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pus\PythonProjects\git_folder\"/>
    </mc:Choice>
  </mc:AlternateContent>
  <xr:revisionPtr revIDLastSave="0" documentId="13_ncr:1_{6E9F00C6-9D05-4672-A83A-B8B1ECB7AA5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XRP Data" sheetId="1" r:id="rId1"/>
    <sheet name="XRP Data (2)" sheetId="2" r:id="rId2"/>
  </sheets>
  <calcPr calcId="191029"/>
</workbook>
</file>

<file path=xl/calcChain.xml><?xml version="1.0" encoding="utf-8"?>
<calcChain xmlns="http://schemas.openxmlformats.org/spreadsheetml/2006/main">
  <c r="B2742" i="2" l="1"/>
  <c r="U2655" i="2"/>
  <c r="U2289" i="2"/>
  <c r="U1924" i="2"/>
  <c r="U1559" i="2"/>
  <c r="U1194" i="2"/>
  <c r="U463" i="2"/>
  <c r="U98" i="2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S98" i="2"/>
  <c r="R2601" i="2"/>
  <c r="R2594" i="2"/>
  <c r="R2593" i="2"/>
  <c r="R2585" i="2"/>
  <c r="R2578" i="2"/>
  <c r="R2576" i="2"/>
  <c r="R2575" i="2"/>
  <c r="R2483" i="2"/>
  <c r="R2474" i="2"/>
  <c r="R2473" i="2"/>
  <c r="R2463" i="2"/>
  <c r="R2461" i="2"/>
  <c r="R2449" i="2"/>
  <c r="R2447" i="2"/>
  <c r="R2438" i="2"/>
  <c r="R2429" i="2"/>
  <c r="R2432" i="2"/>
  <c r="R2428" i="2"/>
  <c r="R2419" i="2"/>
  <c r="R2414" i="2"/>
  <c r="R2405" i="2"/>
  <c r="R2402" i="2"/>
  <c r="R2348" i="2"/>
  <c r="R2343" i="2"/>
  <c r="R2329" i="2"/>
  <c r="R2459" i="2"/>
  <c r="R2324" i="2"/>
  <c r="R2318" i="2"/>
  <c r="R2218" i="2"/>
  <c r="R2205" i="2"/>
  <c r="R2197" i="2"/>
  <c r="R2192" i="2"/>
  <c r="R2184" i="2"/>
  <c r="R2177" i="2"/>
  <c r="R1971" i="2"/>
  <c r="R1965" i="2"/>
  <c r="R1958" i="2"/>
  <c r="R1960" i="2"/>
  <c r="R1954" i="2"/>
  <c r="R1934" i="2"/>
  <c r="R1922" i="2"/>
  <c r="R1920" i="2"/>
  <c r="R1895" i="2"/>
  <c r="R1891" i="2"/>
  <c r="R1884" i="2"/>
  <c r="R1893" i="2"/>
  <c r="R1886" i="2"/>
  <c r="R1882" i="2"/>
  <c r="R1809" i="2"/>
  <c r="R1786" i="2"/>
  <c r="R1782" i="2"/>
  <c r="R1777" i="2"/>
  <c r="R1770" i="2"/>
  <c r="R1765" i="2"/>
  <c r="R1756" i="2"/>
  <c r="R1751" i="2"/>
  <c r="R1748" i="2"/>
  <c r="R1739" i="2"/>
  <c r="R1732" i="2"/>
  <c r="R1720" i="2"/>
  <c r="R1719" i="2"/>
  <c r="R1712" i="2"/>
  <c r="R1711" i="2"/>
  <c r="R1631" i="2"/>
  <c r="R1624" i="2"/>
  <c r="R1619" i="2"/>
  <c r="R1606" i="2"/>
  <c r="R1596" i="2"/>
  <c r="R1593" i="2"/>
  <c r="R1592" i="2"/>
  <c r="R1576" i="2"/>
  <c r="R1575" i="2"/>
  <c r="R1573" i="2"/>
  <c r="R1572" i="2"/>
  <c r="R1556" i="2"/>
  <c r="R1547" i="2"/>
  <c r="R1399" i="2"/>
  <c r="R1382" i="2"/>
  <c r="R1375" i="2"/>
  <c r="R1224" i="2"/>
  <c r="R1215" i="2"/>
  <c r="R1214" i="2"/>
  <c r="R1201" i="2"/>
  <c r="R1139" i="2"/>
  <c r="R1017" i="2"/>
  <c r="R985" i="2"/>
  <c r="R980" i="2"/>
  <c r="R970" i="2"/>
  <c r="R968" i="2"/>
  <c r="R942" i="2"/>
  <c r="R940" i="2"/>
  <c r="R938" i="2"/>
  <c r="R932" i="2"/>
  <c r="R909" i="2"/>
  <c r="R856" i="2"/>
  <c r="R851" i="2"/>
  <c r="R833" i="2"/>
  <c r="R828" i="2"/>
  <c r="U828" i="2" s="1"/>
  <c r="R826" i="2"/>
  <c r="R807" i="2"/>
  <c r="R804" i="2"/>
  <c r="R764" i="2"/>
  <c r="R759" i="2"/>
  <c r="R741" i="2"/>
  <c r="R739" i="2"/>
  <c r="R737" i="2"/>
  <c r="R729" i="2"/>
  <c r="R724" i="2"/>
  <c r="R722" i="2"/>
  <c r="R721" i="2"/>
  <c r="R716" i="2"/>
  <c r="R714" i="2"/>
  <c r="R681" i="2"/>
  <c r="R678" i="2"/>
  <c r="R676" i="2"/>
  <c r="R675" i="2"/>
  <c r="R589" i="2"/>
  <c r="R553" i="2"/>
  <c r="R546" i="2"/>
  <c r="R545" i="2"/>
  <c r="R543" i="2"/>
  <c r="R534" i="2"/>
  <c r="R525" i="2"/>
  <c r="R524" i="2"/>
  <c r="R522" i="2"/>
  <c r="R521" i="2"/>
  <c r="R518" i="2"/>
  <c r="R513" i="2"/>
  <c r="R511" i="2"/>
  <c r="R506" i="2"/>
  <c r="R473" i="2"/>
  <c r="R471" i="2"/>
  <c r="R374" i="2"/>
  <c r="R360" i="2"/>
  <c r="R346" i="2"/>
  <c r="R343" i="2"/>
  <c r="R340" i="2"/>
  <c r="R339" i="2"/>
  <c r="R334" i="2"/>
  <c r="R328" i="2"/>
  <c r="R2164" i="2"/>
  <c r="R1932" i="2"/>
  <c r="R1929" i="2"/>
  <c r="R1807" i="2"/>
  <c r="R1798" i="2"/>
  <c r="R1790" i="2"/>
  <c r="R1788" i="2"/>
  <c r="R1780" i="2"/>
  <c r="R1717" i="2"/>
  <c r="R1703" i="2"/>
  <c r="R1628" i="2"/>
  <c r="R1617" i="2"/>
  <c r="R1610" i="2"/>
  <c r="R1590" i="2"/>
  <c r="R1529" i="2"/>
  <c r="R1363" i="2"/>
  <c r="R1360" i="2"/>
  <c r="R998" i="2"/>
  <c r="R987" i="2"/>
  <c r="R972" i="2"/>
  <c r="R830" i="2"/>
  <c r="R809" i="2"/>
  <c r="R797" i="2"/>
  <c r="R710" i="2"/>
  <c r="R699" i="2"/>
  <c r="R665" i="2"/>
  <c r="R587" i="2"/>
  <c r="R532" i="2"/>
  <c r="R529" i="2"/>
  <c r="R504" i="2"/>
  <c r="R494" i="2"/>
  <c r="R467" i="2"/>
  <c r="R312" i="2"/>
  <c r="R300" i="2"/>
  <c r="R296" i="2"/>
  <c r="R289" i="2"/>
  <c r="R282" i="2"/>
  <c r="R259" i="2"/>
  <c r="R250" i="2"/>
  <c r="R225" i="2"/>
  <c r="R221" i="2"/>
  <c r="R217" i="2"/>
  <c r="R200" i="2"/>
  <c r="R179" i="2"/>
  <c r="R139" i="2"/>
  <c r="R163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R140" i="2" s="1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R201" i="2" s="1"/>
  <c r="M202" i="2"/>
  <c r="R202" i="2" s="1"/>
  <c r="M203" i="2"/>
  <c r="R203" i="2" s="1"/>
  <c r="M204" i="2"/>
  <c r="R204" i="2" s="1"/>
  <c r="M205" i="2"/>
  <c r="R205" i="2" s="1"/>
  <c r="M206" i="2"/>
  <c r="R206" i="2" s="1"/>
  <c r="M207" i="2"/>
  <c r="R207" i="2" s="1"/>
  <c r="M208" i="2"/>
  <c r="R208" i="2" s="1"/>
  <c r="M209" i="2"/>
  <c r="R209" i="2" s="1"/>
  <c r="M210" i="2"/>
  <c r="R210" i="2" s="1"/>
  <c r="M211" i="2"/>
  <c r="R211" i="2" s="1"/>
  <c r="M212" i="2"/>
  <c r="R212" i="2" s="1"/>
  <c r="M213" i="2"/>
  <c r="R213" i="2" s="1"/>
  <c r="M214" i="2"/>
  <c r="R214" i="2" s="1"/>
  <c r="M215" i="2"/>
  <c r="R215" i="2" s="1"/>
  <c r="M216" i="2"/>
  <c r="R216" i="2" s="1"/>
  <c r="M217" i="2"/>
  <c r="M218" i="2"/>
  <c r="M219" i="2"/>
  <c r="M220" i="2"/>
  <c r="M221" i="2"/>
  <c r="M222" i="2"/>
  <c r="R222" i="2" s="1"/>
  <c r="M223" i="2"/>
  <c r="R223" i="2" s="1"/>
  <c r="M224" i="2"/>
  <c r="R224" i="2" s="1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R251" i="2" s="1"/>
  <c r="M252" i="2"/>
  <c r="R252" i="2" s="1"/>
  <c r="M253" i="2"/>
  <c r="R253" i="2" s="1"/>
  <c r="M254" i="2"/>
  <c r="R254" i="2" s="1"/>
  <c r="M255" i="2"/>
  <c r="R255" i="2" s="1"/>
  <c r="M256" i="2"/>
  <c r="R256" i="2" s="1"/>
  <c r="M257" i="2"/>
  <c r="R257" i="2" s="1"/>
  <c r="M258" i="2"/>
  <c r="R258" i="2" s="1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R283" i="2" s="1"/>
  <c r="M284" i="2"/>
  <c r="R284" i="2" s="1"/>
  <c r="M285" i="2"/>
  <c r="R285" i="2" s="1"/>
  <c r="M286" i="2"/>
  <c r="R286" i="2" s="1"/>
  <c r="M287" i="2"/>
  <c r="R287" i="2" s="1"/>
  <c r="M288" i="2"/>
  <c r="R288" i="2" s="1"/>
  <c r="M289" i="2"/>
  <c r="M290" i="2"/>
  <c r="M291" i="2"/>
  <c r="M292" i="2"/>
  <c r="M293" i="2"/>
  <c r="M294" i="2"/>
  <c r="M295" i="2"/>
  <c r="M296" i="2"/>
  <c r="M297" i="2"/>
  <c r="R297" i="2" s="1"/>
  <c r="M298" i="2"/>
  <c r="R298" i="2" s="1"/>
  <c r="M299" i="2"/>
  <c r="R299" i="2" s="1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R329" i="2" s="1"/>
  <c r="M330" i="2"/>
  <c r="R330" i="2" s="1"/>
  <c r="M331" i="2"/>
  <c r="R331" i="2" s="1"/>
  <c r="M332" i="2"/>
  <c r="R332" i="2" s="1"/>
  <c r="M333" i="2"/>
  <c r="R333" i="2" s="1"/>
  <c r="M334" i="2"/>
  <c r="M335" i="2"/>
  <c r="M336" i="2"/>
  <c r="M337" i="2"/>
  <c r="M338" i="2"/>
  <c r="M339" i="2"/>
  <c r="M340" i="2"/>
  <c r="M341" i="2"/>
  <c r="M342" i="2"/>
  <c r="M343" i="2"/>
  <c r="M344" i="2"/>
  <c r="R344" i="2" s="1"/>
  <c r="M345" i="2"/>
  <c r="R345" i="2" s="1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R361" i="2" s="1"/>
  <c r="M362" i="2"/>
  <c r="R362" i="2" s="1"/>
  <c r="M363" i="2"/>
  <c r="R363" i="2" s="1"/>
  <c r="M364" i="2"/>
  <c r="R364" i="2" s="1"/>
  <c r="M365" i="2"/>
  <c r="R365" i="2" s="1"/>
  <c r="M366" i="2"/>
  <c r="R366" i="2" s="1"/>
  <c r="M367" i="2"/>
  <c r="R367" i="2" s="1"/>
  <c r="M368" i="2"/>
  <c r="R368" i="2" s="1"/>
  <c r="M369" i="2"/>
  <c r="R369" i="2" s="1"/>
  <c r="M370" i="2"/>
  <c r="R370" i="2" s="1"/>
  <c r="M371" i="2"/>
  <c r="R371" i="2" s="1"/>
  <c r="M372" i="2"/>
  <c r="R372" i="2" s="1"/>
  <c r="M373" i="2"/>
  <c r="R373" i="2" s="1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R472" i="2" s="1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R507" i="2" s="1"/>
  <c r="M508" i="2"/>
  <c r="R508" i="2" s="1"/>
  <c r="M509" i="2"/>
  <c r="R509" i="2" s="1"/>
  <c r="M510" i="2"/>
  <c r="R510" i="2" s="1"/>
  <c r="M511" i="2"/>
  <c r="M512" i="2"/>
  <c r="M513" i="2"/>
  <c r="M514" i="2"/>
  <c r="R514" i="2" s="1"/>
  <c r="M515" i="2"/>
  <c r="R515" i="2" s="1"/>
  <c r="M516" i="2"/>
  <c r="R516" i="2" s="1"/>
  <c r="M517" i="2"/>
  <c r="R517" i="2" s="1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R535" i="2" s="1"/>
  <c r="M536" i="2"/>
  <c r="R536" i="2" s="1"/>
  <c r="M537" i="2"/>
  <c r="R537" i="2" s="1"/>
  <c r="M538" i="2"/>
  <c r="R538" i="2" s="1"/>
  <c r="M539" i="2"/>
  <c r="R539" i="2" s="1"/>
  <c r="M540" i="2"/>
  <c r="R540" i="2" s="1"/>
  <c r="M541" i="2"/>
  <c r="R541" i="2" s="1"/>
  <c r="M542" i="2"/>
  <c r="R542" i="2" s="1"/>
  <c r="M543" i="2"/>
  <c r="M544" i="2"/>
  <c r="M545" i="2"/>
  <c r="M546" i="2"/>
  <c r="M547" i="2"/>
  <c r="M548" i="2"/>
  <c r="M549" i="2"/>
  <c r="M550" i="2"/>
  <c r="M551" i="2"/>
  <c r="M552" i="2"/>
  <c r="M553" i="2"/>
  <c r="M554" i="2"/>
  <c r="R554" i="2" s="1"/>
  <c r="M555" i="2"/>
  <c r="R555" i="2" s="1"/>
  <c r="M556" i="2"/>
  <c r="R556" i="2" s="1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R590" i="2" s="1"/>
  <c r="M591" i="2"/>
  <c r="R591" i="2" s="1"/>
  <c r="M592" i="2"/>
  <c r="R592" i="2" s="1"/>
  <c r="M593" i="2"/>
  <c r="R593" i="2" s="1"/>
  <c r="M594" i="2"/>
  <c r="R594" i="2" s="1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R679" i="2" s="1"/>
  <c r="M680" i="2"/>
  <c r="R680" i="2" s="1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R715" i="2" s="1"/>
  <c r="M716" i="2"/>
  <c r="M717" i="2"/>
  <c r="M718" i="2"/>
  <c r="M719" i="2"/>
  <c r="M720" i="2"/>
  <c r="M721" i="2"/>
  <c r="M722" i="2"/>
  <c r="M723" i="2"/>
  <c r="M724" i="2"/>
  <c r="M725" i="2"/>
  <c r="R725" i="2" s="1"/>
  <c r="M726" i="2"/>
  <c r="R726" i="2" s="1"/>
  <c r="M727" i="2"/>
  <c r="R727" i="2" s="1"/>
  <c r="M728" i="2"/>
  <c r="R728" i="2" s="1"/>
  <c r="M729" i="2"/>
  <c r="M730" i="2"/>
  <c r="M731" i="2"/>
  <c r="M732" i="2"/>
  <c r="M733" i="2"/>
  <c r="M734" i="2"/>
  <c r="M735" i="2"/>
  <c r="M736" i="2"/>
  <c r="M737" i="2"/>
  <c r="M738" i="2"/>
  <c r="R738" i="2" s="1"/>
  <c r="M739" i="2"/>
  <c r="M740" i="2"/>
  <c r="M741" i="2"/>
  <c r="M742" i="2"/>
  <c r="R742" i="2" s="1"/>
  <c r="M743" i="2"/>
  <c r="R743" i="2" s="1"/>
  <c r="M744" i="2"/>
  <c r="R744" i="2" s="1"/>
  <c r="M745" i="2"/>
  <c r="R745" i="2" s="1"/>
  <c r="M746" i="2"/>
  <c r="R746" i="2" s="1"/>
  <c r="M747" i="2"/>
  <c r="R747" i="2" s="1"/>
  <c r="M748" i="2"/>
  <c r="R748" i="2" s="1"/>
  <c r="M749" i="2"/>
  <c r="R749" i="2" s="1"/>
  <c r="M750" i="2"/>
  <c r="R750" i="2" s="1"/>
  <c r="M751" i="2"/>
  <c r="R751" i="2" s="1"/>
  <c r="M752" i="2"/>
  <c r="R752" i="2" s="1"/>
  <c r="M753" i="2"/>
  <c r="R753" i="2" s="1"/>
  <c r="M754" i="2"/>
  <c r="R754" i="2" s="1"/>
  <c r="M755" i="2"/>
  <c r="R755" i="2" s="1"/>
  <c r="M756" i="2"/>
  <c r="R756" i="2" s="1"/>
  <c r="M757" i="2"/>
  <c r="R757" i="2" s="1"/>
  <c r="M758" i="2"/>
  <c r="R758" i="2" s="1"/>
  <c r="M759" i="2"/>
  <c r="M760" i="2"/>
  <c r="M761" i="2"/>
  <c r="M762" i="2"/>
  <c r="M763" i="2"/>
  <c r="M764" i="2"/>
  <c r="M765" i="2"/>
  <c r="R765" i="2" s="1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R805" i="2" s="1"/>
  <c r="M806" i="2"/>
  <c r="R806" i="2" s="1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R827" i="2" s="1"/>
  <c r="M828" i="2"/>
  <c r="M829" i="2"/>
  <c r="M830" i="2"/>
  <c r="M831" i="2"/>
  <c r="M832" i="2"/>
  <c r="M833" i="2"/>
  <c r="M834" i="2"/>
  <c r="R834" i="2" s="1"/>
  <c r="M835" i="2"/>
  <c r="R835" i="2" s="1"/>
  <c r="M836" i="2"/>
  <c r="R836" i="2" s="1"/>
  <c r="M837" i="2"/>
  <c r="R837" i="2" s="1"/>
  <c r="M838" i="2"/>
  <c r="R838" i="2" s="1"/>
  <c r="M839" i="2"/>
  <c r="R839" i="2" s="1"/>
  <c r="M840" i="2"/>
  <c r="R840" i="2" s="1"/>
  <c r="M841" i="2"/>
  <c r="R841" i="2" s="1"/>
  <c r="M842" i="2"/>
  <c r="R842" i="2" s="1"/>
  <c r="M843" i="2"/>
  <c r="R843" i="2" s="1"/>
  <c r="M844" i="2"/>
  <c r="R844" i="2" s="1"/>
  <c r="M845" i="2"/>
  <c r="R845" i="2" s="1"/>
  <c r="M846" i="2"/>
  <c r="R846" i="2" s="1"/>
  <c r="M847" i="2"/>
  <c r="R847" i="2" s="1"/>
  <c r="M848" i="2"/>
  <c r="R848" i="2" s="1"/>
  <c r="M849" i="2"/>
  <c r="R849" i="2" s="1"/>
  <c r="M850" i="2"/>
  <c r="R850" i="2" s="1"/>
  <c r="M851" i="2"/>
  <c r="M852" i="2"/>
  <c r="M853" i="2"/>
  <c r="M854" i="2"/>
  <c r="M855" i="2"/>
  <c r="M856" i="2"/>
  <c r="M857" i="2"/>
  <c r="R857" i="2" s="1"/>
  <c r="M858" i="2"/>
  <c r="R858" i="2" s="1"/>
  <c r="M859" i="2"/>
  <c r="R859" i="2" s="1"/>
  <c r="M860" i="2"/>
  <c r="R860" i="2" s="1"/>
  <c r="M861" i="2"/>
  <c r="R861" i="2" s="1"/>
  <c r="M862" i="2"/>
  <c r="R862" i="2" s="1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R910" i="2" s="1"/>
  <c r="M911" i="2"/>
  <c r="R911" i="2" s="1"/>
  <c r="M912" i="2"/>
  <c r="R912" i="2" s="1"/>
  <c r="M913" i="2"/>
  <c r="R913" i="2" s="1"/>
  <c r="M914" i="2"/>
  <c r="R914" i="2" s="1"/>
  <c r="M915" i="2"/>
  <c r="R915" i="2" s="1"/>
  <c r="M916" i="2"/>
  <c r="R916" i="2" s="1"/>
  <c r="M917" i="2"/>
  <c r="R917" i="2" s="1"/>
  <c r="M918" i="2"/>
  <c r="R918" i="2" s="1"/>
  <c r="M919" i="2"/>
  <c r="R919" i="2" s="1"/>
  <c r="M920" i="2"/>
  <c r="R920" i="2" s="1"/>
  <c r="M921" i="2"/>
  <c r="R921" i="2" s="1"/>
  <c r="M922" i="2"/>
  <c r="R922" i="2" s="1"/>
  <c r="M923" i="2"/>
  <c r="R923" i="2" s="1"/>
  <c r="M924" i="2"/>
  <c r="R924" i="2" s="1"/>
  <c r="M925" i="2"/>
  <c r="R925" i="2" s="1"/>
  <c r="M926" i="2"/>
  <c r="R926" i="2" s="1"/>
  <c r="M927" i="2"/>
  <c r="R927" i="2" s="1"/>
  <c r="M928" i="2"/>
  <c r="R928" i="2" s="1"/>
  <c r="M929" i="2"/>
  <c r="R929" i="2" s="1"/>
  <c r="M930" i="2"/>
  <c r="R930" i="2" s="1"/>
  <c r="M931" i="2"/>
  <c r="R931" i="2" s="1"/>
  <c r="M932" i="2"/>
  <c r="M933" i="2"/>
  <c r="M934" i="2"/>
  <c r="M935" i="2"/>
  <c r="M936" i="2"/>
  <c r="M937" i="2"/>
  <c r="M938" i="2"/>
  <c r="M939" i="2"/>
  <c r="R939" i="2" s="1"/>
  <c r="M940" i="2"/>
  <c r="M941" i="2"/>
  <c r="M942" i="2"/>
  <c r="M943" i="2"/>
  <c r="R943" i="2" s="1"/>
  <c r="M944" i="2"/>
  <c r="R944" i="2" s="1"/>
  <c r="M945" i="2"/>
  <c r="R945" i="2" s="1"/>
  <c r="M946" i="2"/>
  <c r="R946" i="2" s="1"/>
  <c r="M947" i="2"/>
  <c r="R947" i="2" s="1"/>
  <c r="M948" i="2"/>
  <c r="R948" i="2" s="1"/>
  <c r="M949" i="2"/>
  <c r="R949" i="2" s="1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R969" i="2" s="1"/>
  <c r="M970" i="2"/>
  <c r="M971" i="2"/>
  <c r="M972" i="2"/>
  <c r="M973" i="2"/>
  <c r="M974" i="2"/>
  <c r="M975" i="2"/>
  <c r="M976" i="2"/>
  <c r="M977" i="2"/>
  <c r="M978" i="2"/>
  <c r="M979" i="2"/>
  <c r="M980" i="2"/>
  <c r="M981" i="2"/>
  <c r="R981" i="2" s="1"/>
  <c r="M982" i="2"/>
  <c r="R982" i="2" s="1"/>
  <c r="M983" i="2"/>
  <c r="R983" i="2" s="1"/>
  <c r="M984" i="2"/>
  <c r="R984" i="2" s="1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R1018" i="2" s="1"/>
  <c r="M1019" i="2"/>
  <c r="R1019" i="2" s="1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R1140" i="2" s="1"/>
  <c r="M1141" i="2"/>
  <c r="R1141" i="2" s="1"/>
  <c r="M1142" i="2"/>
  <c r="R1142" i="2" s="1"/>
  <c r="M1143" i="2"/>
  <c r="R1143" i="2" s="1"/>
  <c r="M1144" i="2"/>
  <c r="R1144" i="2" s="1"/>
  <c r="M1145" i="2"/>
  <c r="R1145" i="2" s="1"/>
  <c r="M1146" i="2"/>
  <c r="R1146" i="2" s="1"/>
  <c r="M1147" i="2"/>
  <c r="R1147" i="2" s="1"/>
  <c r="M1148" i="2"/>
  <c r="R1148" i="2" s="1"/>
  <c r="M1149" i="2"/>
  <c r="R1149" i="2" s="1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R1202" i="2" s="1"/>
  <c r="M1203" i="2"/>
  <c r="R1203" i="2" s="1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R1225" i="2" s="1"/>
  <c r="M1226" i="2"/>
  <c r="R1226" i="2" s="1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R1376" i="2" s="1"/>
  <c r="M1377" i="2"/>
  <c r="R1377" i="2" s="1"/>
  <c r="M1378" i="2"/>
  <c r="R1378" i="2" s="1"/>
  <c r="M1379" i="2"/>
  <c r="R1379" i="2" s="1"/>
  <c r="M1380" i="2"/>
  <c r="R1380" i="2" s="1"/>
  <c r="M1381" i="2"/>
  <c r="R1381" i="2" s="1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R1400" i="2" s="1"/>
  <c r="M1401" i="2"/>
  <c r="R1401" i="2" s="1"/>
  <c r="M1402" i="2"/>
  <c r="R1402" i="2" s="1"/>
  <c r="M1403" i="2"/>
  <c r="R1403" i="2" s="1"/>
  <c r="M1404" i="2"/>
  <c r="R1404" i="2" s="1"/>
  <c r="M1405" i="2"/>
  <c r="R1405" i="2" s="1"/>
  <c r="M1406" i="2"/>
  <c r="R1406" i="2" s="1"/>
  <c r="M1407" i="2"/>
  <c r="R1407" i="2" s="1"/>
  <c r="M1408" i="2"/>
  <c r="R1408" i="2" s="1"/>
  <c r="M1409" i="2"/>
  <c r="R1409" i="2" s="1"/>
  <c r="M1410" i="2"/>
  <c r="R1410" i="2" s="1"/>
  <c r="M1411" i="2"/>
  <c r="R1411" i="2" s="1"/>
  <c r="M1412" i="2"/>
  <c r="R1412" i="2" s="1"/>
  <c r="M1413" i="2"/>
  <c r="R1413" i="2" s="1"/>
  <c r="M1414" i="2"/>
  <c r="R1414" i="2" s="1"/>
  <c r="M1415" i="2"/>
  <c r="R1415" i="2" s="1"/>
  <c r="M1416" i="2"/>
  <c r="R1416" i="2" s="1"/>
  <c r="M1417" i="2"/>
  <c r="R1417" i="2" s="1"/>
  <c r="M1418" i="2"/>
  <c r="R1418" i="2" s="1"/>
  <c r="M1419" i="2"/>
  <c r="R1419" i="2" s="1"/>
  <c r="M1420" i="2"/>
  <c r="R1420" i="2" s="1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R1548" i="2" s="1"/>
  <c r="M1549" i="2"/>
  <c r="R1549" i="2" s="1"/>
  <c r="M1550" i="2"/>
  <c r="R1550" i="2" s="1"/>
  <c r="M1551" i="2"/>
  <c r="R1551" i="2" s="1"/>
  <c r="M1552" i="2"/>
  <c r="R1552" i="2" s="1"/>
  <c r="M1553" i="2"/>
  <c r="R1553" i="2" s="1"/>
  <c r="M1554" i="2"/>
  <c r="R1554" i="2" s="1"/>
  <c r="M1555" i="2"/>
  <c r="R1555" i="2" s="1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R1597" i="2" s="1"/>
  <c r="M1598" i="2"/>
  <c r="R1598" i="2" s="1"/>
  <c r="M1599" i="2"/>
  <c r="R1599" i="2" s="1"/>
  <c r="M1600" i="2"/>
  <c r="R1600" i="2" s="1"/>
  <c r="M1601" i="2"/>
  <c r="R1601" i="2" s="1"/>
  <c r="M1602" i="2"/>
  <c r="R1602" i="2" s="1"/>
  <c r="M1603" i="2"/>
  <c r="R1603" i="2" s="1"/>
  <c r="M1604" i="2"/>
  <c r="R1604" i="2" s="1"/>
  <c r="M1605" i="2"/>
  <c r="R1605" i="2" s="1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R1620" i="2" s="1"/>
  <c r="M1621" i="2"/>
  <c r="R1621" i="2" s="1"/>
  <c r="M1622" i="2"/>
  <c r="R1622" i="2" s="1"/>
  <c r="M1623" i="2"/>
  <c r="R1623" i="2" s="1"/>
  <c r="M1624" i="2"/>
  <c r="M1625" i="2"/>
  <c r="M1626" i="2"/>
  <c r="M1627" i="2"/>
  <c r="M1628" i="2"/>
  <c r="M1629" i="2"/>
  <c r="M1630" i="2"/>
  <c r="M1631" i="2"/>
  <c r="M1632" i="2"/>
  <c r="R1632" i="2" s="1"/>
  <c r="M1633" i="2"/>
  <c r="R1633" i="2" s="1"/>
  <c r="M1634" i="2"/>
  <c r="R1634" i="2" s="1"/>
  <c r="M1635" i="2"/>
  <c r="R1635" i="2" s="1"/>
  <c r="M1636" i="2"/>
  <c r="R1636" i="2" s="1"/>
  <c r="M1637" i="2"/>
  <c r="R1637" i="2" s="1"/>
  <c r="M1638" i="2"/>
  <c r="R1638" i="2" s="1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R1733" i="2" s="1"/>
  <c r="M1734" i="2"/>
  <c r="R1734" i="2" s="1"/>
  <c r="M1735" i="2"/>
  <c r="R1735" i="2" s="1"/>
  <c r="M1736" i="2"/>
  <c r="R1736" i="2" s="1"/>
  <c r="M1737" i="2"/>
  <c r="R1737" i="2" s="1"/>
  <c r="M1738" i="2"/>
  <c r="R1738" i="2" s="1"/>
  <c r="M1739" i="2"/>
  <c r="M1740" i="2"/>
  <c r="M1741" i="2"/>
  <c r="M1742" i="2"/>
  <c r="M1743" i="2"/>
  <c r="M1744" i="2"/>
  <c r="M1745" i="2"/>
  <c r="M1746" i="2"/>
  <c r="M1747" i="2"/>
  <c r="M1748" i="2"/>
  <c r="M1749" i="2"/>
  <c r="R1749" i="2" s="1"/>
  <c r="M1750" i="2"/>
  <c r="R1750" i="2" s="1"/>
  <c r="M1751" i="2"/>
  <c r="M1752" i="2"/>
  <c r="M1753" i="2"/>
  <c r="M1754" i="2"/>
  <c r="M1755" i="2"/>
  <c r="M1756" i="2"/>
  <c r="M1757" i="2"/>
  <c r="R1757" i="2" s="1"/>
  <c r="M1758" i="2"/>
  <c r="R1758" i="2" s="1"/>
  <c r="M1759" i="2"/>
  <c r="R1759" i="2" s="1"/>
  <c r="M1760" i="2"/>
  <c r="R1760" i="2" s="1"/>
  <c r="M1761" i="2"/>
  <c r="R1761" i="2" s="1"/>
  <c r="M1762" i="2"/>
  <c r="R1762" i="2" s="1"/>
  <c r="M1763" i="2"/>
  <c r="R1763" i="2" s="1"/>
  <c r="M1764" i="2"/>
  <c r="R1764" i="2" s="1"/>
  <c r="M1765" i="2"/>
  <c r="M1766" i="2"/>
  <c r="M1767" i="2"/>
  <c r="M1768" i="2"/>
  <c r="M1769" i="2"/>
  <c r="M1770" i="2"/>
  <c r="M1771" i="2"/>
  <c r="R1771" i="2" s="1"/>
  <c r="M1772" i="2"/>
  <c r="R1772" i="2" s="1"/>
  <c r="M1773" i="2"/>
  <c r="R1773" i="2" s="1"/>
  <c r="M1774" i="2"/>
  <c r="R1774" i="2" s="1"/>
  <c r="M1775" i="2"/>
  <c r="R1775" i="2" s="1"/>
  <c r="M1776" i="2"/>
  <c r="R1776" i="2" s="1"/>
  <c r="M1777" i="2"/>
  <c r="M1778" i="2"/>
  <c r="M1779" i="2"/>
  <c r="M1780" i="2"/>
  <c r="M1781" i="2"/>
  <c r="M1782" i="2"/>
  <c r="M1783" i="2"/>
  <c r="R1783" i="2" s="1"/>
  <c r="M1784" i="2"/>
  <c r="R1784" i="2" s="1"/>
  <c r="M1785" i="2"/>
  <c r="R1785" i="2" s="1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R1810" i="2" s="1"/>
  <c r="M1811" i="2"/>
  <c r="R1811" i="2" s="1"/>
  <c r="M1812" i="2"/>
  <c r="R1812" i="2" s="1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R1883" i="2" s="1"/>
  <c r="M1884" i="2"/>
  <c r="M1885" i="2"/>
  <c r="M1886" i="2"/>
  <c r="M1887" i="2"/>
  <c r="R1887" i="2" s="1"/>
  <c r="M1888" i="2"/>
  <c r="R1888" i="2" s="1"/>
  <c r="M1889" i="2"/>
  <c r="R1889" i="2" s="1"/>
  <c r="M1890" i="2"/>
  <c r="R1890" i="2" s="1"/>
  <c r="M1891" i="2"/>
  <c r="M1892" i="2"/>
  <c r="M1893" i="2"/>
  <c r="M1894" i="2"/>
  <c r="R1894" i="2" s="1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R1921" i="2" s="1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R1935" i="2" s="1"/>
  <c r="M1936" i="2"/>
  <c r="R1936" i="2" s="1"/>
  <c r="M1937" i="2"/>
  <c r="R1937" i="2" s="1"/>
  <c r="M1938" i="2"/>
  <c r="R1938" i="2" s="1"/>
  <c r="M1939" i="2"/>
  <c r="R1939" i="2" s="1"/>
  <c r="M1940" i="2"/>
  <c r="R1940" i="2" s="1"/>
  <c r="M1941" i="2"/>
  <c r="R1941" i="2" s="1"/>
  <c r="M1942" i="2"/>
  <c r="R1942" i="2" s="1"/>
  <c r="M1943" i="2"/>
  <c r="R1943" i="2" s="1"/>
  <c r="M1944" i="2"/>
  <c r="R1944" i="2" s="1"/>
  <c r="M1945" i="2"/>
  <c r="R1945" i="2" s="1"/>
  <c r="M1946" i="2"/>
  <c r="R1946" i="2" s="1"/>
  <c r="M1947" i="2"/>
  <c r="R1947" i="2" s="1"/>
  <c r="M1948" i="2"/>
  <c r="R1948" i="2" s="1"/>
  <c r="M1949" i="2"/>
  <c r="R1949" i="2" s="1"/>
  <c r="M1950" i="2"/>
  <c r="R1950" i="2" s="1"/>
  <c r="M1951" i="2"/>
  <c r="R1951" i="2" s="1"/>
  <c r="M1952" i="2"/>
  <c r="R1952" i="2" s="1"/>
  <c r="M1953" i="2"/>
  <c r="R1953" i="2" s="1"/>
  <c r="M1954" i="2"/>
  <c r="M1955" i="2"/>
  <c r="M1956" i="2"/>
  <c r="M1957" i="2"/>
  <c r="M1958" i="2"/>
  <c r="M1959" i="2"/>
  <c r="R1959" i="2" s="1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R1972" i="2" s="1"/>
  <c r="M1973" i="2"/>
  <c r="R1973" i="2" s="1"/>
  <c r="M1974" i="2"/>
  <c r="R1974" i="2" s="1"/>
  <c r="M1975" i="2"/>
  <c r="R1975" i="2" s="1"/>
  <c r="M1976" i="2"/>
  <c r="R1976" i="2" s="1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R2185" i="2" s="1"/>
  <c r="M2186" i="2"/>
  <c r="R2186" i="2" s="1"/>
  <c r="M2187" i="2"/>
  <c r="R2187" i="2" s="1"/>
  <c r="M2188" i="2"/>
  <c r="R2188" i="2" s="1"/>
  <c r="M2189" i="2"/>
  <c r="R2189" i="2" s="1"/>
  <c r="M2190" i="2"/>
  <c r="R2190" i="2" s="1"/>
  <c r="M2191" i="2"/>
  <c r="R2191" i="2" s="1"/>
  <c r="M2192" i="2"/>
  <c r="M2193" i="2"/>
  <c r="M2194" i="2"/>
  <c r="M2195" i="2"/>
  <c r="M2196" i="2"/>
  <c r="M2197" i="2"/>
  <c r="M2198" i="2"/>
  <c r="R2198" i="2" s="1"/>
  <c r="M2199" i="2"/>
  <c r="R2199" i="2" s="1"/>
  <c r="M2200" i="2"/>
  <c r="R2200" i="2" s="1"/>
  <c r="M2201" i="2"/>
  <c r="R2201" i="2" s="1"/>
  <c r="M2202" i="2"/>
  <c r="R2202" i="2" s="1"/>
  <c r="M2203" i="2"/>
  <c r="R2203" i="2" s="1"/>
  <c r="M2204" i="2"/>
  <c r="R2204" i="2" s="1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R2219" i="2" s="1"/>
  <c r="M2220" i="2"/>
  <c r="R2220" i="2" s="1"/>
  <c r="M2221" i="2"/>
  <c r="R2221" i="2" s="1"/>
  <c r="M2222" i="2"/>
  <c r="R2222" i="2" s="1"/>
  <c r="M2223" i="2"/>
  <c r="M2224" i="2"/>
  <c r="M2225" i="2"/>
  <c r="M2226" i="2"/>
  <c r="N2226" i="2" s="1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R2330" i="2" s="1"/>
  <c r="M2331" i="2"/>
  <c r="R2331" i="2" s="1"/>
  <c r="M2332" i="2"/>
  <c r="R2332" i="2" s="1"/>
  <c r="M2333" i="2"/>
  <c r="R2333" i="2" s="1"/>
  <c r="M2334" i="2"/>
  <c r="R2334" i="2" s="1"/>
  <c r="M2335" i="2"/>
  <c r="R2335" i="2" s="1"/>
  <c r="M2336" i="2"/>
  <c r="R2336" i="2" s="1"/>
  <c r="M2337" i="2"/>
  <c r="R2337" i="2" s="1"/>
  <c r="M2338" i="2"/>
  <c r="R2338" i="2" s="1"/>
  <c r="M2339" i="2"/>
  <c r="R2339" i="2" s="1"/>
  <c r="M2340" i="2"/>
  <c r="R2340" i="2" s="1"/>
  <c r="M2341" i="2"/>
  <c r="R2341" i="2" s="1"/>
  <c r="M2342" i="2"/>
  <c r="R2342" i="2" s="1"/>
  <c r="M2343" i="2"/>
  <c r="M2344" i="2"/>
  <c r="M2345" i="2"/>
  <c r="M2346" i="2"/>
  <c r="M2347" i="2"/>
  <c r="M2348" i="2"/>
  <c r="M2349" i="2"/>
  <c r="R2349" i="2" s="1"/>
  <c r="M2350" i="2"/>
  <c r="R2350" i="2" s="1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R2403" i="2" s="1"/>
  <c r="M2404" i="2"/>
  <c r="R2404" i="2" s="1"/>
  <c r="M2405" i="2"/>
  <c r="M2406" i="2"/>
  <c r="M2407" i="2"/>
  <c r="M2408" i="2"/>
  <c r="M2409" i="2"/>
  <c r="M2410" i="2"/>
  <c r="M2411" i="2"/>
  <c r="M2412" i="2"/>
  <c r="M2413" i="2"/>
  <c r="M2414" i="2"/>
  <c r="M2415" i="2"/>
  <c r="R2415" i="2" s="1"/>
  <c r="M2416" i="2"/>
  <c r="R2416" i="2" s="1"/>
  <c r="M2417" i="2"/>
  <c r="R2417" i="2" s="1"/>
  <c r="M2418" i="2"/>
  <c r="R2418" i="2" s="1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R2433" i="2" s="1"/>
  <c r="M2434" i="2"/>
  <c r="R2434" i="2" s="1"/>
  <c r="M2435" i="2"/>
  <c r="R2435" i="2" s="1"/>
  <c r="M2436" i="2"/>
  <c r="R2436" i="2" s="1"/>
  <c r="M2437" i="2"/>
  <c r="R2437" i="2" s="1"/>
  <c r="M2438" i="2"/>
  <c r="M2439" i="2"/>
  <c r="M2440" i="2"/>
  <c r="M2441" i="2"/>
  <c r="M2442" i="2"/>
  <c r="M2443" i="2"/>
  <c r="M2444" i="2"/>
  <c r="M2445" i="2"/>
  <c r="M2446" i="2"/>
  <c r="M2447" i="2"/>
  <c r="M2448" i="2"/>
  <c r="R2448" i="2" s="1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R2462" i="2" s="1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R2484" i="2" s="1"/>
  <c r="M2485" i="2"/>
  <c r="R2485" i="2" s="1"/>
  <c r="M2486" i="2"/>
  <c r="R2486" i="2" s="1"/>
  <c r="M2487" i="2"/>
  <c r="R2487" i="2" s="1"/>
  <c r="M2488" i="2"/>
  <c r="R2488" i="2" s="1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R2579" i="2" s="1"/>
  <c r="M2580" i="2"/>
  <c r="R2580" i="2" s="1"/>
  <c r="M2581" i="2"/>
  <c r="R2581" i="2" s="1"/>
  <c r="M2582" i="2"/>
  <c r="R2582" i="2" s="1"/>
  <c r="M2583" i="2"/>
  <c r="R2583" i="2" s="1"/>
  <c r="M2584" i="2"/>
  <c r="R2584" i="2" s="1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R2602" i="2" s="1"/>
  <c r="M2603" i="2"/>
  <c r="R2603" i="2" s="1"/>
  <c r="M2604" i="2"/>
  <c r="R2604" i="2" s="1"/>
  <c r="M2605" i="2"/>
  <c r="R2605" i="2" s="1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11" i="2"/>
  <c r="I5" i="2"/>
  <c r="I6" i="2"/>
  <c r="I7" i="2"/>
  <c r="I8" i="2"/>
  <c r="I9" i="2"/>
  <c r="I10" i="2"/>
  <c r="J2" i="2"/>
  <c r="J3" i="2"/>
  <c r="J4" i="2"/>
  <c r="J5" i="2"/>
  <c r="J6" i="2"/>
  <c r="J7" i="2"/>
  <c r="J8" i="2"/>
  <c r="J9" i="2"/>
  <c r="J10" i="2"/>
  <c r="I2" i="2"/>
  <c r="I3" i="2"/>
  <c r="I4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11" i="2"/>
  <c r="F33" i="2"/>
  <c r="H33" i="2" s="1"/>
  <c r="F34" i="2"/>
  <c r="H34" i="2" s="1"/>
  <c r="F35" i="2"/>
  <c r="H35" i="2" s="1"/>
  <c r="F36" i="2"/>
  <c r="H36" i="2" s="1"/>
  <c r="I36" i="2" s="1"/>
  <c r="F37" i="2"/>
  <c r="H37" i="2" s="1"/>
  <c r="F38" i="2"/>
  <c r="H38" i="2" s="1"/>
  <c r="F39" i="2"/>
  <c r="H39" i="2" s="1"/>
  <c r="F40" i="2"/>
  <c r="F41" i="2"/>
  <c r="H41" i="2" s="1"/>
  <c r="F42" i="2"/>
  <c r="H42" i="2" s="1"/>
  <c r="F43" i="2"/>
  <c r="F44" i="2"/>
  <c r="F45" i="2"/>
  <c r="F46" i="2"/>
  <c r="F47" i="2"/>
  <c r="F48" i="2"/>
  <c r="F49" i="2"/>
  <c r="H49" i="2" s="1"/>
  <c r="F50" i="2"/>
  <c r="H50" i="2" s="1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67" i="2" s="1"/>
  <c r="F68" i="2"/>
  <c r="F69" i="2"/>
  <c r="F70" i="2"/>
  <c r="F71" i="2"/>
  <c r="F72" i="2"/>
  <c r="F73" i="2"/>
  <c r="F74" i="2"/>
  <c r="H74" i="2" s="1"/>
  <c r="I74" i="2" s="1"/>
  <c r="F75" i="2"/>
  <c r="F76" i="2"/>
  <c r="F77" i="2"/>
  <c r="H77" i="2" s="1"/>
  <c r="F78" i="2"/>
  <c r="H78" i="2" s="1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H106" i="2" s="1"/>
  <c r="F107" i="2"/>
  <c r="F108" i="2"/>
  <c r="H108" i="2" s="1"/>
  <c r="F109" i="2"/>
  <c r="H109" i="2" s="1"/>
  <c r="F110" i="2"/>
  <c r="H110" i="2" s="1"/>
  <c r="I110" i="2" s="1"/>
  <c r="F111" i="2"/>
  <c r="H111" i="2" s="1"/>
  <c r="I111" i="2" s="1"/>
  <c r="F112" i="2"/>
  <c r="H112" i="2" s="1"/>
  <c r="I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I119" i="2" s="1"/>
  <c r="F120" i="2"/>
  <c r="H120" i="2" s="1"/>
  <c r="I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I128" i="2" s="1"/>
  <c r="F129" i="2"/>
  <c r="H129" i="2" s="1"/>
  <c r="I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H150" i="2" s="1"/>
  <c r="F151" i="2"/>
  <c r="H151" i="2" s="1"/>
  <c r="F152" i="2"/>
  <c r="H152" i="2" s="1"/>
  <c r="F153" i="2"/>
  <c r="H153" i="2" s="1"/>
  <c r="F154" i="2"/>
  <c r="H154" i="2" s="1"/>
  <c r="F155" i="2"/>
  <c r="H155" i="2" s="1"/>
  <c r="F156" i="2"/>
  <c r="H156" i="2" s="1"/>
  <c r="I156" i="2" s="1"/>
  <c r="F157" i="2"/>
  <c r="H157" i="2" s="1"/>
  <c r="I157" i="2" s="1"/>
  <c r="F158" i="2"/>
  <c r="H158" i="2" s="1"/>
  <c r="F159" i="2"/>
  <c r="H159" i="2" s="1"/>
  <c r="F160" i="2"/>
  <c r="H160" i="2" s="1"/>
  <c r="F161" i="2"/>
  <c r="H161" i="2" s="1"/>
  <c r="F162" i="2"/>
  <c r="F163" i="2"/>
  <c r="H163" i="2" s="1"/>
  <c r="F164" i="2"/>
  <c r="H164" i="2" s="1"/>
  <c r="F165" i="2"/>
  <c r="H165" i="2" s="1"/>
  <c r="F166" i="2"/>
  <c r="H166" i="2" s="1"/>
  <c r="F167" i="2"/>
  <c r="H167" i="2" s="1"/>
  <c r="F168" i="2"/>
  <c r="H168" i="2" s="1"/>
  <c r="I168" i="2" s="1"/>
  <c r="F169" i="2"/>
  <c r="H169" i="2" s="1"/>
  <c r="F170" i="2"/>
  <c r="H170" i="2" s="1"/>
  <c r="F171" i="2"/>
  <c r="H171" i="2" s="1"/>
  <c r="F172" i="2"/>
  <c r="H172" i="2" s="1"/>
  <c r="F173" i="2"/>
  <c r="H173" i="2" s="1"/>
  <c r="F174" i="2"/>
  <c r="H174" i="2" s="1"/>
  <c r="F175" i="2"/>
  <c r="H175" i="2" s="1"/>
  <c r="F176" i="2"/>
  <c r="H176" i="2" s="1"/>
  <c r="I176" i="2" s="1"/>
  <c r="F177" i="2"/>
  <c r="H177" i="2" s="1"/>
  <c r="I177" i="2" s="1"/>
  <c r="F178" i="2"/>
  <c r="F179" i="2"/>
  <c r="H179" i="2" s="1"/>
  <c r="F180" i="2"/>
  <c r="H180" i="2" s="1"/>
  <c r="F181" i="2"/>
  <c r="H181" i="2" s="1"/>
  <c r="F182" i="2"/>
  <c r="H182" i="2" s="1"/>
  <c r="F183" i="2"/>
  <c r="H183" i="2" s="1"/>
  <c r="F184" i="2"/>
  <c r="H184" i="2" s="1"/>
  <c r="F185" i="2"/>
  <c r="H185" i="2" s="1"/>
  <c r="F186" i="2"/>
  <c r="H186" i="2" s="1"/>
  <c r="I186" i="2" s="1"/>
  <c r="F187" i="2"/>
  <c r="H187" i="2" s="1"/>
  <c r="I187" i="2" s="1"/>
  <c r="F188" i="2"/>
  <c r="H188" i="2" s="1"/>
  <c r="F189" i="2"/>
  <c r="H189" i="2" s="1"/>
  <c r="F190" i="2"/>
  <c r="H190" i="2" s="1"/>
  <c r="F191" i="2"/>
  <c r="H191" i="2" s="1"/>
  <c r="F192" i="2"/>
  <c r="H192" i="2" s="1"/>
  <c r="I192" i="2" s="1"/>
  <c r="F193" i="2"/>
  <c r="H193" i="2" s="1"/>
  <c r="I193" i="2" s="1"/>
  <c r="F194" i="2"/>
  <c r="H194" i="2" s="1"/>
  <c r="F195" i="2"/>
  <c r="H195" i="2" s="1"/>
  <c r="I195" i="2" s="1"/>
  <c r="F196" i="2"/>
  <c r="H196" i="2" s="1"/>
  <c r="I196" i="2" s="1"/>
  <c r="F197" i="2"/>
  <c r="H197" i="2" s="1"/>
  <c r="F198" i="2"/>
  <c r="H198" i="2" s="1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H217" i="2" s="1"/>
  <c r="F218" i="2"/>
  <c r="H218" i="2" s="1"/>
  <c r="F219" i="2"/>
  <c r="H219" i="2" s="1"/>
  <c r="F220" i="2"/>
  <c r="F221" i="2"/>
  <c r="F222" i="2"/>
  <c r="F223" i="2"/>
  <c r="F224" i="2"/>
  <c r="F225" i="2"/>
  <c r="H225" i="2" s="1"/>
  <c r="F226" i="2"/>
  <c r="H226" i="2" s="1"/>
  <c r="F227" i="2"/>
  <c r="H227" i="2" s="1"/>
  <c r="I227" i="2" s="1"/>
  <c r="F228" i="2"/>
  <c r="H228" i="2" s="1"/>
  <c r="I228" i="2" s="1"/>
  <c r="F229" i="2"/>
  <c r="H229" i="2" s="1"/>
  <c r="F230" i="2"/>
  <c r="H230" i="2" s="1"/>
  <c r="F231" i="2"/>
  <c r="H231" i="2" s="1"/>
  <c r="F232" i="2"/>
  <c r="H232" i="2" s="1"/>
  <c r="F233" i="2"/>
  <c r="H233" i="2" s="1"/>
  <c r="F234" i="2"/>
  <c r="H234" i="2" s="1"/>
  <c r="F235" i="2"/>
  <c r="H235" i="2" s="1"/>
  <c r="F236" i="2"/>
  <c r="H236" i="2" s="1"/>
  <c r="I236" i="2" s="1"/>
  <c r="F237" i="2"/>
  <c r="H237" i="2" s="1"/>
  <c r="I237" i="2" s="1"/>
  <c r="F238" i="2"/>
  <c r="H238" i="2" s="1"/>
  <c r="F239" i="2"/>
  <c r="H239" i="2" s="1"/>
  <c r="F240" i="2"/>
  <c r="H240" i="2" s="1"/>
  <c r="F241" i="2"/>
  <c r="H241" i="2" s="1"/>
  <c r="F242" i="2"/>
  <c r="H242" i="2" s="1"/>
  <c r="F243" i="2"/>
  <c r="H243" i="2" s="1"/>
  <c r="F244" i="2"/>
  <c r="H244" i="2" s="1"/>
  <c r="F245" i="2"/>
  <c r="H245" i="2" s="1"/>
  <c r="F246" i="2"/>
  <c r="H246" i="2" s="1"/>
  <c r="I246" i="2" s="1"/>
  <c r="F247" i="2"/>
  <c r="H247" i="2" s="1"/>
  <c r="F248" i="2"/>
  <c r="H248" i="2" s="1"/>
  <c r="F249" i="2"/>
  <c r="F250" i="2"/>
  <c r="F251" i="2"/>
  <c r="F252" i="2"/>
  <c r="F253" i="2"/>
  <c r="F254" i="2"/>
  <c r="F255" i="2"/>
  <c r="F256" i="2"/>
  <c r="F257" i="2"/>
  <c r="F258" i="2"/>
  <c r="F259" i="2"/>
  <c r="H259" i="2" s="1"/>
  <c r="F260" i="2"/>
  <c r="H260" i="2" s="1"/>
  <c r="F261" i="2"/>
  <c r="H261" i="2" s="1"/>
  <c r="F262" i="2"/>
  <c r="H262" i="2" s="1"/>
  <c r="F263" i="2"/>
  <c r="H263" i="2" s="1"/>
  <c r="F264" i="2"/>
  <c r="H264" i="2" s="1"/>
  <c r="I264" i="2" s="1"/>
  <c r="F265" i="2"/>
  <c r="H265" i="2" s="1"/>
  <c r="I265" i="2" s="1"/>
  <c r="F266" i="2"/>
  <c r="H266" i="2" s="1"/>
  <c r="F267" i="2"/>
  <c r="H267" i="2" s="1"/>
  <c r="F268" i="2"/>
  <c r="H268" i="2" s="1"/>
  <c r="F269" i="2"/>
  <c r="H269" i="2" s="1"/>
  <c r="F270" i="2"/>
  <c r="H270" i="2" s="1"/>
  <c r="F271" i="2"/>
  <c r="H271" i="2" s="1"/>
  <c r="F272" i="2"/>
  <c r="H272" i="2" s="1"/>
  <c r="F273" i="2"/>
  <c r="H273" i="2" s="1"/>
  <c r="I273" i="2" s="1"/>
  <c r="F274" i="2"/>
  <c r="H274" i="2" s="1"/>
  <c r="I274" i="2" s="1"/>
  <c r="F275" i="2"/>
  <c r="H275" i="2" s="1"/>
  <c r="F276" i="2"/>
  <c r="H276" i="2" s="1"/>
  <c r="F277" i="2"/>
  <c r="H277" i="2" s="1"/>
  <c r="F278" i="2"/>
  <c r="H278" i="2" s="1"/>
  <c r="F279" i="2"/>
  <c r="H279" i="2" s="1"/>
  <c r="F280" i="2"/>
  <c r="H280" i="2" s="1"/>
  <c r="F281" i="2"/>
  <c r="F282" i="2"/>
  <c r="F283" i="2"/>
  <c r="F284" i="2"/>
  <c r="F285" i="2"/>
  <c r="F286" i="2"/>
  <c r="F287" i="2"/>
  <c r="F288" i="2"/>
  <c r="F289" i="2"/>
  <c r="H289" i="2" s="1"/>
  <c r="F290" i="2"/>
  <c r="H290" i="2" s="1"/>
  <c r="I290" i="2" s="1"/>
  <c r="F291" i="2"/>
  <c r="H291" i="2" s="1"/>
  <c r="I291" i="2" s="1"/>
  <c r="F292" i="2"/>
  <c r="H292" i="2" s="1"/>
  <c r="F293" i="2"/>
  <c r="H293" i="2" s="1"/>
  <c r="F294" i="2"/>
  <c r="H294" i="2" s="1"/>
  <c r="F295" i="2"/>
  <c r="F296" i="2"/>
  <c r="F297" i="2"/>
  <c r="F298" i="2"/>
  <c r="F299" i="2"/>
  <c r="F300" i="2"/>
  <c r="H300" i="2" s="1"/>
  <c r="F301" i="2"/>
  <c r="H301" i="2" s="1"/>
  <c r="F302" i="2"/>
  <c r="H302" i="2" s="1"/>
  <c r="F303" i="2"/>
  <c r="H303" i="2" s="1"/>
  <c r="F304" i="2"/>
  <c r="H304" i="2" s="1"/>
  <c r="I304" i="2" s="1"/>
  <c r="F305" i="2"/>
  <c r="H305" i="2" s="1"/>
  <c r="F306" i="2"/>
  <c r="H306" i="2" s="1"/>
  <c r="F307" i="2"/>
  <c r="H307" i="2" s="1"/>
  <c r="F308" i="2"/>
  <c r="H308" i="2" s="1"/>
  <c r="F309" i="2"/>
  <c r="H309" i="2" s="1"/>
  <c r="F310" i="2"/>
  <c r="H310" i="2" s="1"/>
  <c r="F311" i="2"/>
  <c r="F312" i="2"/>
  <c r="H312" i="2" s="1"/>
  <c r="F313" i="2"/>
  <c r="H313" i="2" s="1"/>
  <c r="F314" i="2"/>
  <c r="H314" i="2" s="1"/>
  <c r="I314" i="2" s="1"/>
  <c r="F315" i="2"/>
  <c r="H315" i="2" s="1"/>
  <c r="I315" i="2" s="1"/>
  <c r="F316" i="2"/>
  <c r="H316" i="2" s="1"/>
  <c r="F317" i="2"/>
  <c r="H317" i="2" s="1"/>
  <c r="F318" i="2"/>
  <c r="H318" i="2" s="1"/>
  <c r="F319" i="2"/>
  <c r="H319" i="2" s="1"/>
  <c r="F320" i="2"/>
  <c r="H320" i="2" s="1"/>
  <c r="F321" i="2"/>
  <c r="H321" i="2" s="1"/>
  <c r="F322" i="2"/>
  <c r="H322" i="2" s="1"/>
  <c r="F323" i="2"/>
  <c r="H323" i="2" s="1"/>
  <c r="F324" i="2"/>
  <c r="H324" i="2" s="1"/>
  <c r="I324" i="2" s="1"/>
  <c r="F325" i="2"/>
  <c r="H325" i="2" s="1"/>
  <c r="F326" i="2"/>
  <c r="H326" i="2" s="1"/>
  <c r="F327" i="2"/>
  <c r="F328" i="2"/>
  <c r="F329" i="2"/>
  <c r="F330" i="2"/>
  <c r="F331" i="2"/>
  <c r="F332" i="2"/>
  <c r="F333" i="2"/>
  <c r="F334" i="2"/>
  <c r="H334" i="2" s="1"/>
  <c r="F335" i="2"/>
  <c r="H335" i="2" s="1"/>
  <c r="F336" i="2"/>
  <c r="H336" i="2" s="1"/>
  <c r="F337" i="2"/>
  <c r="H337" i="2" s="1"/>
  <c r="F338" i="2"/>
  <c r="F339" i="2"/>
  <c r="F340" i="2"/>
  <c r="H340" i="2" s="1"/>
  <c r="F341" i="2"/>
  <c r="H341" i="2" s="1"/>
  <c r="I341" i="2" s="1"/>
  <c r="F342" i="2"/>
  <c r="F343" i="2"/>
  <c r="F344" i="2"/>
  <c r="F345" i="2"/>
  <c r="F346" i="2"/>
  <c r="H346" i="2" s="1"/>
  <c r="I346" i="2" s="1"/>
  <c r="F347" i="2"/>
  <c r="H347" i="2" s="1"/>
  <c r="F348" i="2"/>
  <c r="H348" i="2" s="1"/>
  <c r="F349" i="2"/>
  <c r="H349" i="2" s="1"/>
  <c r="F350" i="2"/>
  <c r="H350" i="2" s="1"/>
  <c r="F351" i="2"/>
  <c r="H351" i="2" s="1"/>
  <c r="F352" i="2"/>
  <c r="H352" i="2" s="1"/>
  <c r="F353" i="2"/>
  <c r="H353" i="2" s="1"/>
  <c r="F354" i="2"/>
  <c r="H354" i="2" s="1"/>
  <c r="F355" i="2"/>
  <c r="H355" i="2" s="1"/>
  <c r="F356" i="2"/>
  <c r="H356" i="2" s="1"/>
  <c r="F357" i="2"/>
  <c r="H357" i="2" s="1"/>
  <c r="F358" i="2"/>
  <c r="H358" i="2" s="1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H374" i="2" s="1"/>
  <c r="F375" i="2"/>
  <c r="H375" i="2" s="1"/>
  <c r="I375" i="2" s="1"/>
  <c r="F376" i="2"/>
  <c r="H376" i="2" s="1"/>
  <c r="I376" i="2" s="1"/>
  <c r="F377" i="2"/>
  <c r="H377" i="2" s="1"/>
  <c r="F378" i="2"/>
  <c r="H378" i="2" s="1"/>
  <c r="F379" i="2"/>
  <c r="H379" i="2" s="1"/>
  <c r="F380" i="2"/>
  <c r="H380" i="2" s="1"/>
  <c r="F381" i="2"/>
  <c r="H381" i="2" s="1"/>
  <c r="F382" i="2"/>
  <c r="H382" i="2" s="1"/>
  <c r="F383" i="2"/>
  <c r="H383" i="2" s="1"/>
  <c r="F384" i="2"/>
  <c r="H384" i="2" s="1"/>
  <c r="I384" i="2" s="1"/>
  <c r="F385" i="2"/>
  <c r="H385" i="2" s="1"/>
  <c r="I385" i="2" s="1"/>
  <c r="F386" i="2"/>
  <c r="H386" i="2" s="1"/>
  <c r="F387" i="2"/>
  <c r="H387" i="2" s="1"/>
  <c r="F388" i="2"/>
  <c r="F389" i="2"/>
  <c r="F390" i="2"/>
  <c r="F391" i="2"/>
  <c r="F392" i="2"/>
  <c r="F393" i="2"/>
  <c r="F394" i="2"/>
  <c r="H394" i="2" s="1"/>
  <c r="I394" i="2" s="1"/>
  <c r="F395" i="2"/>
  <c r="F396" i="2"/>
  <c r="F397" i="2"/>
  <c r="F398" i="2"/>
  <c r="F399" i="2"/>
  <c r="F400" i="2"/>
  <c r="H400" i="2" s="1"/>
  <c r="F401" i="2"/>
  <c r="H401" i="2" s="1"/>
  <c r="F402" i="2"/>
  <c r="H402" i="2" s="1"/>
  <c r="I402" i="2" s="1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H416" i="2" s="1"/>
  <c r="F417" i="2"/>
  <c r="H417" i="2" s="1"/>
  <c r="F418" i="2"/>
  <c r="H418" i="2" s="1"/>
  <c r="F419" i="2"/>
  <c r="H419" i="2" s="1"/>
  <c r="F420" i="2"/>
  <c r="F421" i="2"/>
  <c r="H421" i="2" s="1"/>
  <c r="I421" i="2" s="1"/>
  <c r="F422" i="2"/>
  <c r="H422" i="2" s="1"/>
  <c r="F423" i="2"/>
  <c r="H423" i="2" s="1"/>
  <c r="F424" i="2"/>
  <c r="H424" i="2" s="1"/>
  <c r="F425" i="2"/>
  <c r="H425" i="2" s="1"/>
  <c r="F426" i="2"/>
  <c r="H426" i="2" s="1"/>
  <c r="I426" i="2" s="1"/>
  <c r="F427" i="2"/>
  <c r="H427" i="2" s="1"/>
  <c r="F428" i="2"/>
  <c r="H428" i="2" s="1"/>
  <c r="F429" i="2"/>
  <c r="H429" i="2" s="1"/>
  <c r="I429" i="2" s="1"/>
  <c r="F430" i="2"/>
  <c r="H430" i="2" s="1"/>
  <c r="I430" i="2" s="1"/>
  <c r="F431" i="2"/>
  <c r="H431" i="2" s="1"/>
  <c r="F432" i="2"/>
  <c r="H432" i="2" s="1"/>
  <c r="F433" i="2"/>
  <c r="H433" i="2" s="1"/>
  <c r="F434" i="2"/>
  <c r="H434" i="2" s="1"/>
  <c r="F435" i="2"/>
  <c r="H435" i="2" s="1"/>
  <c r="F436" i="2"/>
  <c r="H436" i="2" s="1"/>
  <c r="F437" i="2"/>
  <c r="H437" i="2" s="1"/>
  <c r="F438" i="2"/>
  <c r="H438" i="2" s="1"/>
  <c r="I438" i="2" s="1"/>
  <c r="F439" i="2"/>
  <c r="H439" i="2" s="1"/>
  <c r="I439" i="2" s="1"/>
  <c r="F440" i="2"/>
  <c r="H440" i="2" s="1"/>
  <c r="F441" i="2"/>
  <c r="H441" i="2" s="1"/>
  <c r="F442" i="2"/>
  <c r="H442" i="2" s="1"/>
  <c r="F443" i="2"/>
  <c r="H443" i="2" s="1"/>
  <c r="F444" i="2"/>
  <c r="H444" i="2" s="1"/>
  <c r="F445" i="2"/>
  <c r="H445" i="2" s="1"/>
  <c r="F446" i="2"/>
  <c r="H446" i="2" s="1"/>
  <c r="F447" i="2"/>
  <c r="H447" i="2" s="1"/>
  <c r="I447" i="2" s="1"/>
  <c r="F448" i="2"/>
  <c r="H448" i="2" s="1"/>
  <c r="I448" i="2" s="1"/>
  <c r="F449" i="2"/>
  <c r="F450" i="2"/>
  <c r="F451" i="2"/>
  <c r="F452" i="2"/>
  <c r="F453" i="2"/>
  <c r="F454" i="2"/>
  <c r="F455" i="2"/>
  <c r="F456" i="2"/>
  <c r="F457" i="2"/>
  <c r="F458" i="2"/>
  <c r="H458" i="2" s="1"/>
  <c r="F459" i="2"/>
  <c r="H459" i="2" s="1"/>
  <c r="F460" i="2"/>
  <c r="H460" i="2" s="1"/>
  <c r="F461" i="2"/>
  <c r="H461" i="2" s="1"/>
  <c r="F462" i="2"/>
  <c r="H462" i="2" s="1"/>
  <c r="F463" i="2"/>
  <c r="H463" i="2" s="1"/>
  <c r="F464" i="2"/>
  <c r="H464" i="2" s="1"/>
  <c r="I464" i="2" s="1"/>
  <c r="F465" i="2"/>
  <c r="H465" i="2" s="1"/>
  <c r="I465" i="2" s="1"/>
  <c r="F466" i="2"/>
  <c r="F467" i="2"/>
  <c r="H467" i="2" s="1"/>
  <c r="F468" i="2"/>
  <c r="H468" i="2" s="1"/>
  <c r="F469" i="2"/>
  <c r="H469" i="2" s="1"/>
  <c r="F470" i="2"/>
  <c r="F471" i="2"/>
  <c r="F472" i="2"/>
  <c r="F473" i="2"/>
  <c r="H473" i="2" s="1"/>
  <c r="F474" i="2"/>
  <c r="H474" i="2" s="1"/>
  <c r="F475" i="2"/>
  <c r="H475" i="2" s="1"/>
  <c r="F476" i="2"/>
  <c r="H476" i="2" s="1"/>
  <c r="F477" i="2"/>
  <c r="H477" i="2" s="1"/>
  <c r="I477" i="2" s="1"/>
  <c r="F478" i="2"/>
  <c r="H478" i="2" s="1"/>
  <c r="I478" i="2" s="1"/>
  <c r="F479" i="2"/>
  <c r="H479" i="2" s="1"/>
  <c r="F480" i="2"/>
  <c r="H480" i="2" s="1"/>
  <c r="F481" i="2"/>
  <c r="H481" i="2" s="1"/>
  <c r="F482" i="2"/>
  <c r="H482" i="2" s="1"/>
  <c r="F483" i="2"/>
  <c r="H483" i="2" s="1"/>
  <c r="F484" i="2"/>
  <c r="H484" i="2" s="1"/>
  <c r="F485" i="2"/>
  <c r="H485" i="2" s="1"/>
  <c r="F486" i="2"/>
  <c r="H486" i="2" s="1"/>
  <c r="I486" i="2" s="1"/>
  <c r="F487" i="2"/>
  <c r="H487" i="2" s="1"/>
  <c r="I487" i="2" s="1"/>
  <c r="F488" i="2"/>
  <c r="H488" i="2" s="1"/>
  <c r="F489" i="2"/>
  <c r="H489" i="2" s="1"/>
  <c r="F490" i="2"/>
  <c r="H490" i="2" s="1"/>
  <c r="F491" i="2"/>
  <c r="H491" i="2" s="1"/>
  <c r="F492" i="2"/>
  <c r="H492" i="2" s="1"/>
  <c r="F493" i="2"/>
  <c r="F494" i="2"/>
  <c r="H494" i="2" s="1"/>
  <c r="F495" i="2"/>
  <c r="H495" i="2" s="1"/>
  <c r="F496" i="2"/>
  <c r="H496" i="2" s="1"/>
  <c r="I496" i="2" s="1"/>
  <c r="F497" i="2"/>
  <c r="H497" i="2" s="1"/>
  <c r="F498" i="2"/>
  <c r="H498" i="2" s="1"/>
  <c r="F499" i="2"/>
  <c r="H499" i="2" s="1"/>
  <c r="F500" i="2"/>
  <c r="H500" i="2" s="1"/>
  <c r="F501" i="2"/>
  <c r="H501" i="2" s="1"/>
  <c r="F502" i="2"/>
  <c r="H502" i="2" s="1"/>
  <c r="F503" i="2"/>
  <c r="F504" i="2"/>
  <c r="H504" i="2" s="1"/>
  <c r="F505" i="2"/>
  <c r="F506" i="2"/>
  <c r="F507" i="2"/>
  <c r="F508" i="2"/>
  <c r="F509" i="2"/>
  <c r="F510" i="2"/>
  <c r="F511" i="2"/>
  <c r="H511" i="2" s="1"/>
  <c r="F512" i="2"/>
  <c r="F513" i="2"/>
  <c r="F514" i="2"/>
  <c r="F515" i="2"/>
  <c r="F516" i="2"/>
  <c r="F517" i="2"/>
  <c r="F518" i="2"/>
  <c r="H518" i="2" s="1"/>
  <c r="I518" i="2" s="1"/>
  <c r="F519" i="2"/>
  <c r="H519" i="2" s="1"/>
  <c r="I519" i="2" s="1"/>
  <c r="F520" i="2"/>
  <c r="F521" i="2"/>
  <c r="F522" i="2"/>
  <c r="H522" i="2" s="1"/>
  <c r="F523" i="2"/>
  <c r="F524" i="2"/>
  <c r="F525" i="2"/>
  <c r="H525" i="2" s="1"/>
  <c r="F526" i="2"/>
  <c r="H526" i="2" s="1"/>
  <c r="F527" i="2"/>
  <c r="H527" i="2" s="1"/>
  <c r="F528" i="2"/>
  <c r="F529" i="2"/>
  <c r="H529" i="2" s="1"/>
  <c r="F530" i="2"/>
  <c r="H530" i="2" s="1"/>
  <c r="F531" i="2"/>
  <c r="F532" i="2"/>
  <c r="H532" i="2" s="1"/>
  <c r="F533" i="2"/>
  <c r="F534" i="2"/>
  <c r="F535" i="2"/>
  <c r="F536" i="2"/>
  <c r="F537" i="2"/>
  <c r="F538" i="2"/>
  <c r="F539" i="2"/>
  <c r="F540" i="2"/>
  <c r="F541" i="2"/>
  <c r="F542" i="2"/>
  <c r="F543" i="2"/>
  <c r="H543" i="2" s="1"/>
  <c r="I543" i="2" s="1"/>
  <c r="F544" i="2"/>
  <c r="F545" i="2"/>
  <c r="F546" i="2"/>
  <c r="H546" i="2" s="1"/>
  <c r="I546" i="2" s="1"/>
  <c r="F547" i="2"/>
  <c r="H547" i="2" s="1"/>
  <c r="F548" i="2"/>
  <c r="H548" i="2" s="1"/>
  <c r="F549" i="2"/>
  <c r="H549" i="2" s="1"/>
  <c r="F550" i="2"/>
  <c r="H550" i="2" s="1"/>
  <c r="F551" i="2"/>
  <c r="H551" i="2" s="1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H564" i="2" s="1"/>
  <c r="F565" i="2"/>
  <c r="H565" i="2" s="1"/>
  <c r="F566" i="2"/>
  <c r="H566" i="2" s="1"/>
  <c r="I566" i="2" s="1"/>
  <c r="F567" i="2"/>
  <c r="H567" i="2" s="1"/>
  <c r="I567" i="2" s="1"/>
  <c r="F568" i="2"/>
  <c r="H568" i="2" s="1"/>
  <c r="F569" i="2"/>
  <c r="H569" i="2" s="1"/>
  <c r="F570" i="2"/>
  <c r="H570" i="2" s="1"/>
  <c r="F571" i="2"/>
  <c r="F572" i="2"/>
  <c r="F573" i="2"/>
  <c r="F574" i="2"/>
  <c r="H574" i="2" s="1"/>
  <c r="F575" i="2"/>
  <c r="F576" i="2"/>
  <c r="F577" i="2"/>
  <c r="H577" i="2" s="1"/>
  <c r="F578" i="2"/>
  <c r="H578" i="2" s="1"/>
  <c r="F579" i="2"/>
  <c r="H579" i="2" s="1"/>
  <c r="F580" i="2"/>
  <c r="H580" i="2" s="1"/>
  <c r="F581" i="2"/>
  <c r="H581" i="2" s="1"/>
  <c r="F582" i="2"/>
  <c r="H582" i="2" s="1"/>
  <c r="F583" i="2"/>
  <c r="H583" i="2" s="1"/>
  <c r="F584" i="2"/>
  <c r="H584" i="2" s="1"/>
  <c r="I584" i="2" s="1"/>
  <c r="F585" i="2"/>
  <c r="H585" i="2" s="1"/>
  <c r="I585" i="2" s="1"/>
  <c r="F586" i="2"/>
  <c r="F587" i="2"/>
  <c r="H587" i="2" s="1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H605" i="2" s="1"/>
  <c r="F606" i="2"/>
  <c r="H606" i="2" s="1"/>
  <c r="F607" i="2"/>
  <c r="H607" i="2" s="1"/>
  <c r="F608" i="2"/>
  <c r="H608" i="2" s="1"/>
  <c r="I608" i="2" s="1"/>
  <c r="F609" i="2"/>
  <c r="H609" i="2" s="1"/>
  <c r="I609" i="2" s="1"/>
  <c r="F610" i="2"/>
  <c r="F611" i="2"/>
  <c r="F612" i="2"/>
  <c r="F613" i="2"/>
  <c r="F614" i="2"/>
  <c r="F615" i="2"/>
  <c r="F616" i="2"/>
  <c r="F617" i="2"/>
  <c r="F618" i="2"/>
  <c r="H618" i="2" s="1"/>
  <c r="I618" i="2" s="1"/>
  <c r="F619" i="2"/>
  <c r="H619" i="2" s="1"/>
  <c r="F620" i="2"/>
  <c r="H620" i="2" s="1"/>
  <c r="F621" i="2"/>
  <c r="H621" i="2" s="1"/>
  <c r="F622" i="2"/>
  <c r="H622" i="2" s="1"/>
  <c r="F623" i="2"/>
  <c r="H623" i="2" s="1"/>
  <c r="F624" i="2"/>
  <c r="H624" i="2" s="1"/>
  <c r="F625" i="2"/>
  <c r="H625" i="2" s="1"/>
  <c r="F626" i="2"/>
  <c r="H626" i="2" s="1"/>
  <c r="I626" i="2" s="1"/>
  <c r="F627" i="2"/>
  <c r="H627" i="2" s="1"/>
  <c r="I627" i="2" s="1"/>
  <c r="F628" i="2"/>
  <c r="H628" i="2" s="1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H641" i="2" s="1"/>
  <c r="F642" i="2"/>
  <c r="H642" i="2" s="1"/>
  <c r="F643" i="2"/>
  <c r="H643" i="2" s="1"/>
  <c r="F644" i="2"/>
  <c r="H644" i="2" s="1"/>
  <c r="I644" i="2" s="1"/>
  <c r="F645" i="2"/>
  <c r="H645" i="2" s="1"/>
  <c r="I645" i="2" s="1"/>
  <c r="F646" i="2"/>
  <c r="H646" i="2" s="1"/>
  <c r="F647" i="2"/>
  <c r="H647" i="2" s="1"/>
  <c r="F648" i="2"/>
  <c r="H648" i="2" s="1"/>
  <c r="F649" i="2"/>
  <c r="H649" i="2" s="1"/>
  <c r="F650" i="2"/>
  <c r="H650" i="2" s="1"/>
  <c r="F651" i="2"/>
  <c r="H651" i="2" s="1"/>
  <c r="F652" i="2"/>
  <c r="H652" i="2" s="1"/>
  <c r="F653" i="2"/>
  <c r="H653" i="2" s="1"/>
  <c r="F654" i="2"/>
  <c r="H654" i="2" s="1"/>
  <c r="I654" i="2" s="1"/>
  <c r="F655" i="2"/>
  <c r="H655" i="2" s="1"/>
  <c r="F656" i="2"/>
  <c r="H656" i="2" s="1"/>
  <c r="F657" i="2"/>
  <c r="H657" i="2" s="1"/>
  <c r="F658" i="2"/>
  <c r="H658" i="2" s="1"/>
  <c r="F659" i="2"/>
  <c r="H659" i="2" s="1"/>
  <c r="F660" i="2"/>
  <c r="H660" i="2" s="1"/>
  <c r="F661" i="2"/>
  <c r="H661" i="2" s="1"/>
  <c r="F662" i="2"/>
  <c r="H662" i="2" s="1"/>
  <c r="I662" i="2" s="1"/>
  <c r="F663" i="2"/>
  <c r="H663" i="2" s="1"/>
  <c r="I663" i="2" s="1"/>
  <c r="F664" i="2"/>
  <c r="F665" i="2"/>
  <c r="H665" i="2" s="1"/>
  <c r="F666" i="2"/>
  <c r="H666" i="2" s="1"/>
  <c r="F667" i="2"/>
  <c r="H667" i="2" s="1"/>
  <c r="F668" i="2"/>
  <c r="H668" i="2" s="1"/>
  <c r="F669" i="2"/>
  <c r="H669" i="2" s="1"/>
  <c r="F670" i="2"/>
  <c r="H670" i="2" s="1"/>
  <c r="F671" i="2"/>
  <c r="H671" i="2" s="1"/>
  <c r="F672" i="2"/>
  <c r="H672" i="2" s="1"/>
  <c r="I672" i="2" s="1"/>
  <c r="F673" i="2"/>
  <c r="H673" i="2" s="1"/>
  <c r="I673" i="2" s="1"/>
  <c r="F674" i="2"/>
  <c r="F675" i="2"/>
  <c r="F676" i="2"/>
  <c r="H676" i="2" s="1"/>
  <c r="F677" i="2"/>
  <c r="F678" i="2"/>
  <c r="F679" i="2"/>
  <c r="F680" i="2"/>
  <c r="F681" i="2"/>
  <c r="H681" i="2" s="1"/>
  <c r="F682" i="2"/>
  <c r="H682" i="2" s="1"/>
  <c r="F683" i="2"/>
  <c r="H683" i="2" s="1"/>
  <c r="F684" i="2"/>
  <c r="H684" i="2" s="1"/>
  <c r="F685" i="2"/>
  <c r="H685" i="2" s="1"/>
  <c r="F686" i="2"/>
  <c r="H686" i="2" s="1"/>
  <c r="F687" i="2"/>
  <c r="H687" i="2" s="1"/>
  <c r="I687" i="2" s="1"/>
  <c r="F688" i="2"/>
  <c r="H688" i="2" s="1"/>
  <c r="I688" i="2" s="1"/>
  <c r="F689" i="2"/>
  <c r="H689" i="2" s="1"/>
  <c r="F690" i="2"/>
  <c r="H690" i="2" s="1"/>
  <c r="F691" i="2"/>
  <c r="H691" i="2" s="1"/>
  <c r="F692" i="2"/>
  <c r="H692" i="2" s="1"/>
  <c r="F693" i="2"/>
  <c r="H693" i="2" s="1"/>
  <c r="F694" i="2"/>
  <c r="H694" i="2" s="1"/>
  <c r="F695" i="2"/>
  <c r="H695" i="2" s="1"/>
  <c r="F696" i="2"/>
  <c r="H696" i="2" s="1"/>
  <c r="I696" i="2" s="1"/>
  <c r="F697" i="2"/>
  <c r="H697" i="2" s="1"/>
  <c r="I697" i="2" s="1"/>
  <c r="F698" i="2"/>
  <c r="F699" i="2"/>
  <c r="H699" i="2" s="1"/>
  <c r="F700" i="2"/>
  <c r="H700" i="2" s="1"/>
  <c r="F701" i="2"/>
  <c r="H701" i="2" s="1"/>
  <c r="F702" i="2"/>
  <c r="H702" i="2" s="1"/>
  <c r="F703" i="2"/>
  <c r="H703" i="2" s="1"/>
  <c r="F704" i="2"/>
  <c r="H704" i="2" s="1"/>
  <c r="F705" i="2"/>
  <c r="H705" i="2" s="1"/>
  <c r="F706" i="2"/>
  <c r="H706" i="2" s="1"/>
  <c r="I706" i="2" s="1"/>
  <c r="F707" i="2"/>
  <c r="H707" i="2" s="1"/>
  <c r="F708" i="2"/>
  <c r="H708" i="2" s="1"/>
  <c r="F709" i="2"/>
  <c r="F710" i="2"/>
  <c r="H710" i="2" s="1"/>
  <c r="F711" i="2"/>
  <c r="H711" i="2" s="1"/>
  <c r="F712" i="2"/>
  <c r="H712" i="2" s="1"/>
  <c r="F713" i="2"/>
  <c r="F714" i="2"/>
  <c r="F715" i="2"/>
  <c r="F716" i="2"/>
  <c r="H716" i="2" s="1"/>
  <c r="F717" i="2"/>
  <c r="H717" i="2" s="1"/>
  <c r="F718" i="2"/>
  <c r="H718" i="2" s="1"/>
  <c r="F719" i="2"/>
  <c r="H719" i="2" s="1"/>
  <c r="F720" i="2"/>
  <c r="F721" i="2"/>
  <c r="F722" i="2"/>
  <c r="H722" i="2" s="1"/>
  <c r="I722" i="2" s="1"/>
  <c r="F723" i="2"/>
  <c r="F724" i="2"/>
  <c r="F725" i="2"/>
  <c r="F726" i="2"/>
  <c r="F727" i="2"/>
  <c r="F728" i="2"/>
  <c r="F729" i="2"/>
  <c r="H729" i="2" s="1"/>
  <c r="F730" i="2"/>
  <c r="H730" i="2" s="1"/>
  <c r="F731" i="2"/>
  <c r="H731" i="2" s="1"/>
  <c r="F732" i="2"/>
  <c r="H732" i="2" s="1"/>
  <c r="F733" i="2"/>
  <c r="H733" i="2" s="1"/>
  <c r="F734" i="2"/>
  <c r="H734" i="2" s="1"/>
  <c r="F735" i="2"/>
  <c r="H735" i="2" s="1"/>
  <c r="F736" i="2"/>
  <c r="F737" i="2"/>
  <c r="F738" i="2"/>
  <c r="F739" i="2"/>
  <c r="H739" i="2" s="1"/>
  <c r="I739" i="2" s="1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H759" i="2" s="1"/>
  <c r="I759" i="2" s="1"/>
  <c r="F760" i="2"/>
  <c r="H760" i="2" s="1"/>
  <c r="F761" i="2"/>
  <c r="H761" i="2" s="1"/>
  <c r="F762" i="2"/>
  <c r="H762" i="2" s="1"/>
  <c r="F763" i="2"/>
  <c r="F764" i="2"/>
  <c r="F765" i="2"/>
  <c r="F766" i="2"/>
  <c r="F767" i="2"/>
  <c r="F768" i="2"/>
  <c r="F769" i="2"/>
  <c r="F770" i="2"/>
  <c r="H770" i="2" s="1"/>
  <c r="F771" i="2"/>
  <c r="F772" i="2"/>
  <c r="F773" i="2"/>
  <c r="F774" i="2"/>
  <c r="H774" i="2" s="1"/>
  <c r="I774" i="2" s="1"/>
  <c r="F775" i="2"/>
  <c r="H775" i="2" s="1"/>
  <c r="F776" i="2"/>
  <c r="H776" i="2" s="1"/>
  <c r="F777" i="2"/>
  <c r="H777" i="2" s="1"/>
  <c r="F778" i="2"/>
  <c r="H778" i="2" s="1"/>
  <c r="F779" i="2"/>
  <c r="H779" i="2" s="1"/>
  <c r="F780" i="2"/>
  <c r="H780" i="2" s="1"/>
  <c r="F781" i="2"/>
  <c r="H781" i="2" s="1"/>
  <c r="F782" i="2"/>
  <c r="H782" i="2" s="1"/>
  <c r="I782" i="2" s="1"/>
  <c r="F783" i="2"/>
  <c r="H783" i="2" s="1"/>
  <c r="I783" i="2" s="1"/>
  <c r="F784" i="2"/>
  <c r="H784" i="2" s="1"/>
  <c r="F785" i="2"/>
  <c r="H785" i="2" s="1"/>
  <c r="F786" i="2"/>
  <c r="H786" i="2" s="1"/>
  <c r="F787" i="2"/>
  <c r="H787" i="2" s="1"/>
  <c r="F788" i="2"/>
  <c r="H788" i="2" s="1"/>
  <c r="F789" i="2"/>
  <c r="H789" i="2" s="1"/>
  <c r="F790" i="2"/>
  <c r="H790" i="2" s="1"/>
  <c r="F791" i="2"/>
  <c r="H791" i="2" s="1"/>
  <c r="F792" i="2"/>
  <c r="H792" i="2" s="1"/>
  <c r="I792" i="2" s="1"/>
  <c r="F793" i="2"/>
  <c r="H793" i="2" s="1"/>
  <c r="F794" i="2"/>
  <c r="H794" i="2" s="1"/>
  <c r="F795" i="2"/>
  <c r="H795" i="2" s="1"/>
  <c r="F796" i="2"/>
  <c r="F797" i="2"/>
  <c r="H797" i="2" s="1"/>
  <c r="F798" i="2"/>
  <c r="H798" i="2" s="1"/>
  <c r="F799" i="2"/>
  <c r="H799" i="2" s="1"/>
  <c r="F800" i="2"/>
  <c r="H800" i="2" s="1"/>
  <c r="F801" i="2"/>
  <c r="H801" i="2" s="1"/>
  <c r="I801" i="2" s="1"/>
  <c r="F802" i="2"/>
  <c r="H802" i="2" s="1"/>
  <c r="I802" i="2" s="1"/>
  <c r="F803" i="2"/>
  <c r="F804" i="2"/>
  <c r="F805" i="2"/>
  <c r="F806" i="2"/>
  <c r="F807" i="2"/>
  <c r="H807" i="2" s="1"/>
  <c r="F808" i="2"/>
  <c r="F809" i="2"/>
  <c r="H809" i="2" s="1"/>
  <c r="F810" i="2"/>
  <c r="H810" i="2" s="1"/>
  <c r="F811" i="2"/>
  <c r="H811" i="2" s="1"/>
  <c r="F812" i="2"/>
  <c r="H812" i="2" s="1"/>
  <c r="F813" i="2"/>
  <c r="H813" i="2" s="1"/>
  <c r="F814" i="2"/>
  <c r="H814" i="2" s="1"/>
  <c r="F815" i="2"/>
  <c r="H815" i="2" s="1"/>
  <c r="F816" i="2"/>
  <c r="H816" i="2" s="1"/>
  <c r="I816" i="2" s="1"/>
  <c r="F817" i="2"/>
  <c r="H817" i="2" s="1"/>
  <c r="F818" i="2"/>
  <c r="H818" i="2" s="1"/>
  <c r="F819" i="2"/>
  <c r="H819" i="2" s="1"/>
  <c r="F820" i="2"/>
  <c r="H820" i="2" s="1"/>
  <c r="F821" i="2"/>
  <c r="H821" i="2" s="1"/>
  <c r="F822" i="2"/>
  <c r="H822" i="2" s="1"/>
  <c r="F823" i="2"/>
  <c r="H823" i="2" s="1"/>
  <c r="F824" i="2"/>
  <c r="H824" i="2" s="1"/>
  <c r="I824" i="2" s="1"/>
  <c r="F825" i="2"/>
  <c r="F826" i="2"/>
  <c r="F827" i="2"/>
  <c r="F828" i="2"/>
  <c r="H828" i="2" s="1"/>
  <c r="I828" i="2" s="1"/>
  <c r="F829" i="2"/>
  <c r="F830" i="2"/>
  <c r="H830" i="2" s="1"/>
  <c r="F831" i="2"/>
  <c r="H831" i="2" s="1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H851" i="2" s="1"/>
  <c r="F852" i="2"/>
  <c r="H852" i="2" s="1"/>
  <c r="F853" i="2"/>
  <c r="H853" i="2" s="1"/>
  <c r="F854" i="2"/>
  <c r="H854" i="2" s="1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H875" i="2" s="1"/>
  <c r="F876" i="2"/>
  <c r="H876" i="2" s="1"/>
  <c r="F877" i="2"/>
  <c r="H877" i="2" s="1"/>
  <c r="F878" i="2"/>
  <c r="H878" i="2" s="1"/>
  <c r="F879" i="2"/>
  <c r="H879" i="2" s="1"/>
  <c r="F880" i="2"/>
  <c r="H880" i="2" s="1"/>
  <c r="I880" i="2" s="1"/>
  <c r="F881" i="2"/>
  <c r="H881" i="2" s="1"/>
  <c r="F882" i="2"/>
  <c r="H882" i="2" s="1"/>
  <c r="F883" i="2"/>
  <c r="H883" i="2" s="1"/>
  <c r="F884" i="2"/>
  <c r="H884" i="2" s="1"/>
  <c r="F885" i="2"/>
  <c r="H885" i="2" s="1"/>
  <c r="F886" i="2"/>
  <c r="H886" i="2" s="1"/>
  <c r="F887" i="2"/>
  <c r="H887" i="2" s="1"/>
  <c r="F888" i="2"/>
  <c r="H888" i="2" s="1"/>
  <c r="F889" i="2"/>
  <c r="H889" i="2" s="1"/>
  <c r="I889" i="2" s="1"/>
  <c r="F890" i="2"/>
  <c r="H890" i="2" s="1"/>
  <c r="I890" i="2" s="1"/>
  <c r="F891" i="2"/>
  <c r="H891" i="2" s="1"/>
  <c r="F892" i="2"/>
  <c r="H892" i="2" s="1"/>
  <c r="F893" i="2"/>
  <c r="H893" i="2" s="1"/>
  <c r="F894" i="2"/>
  <c r="F895" i="2"/>
  <c r="F896" i="2"/>
  <c r="H896" i="2" s="1"/>
  <c r="F897" i="2"/>
  <c r="H897" i="2" s="1"/>
  <c r="F898" i="2"/>
  <c r="H898" i="2" s="1"/>
  <c r="I898" i="2" s="1"/>
  <c r="F899" i="2"/>
  <c r="H899" i="2" s="1"/>
  <c r="F900" i="2"/>
  <c r="H900" i="2" s="1"/>
  <c r="I900" i="2" s="1"/>
  <c r="F901" i="2"/>
  <c r="H901" i="2" s="1"/>
  <c r="F902" i="2"/>
  <c r="H902" i="2" s="1"/>
  <c r="F903" i="2"/>
  <c r="H903" i="2" s="1"/>
  <c r="F904" i="2"/>
  <c r="H904" i="2" s="1"/>
  <c r="F905" i="2"/>
  <c r="H905" i="2" s="1"/>
  <c r="F906" i="2"/>
  <c r="H906" i="2" s="1"/>
  <c r="F907" i="2"/>
  <c r="H907" i="2" s="1"/>
  <c r="I907" i="2" s="1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H932" i="2" s="1"/>
  <c r="I932" i="2" s="1"/>
  <c r="F933" i="2"/>
  <c r="H933" i="2" s="1"/>
  <c r="F934" i="2"/>
  <c r="H934" i="2" s="1"/>
  <c r="F935" i="2"/>
  <c r="H935" i="2" s="1"/>
  <c r="F936" i="2"/>
  <c r="H936" i="2" s="1"/>
  <c r="F937" i="2"/>
  <c r="F938" i="2"/>
  <c r="F939" i="2"/>
  <c r="F940" i="2"/>
  <c r="H940" i="2" s="1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H956" i="2" s="1"/>
  <c r="F957" i="2"/>
  <c r="H957" i="2" s="1"/>
  <c r="F958" i="2"/>
  <c r="F959" i="2"/>
  <c r="H959" i="2" s="1"/>
  <c r="F960" i="2"/>
  <c r="H960" i="2" s="1"/>
  <c r="I960" i="2" s="1"/>
  <c r="F961" i="2"/>
  <c r="H961" i="2" s="1"/>
  <c r="F962" i="2"/>
  <c r="H962" i="2" s="1"/>
  <c r="F963" i="2"/>
  <c r="H963" i="2" s="1"/>
  <c r="F964" i="2"/>
  <c r="H964" i="2" s="1"/>
  <c r="F965" i="2"/>
  <c r="H965" i="2" s="1"/>
  <c r="F966" i="2"/>
  <c r="H966" i="2" s="1"/>
  <c r="F967" i="2"/>
  <c r="F968" i="2"/>
  <c r="F969" i="2"/>
  <c r="F970" i="2"/>
  <c r="H970" i="2" s="1"/>
  <c r="F971" i="2"/>
  <c r="F972" i="2"/>
  <c r="H972" i="2" s="1"/>
  <c r="I972" i="2" s="1"/>
  <c r="F973" i="2"/>
  <c r="H973" i="2" s="1"/>
  <c r="I973" i="2" s="1"/>
  <c r="F974" i="2"/>
  <c r="H974" i="2" s="1"/>
  <c r="F975" i="2"/>
  <c r="H975" i="2" s="1"/>
  <c r="F976" i="2"/>
  <c r="H976" i="2" s="1"/>
  <c r="F977" i="2"/>
  <c r="H977" i="2" s="1"/>
  <c r="F978" i="2"/>
  <c r="H978" i="2" s="1"/>
  <c r="F979" i="2"/>
  <c r="F980" i="2"/>
  <c r="F981" i="2"/>
  <c r="F982" i="2"/>
  <c r="F983" i="2"/>
  <c r="F984" i="2"/>
  <c r="F985" i="2"/>
  <c r="H985" i="2" s="1"/>
  <c r="F986" i="2"/>
  <c r="F987" i="2"/>
  <c r="H987" i="2" s="1"/>
  <c r="F988" i="2"/>
  <c r="H988" i="2" s="1"/>
  <c r="I988" i="2" s="1"/>
  <c r="F989" i="2"/>
  <c r="H989" i="2" s="1"/>
  <c r="F990" i="2"/>
  <c r="H990" i="2" s="1"/>
  <c r="F991" i="2"/>
  <c r="H991" i="2" s="1"/>
  <c r="F992" i="2"/>
  <c r="H992" i="2" s="1"/>
  <c r="F993" i="2"/>
  <c r="H993" i="2" s="1"/>
  <c r="F994" i="2"/>
  <c r="H994" i="2" s="1"/>
  <c r="F995" i="2"/>
  <c r="H995" i="2" s="1"/>
  <c r="F996" i="2"/>
  <c r="H996" i="2" s="1"/>
  <c r="F997" i="2"/>
  <c r="F998" i="2"/>
  <c r="H998" i="2" s="1"/>
  <c r="I998" i="2" s="1"/>
  <c r="F999" i="2"/>
  <c r="H999" i="2" s="1"/>
  <c r="I999" i="2" s="1"/>
  <c r="F1000" i="2"/>
  <c r="H1000" i="2" s="1"/>
  <c r="F1001" i="2"/>
  <c r="H1001" i="2" s="1"/>
  <c r="F1002" i="2"/>
  <c r="H1002" i="2" s="1"/>
  <c r="F1003" i="2"/>
  <c r="H1003" i="2" s="1"/>
  <c r="F1004" i="2"/>
  <c r="H1004" i="2" s="1"/>
  <c r="F1005" i="2"/>
  <c r="H1005" i="2" s="1"/>
  <c r="F1006" i="2"/>
  <c r="H1006" i="2" s="1"/>
  <c r="F1007" i="2"/>
  <c r="H1007" i="2" s="1"/>
  <c r="F1008" i="2"/>
  <c r="H1008" i="2" s="1"/>
  <c r="I1008" i="2" s="1"/>
  <c r="F1009" i="2"/>
  <c r="H1009" i="2" s="1"/>
  <c r="F1010" i="2"/>
  <c r="H1010" i="2" s="1"/>
  <c r="F1011" i="2"/>
  <c r="H1011" i="2" s="1"/>
  <c r="F1012" i="2"/>
  <c r="H1012" i="2" s="1"/>
  <c r="F1013" i="2"/>
  <c r="H1013" i="2" s="1"/>
  <c r="F1014" i="2"/>
  <c r="H1014" i="2" s="1"/>
  <c r="F1015" i="2"/>
  <c r="H1015" i="2" s="1"/>
  <c r="F1016" i="2"/>
  <c r="F1017" i="2"/>
  <c r="F1018" i="2"/>
  <c r="F1019" i="2"/>
  <c r="F1020" i="2"/>
  <c r="F1021" i="2"/>
  <c r="F1022" i="2"/>
  <c r="F1023" i="2"/>
  <c r="F1024" i="2"/>
  <c r="F1025" i="2"/>
  <c r="F1026" i="2"/>
  <c r="H1026" i="2" s="1"/>
  <c r="F1027" i="2"/>
  <c r="H1027" i="2" s="1"/>
  <c r="I1027" i="2" s="1"/>
  <c r="F1028" i="2"/>
  <c r="F1029" i="2"/>
  <c r="H1029" i="2" s="1"/>
  <c r="F1030" i="2"/>
  <c r="H1030" i="2" s="1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H1050" i="2" s="1"/>
  <c r="F1051" i="2"/>
  <c r="H1051" i="2" s="1"/>
  <c r="F1052" i="2"/>
  <c r="H1052" i="2" s="1"/>
  <c r="F1053" i="2"/>
  <c r="H1053" i="2" s="1"/>
  <c r="F1054" i="2"/>
  <c r="H1054" i="2" s="1"/>
  <c r="I1054" i="2" s="1"/>
  <c r="F1055" i="2"/>
  <c r="F1056" i="2"/>
  <c r="F1057" i="2"/>
  <c r="F1058" i="2"/>
  <c r="F1059" i="2"/>
  <c r="F1060" i="2"/>
  <c r="H1060" i="2" s="1"/>
  <c r="F1061" i="2"/>
  <c r="H1061" i="2" s="1"/>
  <c r="F1062" i="2"/>
  <c r="H1062" i="2" s="1"/>
  <c r="I1062" i="2" s="1"/>
  <c r="F1063" i="2"/>
  <c r="H1063" i="2" s="1"/>
  <c r="I1063" i="2" s="1"/>
  <c r="F1064" i="2"/>
  <c r="H1064" i="2" s="1"/>
  <c r="I1064" i="2" s="1"/>
  <c r="F1065" i="2"/>
  <c r="H1065" i="2" s="1"/>
  <c r="F1066" i="2"/>
  <c r="H1066" i="2" s="1"/>
  <c r="F1067" i="2"/>
  <c r="H1067" i="2" s="1"/>
  <c r="F1068" i="2"/>
  <c r="H1068" i="2" s="1"/>
  <c r="F1069" i="2"/>
  <c r="H1069" i="2" s="1"/>
  <c r="F1070" i="2"/>
  <c r="H1070" i="2" s="1"/>
  <c r="F1071" i="2"/>
  <c r="F1072" i="2"/>
  <c r="F1073" i="2"/>
  <c r="F1074" i="2"/>
  <c r="H1074" i="2" s="1"/>
  <c r="F1075" i="2"/>
  <c r="H1075" i="2" s="1"/>
  <c r="F1076" i="2"/>
  <c r="H1076" i="2" s="1"/>
  <c r="F1077" i="2"/>
  <c r="H1077" i="2" s="1"/>
  <c r="F1078" i="2"/>
  <c r="H1078" i="2" s="1"/>
  <c r="F1079" i="2"/>
  <c r="H1079" i="2" s="1"/>
  <c r="F1080" i="2"/>
  <c r="H1080" i="2" s="1"/>
  <c r="F1081" i="2"/>
  <c r="H1081" i="2" s="1"/>
  <c r="I1081" i="2" s="1"/>
  <c r="F1082" i="2"/>
  <c r="H1082" i="2" s="1"/>
  <c r="I1082" i="2" s="1"/>
  <c r="F1083" i="2"/>
  <c r="H1083" i="2" s="1"/>
  <c r="F1084" i="2"/>
  <c r="H1084" i="2" s="1"/>
  <c r="F1085" i="2"/>
  <c r="H1085" i="2" s="1"/>
  <c r="F1086" i="2"/>
  <c r="F1087" i="2"/>
  <c r="F1088" i="2"/>
  <c r="H1088" i="2" s="1"/>
  <c r="F1089" i="2"/>
  <c r="F1090" i="2"/>
  <c r="F1091" i="2"/>
  <c r="F1092" i="2"/>
  <c r="H1092" i="2" s="1"/>
  <c r="F1093" i="2"/>
  <c r="H1093" i="2" s="1"/>
  <c r="F1094" i="2"/>
  <c r="H1094" i="2" s="1"/>
  <c r="F1095" i="2"/>
  <c r="H1095" i="2" s="1"/>
  <c r="F1096" i="2"/>
  <c r="H1096" i="2" s="1"/>
  <c r="F1097" i="2"/>
  <c r="H1097" i="2" s="1"/>
  <c r="F1098" i="2"/>
  <c r="H1098" i="2" s="1"/>
  <c r="F1099" i="2"/>
  <c r="F1100" i="2"/>
  <c r="F1101" i="2"/>
  <c r="F1102" i="2"/>
  <c r="F1103" i="2"/>
  <c r="F1104" i="2"/>
  <c r="H1104" i="2" s="1"/>
  <c r="F1105" i="2"/>
  <c r="H1105" i="2" s="1"/>
  <c r="F1106" i="2"/>
  <c r="F1107" i="2"/>
  <c r="F1108" i="2"/>
  <c r="F1109" i="2"/>
  <c r="F1110" i="2"/>
  <c r="F1111" i="2"/>
  <c r="F1112" i="2"/>
  <c r="F1113" i="2"/>
  <c r="F1114" i="2"/>
  <c r="F1115" i="2"/>
  <c r="F1116" i="2"/>
  <c r="H1116" i="2" s="1"/>
  <c r="I1116" i="2" s="1"/>
  <c r="F1117" i="2"/>
  <c r="H1117" i="2" s="1"/>
  <c r="I1117" i="2" s="1"/>
  <c r="F1118" i="2"/>
  <c r="H1118" i="2" s="1"/>
  <c r="I1118" i="2" s="1"/>
  <c r="F1119" i="2"/>
  <c r="H1119" i="2" s="1"/>
  <c r="F1120" i="2"/>
  <c r="H1120" i="2" s="1"/>
  <c r="F1121" i="2"/>
  <c r="H1121" i="2" s="1"/>
  <c r="F1122" i="2"/>
  <c r="H1122" i="2" s="1"/>
  <c r="F1123" i="2"/>
  <c r="F1124" i="2"/>
  <c r="F1125" i="2"/>
  <c r="F1126" i="2"/>
  <c r="F1127" i="2"/>
  <c r="F1128" i="2"/>
  <c r="F1129" i="2"/>
  <c r="H1129" i="2" s="1"/>
  <c r="I1129" i="2" s="1"/>
  <c r="F1130" i="2"/>
  <c r="H1130" i="2" s="1"/>
  <c r="F1131" i="2"/>
  <c r="H1131" i="2" s="1"/>
  <c r="F1132" i="2"/>
  <c r="H1132" i="2" s="1"/>
  <c r="F1133" i="2"/>
  <c r="H1133" i="2" s="1"/>
  <c r="F1134" i="2"/>
  <c r="H1134" i="2" s="1"/>
  <c r="F1135" i="2"/>
  <c r="H1135" i="2" s="1"/>
  <c r="F1136" i="2"/>
  <c r="H1136" i="2" s="1"/>
  <c r="F1137" i="2"/>
  <c r="H1137" i="2" s="1"/>
  <c r="I1137" i="2" s="1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H1167" i="2" s="1"/>
  <c r="F1168" i="2"/>
  <c r="H1168" i="2" s="1"/>
  <c r="F1169" i="2"/>
  <c r="H1169" i="2" s="1"/>
  <c r="F1170" i="2"/>
  <c r="H1170" i="2" s="1"/>
  <c r="I1170" i="2" s="1"/>
  <c r="F1171" i="2"/>
  <c r="H1171" i="2" s="1"/>
  <c r="F1172" i="2"/>
  <c r="H1172" i="2" s="1"/>
  <c r="I1172" i="2" s="1"/>
  <c r="F1173" i="2"/>
  <c r="H1173" i="2" s="1"/>
  <c r="I1173" i="2" s="1"/>
  <c r="F1174" i="2"/>
  <c r="H1174" i="2" s="1"/>
  <c r="F1175" i="2"/>
  <c r="H1175" i="2" s="1"/>
  <c r="F1176" i="2"/>
  <c r="H1176" i="2" s="1"/>
  <c r="F1177" i="2"/>
  <c r="H1177" i="2" s="1"/>
  <c r="F1178" i="2"/>
  <c r="H1178" i="2" s="1"/>
  <c r="F1179" i="2"/>
  <c r="H1179" i="2" s="1"/>
  <c r="F1180" i="2"/>
  <c r="F1181" i="2"/>
  <c r="F1182" i="2"/>
  <c r="F1183" i="2"/>
  <c r="F1184" i="2"/>
  <c r="F1185" i="2"/>
  <c r="H1185" i="2" s="1"/>
  <c r="F1186" i="2"/>
  <c r="H1186" i="2" s="1"/>
  <c r="F1187" i="2"/>
  <c r="H1187" i="2" s="1"/>
  <c r="F1188" i="2"/>
  <c r="H1188" i="2" s="1"/>
  <c r="F1189" i="2"/>
  <c r="H1189" i="2" s="1"/>
  <c r="F1190" i="2"/>
  <c r="H1190" i="2" s="1"/>
  <c r="I1190" i="2" s="1"/>
  <c r="F1191" i="2"/>
  <c r="H1191" i="2" s="1"/>
  <c r="I1191" i="2" s="1"/>
  <c r="F1192" i="2"/>
  <c r="H1192" i="2" s="1"/>
  <c r="F1193" i="2"/>
  <c r="H1193" i="2" s="1"/>
  <c r="F1194" i="2"/>
  <c r="H1194" i="2" s="1"/>
  <c r="F1195" i="2"/>
  <c r="H1195" i="2" s="1"/>
  <c r="F1196" i="2"/>
  <c r="H1196" i="2" s="1"/>
  <c r="F1197" i="2"/>
  <c r="H1197" i="2" s="1"/>
  <c r="F1198" i="2"/>
  <c r="H1198" i="2" s="1"/>
  <c r="F1199" i="2"/>
  <c r="H1199" i="2" s="1"/>
  <c r="F1200" i="2"/>
  <c r="F1201" i="2"/>
  <c r="F1202" i="2"/>
  <c r="F1203" i="2"/>
  <c r="F1204" i="2"/>
  <c r="F1205" i="2"/>
  <c r="F1206" i="2"/>
  <c r="F1207" i="2"/>
  <c r="F1208" i="2"/>
  <c r="H1208" i="2" s="1"/>
  <c r="F1209" i="2"/>
  <c r="H1209" i="2" s="1"/>
  <c r="F1210" i="2"/>
  <c r="H1210" i="2" s="1"/>
  <c r="F1211" i="2"/>
  <c r="H1211" i="2" s="1"/>
  <c r="F1212" i="2"/>
  <c r="H1212" i="2" s="1"/>
  <c r="F1213" i="2"/>
  <c r="F1214" i="2"/>
  <c r="F1215" i="2"/>
  <c r="H1215" i="2" s="1"/>
  <c r="F1216" i="2"/>
  <c r="H1216" i="2" s="1"/>
  <c r="F1217" i="2"/>
  <c r="H1217" i="2" s="1"/>
  <c r="F1218" i="2"/>
  <c r="H1218" i="2" s="1"/>
  <c r="I1218" i="2" s="1"/>
  <c r="F1219" i="2"/>
  <c r="H1219" i="2" s="1"/>
  <c r="F1220" i="2"/>
  <c r="H1220" i="2" s="1"/>
  <c r="F1221" i="2"/>
  <c r="H1221" i="2" s="1"/>
  <c r="F1222" i="2"/>
  <c r="H1222" i="2" s="1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H1246" i="2" s="1"/>
  <c r="I1246" i="2" s="1"/>
  <c r="F1247" i="2"/>
  <c r="F1248" i="2"/>
  <c r="H1248" i="2" s="1"/>
  <c r="F1249" i="2"/>
  <c r="H1249" i="2" s="1"/>
  <c r="F1250" i="2"/>
  <c r="H1250" i="2" s="1"/>
  <c r="F1251" i="2"/>
  <c r="H1251" i="2" s="1"/>
  <c r="F1252" i="2"/>
  <c r="H1252" i="2" s="1"/>
  <c r="F1253" i="2"/>
  <c r="H1253" i="2" s="1"/>
  <c r="F1254" i="2"/>
  <c r="H1254" i="2" s="1"/>
  <c r="F1255" i="2"/>
  <c r="H1255" i="2" s="1"/>
  <c r="I1255" i="2" s="1"/>
  <c r="F1256" i="2"/>
  <c r="H1256" i="2" s="1"/>
  <c r="I1256" i="2" s="1"/>
  <c r="F1257" i="2"/>
  <c r="F1258" i="2"/>
  <c r="F1259" i="2"/>
  <c r="F1260" i="2"/>
  <c r="F1261" i="2"/>
  <c r="F1262" i="2"/>
  <c r="F1263" i="2"/>
  <c r="F1264" i="2"/>
  <c r="H1264" i="2" s="1"/>
  <c r="F1265" i="2"/>
  <c r="H1265" i="2" s="1"/>
  <c r="F1266" i="2"/>
  <c r="H1266" i="2" s="1"/>
  <c r="F1267" i="2"/>
  <c r="H1267" i="2" s="1"/>
  <c r="F1268" i="2"/>
  <c r="H1268" i="2" s="1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H1302" i="2" s="1"/>
  <c r="F1303" i="2"/>
  <c r="H1303" i="2" s="1"/>
  <c r="F1304" i="2"/>
  <c r="H1304" i="2" s="1"/>
  <c r="F1305" i="2"/>
  <c r="H1305" i="2" s="1"/>
  <c r="F1306" i="2"/>
  <c r="H1306" i="2" s="1"/>
  <c r="F1307" i="2"/>
  <c r="H1307" i="2" s="1"/>
  <c r="F1308" i="2"/>
  <c r="H1308" i="2" s="1"/>
  <c r="F1309" i="2"/>
  <c r="H1309" i="2" s="1"/>
  <c r="I1309" i="2" s="1"/>
  <c r="F1310" i="2"/>
  <c r="H1310" i="2" s="1"/>
  <c r="I1310" i="2" s="1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H1323" i="2" s="1"/>
  <c r="F1324" i="2"/>
  <c r="H1324" i="2" s="1"/>
  <c r="F1325" i="2"/>
  <c r="H1325" i="2" s="1"/>
  <c r="F1326" i="2"/>
  <c r="H1326" i="2" s="1"/>
  <c r="F1327" i="2"/>
  <c r="H1327" i="2" s="1"/>
  <c r="I1327" i="2" s="1"/>
  <c r="F1328" i="2"/>
  <c r="H1328" i="2" s="1"/>
  <c r="I1328" i="2" s="1"/>
  <c r="F1329" i="2"/>
  <c r="H1329" i="2" s="1"/>
  <c r="F1330" i="2"/>
  <c r="F1331" i="2"/>
  <c r="H1331" i="2" s="1"/>
  <c r="F1332" i="2"/>
  <c r="F1333" i="2"/>
  <c r="H1333" i="2" s="1"/>
  <c r="F1334" i="2"/>
  <c r="H1334" i="2" s="1"/>
  <c r="F1335" i="2"/>
  <c r="H1335" i="2" s="1"/>
  <c r="F1336" i="2"/>
  <c r="H1336" i="2" s="1"/>
  <c r="I1336" i="2" s="1"/>
  <c r="F1337" i="2"/>
  <c r="H1337" i="2" s="1"/>
  <c r="F1338" i="2"/>
  <c r="H1338" i="2" s="1"/>
  <c r="F1339" i="2"/>
  <c r="H1339" i="2" s="1"/>
  <c r="F1340" i="2"/>
  <c r="H1340" i="2" s="1"/>
  <c r="F1341" i="2"/>
  <c r="H1341" i="2" s="1"/>
  <c r="F1342" i="2"/>
  <c r="H1342" i="2" s="1"/>
  <c r="F1343" i="2"/>
  <c r="H1343" i="2" s="1"/>
  <c r="F1344" i="2"/>
  <c r="H1344" i="2" s="1"/>
  <c r="F1345" i="2"/>
  <c r="F1346" i="2"/>
  <c r="F1347" i="2"/>
  <c r="F1348" i="2"/>
  <c r="F1349" i="2"/>
  <c r="H1349" i="2" s="1"/>
  <c r="F1350" i="2"/>
  <c r="H1350" i="2" s="1"/>
  <c r="F1351" i="2"/>
  <c r="H1351" i="2" s="1"/>
  <c r="F1352" i="2"/>
  <c r="H1352" i="2" s="1"/>
  <c r="F1353" i="2"/>
  <c r="H1353" i="2" s="1"/>
  <c r="F1354" i="2"/>
  <c r="H1354" i="2" s="1"/>
  <c r="F1355" i="2"/>
  <c r="H1355" i="2" s="1"/>
  <c r="F1356" i="2"/>
  <c r="H1356" i="2" s="1"/>
  <c r="F1357" i="2"/>
  <c r="H1357" i="2" s="1"/>
  <c r="F1358" i="2"/>
  <c r="H1358" i="2" s="1"/>
  <c r="F1359" i="2"/>
  <c r="F1360" i="2"/>
  <c r="H1360" i="2" s="1"/>
  <c r="F1361" i="2"/>
  <c r="H1361" i="2" s="1"/>
  <c r="F1362" i="2"/>
  <c r="F1363" i="2"/>
  <c r="H1363" i="2" s="1"/>
  <c r="F1364" i="2"/>
  <c r="H1364" i="2" s="1"/>
  <c r="F1365" i="2"/>
  <c r="H1365" i="2" s="1"/>
  <c r="I1365" i="2" s="1"/>
  <c r="F1366" i="2"/>
  <c r="H1366" i="2" s="1"/>
  <c r="F1367" i="2"/>
  <c r="H1367" i="2" s="1"/>
  <c r="F1368" i="2"/>
  <c r="H1368" i="2" s="1"/>
  <c r="F1369" i="2"/>
  <c r="H1369" i="2" s="1"/>
  <c r="F1370" i="2"/>
  <c r="H1370" i="2" s="1"/>
  <c r="F1371" i="2"/>
  <c r="H1371" i="2" s="1"/>
  <c r="F1372" i="2"/>
  <c r="H1372" i="2" s="1"/>
  <c r="F1373" i="2"/>
  <c r="H1373" i="2" s="1"/>
  <c r="F1374" i="2"/>
  <c r="F1375" i="2"/>
  <c r="F1376" i="2"/>
  <c r="F1377" i="2"/>
  <c r="F1378" i="2"/>
  <c r="F1379" i="2"/>
  <c r="F1380" i="2"/>
  <c r="F1381" i="2"/>
  <c r="F1382" i="2"/>
  <c r="H1382" i="2" s="1"/>
  <c r="I1382" i="2" s="1"/>
  <c r="F1383" i="2"/>
  <c r="H1383" i="2" s="1"/>
  <c r="I1383" i="2" s="1"/>
  <c r="F1384" i="2"/>
  <c r="H1384" i="2" s="1"/>
  <c r="F1385" i="2"/>
  <c r="H1385" i="2" s="1"/>
  <c r="F1386" i="2"/>
  <c r="H1386" i="2" s="1"/>
  <c r="I1386" i="2" s="1"/>
  <c r="F1387" i="2"/>
  <c r="H1387" i="2" s="1"/>
  <c r="F1388" i="2"/>
  <c r="H1388" i="2" s="1"/>
  <c r="F1389" i="2"/>
  <c r="H1389" i="2" s="1"/>
  <c r="F1390" i="2"/>
  <c r="H1390" i="2" s="1"/>
  <c r="F1391" i="2"/>
  <c r="H1391" i="2" s="1"/>
  <c r="F1392" i="2"/>
  <c r="H1392" i="2" s="1"/>
  <c r="I1392" i="2" s="1"/>
  <c r="F1393" i="2"/>
  <c r="H1393" i="2" s="1"/>
  <c r="F1394" i="2"/>
  <c r="H1394" i="2" s="1"/>
  <c r="F1395" i="2"/>
  <c r="H1395" i="2" s="1"/>
  <c r="F1396" i="2"/>
  <c r="H1396" i="2" s="1"/>
  <c r="F1397" i="2"/>
  <c r="H1397" i="2" s="1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H1430" i="2" s="1"/>
  <c r="I1430" i="2" s="1"/>
  <c r="F1431" i="2"/>
  <c r="H1431" i="2" s="1"/>
  <c r="I1431" i="2" s="1"/>
  <c r="F1432" i="2"/>
  <c r="H1432" i="2" s="1"/>
  <c r="F1433" i="2"/>
  <c r="H1433" i="2" s="1"/>
  <c r="F1434" i="2"/>
  <c r="H1434" i="2" s="1"/>
  <c r="F1435" i="2"/>
  <c r="H1435" i="2" s="1"/>
  <c r="F1436" i="2"/>
  <c r="H1436" i="2" s="1"/>
  <c r="F1437" i="2"/>
  <c r="H1437" i="2" s="1"/>
  <c r="F1438" i="2"/>
  <c r="F1439" i="2"/>
  <c r="F1440" i="2"/>
  <c r="F1441" i="2"/>
  <c r="F1442" i="2"/>
  <c r="F1443" i="2"/>
  <c r="F1444" i="2"/>
  <c r="H1444" i="2" s="1"/>
  <c r="F1445" i="2"/>
  <c r="H1445" i="2" s="1"/>
  <c r="F1446" i="2"/>
  <c r="H1446" i="2" s="1"/>
  <c r="F1447" i="2"/>
  <c r="H1447" i="2" s="1"/>
  <c r="F1448" i="2"/>
  <c r="H1448" i="2" s="1"/>
  <c r="I1448" i="2" s="1"/>
  <c r="F1449" i="2"/>
  <c r="H1449" i="2" s="1"/>
  <c r="I1449" i="2" s="1"/>
  <c r="F1450" i="2"/>
  <c r="H1450" i="2" s="1"/>
  <c r="F1451" i="2"/>
  <c r="H1451" i="2" s="1"/>
  <c r="F1452" i="2"/>
  <c r="H1452" i="2" s="1"/>
  <c r="F1453" i="2"/>
  <c r="H1453" i="2" s="1"/>
  <c r="F1454" i="2"/>
  <c r="H1454" i="2" s="1"/>
  <c r="F1455" i="2"/>
  <c r="F1456" i="2"/>
  <c r="H1456" i="2" s="1"/>
  <c r="F1457" i="2"/>
  <c r="H1457" i="2" s="1"/>
  <c r="F1458" i="2"/>
  <c r="H1458" i="2" s="1"/>
  <c r="I1458" i="2" s="1"/>
  <c r="F1459" i="2"/>
  <c r="H1459" i="2" s="1"/>
  <c r="F1460" i="2"/>
  <c r="H1460" i="2" s="1"/>
  <c r="F1461" i="2"/>
  <c r="H1461" i="2" s="1"/>
  <c r="F1462" i="2"/>
  <c r="H1462" i="2" s="1"/>
  <c r="F1463" i="2"/>
  <c r="H1463" i="2" s="1"/>
  <c r="F1464" i="2"/>
  <c r="H1464" i="2" s="1"/>
  <c r="F1465" i="2"/>
  <c r="H1465" i="2" s="1"/>
  <c r="F1466" i="2"/>
  <c r="F1467" i="2"/>
  <c r="H1467" i="2" s="1"/>
  <c r="I1467" i="2" s="1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H1485" i="2" s="1"/>
  <c r="I1485" i="2" s="1"/>
  <c r="F1486" i="2"/>
  <c r="H1486" i="2" s="1"/>
  <c r="F1487" i="2"/>
  <c r="F1488" i="2"/>
  <c r="H1488" i="2" s="1"/>
  <c r="F1489" i="2"/>
  <c r="H1489" i="2" s="1"/>
  <c r="F1490" i="2"/>
  <c r="H1490" i="2" s="1"/>
  <c r="F1491" i="2"/>
  <c r="H1491" i="2" s="1"/>
  <c r="F1492" i="2"/>
  <c r="H1492" i="2" s="1"/>
  <c r="F1493" i="2"/>
  <c r="H1493" i="2" s="1"/>
  <c r="F1494" i="2"/>
  <c r="H1494" i="2" s="1"/>
  <c r="I1494" i="2" s="1"/>
  <c r="F1495" i="2"/>
  <c r="H1495" i="2" s="1"/>
  <c r="F1496" i="2"/>
  <c r="H1496" i="2" s="1"/>
  <c r="F1497" i="2"/>
  <c r="H1497" i="2" s="1"/>
  <c r="F1498" i="2"/>
  <c r="H1498" i="2" s="1"/>
  <c r="F1499" i="2"/>
  <c r="H1499" i="2" s="1"/>
  <c r="F1500" i="2"/>
  <c r="F1501" i="2"/>
  <c r="F1502" i="2"/>
  <c r="F1503" i="2"/>
  <c r="F1504" i="2"/>
  <c r="F1505" i="2"/>
  <c r="F1506" i="2"/>
  <c r="F1507" i="2"/>
  <c r="F1508" i="2"/>
  <c r="F1509" i="2"/>
  <c r="F1510" i="2"/>
  <c r="H1510" i="2" s="1"/>
  <c r="F1511" i="2"/>
  <c r="H1511" i="2" s="1"/>
  <c r="F1512" i="2"/>
  <c r="H1512" i="2" s="1"/>
  <c r="I1512" i="2" s="1"/>
  <c r="F1513" i="2"/>
  <c r="H1513" i="2" s="1"/>
  <c r="F1514" i="2"/>
  <c r="H1514" i="2" s="1"/>
  <c r="F1515" i="2"/>
  <c r="H1515" i="2" s="1"/>
  <c r="F1516" i="2"/>
  <c r="H1516" i="2" s="1"/>
  <c r="F1517" i="2"/>
  <c r="H1517" i="2" s="1"/>
  <c r="F1518" i="2"/>
  <c r="H1518" i="2" s="1"/>
  <c r="F1519" i="2"/>
  <c r="H1519" i="2" s="1"/>
  <c r="F1520" i="2"/>
  <c r="H1520" i="2" s="1"/>
  <c r="F1521" i="2"/>
  <c r="H1521" i="2" s="1"/>
  <c r="F1522" i="2"/>
  <c r="H1522" i="2" s="1"/>
  <c r="F1523" i="2"/>
  <c r="H1523" i="2" s="1"/>
  <c r="F1524" i="2"/>
  <c r="H1524" i="2" s="1"/>
  <c r="F1525" i="2"/>
  <c r="H1525" i="2" s="1"/>
  <c r="F1526" i="2"/>
  <c r="H1526" i="2" s="1"/>
  <c r="F1527" i="2"/>
  <c r="H1527" i="2" s="1"/>
  <c r="F1528" i="2"/>
  <c r="F1529" i="2"/>
  <c r="H1529" i="2" s="1"/>
  <c r="F1530" i="2"/>
  <c r="H1530" i="2" s="1"/>
  <c r="I1530" i="2" s="1"/>
  <c r="F1531" i="2"/>
  <c r="H1531" i="2" s="1"/>
  <c r="I1531" i="2" s="1"/>
  <c r="F1532" i="2"/>
  <c r="H1532" i="2" s="1"/>
  <c r="F1533" i="2"/>
  <c r="H1533" i="2" s="1"/>
  <c r="F1534" i="2"/>
  <c r="H1534" i="2" s="1"/>
  <c r="F1535" i="2"/>
  <c r="H1535" i="2" s="1"/>
  <c r="F1536" i="2"/>
  <c r="H1536" i="2" s="1"/>
  <c r="F1537" i="2"/>
  <c r="H1537" i="2" s="1"/>
  <c r="F1538" i="2"/>
  <c r="H1538" i="2" s="1"/>
  <c r="F1539" i="2"/>
  <c r="H1539" i="2" s="1"/>
  <c r="I1539" i="2" s="1"/>
  <c r="F1540" i="2"/>
  <c r="H1540" i="2" s="1"/>
  <c r="F1541" i="2"/>
  <c r="H1541" i="2" s="1"/>
  <c r="F1542" i="2"/>
  <c r="H1542" i="2" s="1"/>
  <c r="F1543" i="2"/>
  <c r="H1543" i="2" s="1"/>
  <c r="F1544" i="2"/>
  <c r="H1544" i="2" s="1"/>
  <c r="F1545" i="2"/>
  <c r="H1545" i="2" s="1"/>
  <c r="F1546" i="2"/>
  <c r="F1547" i="2"/>
  <c r="F1548" i="2"/>
  <c r="F1549" i="2"/>
  <c r="F1550" i="2"/>
  <c r="F1551" i="2"/>
  <c r="F1552" i="2"/>
  <c r="F1553" i="2"/>
  <c r="F1554" i="2"/>
  <c r="F1555" i="2"/>
  <c r="F1556" i="2"/>
  <c r="H1556" i="2" s="1"/>
  <c r="F1557" i="2"/>
  <c r="H1557" i="2" s="1"/>
  <c r="F1558" i="2"/>
  <c r="H1558" i="2" s="1"/>
  <c r="F1559" i="2"/>
  <c r="H1559" i="2" s="1"/>
  <c r="F1560" i="2"/>
  <c r="H1560" i="2" s="1"/>
  <c r="F1561" i="2"/>
  <c r="H1561" i="2" s="1"/>
  <c r="F1562" i="2"/>
  <c r="H1562" i="2" s="1"/>
  <c r="F1563" i="2"/>
  <c r="H1563" i="2" s="1"/>
  <c r="F1564" i="2"/>
  <c r="H1564" i="2" s="1"/>
  <c r="F1565" i="2"/>
  <c r="H1565" i="2" s="1"/>
  <c r="F1566" i="2"/>
  <c r="H1566" i="2" s="1"/>
  <c r="F1567" i="2"/>
  <c r="H1567" i="2" s="1"/>
  <c r="I1567" i="2" s="1"/>
  <c r="F1568" i="2"/>
  <c r="H1568" i="2" s="1"/>
  <c r="I1568" i="2" s="1"/>
  <c r="F1569" i="2"/>
  <c r="H1569" i="2" s="1"/>
  <c r="F1570" i="2"/>
  <c r="H1570" i="2" s="1"/>
  <c r="F1571" i="2"/>
  <c r="F1572" i="2"/>
  <c r="F1573" i="2"/>
  <c r="H1573" i="2" s="1"/>
  <c r="F1574" i="2"/>
  <c r="F1575" i="2"/>
  <c r="F1576" i="2"/>
  <c r="H1576" i="2" s="1"/>
  <c r="F1577" i="2"/>
  <c r="H1577" i="2" s="1"/>
  <c r="F1578" i="2"/>
  <c r="H1578" i="2" s="1"/>
  <c r="F1579" i="2"/>
  <c r="H1579" i="2" s="1"/>
  <c r="F1580" i="2"/>
  <c r="H1580" i="2" s="1"/>
  <c r="I1580" i="2" s="1"/>
  <c r="F1581" i="2"/>
  <c r="H1581" i="2" s="1"/>
  <c r="I1581" i="2" s="1"/>
  <c r="F1582" i="2"/>
  <c r="H1582" i="2" s="1"/>
  <c r="F1583" i="2"/>
  <c r="H1583" i="2" s="1"/>
  <c r="F1584" i="2"/>
  <c r="H1584" i="2" s="1"/>
  <c r="F1585" i="2"/>
  <c r="H1585" i="2" s="1"/>
  <c r="F1586" i="2"/>
  <c r="H1586" i="2" s="1"/>
  <c r="F1587" i="2"/>
  <c r="H1587" i="2" s="1"/>
  <c r="F1588" i="2"/>
  <c r="H1588" i="2" s="1"/>
  <c r="F1589" i="2"/>
  <c r="F1590" i="2"/>
  <c r="H1590" i="2" s="1"/>
  <c r="I1590" i="2" s="1"/>
  <c r="F1591" i="2"/>
  <c r="F1592" i="2"/>
  <c r="F1593" i="2"/>
  <c r="H1593" i="2" s="1"/>
  <c r="I1593" i="2" s="1"/>
  <c r="F1594" i="2"/>
  <c r="H1594" i="2" s="1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H1606" i="2" s="1"/>
  <c r="F1607" i="2"/>
  <c r="H1607" i="2" s="1"/>
  <c r="F1608" i="2"/>
  <c r="H1608" i="2" s="1"/>
  <c r="F1609" i="2"/>
  <c r="F1610" i="2"/>
  <c r="H1610" i="2" s="1"/>
  <c r="F1611" i="2"/>
  <c r="H1611" i="2" s="1"/>
  <c r="F1612" i="2"/>
  <c r="H1612" i="2" s="1"/>
  <c r="F1613" i="2"/>
  <c r="H1613" i="2" s="1"/>
  <c r="I1613" i="2" s="1"/>
  <c r="F1614" i="2"/>
  <c r="H1614" i="2" s="1"/>
  <c r="I1614" i="2" s="1"/>
  <c r="F1615" i="2"/>
  <c r="H1615" i="2" s="1"/>
  <c r="F1616" i="2"/>
  <c r="F1617" i="2"/>
  <c r="H1617" i="2" s="1"/>
  <c r="F1618" i="2"/>
  <c r="F1619" i="2"/>
  <c r="F1620" i="2"/>
  <c r="F1621" i="2"/>
  <c r="F1622" i="2"/>
  <c r="F1623" i="2"/>
  <c r="F1624" i="2"/>
  <c r="H1624" i="2" s="1"/>
  <c r="F1625" i="2"/>
  <c r="H1625" i="2" s="1"/>
  <c r="F1626" i="2"/>
  <c r="H1626" i="2" s="1"/>
  <c r="I1626" i="2" s="1"/>
  <c r="F1627" i="2"/>
  <c r="F1628" i="2"/>
  <c r="H1628" i="2" s="1"/>
  <c r="F1629" i="2"/>
  <c r="H1629" i="2" s="1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H1649" i="2" s="1"/>
  <c r="F1650" i="2"/>
  <c r="H1650" i="2" s="1"/>
  <c r="F1651" i="2"/>
  <c r="H1651" i="2" s="1"/>
  <c r="F1652" i="2"/>
  <c r="H1652" i="2" s="1"/>
  <c r="F1653" i="2"/>
  <c r="H1653" i="2" s="1"/>
  <c r="F1654" i="2"/>
  <c r="H1654" i="2" s="1"/>
  <c r="F1655" i="2"/>
  <c r="H1655" i="2" s="1"/>
  <c r="I1655" i="2" s="1"/>
  <c r="F1656" i="2"/>
  <c r="H1656" i="2" s="1"/>
  <c r="I1656" i="2" s="1"/>
  <c r="F1657" i="2"/>
  <c r="H1657" i="2" s="1"/>
  <c r="F1658" i="2"/>
  <c r="H1658" i="2" s="1"/>
  <c r="F1659" i="2"/>
  <c r="H1659" i="2" s="1"/>
  <c r="F1660" i="2"/>
  <c r="H1660" i="2" s="1"/>
  <c r="F1661" i="2"/>
  <c r="H1661" i="2" s="1"/>
  <c r="F1662" i="2"/>
  <c r="H1662" i="2" s="1"/>
  <c r="F1663" i="2"/>
  <c r="H1663" i="2" s="1"/>
  <c r="F1664" i="2"/>
  <c r="F1665" i="2"/>
  <c r="F1666" i="2"/>
  <c r="F1667" i="2"/>
  <c r="F1668" i="2"/>
  <c r="F1669" i="2"/>
  <c r="F1670" i="2"/>
  <c r="F1671" i="2"/>
  <c r="H1671" i="2" s="1"/>
  <c r="F1672" i="2"/>
  <c r="H1672" i="2" s="1"/>
  <c r="F1673" i="2"/>
  <c r="H1673" i="2" s="1"/>
  <c r="F1674" i="2"/>
  <c r="H1674" i="2" s="1"/>
  <c r="F1675" i="2"/>
  <c r="H1675" i="2" s="1"/>
  <c r="F1676" i="2"/>
  <c r="H1676" i="2" s="1"/>
  <c r="I1676" i="2" s="1"/>
  <c r="F1677" i="2"/>
  <c r="H1677" i="2" s="1"/>
  <c r="I1677" i="2" s="1"/>
  <c r="F1678" i="2"/>
  <c r="H1678" i="2" s="1"/>
  <c r="F1679" i="2"/>
  <c r="H1679" i="2" s="1"/>
  <c r="F1680" i="2"/>
  <c r="H1680" i="2" s="1"/>
  <c r="F1681" i="2"/>
  <c r="H1681" i="2" s="1"/>
  <c r="F1682" i="2"/>
  <c r="H1682" i="2" s="1"/>
  <c r="F1683" i="2"/>
  <c r="H1683" i="2" s="1"/>
  <c r="F1684" i="2"/>
  <c r="H1684" i="2" s="1"/>
  <c r="F1685" i="2"/>
  <c r="H1685" i="2" s="1"/>
  <c r="I1685" i="2" s="1"/>
  <c r="F1686" i="2"/>
  <c r="H1686" i="2" s="1"/>
  <c r="I1686" i="2" s="1"/>
  <c r="F1687" i="2"/>
  <c r="H1687" i="2" s="1"/>
  <c r="F1688" i="2"/>
  <c r="H1688" i="2" s="1"/>
  <c r="F1689" i="2"/>
  <c r="H1689" i="2" s="1"/>
  <c r="F1690" i="2"/>
  <c r="H1690" i="2" s="1"/>
  <c r="F1691" i="2"/>
  <c r="H1691" i="2" s="1"/>
  <c r="F1692" i="2"/>
  <c r="H1692" i="2" s="1"/>
  <c r="F1693" i="2"/>
  <c r="H1693" i="2" s="1"/>
  <c r="F1694" i="2"/>
  <c r="H1694" i="2" s="1"/>
  <c r="I1694" i="2" s="1"/>
  <c r="F1695" i="2"/>
  <c r="H1695" i="2" s="1"/>
  <c r="I1695" i="2" s="1"/>
  <c r="F1696" i="2"/>
  <c r="H1696" i="2" s="1"/>
  <c r="F1697" i="2"/>
  <c r="H1697" i="2" s="1"/>
  <c r="F1698" i="2"/>
  <c r="H1698" i="2" s="1"/>
  <c r="F1699" i="2"/>
  <c r="H1699" i="2" s="1"/>
  <c r="F1700" i="2"/>
  <c r="H1700" i="2" s="1"/>
  <c r="F1701" i="2"/>
  <c r="H1701" i="2" s="1"/>
  <c r="F1702" i="2"/>
  <c r="F1703" i="2"/>
  <c r="H1703" i="2" s="1"/>
  <c r="F1704" i="2"/>
  <c r="H1704" i="2" s="1"/>
  <c r="I1704" i="2" s="1"/>
  <c r="F1705" i="2"/>
  <c r="H1705" i="2" s="1"/>
  <c r="I1705" i="2" s="1"/>
  <c r="F1706" i="2"/>
  <c r="H1706" i="2" s="1"/>
  <c r="F1707" i="2"/>
  <c r="H1707" i="2" s="1"/>
  <c r="F1708" i="2"/>
  <c r="H1708" i="2" s="1"/>
  <c r="F1709" i="2"/>
  <c r="H1709" i="2" s="1"/>
  <c r="F1710" i="2"/>
  <c r="F1711" i="2"/>
  <c r="F1712" i="2"/>
  <c r="H1712" i="2" s="1"/>
  <c r="F1713" i="2"/>
  <c r="H1713" i="2" s="1"/>
  <c r="F1714" i="2"/>
  <c r="H1714" i="2" s="1"/>
  <c r="F1715" i="2"/>
  <c r="H1715" i="2" s="1"/>
  <c r="I1715" i="2" s="1"/>
  <c r="F1716" i="2"/>
  <c r="F1717" i="2"/>
  <c r="H1717" i="2" s="1"/>
  <c r="I1717" i="2" s="1"/>
  <c r="F1718" i="2"/>
  <c r="F1719" i="2"/>
  <c r="F1720" i="2"/>
  <c r="H1720" i="2" s="1"/>
  <c r="F1721" i="2"/>
  <c r="H1721" i="2" s="1"/>
  <c r="F1722" i="2"/>
  <c r="H1722" i="2" s="1"/>
  <c r="F1723" i="2"/>
  <c r="H1723" i="2" s="1"/>
  <c r="F1724" i="2"/>
  <c r="H1724" i="2" s="1"/>
  <c r="F1725" i="2"/>
  <c r="H1725" i="2" s="1"/>
  <c r="F1726" i="2"/>
  <c r="H1726" i="2" s="1"/>
  <c r="F1727" i="2"/>
  <c r="H1727" i="2" s="1"/>
  <c r="F1728" i="2"/>
  <c r="H1728" i="2" s="1"/>
  <c r="I1728" i="2" s="1"/>
  <c r="F1729" i="2"/>
  <c r="H1729" i="2" s="1"/>
  <c r="F1730" i="2"/>
  <c r="H1730" i="2" s="1"/>
  <c r="F1731" i="2"/>
  <c r="F1732" i="2"/>
  <c r="F1733" i="2"/>
  <c r="F1734" i="2"/>
  <c r="F1735" i="2"/>
  <c r="F1736" i="2"/>
  <c r="F1737" i="2"/>
  <c r="F1738" i="2"/>
  <c r="F1739" i="2"/>
  <c r="H1739" i="2" s="1"/>
  <c r="F1740" i="2"/>
  <c r="H1740" i="2" s="1"/>
  <c r="F1741" i="2"/>
  <c r="H1741" i="2" s="1"/>
  <c r="F1742" i="2"/>
  <c r="H1742" i="2" s="1"/>
  <c r="F1743" i="2"/>
  <c r="H1743" i="2" s="1"/>
  <c r="F1744" i="2"/>
  <c r="H1744" i="2" s="1"/>
  <c r="F1745" i="2"/>
  <c r="H1745" i="2" s="1"/>
  <c r="F1746" i="2"/>
  <c r="H1746" i="2" s="1"/>
  <c r="F1747" i="2"/>
  <c r="F1748" i="2"/>
  <c r="F1749" i="2"/>
  <c r="F1750" i="2"/>
  <c r="F1751" i="2"/>
  <c r="H1751" i="2" s="1"/>
  <c r="F1752" i="2"/>
  <c r="H1752" i="2" s="1"/>
  <c r="F1753" i="2"/>
  <c r="H1753" i="2" s="1"/>
  <c r="F1754" i="2"/>
  <c r="H1754" i="2" s="1"/>
  <c r="F1755" i="2"/>
  <c r="F1756" i="2"/>
  <c r="F1757" i="2"/>
  <c r="F1758" i="2"/>
  <c r="F1759" i="2"/>
  <c r="F1760" i="2"/>
  <c r="F1761" i="2"/>
  <c r="F1762" i="2"/>
  <c r="F1763" i="2"/>
  <c r="F1764" i="2"/>
  <c r="F1765" i="2"/>
  <c r="H1765" i="2" s="1"/>
  <c r="F1766" i="2"/>
  <c r="H1766" i="2" s="1"/>
  <c r="F1767" i="2"/>
  <c r="H1767" i="2" s="1"/>
  <c r="I1767" i="2" s="1"/>
  <c r="F1768" i="2"/>
  <c r="H1768" i="2" s="1"/>
  <c r="F1769" i="2"/>
  <c r="F1770" i="2"/>
  <c r="F1771" i="2"/>
  <c r="F1772" i="2"/>
  <c r="F1773" i="2"/>
  <c r="F1774" i="2"/>
  <c r="F1775" i="2"/>
  <c r="F1776" i="2"/>
  <c r="F1777" i="2"/>
  <c r="H1777" i="2" s="1"/>
  <c r="F1778" i="2"/>
  <c r="H1778" i="2" s="1"/>
  <c r="F1779" i="2"/>
  <c r="F1780" i="2"/>
  <c r="H1780" i="2" s="1"/>
  <c r="F1781" i="2"/>
  <c r="F1782" i="2"/>
  <c r="F1783" i="2"/>
  <c r="F1784" i="2"/>
  <c r="F1785" i="2"/>
  <c r="F1786" i="2"/>
  <c r="H1786" i="2" s="1"/>
  <c r="F1787" i="2"/>
  <c r="F1788" i="2"/>
  <c r="H1788" i="2" s="1"/>
  <c r="F1789" i="2"/>
  <c r="F1790" i="2"/>
  <c r="H1790" i="2" s="1"/>
  <c r="F1791" i="2"/>
  <c r="H1791" i="2" s="1"/>
  <c r="F1792" i="2"/>
  <c r="H1792" i="2" s="1"/>
  <c r="F1793" i="2"/>
  <c r="H1793" i="2" s="1"/>
  <c r="F1794" i="2"/>
  <c r="H1794" i="2" s="1"/>
  <c r="F1795" i="2"/>
  <c r="H1795" i="2" s="1"/>
  <c r="F1796" i="2"/>
  <c r="H1796" i="2" s="1"/>
  <c r="F1797" i="2"/>
  <c r="F1798" i="2"/>
  <c r="H1798" i="2" s="1"/>
  <c r="F1799" i="2"/>
  <c r="H1799" i="2" s="1"/>
  <c r="F1800" i="2"/>
  <c r="H1800" i="2" s="1"/>
  <c r="F1801" i="2"/>
  <c r="H1801" i="2" s="1"/>
  <c r="I1801" i="2" s="1"/>
  <c r="F1802" i="2"/>
  <c r="H1802" i="2" s="1"/>
  <c r="I1802" i="2" s="1"/>
  <c r="F1803" i="2"/>
  <c r="H1803" i="2" s="1"/>
  <c r="F1804" i="2"/>
  <c r="H1804" i="2" s="1"/>
  <c r="F1805" i="2"/>
  <c r="H1805" i="2" s="1"/>
  <c r="F1806" i="2"/>
  <c r="F1807" i="2"/>
  <c r="H1807" i="2" s="1"/>
  <c r="F1808" i="2"/>
  <c r="F1809" i="2"/>
  <c r="F1810" i="2"/>
  <c r="F1811" i="2"/>
  <c r="F1812" i="2"/>
  <c r="F1813" i="2"/>
  <c r="F1814" i="2"/>
  <c r="F1815" i="2"/>
  <c r="F1816" i="2"/>
  <c r="F1817" i="2"/>
  <c r="H1817" i="2" s="1"/>
  <c r="F1818" i="2"/>
  <c r="H1818" i="2" s="1"/>
  <c r="I1818" i="2" s="1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H1830" i="2" s="1"/>
  <c r="I1830" i="2" s="1"/>
  <c r="F1831" i="2"/>
  <c r="H1831" i="2" s="1"/>
  <c r="F1832" i="2"/>
  <c r="F1833" i="2"/>
  <c r="F1834" i="2"/>
  <c r="H1834" i="2" s="1"/>
  <c r="F1835" i="2"/>
  <c r="H1835" i="2" s="1"/>
  <c r="F1836" i="2"/>
  <c r="F1837" i="2"/>
  <c r="F1838" i="2"/>
  <c r="F1839" i="2"/>
  <c r="F1840" i="2"/>
  <c r="F1841" i="2"/>
  <c r="F1842" i="2"/>
  <c r="F1843" i="2"/>
  <c r="F1844" i="2"/>
  <c r="H1844" i="2" s="1"/>
  <c r="F1845" i="2"/>
  <c r="H1845" i="2" s="1"/>
  <c r="F1846" i="2"/>
  <c r="H1846" i="2" s="1"/>
  <c r="F1847" i="2"/>
  <c r="H1847" i="2" s="1"/>
  <c r="I1847" i="2" s="1"/>
  <c r="F1848" i="2"/>
  <c r="H1848" i="2" s="1"/>
  <c r="I1848" i="2" s="1"/>
  <c r="F1849" i="2"/>
  <c r="H1849" i="2" s="1"/>
  <c r="F1850" i="2"/>
  <c r="H1850" i="2" s="1"/>
  <c r="F1851" i="2"/>
  <c r="H1851" i="2" s="1"/>
  <c r="F1852" i="2"/>
  <c r="H1852" i="2" s="1"/>
  <c r="F1853" i="2"/>
  <c r="H1853" i="2" s="1"/>
  <c r="F1854" i="2"/>
  <c r="H1854" i="2" s="1"/>
  <c r="I1854" i="2" s="1"/>
  <c r="F1855" i="2"/>
  <c r="H1855" i="2" s="1"/>
  <c r="F1856" i="2"/>
  <c r="H1856" i="2" s="1"/>
  <c r="F1857" i="2"/>
  <c r="H1857" i="2" s="1"/>
  <c r="F1858" i="2"/>
  <c r="H1858" i="2" s="1"/>
  <c r="F1859" i="2"/>
  <c r="H1859" i="2" s="1"/>
  <c r="F1860" i="2"/>
  <c r="F1861" i="2"/>
  <c r="F1862" i="2"/>
  <c r="H1862" i="2" s="1"/>
  <c r="F1863" i="2"/>
  <c r="H1863" i="2" s="1"/>
  <c r="F1864" i="2"/>
  <c r="H1864" i="2" s="1"/>
  <c r="F1865" i="2"/>
  <c r="H1865" i="2" s="1"/>
  <c r="I1865" i="2" s="1"/>
  <c r="F1866" i="2"/>
  <c r="H1866" i="2" s="1"/>
  <c r="I1866" i="2" s="1"/>
  <c r="F1867" i="2"/>
  <c r="F1868" i="2"/>
  <c r="F1869" i="2"/>
  <c r="F1870" i="2"/>
  <c r="F1871" i="2"/>
  <c r="H1871" i="2" s="1"/>
  <c r="F1872" i="2"/>
  <c r="H1872" i="2" s="1"/>
  <c r="I1872" i="2" s="1"/>
  <c r="F1873" i="2"/>
  <c r="H1873" i="2" s="1"/>
  <c r="F1874" i="2"/>
  <c r="H1874" i="2" s="1"/>
  <c r="F1875" i="2"/>
  <c r="H1875" i="2" s="1"/>
  <c r="F1876" i="2"/>
  <c r="H1876" i="2" s="1"/>
  <c r="F1877" i="2"/>
  <c r="H1877" i="2" s="1"/>
  <c r="F1878" i="2"/>
  <c r="H1878" i="2" s="1"/>
  <c r="I1878" i="2" s="1"/>
  <c r="F1879" i="2"/>
  <c r="H1879" i="2" s="1"/>
  <c r="F1880" i="2"/>
  <c r="H1880" i="2" s="1"/>
  <c r="F1881" i="2"/>
  <c r="F1882" i="2"/>
  <c r="F1883" i="2"/>
  <c r="F1884" i="2"/>
  <c r="H1884" i="2" s="1"/>
  <c r="F1885" i="2"/>
  <c r="F1886" i="2"/>
  <c r="F1887" i="2"/>
  <c r="F1888" i="2"/>
  <c r="F1889" i="2"/>
  <c r="F1890" i="2"/>
  <c r="F1891" i="2"/>
  <c r="H1891" i="2" s="1"/>
  <c r="F1892" i="2"/>
  <c r="F1893" i="2"/>
  <c r="F1894" i="2"/>
  <c r="F1895" i="2"/>
  <c r="H1895" i="2" s="1"/>
  <c r="I1895" i="2" s="1"/>
  <c r="F1896" i="2"/>
  <c r="H1896" i="2" s="1"/>
  <c r="I1896" i="2" s="1"/>
  <c r="F1897" i="2"/>
  <c r="H1897" i="2" s="1"/>
  <c r="F1898" i="2"/>
  <c r="H1898" i="2" s="1"/>
  <c r="F1899" i="2"/>
  <c r="H1899" i="2" s="1"/>
  <c r="F1900" i="2"/>
  <c r="H1900" i="2" s="1"/>
  <c r="F1901" i="2"/>
  <c r="H1901" i="2" s="1"/>
  <c r="F1902" i="2"/>
  <c r="H1902" i="2" s="1"/>
  <c r="I1902" i="2" s="1"/>
  <c r="F1903" i="2"/>
  <c r="H1903" i="2" s="1"/>
  <c r="F1904" i="2"/>
  <c r="H1904" i="2" s="1"/>
  <c r="F1905" i="2"/>
  <c r="H1905" i="2" s="1"/>
  <c r="F1906" i="2"/>
  <c r="H1906" i="2" s="1"/>
  <c r="F1907" i="2"/>
  <c r="H1907" i="2" s="1"/>
  <c r="F1908" i="2"/>
  <c r="H1908" i="2" s="1"/>
  <c r="I1908" i="2" s="1"/>
  <c r="F1909" i="2"/>
  <c r="H1909" i="2" s="1"/>
  <c r="F1910" i="2"/>
  <c r="H1910" i="2" s="1"/>
  <c r="F1911" i="2"/>
  <c r="H1911" i="2" s="1"/>
  <c r="F1912" i="2"/>
  <c r="H1912" i="2" s="1"/>
  <c r="F1913" i="2"/>
  <c r="H1913" i="2" s="1"/>
  <c r="I1913" i="2" s="1"/>
  <c r="F1914" i="2"/>
  <c r="H1914" i="2" s="1"/>
  <c r="I1914" i="2" s="1"/>
  <c r="F1915" i="2"/>
  <c r="H1915" i="2" s="1"/>
  <c r="F1916" i="2"/>
  <c r="H1916" i="2" s="1"/>
  <c r="F1917" i="2"/>
  <c r="H1917" i="2" s="1"/>
  <c r="F1918" i="2"/>
  <c r="H1918" i="2" s="1"/>
  <c r="F1919" i="2"/>
  <c r="F1920" i="2"/>
  <c r="F1921" i="2"/>
  <c r="F1922" i="2"/>
  <c r="H1922" i="2" s="1"/>
  <c r="I1922" i="2" s="1"/>
  <c r="F1923" i="2"/>
  <c r="H1923" i="2" s="1"/>
  <c r="F1924" i="2"/>
  <c r="H1924" i="2" s="1"/>
  <c r="F1925" i="2"/>
  <c r="H1925" i="2" s="1"/>
  <c r="F1926" i="2"/>
  <c r="H1926" i="2" s="1"/>
  <c r="F1927" i="2"/>
  <c r="H1927" i="2" s="1"/>
  <c r="F1928" i="2"/>
  <c r="F1929" i="2"/>
  <c r="H1929" i="2" s="1"/>
  <c r="F1930" i="2"/>
  <c r="H1930" i="2" s="1"/>
  <c r="F1931" i="2"/>
  <c r="F1932" i="2"/>
  <c r="H1932" i="2" s="1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H1954" i="2" s="1"/>
  <c r="F1955" i="2"/>
  <c r="H1955" i="2" s="1"/>
  <c r="F1956" i="2"/>
  <c r="H1956" i="2" s="1"/>
  <c r="F1957" i="2"/>
  <c r="F1958" i="2"/>
  <c r="F1959" i="2"/>
  <c r="F1960" i="2"/>
  <c r="H1960" i="2" s="1"/>
  <c r="I1960" i="2" s="1"/>
  <c r="F1961" i="2"/>
  <c r="H1961" i="2" s="1"/>
  <c r="F1962" i="2"/>
  <c r="H1962" i="2" s="1"/>
  <c r="F1963" i="2"/>
  <c r="H1963" i="2" s="1"/>
  <c r="F1964" i="2"/>
  <c r="F1965" i="2"/>
  <c r="H1965" i="2" s="1"/>
  <c r="F1966" i="2"/>
  <c r="H1966" i="2" s="1"/>
  <c r="F1967" i="2"/>
  <c r="H1967" i="2" s="1"/>
  <c r="F1968" i="2"/>
  <c r="H1968" i="2" s="1"/>
  <c r="I1968" i="2" s="1"/>
  <c r="F1969" i="2"/>
  <c r="H1969" i="2" s="1"/>
  <c r="F1970" i="2"/>
  <c r="F1971" i="2"/>
  <c r="F1972" i="2"/>
  <c r="F1973" i="2"/>
  <c r="F1974" i="2"/>
  <c r="F1975" i="2"/>
  <c r="F1976" i="2"/>
  <c r="F1977" i="2"/>
  <c r="F1978" i="2"/>
  <c r="F1979" i="2"/>
  <c r="H1979" i="2" s="1"/>
  <c r="F1980" i="2"/>
  <c r="H1980" i="2" s="1"/>
  <c r="F1981" i="2"/>
  <c r="H1981" i="2" s="1"/>
  <c r="I1981" i="2" s="1"/>
  <c r="F1982" i="2"/>
  <c r="H1982" i="2" s="1"/>
  <c r="I1982" i="2" s="1"/>
  <c r="F1983" i="2"/>
  <c r="H1983" i="2" s="1"/>
  <c r="F1984" i="2"/>
  <c r="H1984" i="2" s="1"/>
  <c r="F1985" i="2"/>
  <c r="H1985" i="2" s="1"/>
  <c r="F1986" i="2"/>
  <c r="H1986" i="2" s="1"/>
  <c r="F1987" i="2"/>
  <c r="H1987" i="2" s="1"/>
  <c r="I1987" i="2" s="1"/>
  <c r="F1988" i="2"/>
  <c r="H1988" i="2" s="1"/>
  <c r="I1988" i="2" s="1"/>
  <c r="F1989" i="2"/>
  <c r="H1989" i="2" s="1"/>
  <c r="F1990" i="2"/>
  <c r="F1991" i="2"/>
  <c r="F1992" i="2"/>
  <c r="F1993" i="2"/>
  <c r="H1993" i="2" s="1"/>
  <c r="I1993" i="2" s="1"/>
  <c r="F1994" i="2"/>
  <c r="H1994" i="2" s="1"/>
  <c r="F1995" i="2"/>
  <c r="H1995" i="2" s="1"/>
  <c r="F1996" i="2"/>
  <c r="H1996" i="2" s="1"/>
  <c r="F1997" i="2"/>
  <c r="F1998" i="2"/>
  <c r="H1998" i="2" s="1"/>
  <c r="F1999" i="2"/>
  <c r="H1999" i="2" s="1"/>
  <c r="I1999" i="2" s="1"/>
  <c r="F2000" i="2"/>
  <c r="H2000" i="2" s="1"/>
  <c r="I2000" i="2" s="1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H2018" i="2" s="1"/>
  <c r="I2018" i="2" s="1"/>
  <c r="F2019" i="2"/>
  <c r="H2019" i="2" s="1"/>
  <c r="F2020" i="2"/>
  <c r="H2020" i="2" s="1"/>
  <c r="F2021" i="2"/>
  <c r="H2021" i="2" s="1"/>
  <c r="F2022" i="2"/>
  <c r="H2022" i="2" s="1"/>
  <c r="F2023" i="2"/>
  <c r="H2023" i="2" s="1"/>
  <c r="I2023" i="2" s="1"/>
  <c r="F2024" i="2"/>
  <c r="H2024" i="2" s="1"/>
  <c r="I2024" i="2" s="1"/>
  <c r="F2025" i="2"/>
  <c r="F2026" i="2"/>
  <c r="F2027" i="2"/>
  <c r="F2028" i="2"/>
  <c r="F2029" i="2"/>
  <c r="F2030" i="2"/>
  <c r="F2031" i="2"/>
  <c r="H2031" i="2" s="1"/>
  <c r="F2032" i="2"/>
  <c r="F2033" i="2"/>
  <c r="H2033" i="2" s="1"/>
  <c r="F2034" i="2"/>
  <c r="H2034" i="2" s="1"/>
  <c r="F2035" i="2"/>
  <c r="H2035" i="2" s="1"/>
  <c r="I2035" i="2" s="1"/>
  <c r="F2036" i="2"/>
  <c r="H2036" i="2" s="1"/>
  <c r="I2036" i="2" s="1"/>
  <c r="F2037" i="2"/>
  <c r="H2037" i="2" s="1"/>
  <c r="F2038" i="2"/>
  <c r="H2038" i="2" s="1"/>
  <c r="F2039" i="2"/>
  <c r="H2039" i="2" s="1"/>
  <c r="F2040" i="2"/>
  <c r="H2040" i="2" s="1"/>
  <c r="F2041" i="2"/>
  <c r="H2041" i="2" s="1"/>
  <c r="I2041" i="2" s="1"/>
  <c r="F2042" i="2"/>
  <c r="H2042" i="2" s="1"/>
  <c r="I2042" i="2" s="1"/>
  <c r="F2043" i="2"/>
  <c r="F2044" i="2"/>
  <c r="F2045" i="2"/>
  <c r="H2045" i="2" s="1"/>
  <c r="F2046" i="2"/>
  <c r="H2046" i="2" s="1"/>
  <c r="F2047" i="2"/>
  <c r="H2047" i="2" s="1"/>
  <c r="I2047" i="2" s="1"/>
  <c r="F2048" i="2"/>
  <c r="H2048" i="2" s="1"/>
  <c r="I2048" i="2" s="1"/>
  <c r="F2049" i="2"/>
  <c r="H2049" i="2" s="1"/>
  <c r="F2050" i="2"/>
  <c r="H2050" i="2" s="1"/>
  <c r="F2051" i="2"/>
  <c r="H2051" i="2" s="1"/>
  <c r="F2052" i="2"/>
  <c r="H2052" i="2" s="1"/>
  <c r="F2053" i="2"/>
  <c r="H2053" i="2" s="1"/>
  <c r="I2053" i="2" s="1"/>
  <c r="F2054" i="2"/>
  <c r="H2054" i="2" s="1"/>
  <c r="I2054" i="2" s="1"/>
  <c r="F2055" i="2"/>
  <c r="H2055" i="2" s="1"/>
  <c r="F2056" i="2"/>
  <c r="H2056" i="2" s="1"/>
  <c r="F2057" i="2"/>
  <c r="H2057" i="2" s="1"/>
  <c r="F2058" i="2"/>
  <c r="H2058" i="2" s="1"/>
  <c r="I2058" i="2" s="1"/>
  <c r="F2059" i="2"/>
  <c r="H2059" i="2" s="1"/>
  <c r="I2059" i="2" s="1"/>
  <c r="F2060" i="2"/>
  <c r="H2060" i="2" s="1"/>
  <c r="I2060" i="2" s="1"/>
  <c r="F2061" i="2"/>
  <c r="F2062" i="2"/>
  <c r="F2063" i="2"/>
  <c r="F2064" i="2"/>
  <c r="F2065" i="2"/>
  <c r="F2066" i="2"/>
  <c r="F2067" i="2"/>
  <c r="F2068" i="2"/>
  <c r="H2068" i="2" s="1"/>
  <c r="F2069" i="2"/>
  <c r="H2069" i="2" s="1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H2085" i="2" s="1"/>
  <c r="F2086" i="2"/>
  <c r="H2086" i="2" s="1"/>
  <c r="F2087" i="2"/>
  <c r="H2087" i="2" s="1"/>
  <c r="F2088" i="2"/>
  <c r="F2089" i="2"/>
  <c r="H2089" i="2" s="1"/>
  <c r="I2089" i="2" s="1"/>
  <c r="F2090" i="2"/>
  <c r="H2090" i="2" s="1"/>
  <c r="I2090" i="2" s="1"/>
  <c r="F2091" i="2"/>
  <c r="H2091" i="2" s="1"/>
  <c r="F2092" i="2"/>
  <c r="H2092" i="2" s="1"/>
  <c r="F2093" i="2"/>
  <c r="H2093" i="2" s="1"/>
  <c r="F2094" i="2"/>
  <c r="H2094" i="2" s="1"/>
  <c r="F2095" i="2"/>
  <c r="H2095" i="2" s="1"/>
  <c r="I2095" i="2" s="1"/>
  <c r="F2096" i="2"/>
  <c r="F2097" i="2"/>
  <c r="F2098" i="2"/>
  <c r="F2099" i="2"/>
  <c r="F2100" i="2"/>
  <c r="F2101" i="2"/>
  <c r="H2101" i="2" s="1"/>
  <c r="I2101" i="2" s="1"/>
  <c r="F2102" i="2"/>
  <c r="H2102" i="2" s="1"/>
  <c r="I2102" i="2" s="1"/>
  <c r="F2103" i="2"/>
  <c r="H2103" i="2" s="1"/>
  <c r="F2104" i="2"/>
  <c r="H2104" i="2" s="1"/>
  <c r="F2105" i="2"/>
  <c r="H2105" i="2" s="1"/>
  <c r="F2106" i="2"/>
  <c r="H2106" i="2" s="1"/>
  <c r="F2107" i="2"/>
  <c r="F2108" i="2"/>
  <c r="F2109" i="2"/>
  <c r="F2110" i="2"/>
  <c r="H2110" i="2" s="1"/>
  <c r="F2111" i="2"/>
  <c r="H2111" i="2" s="1"/>
  <c r="F2112" i="2"/>
  <c r="H2112" i="2" s="1"/>
  <c r="F2113" i="2"/>
  <c r="H2113" i="2" s="1"/>
  <c r="I2113" i="2" s="1"/>
  <c r="F2114" i="2"/>
  <c r="H2114" i="2" s="1"/>
  <c r="I2114" i="2" s="1"/>
  <c r="F2115" i="2"/>
  <c r="H2115" i="2" s="1"/>
  <c r="F2116" i="2"/>
  <c r="H2116" i="2" s="1"/>
  <c r="F2117" i="2"/>
  <c r="H2117" i="2" s="1"/>
  <c r="F2118" i="2"/>
  <c r="H2118" i="2" s="1"/>
  <c r="F2119" i="2"/>
  <c r="F2120" i="2"/>
  <c r="F2121" i="2"/>
  <c r="F2122" i="2"/>
  <c r="F2123" i="2"/>
  <c r="F2124" i="2"/>
  <c r="F2125" i="2"/>
  <c r="F2126" i="2"/>
  <c r="F2127" i="2"/>
  <c r="F2128" i="2"/>
  <c r="H2128" i="2" s="1"/>
  <c r="F2129" i="2"/>
  <c r="H2129" i="2" s="1"/>
  <c r="F2130" i="2"/>
  <c r="H2130" i="2" s="1"/>
  <c r="F2131" i="2"/>
  <c r="H2131" i="2" s="1"/>
  <c r="I2131" i="2" s="1"/>
  <c r="F2132" i="2"/>
  <c r="H2132" i="2" s="1"/>
  <c r="I2132" i="2" s="1"/>
  <c r="F2133" i="2"/>
  <c r="H2133" i="2" s="1"/>
  <c r="F2134" i="2"/>
  <c r="H2134" i="2" s="1"/>
  <c r="F2135" i="2"/>
  <c r="H2135" i="2" s="1"/>
  <c r="F2136" i="2"/>
  <c r="H2136" i="2" s="1"/>
  <c r="F2137" i="2"/>
  <c r="H2137" i="2" s="1"/>
  <c r="I2137" i="2" s="1"/>
  <c r="F2138" i="2"/>
  <c r="H2138" i="2" s="1"/>
  <c r="I2138" i="2" s="1"/>
  <c r="F2139" i="2"/>
  <c r="H2139" i="2" s="1"/>
  <c r="F2140" i="2"/>
  <c r="H2140" i="2" s="1"/>
  <c r="F2141" i="2"/>
  <c r="H2141" i="2" s="1"/>
  <c r="F2142" i="2"/>
  <c r="H2142" i="2" s="1"/>
  <c r="F2143" i="2"/>
  <c r="H2143" i="2" s="1"/>
  <c r="I2143" i="2" s="1"/>
  <c r="F2144" i="2"/>
  <c r="H2144" i="2" s="1"/>
  <c r="I2144" i="2" s="1"/>
  <c r="F2145" i="2"/>
  <c r="F2146" i="2"/>
  <c r="H2146" i="2" s="1"/>
  <c r="F2147" i="2"/>
  <c r="H2147" i="2" s="1"/>
  <c r="F2148" i="2"/>
  <c r="H2148" i="2" s="1"/>
  <c r="F2149" i="2"/>
  <c r="H2149" i="2" s="1"/>
  <c r="I2149" i="2" s="1"/>
  <c r="F2150" i="2"/>
  <c r="F2151" i="2"/>
  <c r="F2152" i="2"/>
  <c r="H2152" i="2" s="1"/>
  <c r="F2153" i="2"/>
  <c r="H2153" i="2" s="1"/>
  <c r="F2154" i="2"/>
  <c r="H2154" i="2" s="1"/>
  <c r="F2155" i="2"/>
  <c r="H2155" i="2" s="1"/>
  <c r="I2155" i="2" s="1"/>
  <c r="F2156" i="2"/>
  <c r="H2156" i="2" s="1"/>
  <c r="I2156" i="2" s="1"/>
  <c r="F2157" i="2"/>
  <c r="H2157" i="2" s="1"/>
  <c r="F2158" i="2"/>
  <c r="H2158" i="2" s="1"/>
  <c r="F2159" i="2"/>
  <c r="H2159" i="2" s="1"/>
  <c r="F2160" i="2"/>
  <c r="H2160" i="2" s="1"/>
  <c r="F2161" i="2"/>
  <c r="H2161" i="2" s="1"/>
  <c r="I2161" i="2" s="1"/>
  <c r="F2162" i="2"/>
  <c r="H2162" i="2" s="1"/>
  <c r="I2162" i="2" s="1"/>
  <c r="F2163" i="2"/>
  <c r="F2164" i="2"/>
  <c r="H2164" i="2" s="1"/>
  <c r="F2165" i="2"/>
  <c r="F2166" i="2"/>
  <c r="H2166" i="2" s="1"/>
  <c r="F2167" i="2"/>
  <c r="F2168" i="2"/>
  <c r="H2168" i="2" s="1"/>
  <c r="F2169" i="2"/>
  <c r="H2169" i="2" s="1"/>
  <c r="I2169" i="2" s="1"/>
  <c r="F2170" i="2"/>
  <c r="H2170" i="2" s="1"/>
  <c r="F2171" i="2"/>
  <c r="H2171" i="2" s="1"/>
  <c r="F2172" i="2"/>
  <c r="H2172" i="2" s="1"/>
  <c r="F2173" i="2"/>
  <c r="H2173" i="2" s="1"/>
  <c r="F2174" i="2"/>
  <c r="H2174" i="2" s="1"/>
  <c r="F2175" i="2"/>
  <c r="H2175" i="2" s="1"/>
  <c r="F2176" i="2"/>
  <c r="F2177" i="2"/>
  <c r="H2177" i="2" s="1"/>
  <c r="F2178" i="2"/>
  <c r="H2178" i="2" s="1"/>
  <c r="F2179" i="2"/>
  <c r="H2179" i="2" s="1"/>
  <c r="F2180" i="2"/>
  <c r="H2180" i="2" s="1"/>
  <c r="F2181" i="2"/>
  <c r="H2181" i="2" s="1"/>
  <c r="F2182" i="2"/>
  <c r="H2182" i="2" s="1"/>
  <c r="F2183" i="2"/>
  <c r="F2184" i="2"/>
  <c r="F2185" i="2"/>
  <c r="F2186" i="2"/>
  <c r="F2187" i="2"/>
  <c r="F2188" i="2"/>
  <c r="F2189" i="2"/>
  <c r="F2190" i="2"/>
  <c r="F2191" i="2"/>
  <c r="F2192" i="2"/>
  <c r="H2192" i="2" s="1"/>
  <c r="I2192" i="2" s="1"/>
  <c r="F2193" i="2"/>
  <c r="H2193" i="2" s="1"/>
  <c r="F2194" i="2"/>
  <c r="H2194" i="2" s="1"/>
  <c r="F2195" i="2"/>
  <c r="H2195" i="2" s="1"/>
  <c r="F2196" i="2"/>
  <c r="F2197" i="2"/>
  <c r="F2198" i="2"/>
  <c r="F2199" i="2"/>
  <c r="F2200" i="2"/>
  <c r="F2201" i="2"/>
  <c r="F2202" i="2"/>
  <c r="F2203" i="2"/>
  <c r="F2204" i="2"/>
  <c r="F2205" i="2"/>
  <c r="H2205" i="2" s="1"/>
  <c r="F2206" i="2"/>
  <c r="H2206" i="2" s="1"/>
  <c r="I2206" i="2" s="1"/>
  <c r="F2207" i="2"/>
  <c r="H2207" i="2" s="1"/>
  <c r="F2208" i="2"/>
  <c r="H2208" i="2" s="1"/>
  <c r="F2209" i="2"/>
  <c r="H2209" i="2" s="1"/>
  <c r="F2210" i="2"/>
  <c r="H2210" i="2" s="1"/>
  <c r="F2211" i="2"/>
  <c r="H2211" i="2" s="1"/>
  <c r="F2212" i="2"/>
  <c r="H2212" i="2" s="1"/>
  <c r="F2213" i="2"/>
  <c r="H2213" i="2" s="1"/>
  <c r="F2214" i="2"/>
  <c r="H2214" i="2" s="1"/>
  <c r="F2215" i="2"/>
  <c r="H2215" i="2" s="1"/>
  <c r="F2216" i="2"/>
  <c r="H2216" i="2" s="1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H2238" i="2" s="1"/>
  <c r="F2239" i="2"/>
  <c r="F2240" i="2"/>
  <c r="H2240" i="2" s="1"/>
  <c r="F2241" i="2"/>
  <c r="H2241" i="2" s="1"/>
  <c r="F2242" i="2"/>
  <c r="H2242" i="2" s="1"/>
  <c r="F2243" i="2"/>
  <c r="H2243" i="2" s="1"/>
  <c r="F2244" i="2"/>
  <c r="H2244" i="2" s="1"/>
  <c r="F2245" i="2"/>
  <c r="H2245" i="2" s="1"/>
  <c r="F2246" i="2"/>
  <c r="H2246" i="2" s="1"/>
  <c r="F2247" i="2"/>
  <c r="H2247" i="2" s="1"/>
  <c r="F2248" i="2"/>
  <c r="H2248" i="2" s="1"/>
  <c r="I2248" i="2" s="1"/>
  <c r="F2249" i="2"/>
  <c r="H2249" i="2" s="1"/>
  <c r="F2250" i="2"/>
  <c r="H2250" i="2" s="1"/>
  <c r="F2251" i="2"/>
  <c r="H2251" i="2" s="1"/>
  <c r="F2252" i="2"/>
  <c r="F2253" i="2"/>
  <c r="F2254" i="2"/>
  <c r="F2255" i="2"/>
  <c r="H2255" i="2" s="1"/>
  <c r="F2256" i="2"/>
  <c r="H2256" i="2" s="1"/>
  <c r="F2257" i="2"/>
  <c r="H2257" i="2" s="1"/>
  <c r="F2258" i="2"/>
  <c r="H2258" i="2" s="1"/>
  <c r="F2259" i="2"/>
  <c r="H2259" i="2" s="1"/>
  <c r="F2260" i="2"/>
  <c r="F2261" i="2"/>
  <c r="F2262" i="2"/>
  <c r="F2263" i="2"/>
  <c r="F2264" i="2"/>
  <c r="F2265" i="2"/>
  <c r="F2266" i="2"/>
  <c r="F2267" i="2"/>
  <c r="F2268" i="2"/>
  <c r="F2269" i="2"/>
  <c r="H2269" i="2" s="1"/>
  <c r="F2270" i="2"/>
  <c r="H2270" i="2" s="1"/>
  <c r="F2271" i="2"/>
  <c r="H2271" i="2" s="1"/>
  <c r="F2272" i="2"/>
  <c r="H2272" i="2" s="1"/>
  <c r="F2273" i="2"/>
  <c r="H2273" i="2" s="1"/>
  <c r="F2274" i="2"/>
  <c r="H2274" i="2" s="1"/>
  <c r="F2275" i="2"/>
  <c r="H2275" i="2" s="1"/>
  <c r="F2276" i="2"/>
  <c r="H2276" i="2" s="1"/>
  <c r="F2277" i="2"/>
  <c r="H2277" i="2" s="1"/>
  <c r="F2278" i="2"/>
  <c r="H2278" i="2" s="1"/>
  <c r="F2279" i="2"/>
  <c r="H2279" i="2" s="1"/>
  <c r="F2280" i="2"/>
  <c r="F2281" i="2"/>
  <c r="F2282" i="2"/>
  <c r="F2283" i="2"/>
  <c r="F2284" i="2"/>
  <c r="F2285" i="2"/>
  <c r="F2286" i="2"/>
  <c r="F2287" i="2"/>
  <c r="F2288" i="2"/>
  <c r="H2288" i="2" s="1"/>
  <c r="F2289" i="2"/>
  <c r="H2289" i="2" s="1"/>
  <c r="F2290" i="2"/>
  <c r="H2290" i="2" s="1"/>
  <c r="F2291" i="2"/>
  <c r="H2291" i="2" s="1"/>
  <c r="F2292" i="2"/>
  <c r="H2292" i="2" s="1"/>
  <c r="F2293" i="2"/>
  <c r="H2293" i="2" s="1"/>
  <c r="F2294" i="2"/>
  <c r="H2294" i="2" s="1"/>
  <c r="F2295" i="2"/>
  <c r="H2295" i="2" s="1"/>
  <c r="F2296" i="2"/>
  <c r="H2296" i="2" s="1"/>
  <c r="F2297" i="2"/>
  <c r="H2297" i="2" s="1"/>
  <c r="F2298" i="2"/>
  <c r="H2298" i="2" s="1"/>
  <c r="F2299" i="2"/>
  <c r="H2299" i="2" s="1"/>
  <c r="F2300" i="2"/>
  <c r="F2301" i="2"/>
  <c r="F2302" i="2"/>
  <c r="F2303" i="2"/>
  <c r="F2304" i="2"/>
  <c r="F2305" i="2"/>
  <c r="F2306" i="2"/>
  <c r="H2306" i="2" s="1"/>
  <c r="F2307" i="2"/>
  <c r="H2307" i="2" s="1"/>
  <c r="F2308" i="2"/>
  <c r="H2308" i="2" s="1"/>
  <c r="F2309" i="2"/>
  <c r="H2309" i="2" s="1"/>
  <c r="F2310" i="2"/>
  <c r="H2310" i="2" s="1"/>
  <c r="I2310" i="2" s="1"/>
  <c r="F2311" i="2"/>
  <c r="H2311" i="2" s="1"/>
  <c r="I2311" i="2" s="1"/>
  <c r="F2312" i="2"/>
  <c r="H2312" i="2" s="1"/>
  <c r="F2313" i="2"/>
  <c r="H2313" i="2" s="1"/>
  <c r="F2314" i="2"/>
  <c r="H2314" i="2" s="1"/>
  <c r="F2315" i="2"/>
  <c r="H2315" i="2" s="1"/>
  <c r="F2316" i="2"/>
  <c r="H2316" i="2" s="1"/>
  <c r="I2316" i="2" s="1"/>
  <c r="F2317" i="2"/>
  <c r="F2318" i="2"/>
  <c r="H2318" i="2" s="1"/>
  <c r="I2318" i="2" s="1"/>
  <c r="F2319" i="2"/>
  <c r="H2319" i="2" s="1"/>
  <c r="F2320" i="2"/>
  <c r="H2320" i="2" s="1"/>
  <c r="F2321" i="2"/>
  <c r="H2321" i="2" s="1"/>
  <c r="F2322" i="2"/>
  <c r="H2322" i="2" s="1"/>
  <c r="F2323" i="2"/>
  <c r="F2324" i="2"/>
  <c r="H2324" i="2" s="1"/>
  <c r="I2324" i="2" s="1"/>
  <c r="F2325" i="2"/>
  <c r="H2325" i="2" s="1"/>
  <c r="F2326" i="2"/>
  <c r="H2326" i="2" s="1"/>
  <c r="F2327" i="2"/>
  <c r="H2327" i="2" s="1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H2343" i="2" s="1"/>
  <c r="F2344" i="2"/>
  <c r="H2344" i="2" s="1"/>
  <c r="F2345" i="2"/>
  <c r="H2345" i="2" s="1"/>
  <c r="F2346" i="2"/>
  <c r="H2346" i="2" s="1"/>
  <c r="I2346" i="2" s="1"/>
  <c r="F2347" i="2"/>
  <c r="F2348" i="2"/>
  <c r="F2349" i="2"/>
  <c r="F2350" i="2"/>
  <c r="F2351" i="2"/>
  <c r="F2352" i="2"/>
  <c r="F2353" i="2"/>
  <c r="F2354" i="2"/>
  <c r="F2355" i="2"/>
  <c r="H2355" i="2" s="1"/>
  <c r="F2356" i="2"/>
  <c r="F2357" i="2"/>
  <c r="F2358" i="2"/>
  <c r="H2358" i="2" s="1"/>
  <c r="I2358" i="2" s="1"/>
  <c r="F2359" i="2"/>
  <c r="H2359" i="2" s="1"/>
  <c r="I2359" i="2" s="1"/>
  <c r="F2360" i="2"/>
  <c r="H2360" i="2" s="1"/>
  <c r="F2361" i="2"/>
  <c r="F2362" i="2"/>
  <c r="F2363" i="2"/>
  <c r="F2364" i="2"/>
  <c r="F2365" i="2"/>
  <c r="H2365" i="2" s="1"/>
  <c r="I2365" i="2" s="1"/>
  <c r="F2366" i="2"/>
  <c r="H2366" i="2" s="1"/>
  <c r="F2367" i="2"/>
  <c r="H2367" i="2" s="1"/>
  <c r="F2368" i="2"/>
  <c r="H2368" i="2" s="1"/>
  <c r="F2369" i="2"/>
  <c r="H2369" i="2" s="1"/>
  <c r="F2370" i="2"/>
  <c r="H2370" i="2" s="1"/>
  <c r="I2370" i="2" s="1"/>
  <c r="F2371" i="2"/>
  <c r="H2371" i="2" s="1"/>
  <c r="I2371" i="2" s="1"/>
  <c r="F2372" i="2"/>
  <c r="F2373" i="2"/>
  <c r="F2374" i="2"/>
  <c r="F2375" i="2"/>
  <c r="F2376" i="2"/>
  <c r="H2376" i="2" s="1"/>
  <c r="I2376" i="2" s="1"/>
  <c r="F2377" i="2"/>
  <c r="H2377" i="2" s="1"/>
  <c r="I2377" i="2" s="1"/>
  <c r="F2378" i="2"/>
  <c r="F2379" i="2"/>
  <c r="F2380" i="2"/>
  <c r="H2380" i="2" s="1"/>
  <c r="F2381" i="2"/>
  <c r="H2381" i="2" s="1"/>
  <c r="F2382" i="2"/>
  <c r="H2382" i="2" s="1"/>
  <c r="I2382" i="2" s="1"/>
  <c r="F2383" i="2"/>
  <c r="H2383" i="2" s="1"/>
  <c r="I2383" i="2" s="1"/>
  <c r="F2384" i="2"/>
  <c r="H2384" i="2" s="1"/>
  <c r="F2385" i="2"/>
  <c r="H2385" i="2" s="1"/>
  <c r="F2386" i="2"/>
  <c r="H2386" i="2" s="1"/>
  <c r="F2387" i="2"/>
  <c r="H2387" i="2" s="1"/>
  <c r="F2388" i="2"/>
  <c r="F2389" i="2"/>
  <c r="F2390" i="2"/>
  <c r="F2391" i="2"/>
  <c r="F2392" i="2"/>
  <c r="H2392" i="2" s="1"/>
  <c r="F2393" i="2"/>
  <c r="H2393" i="2" s="1"/>
  <c r="F2394" i="2"/>
  <c r="H2394" i="2" s="1"/>
  <c r="I2394" i="2" s="1"/>
  <c r="F2395" i="2"/>
  <c r="H2395" i="2" s="1"/>
  <c r="I2395" i="2" s="1"/>
  <c r="F2396" i="2"/>
  <c r="H2396" i="2" s="1"/>
  <c r="F2397" i="2"/>
  <c r="H2397" i="2" s="1"/>
  <c r="F2398" i="2"/>
  <c r="H2398" i="2" s="1"/>
  <c r="F2399" i="2"/>
  <c r="H2399" i="2" s="1"/>
  <c r="F2400" i="2"/>
  <c r="H2400" i="2" s="1"/>
  <c r="I2400" i="2" s="1"/>
  <c r="F2401" i="2"/>
  <c r="F2402" i="2"/>
  <c r="F2403" i="2"/>
  <c r="F2404" i="2"/>
  <c r="F2405" i="2"/>
  <c r="H2405" i="2" s="1"/>
  <c r="F2406" i="2"/>
  <c r="H2406" i="2" s="1"/>
  <c r="F2407" i="2"/>
  <c r="H2407" i="2" s="1"/>
  <c r="I2407" i="2" s="1"/>
  <c r="F2408" i="2"/>
  <c r="H2408" i="2" s="1"/>
  <c r="F2409" i="2"/>
  <c r="H2409" i="2" s="1"/>
  <c r="F2410" i="2"/>
  <c r="H2410" i="2" s="1"/>
  <c r="F2411" i="2"/>
  <c r="H2411" i="2" s="1"/>
  <c r="I2411" i="2" s="1"/>
  <c r="F2412" i="2"/>
  <c r="H2412" i="2" s="1"/>
  <c r="F2413" i="2"/>
  <c r="F2414" i="2"/>
  <c r="F2415" i="2"/>
  <c r="F2416" i="2"/>
  <c r="F2417" i="2"/>
  <c r="F2418" i="2"/>
  <c r="F2419" i="2"/>
  <c r="H2419" i="2" s="1"/>
  <c r="I2419" i="2" s="1"/>
  <c r="F2420" i="2"/>
  <c r="H2420" i="2" s="1"/>
  <c r="F2421" i="2"/>
  <c r="H2421" i="2" s="1"/>
  <c r="F2422" i="2"/>
  <c r="H2422" i="2" s="1"/>
  <c r="F2423" i="2"/>
  <c r="H2423" i="2" s="1"/>
  <c r="F2424" i="2"/>
  <c r="H2424" i="2" s="1"/>
  <c r="F2425" i="2"/>
  <c r="H2425" i="2" s="1"/>
  <c r="I2425" i="2" s="1"/>
  <c r="F2426" i="2"/>
  <c r="H2426" i="2" s="1"/>
  <c r="F2427" i="2"/>
  <c r="F2428" i="2"/>
  <c r="F2429" i="2"/>
  <c r="H2429" i="2" s="1"/>
  <c r="F2430" i="2"/>
  <c r="H2430" i="2" s="1"/>
  <c r="I2430" i="2" s="1"/>
  <c r="F2431" i="2"/>
  <c r="F2432" i="2"/>
  <c r="F2433" i="2"/>
  <c r="F2434" i="2"/>
  <c r="F2435" i="2"/>
  <c r="F2436" i="2"/>
  <c r="F2437" i="2"/>
  <c r="F2438" i="2"/>
  <c r="H2438" i="2" s="1"/>
  <c r="I2438" i="2" s="1"/>
  <c r="F2439" i="2"/>
  <c r="H2439" i="2" s="1"/>
  <c r="F2440" i="2"/>
  <c r="H2440" i="2" s="1"/>
  <c r="F2441" i="2"/>
  <c r="H2441" i="2" s="1"/>
  <c r="F2442" i="2"/>
  <c r="H2442" i="2" s="1"/>
  <c r="F2443" i="2"/>
  <c r="H2443" i="2" s="1"/>
  <c r="I2443" i="2" s="1"/>
  <c r="F2444" i="2"/>
  <c r="H2444" i="2" s="1"/>
  <c r="F2445" i="2"/>
  <c r="H2445" i="2" s="1"/>
  <c r="F2446" i="2"/>
  <c r="F2447" i="2"/>
  <c r="F2448" i="2"/>
  <c r="F2449" i="2"/>
  <c r="H2449" i="2" s="1"/>
  <c r="I2449" i="2" s="1"/>
  <c r="F2450" i="2"/>
  <c r="H2450" i="2" s="1"/>
  <c r="F2451" i="2"/>
  <c r="H2451" i="2" s="1"/>
  <c r="F2452" i="2"/>
  <c r="H2452" i="2" s="1"/>
  <c r="F2453" i="2"/>
  <c r="H2453" i="2" s="1"/>
  <c r="I2453" i="2" s="1"/>
  <c r="F2454" i="2"/>
  <c r="H2454" i="2" s="1"/>
  <c r="F2455" i="2"/>
  <c r="H2455" i="2" s="1"/>
  <c r="I2455" i="2" s="1"/>
  <c r="F2456" i="2"/>
  <c r="H2456" i="2" s="1"/>
  <c r="F2457" i="2"/>
  <c r="H2457" i="2" s="1"/>
  <c r="F2458" i="2"/>
  <c r="F2459" i="2"/>
  <c r="H2459" i="2" s="1"/>
  <c r="F2460" i="2"/>
  <c r="F2461" i="2"/>
  <c r="F2462" i="2"/>
  <c r="F2463" i="2"/>
  <c r="H2463" i="2" s="1"/>
  <c r="F2464" i="2"/>
  <c r="H2464" i="2" s="1"/>
  <c r="F2465" i="2"/>
  <c r="H2465" i="2" s="1"/>
  <c r="F2466" i="2"/>
  <c r="H2466" i="2" s="1"/>
  <c r="F2467" i="2"/>
  <c r="H2467" i="2" s="1"/>
  <c r="F2468" i="2"/>
  <c r="H2468" i="2" s="1"/>
  <c r="F2469" i="2"/>
  <c r="H2469" i="2" s="1"/>
  <c r="I2469" i="2" s="1"/>
  <c r="F2470" i="2"/>
  <c r="H2470" i="2" s="1"/>
  <c r="F2471" i="2"/>
  <c r="H2471" i="2" s="1"/>
  <c r="F2472" i="2"/>
  <c r="F2473" i="2"/>
  <c r="F2474" i="2"/>
  <c r="H2474" i="2" s="1"/>
  <c r="F2475" i="2"/>
  <c r="H2475" i="2" s="1"/>
  <c r="F2476" i="2"/>
  <c r="H2476" i="2" s="1"/>
  <c r="F2477" i="2"/>
  <c r="H2477" i="2" s="1"/>
  <c r="F2478" i="2"/>
  <c r="H2478" i="2" s="1"/>
  <c r="F2479" i="2"/>
  <c r="H2479" i="2" s="1"/>
  <c r="I2479" i="2" s="1"/>
  <c r="F2480" i="2"/>
  <c r="H2480" i="2" s="1"/>
  <c r="F2481" i="2"/>
  <c r="H2481" i="2" s="1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H2497" i="2" s="1"/>
  <c r="F2498" i="2"/>
  <c r="F2499" i="2"/>
  <c r="F2500" i="2"/>
  <c r="H2500" i="2" s="1"/>
  <c r="I2500" i="2" s="1"/>
  <c r="F2501" i="2"/>
  <c r="F2502" i="2"/>
  <c r="F2503" i="2"/>
  <c r="H2503" i="2" s="1"/>
  <c r="F2504" i="2"/>
  <c r="H2504" i="2" s="1"/>
  <c r="F2505" i="2"/>
  <c r="H2505" i="2" s="1"/>
  <c r="F2506" i="2"/>
  <c r="H2506" i="2" s="1"/>
  <c r="F2507" i="2"/>
  <c r="H2507" i="2" s="1"/>
  <c r="F2508" i="2"/>
  <c r="H2508" i="2" s="1"/>
  <c r="I2508" i="2" s="1"/>
  <c r="F2509" i="2"/>
  <c r="H2509" i="2" s="1"/>
  <c r="F2510" i="2"/>
  <c r="F2511" i="2"/>
  <c r="F2512" i="2"/>
  <c r="F2513" i="2"/>
  <c r="F2514" i="2"/>
  <c r="F2515" i="2"/>
  <c r="F2516" i="2"/>
  <c r="F2517" i="2"/>
  <c r="F2518" i="2"/>
  <c r="H2518" i="2" s="1"/>
  <c r="F2519" i="2"/>
  <c r="H2519" i="2" s="1"/>
  <c r="F2520" i="2"/>
  <c r="H2520" i="2" s="1"/>
  <c r="I2520" i="2" s="1"/>
  <c r="F2521" i="2"/>
  <c r="H2521" i="2" s="1"/>
  <c r="F2522" i="2"/>
  <c r="F2523" i="2"/>
  <c r="F2524" i="2"/>
  <c r="F2525" i="2"/>
  <c r="F2526" i="2"/>
  <c r="F2527" i="2"/>
  <c r="F2528" i="2"/>
  <c r="H2528" i="2" s="1"/>
  <c r="F2529" i="2"/>
  <c r="H2529" i="2" s="1"/>
  <c r="F2530" i="2"/>
  <c r="H2530" i="2" s="1"/>
  <c r="F2531" i="2"/>
  <c r="H2531" i="2" s="1"/>
  <c r="F2532" i="2"/>
  <c r="H2532" i="2" s="1"/>
  <c r="I2532" i="2" s="1"/>
  <c r="F2533" i="2"/>
  <c r="H2533" i="2" s="1"/>
  <c r="F2534" i="2"/>
  <c r="H2534" i="2" s="1"/>
  <c r="F2535" i="2"/>
  <c r="H2535" i="2" s="1"/>
  <c r="F2536" i="2"/>
  <c r="H2536" i="2" s="1"/>
  <c r="I2536" i="2" s="1"/>
  <c r="F2537" i="2"/>
  <c r="H2537" i="2" s="1"/>
  <c r="F2538" i="2"/>
  <c r="H2538" i="2" s="1"/>
  <c r="I2538" i="2" s="1"/>
  <c r="F2539" i="2"/>
  <c r="H2539" i="2" s="1"/>
  <c r="F2540" i="2"/>
  <c r="H2540" i="2" s="1"/>
  <c r="F2541" i="2"/>
  <c r="H2541" i="2" s="1"/>
  <c r="F2542" i="2"/>
  <c r="H2542" i="2" s="1"/>
  <c r="F2543" i="2"/>
  <c r="H2543" i="2" s="1"/>
  <c r="F2544" i="2"/>
  <c r="H2544" i="2" s="1"/>
  <c r="I2544" i="2" s="1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H2559" i="2" s="1"/>
  <c r="F2560" i="2"/>
  <c r="H2560" i="2" s="1"/>
  <c r="I2560" i="2" s="1"/>
  <c r="F2561" i="2"/>
  <c r="F2562" i="2"/>
  <c r="F2563" i="2"/>
  <c r="F2564" i="2"/>
  <c r="F2565" i="2"/>
  <c r="H2565" i="2" s="1"/>
  <c r="F2566" i="2"/>
  <c r="H2566" i="2" s="1"/>
  <c r="F2567" i="2"/>
  <c r="H2567" i="2" s="1"/>
  <c r="F2568" i="2"/>
  <c r="H2568" i="2" s="1"/>
  <c r="I2568" i="2" s="1"/>
  <c r="F2569" i="2"/>
  <c r="H2569" i="2" s="1"/>
  <c r="F2570" i="2"/>
  <c r="H2570" i="2" s="1"/>
  <c r="F2571" i="2"/>
  <c r="H2571" i="2" s="1"/>
  <c r="F2572" i="2"/>
  <c r="H2572" i="2" s="1"/>
  <c r="I2572" i="2" s="1"/>
  <c r="F2573" i="2"/>
  <c r="H2573" i="2" s="1"/>
  <c r="F2574" i="2"/>
  <c r="F2575" i="2"/>
  <c r="F2576" i="2"/>
  <c r="H2576" i="2" s="1"/>
  <c r="F2577" i="2"/>
  <c r="F2578" i="2"/>
  <c r="F2579" i="2"/>
  <c r="F2580" i="2"/>
  <c r="F2581" i="2"/>
  <c r="F2582" i="2"/>
  <c r="F2583" i="2"/>
  <c r="F2584" i="2"/>
  <c r="F2585" i="2"/>
  <c r="H2585" i="2" s="1"/>
  <c r="F2586" i="2"/>
  <c r="H2586" i="2" s="1"/>
  <c r="F2587" i="2"/>
  <c r="H2587" i="2" s="1"/>
  <c r="I2587" i="2" s="1"/>
  <c r="F2588" i="2"/>
  <c r="H2588" i="2" s="1"/>
  <c r="F2589" i="2"/>
  <c r="H2589" i="2" s="1"/>
  <c r="F2590" i="2"/>
  <c r="H2590" i="2" s="1"/>
  <c r="F2591" i="2"/>
  <c r="H2591" i="2" s="1"/>
  <c r="F2592" i="2"/>
  <c r="F2593" i="2"/>
  <c r="F2594" i="2"/>
  <c r="H2594" i="2" s="1"/>
  <c r="F2595" i="2"/>
  <c r="H2595" i="2" s="1"/>
  <c r="F2596" i="2"/>
  <c r="H2596" i="2" s="1"/>
  <c r="I2596" i="2" s="1"/>
  <c r="F2597" i="2"/>
  <c r="H2597" i="2" s="1"/>
  <c r="F2598" i="2"/>
  <c r="H2598" i="2" s="1"/>
  <c r="I2598" i="2" s="1"/>
  <c r="F2599" i="2"/>
  <c r="H2599" i="2" s="1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H2634" i="2" s="1"/>
  <c r="F2635" i="2"/>
  <c r="F2636" i="2"/>
  <c r="F2637" i="2"/>
  <c r="F2638" i="2"/>
  <c r="F2639" i="2"/>
  <c r="F2640" i="2"/>
  <c r="F2641" i="2"/>
  <c r="F2642" i="2"/>
  <c r="F2643" i="2"/>
  <c r="H2643" i="2" s="1"/>
  <c r="F2644" i="2"/>
  <c r="H2644" i="2" s="1"/>
  <c r="F2645" i="2"/>
  <c r="H2645" i="2" s="1"/>
  <c r="F2646" i="2"/>
  <c r="H2646" i="2" s="1"/>
  <c r="F2647" i="2"/>
  <c r="H2647" i="2" s="1"/>
  <c r="I2647" i="2" s="1"/>
  <c r="F2648" i="2"/>
  <c r="F2649" i="2"/>
  <c r="H2649" i="2" s="1"/>
  <c r="F2650" i="2"/>
  <c r="H2650" i="2" s="1"/>
  <c r="F2651" i="2"/>
  <c r="H2651" i="2" s="1"/>
  <c r="F2652" i="2"/>
  <c r="H2652" i="2" s="1"/>
  <c r="F2653" i="2"/>
  <c r="H2653" i="2" s="1"/>
  <c r="I2653" i="2" s="1"/>
  <c r="F2654" i="2"/>
  <c r="H2654" i="2" s="1"/>
  <c r="F2655" i="2"/>
  <c r="H2655" i="2" s="1"/>
  <c r="F2656" i="2"/>
  <c r="H2656" i="2" s="1"/>
  <c r="F2657" i="2"/>
  <c r="F2658" i="2"/>
  <c r="F2659" i="2"/>
  <c r="F2660" i="2"/>
  <c r="F2661" i="2"/>
  <c r="F2662" i="2"/>
  <c r="F2663" i="2"/>
  <c r="F2664" i="2"/>
  <c r="H2664" i="2" s="1"/>
  <c r="F2665" i="2"/>
  <c r="H2665" i="2" s="1"/>
  <c r="I2665" i="2" s="1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H2680" i="2" s="1"/>
  <c r="F2681" i="2"/>
  <c r="H2681" i="2" s="1"/>
  <c r="F2682" i="2"/>
  <c r="H2682" i="2" s="1"/>
  <c r="F2683" i="2"/>
  <c r="F2684" i="2"/>
  <c r="H2684" i="2" s="1"/>
  <c r="I2684" i="2" s="1"/>
  <c r="F2685" i="2"/>
  <c r="F2686" i="2"/>
  <c r="H2686" i="2" s="1"/>
  <c r="F2687" i="2"/>
  <c r="H2687" i="2" s="1"/>
  <c r="F2688" i="2"/>
  <c r="H2688" i="2" s="1"/>
  <c r="F2689" i="2"/>
  <c r="H2689" i="2" s="1"/>
  <c r="I2689" i="2" s="1"/>
  <c r="F2690" i="2"/>
  <c r="H2690" i="2" s="1"/>
  <c r="F2691" i="2"/>
  <c r="H2691" i="2" s="1"/>
  <c r="F2692" i="2"/>
  <c r="H2692" i="2" s="1"/>
  <c r="F2693" i="2"/>
  <c r="H2693" i="2" s="1"/>
  <c r="F2694" i="2"/>
  <c r="H2694" i="2" s="1"/>
  <c r="F2695" i="2"/>
  <c r="H2695" i="2" s="1"/>
  <c r="I2695" i="2" s="1"/>
  <c r="F2696" i="2"/>
  <c r="H2696" i="2" s="1"/>
  <c r="I2696" i="2" s="1"/>
  <c r="F2697" i="2"/>
  <c r="H2697" i="2" s="1"/>
  <c r="F2698" i="2"/>
  <c r="H2698" i="2" s="1"/>
  <c r="F2699" i="2"/>
  <c r="H2699" i="2" s="1"/>
  <c r="F2700" i="2"/>
  <c r="F2701" i="2"/>
  <c r="F2702" i="2"/>
  <c r="F2703" i="2"/>
  <c r="F2704" i="2"/>
  <c r="F2705" i="2"/>
  <c r="H2705" i="2" s="1"/>
  <c r="F2706" i="2"/>
  <c r="F2707" i="2"/>
  <c r="H2707" i="2" s="1"/>
  <c r="I2707" i="2" s="1"/>
  <c r="F2708" i="2"/>
  <c r="H2708" i="2" s="1"/>
  <c r="I2708" i="2" s="1"/>
  <c r="F2709" i="2"/>
  <c r="H2709" i="2" s="1"/>
  <c r="F2710" i="2"/>
  <c r="H2710" i="2" s="1"/>
  <c r="F2711" i="2"/>
  <c r="H2711" i="2" s="1"/>
  <c r="F2712" i="2"/>
  <c r="H2712" i="2" s="1"/>
  <c r="F2713" i="2"/>
  <c r="H2713" i="2" s="1"/>
  <c r="I2713" i="2" s="1"/>
  <c r="F2714" i="2"/>
  <c r="H2714" i="2" s="1"/>
  <c r="F2715" i="2"/>
  <c r="H2715" i="2" s="1"/>
  <c r="F2716" i="2"/>
  <c r="H2716" i="2" s="1"/>
  <c r="F2717" i="2"/>
  <c r="F2718" i="2"/>
  <c r="F2719" i="2"/>
  <c r="F2720" i="2"/>
  <c r="F2721" i="2"/>
  <c r="F2722" i="2"/>
  <c r="H2722" i="2" s="1"/>
  <c r="F2723" i="2"/>
  <c r="H2723" i="2" s="1"/>
  <c r="F2724" i="2"/>
  <c r="H2724" i="2" s="1"/>
  <c r="F2725" i="2"/>
  <c r="H2725" i="2" s="1"/>
  <c r="I2725" i="2" s="1"/>
  <c r="F2726" i="2"/>
  <c r="H2726" i="2" s="1"/>
  <c r="F2727" i="2"/>
  <c r="H2727" i="2" s="1"/>
  <c r="F2728" i="2"/>
  <c r="H2728" i="2" s="1"/>
  <c r="F2729" i="2"/>
  <c r="F2730" i="2"/>
  <c r="F2731" i="2"/>
  <c r="F2732" i="2"/>
  <c r="H2732" i="2" s="1"/>
  <c r="F2733" i="2"/>
  <c r="F2734" i="2"/>
  <c r="F2735" i="2"/>
  <c r="F2736" i="2"/>
  <c r="F2737" i="2"/>
  <c r="F2738" i="2"/>
  <c r="F2739" i="2"/>
  <c r="F2740" i="2"/>
  <c r="F2741" i="2"/>
  <c r="H2741" i="2" s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H23" i="2" s="1"/>
  <c r="I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K1590" i="1"/>
  <c r="L1590" i="1"/>
  <c r="K1576" i="1"/>
  <c r="L1576" i="1"/>
  <c r="K1573" i="1"/>
  <c r="L1573" i="1"/>
  <c r="J1246" i="1"/>
  <c r="I1246" i="1"/>
  <c r="K1246" i="1"/>
  <c r="L1246" i="1"/>
  <c r="K1215" i="1"/>
  <c r="L1215" i="1"/>
  <c r="I1202" i="1"/>
  <c r="L1208" i="1"/>
  <c r="K1208" i="1" s="1"/>
  <c r="J1202" i="1"/>
  <c r="K1185" i="1"/>
  <c r="J1185" i="1"/>
  <c r="L1185" i="1"/>
  <c r="I1185" i="1"/>
  <c r="I1167" i="1"/>
  <c r="J1167" i="1" s="1"/>
  <c r="K1167" i="1"/>
  <c r="L1167" i="1"/>
  <c r="K1129" i="1"/>
  <c r="L1129" i="1"/>
  <c r="J1127" i="1"/>
  <c r="I1127" i="1"/>
  <c r="L1116" i="1"/>
  <c r="I1116" i="1"/>
  <c r="K1116" i="1"/>
  <c r="J1116" i="1"/>
  <c r="J1104" i="1"/>
  <c r="K1104" i="1"/>
  <c r="I1104" i="1"/>
  <c r="L1104" i="1"/>
  <c r="K1092" i="1"/>
  <c r="J1092" i="1"/>
  <c r="I1092" i="1"/>
  <c r="L1092" i="1"/>
  <c r="I1088" i="1"/>
  <c r="J1088" i="1" s="1"/>
  <c r="L1088" i="1"/>
  <c r="K1088" i="1" s="1"/>
  <c r="K1074" i="1"/>
  <c r="J1074" i="1"/>
  <c r="I1074" i="1"/>
  <c r="L1074" i="1"/>
  <c r="K1060" i="1"/>
  <c r="J1060" i="1"/>
  <c r="I1060" i="1"/>
  <c r="L1060" i="1"/>
  <c r="K1050" i="1"/>
  <c r="J1050" i="1"/>
  <c r="I1050" i="1"/>
  <c r="L1050" i="1"/>
  <c r="J1029" i="1"/>
  <c r="I1029" i="1"/>
  <c r="K1029" i="1"/>
  <c r="L1029" i="1"/>
  <c r="J1026" i="1"/>
  <c r="I1026" i="1"/>
  <c r="K1026" i="1"/>
  <c r="L1026" i="1"/>
  <c r="K998" i="1"/>
  <c r="L998" i="1"/>
  <c r="L987" i="1"/>
  <c r="K987" i="1"/>
  <c r="K985" i="1"/>
  <c r="L985" i="1"/>
  <c r="K972" i="1"/>
  <c r="L972" i="1"/>
  <c r="K970" i="1"/>
  <c r="L970" i="1"/>
  <c r="K959" i="1"/>
  <c r="J959" i="1"/>
  <c r="I959" i="1"/>
  <c r="L959" i="1"/>
  <c r="J956" i="1"/>
  <c r="I956" i="1"/>
  <c r="K956" i="1"/>
  <c r="L956" i="1"/>
  <c r="K940" i="1"/>
  <c r="L940" i="1"/>
  <c r="K932" i="1"/>
  <c r="L932" i="1"/>
  <c r="K896" i="1"/>
  <c r="J896" i="1"/>
  <c r="I896" i="1"/>
  <c r="L896" i="1"/>
  <c r="I875" i="1"/>
  <c r="J875" i="1" s="1"/>
  <c r="K875" i="1"/>
  <c r="L875" i="1"/>
  <c r="K851" i="1"/>
  <c r="L851" i="1"/>
  <c r="L830" i="1"/>
  <c r="K830" i="1" s="1"/>
  <c r="K828" i="1"/>
  <c r="L828" i="1"/>
  <c r="K809" i="1"/>
  <c r="K807" i="1"/>
  <c r="L807" i="1"/>
  <c r="L809" i="1"/>
  <c r="K797" i="1"/>
  <c r="L797" i="1"/>
  <c r="J774" i="1"/>
  <c r="L774" i="1"/>
  <c r="I774" i="1"/>
  <c r="J766" i="1"/>
  <c r="I766" i="1"/>
  <c r="K774" i="1"/>
  <c r="K770" i="1"/>
  <c r="L770" i="1"/>
  <c r="K759" i="1"/>
  <c r="L759" i="1"/>
  <c r="L729" i="1"/>
  <c r="K729" i="1"/>
  <c r="K721" i="1"/>
  <c r="L721" i="1"/>
  <c r="K715" i="1"/>
  <c r="L715" i="1"/>
  <c r="K710" i="1"/>
  <c r="L710" i="1"/>
  <c r="K699" i="1"/>
  <c r="L699" i="1"/>
  <c r="K682" i="1"/>
  <c r="L682" i="1"/>
  <c r="K676" i="1"/>
  <c r="L676" i="1"/>
  <c r="K665" i="1"/>
  <c r="L665" i="1"/>
  <c r="K641" i="1"/>
  <c r="J641" i="1"/>
  <c r="L641" i="1"/>
  <c r="I641" i="1"/>
  <c r="K618" i="1"/>
  <c r="J618" i="1"/>
  <c r="L618" i="1"/>
  <c r="I618" i="1"/>
  <c r="J605" i="1"/>
  <c r="I605" i="1"/>
  <c r="K605" i="1"/>
  <c r="L605" i="1"/>
  <c r="K587" i="1"/>
  <c r="L587" i="1"/>
  <c r="K577" i="1"/>
  <c r="L577" i="1"/>
  <c r="J577" i="1"/>
  <c r="I577" i="1"/>
  <c r="K574" i="1"/>
  <c r="J574" i="1"/>
  <c r="I574" i="1"/>
  <c r="L574" i="1"/>
  <c r="J564" i="1"/>
  <c r="I564" i="1"/>
  <c r="K564" i="1"/>
  <c r="L564" i="1"/>
  <c r="K545" i="1"/>
  <c r="L545" i="1"/>
  <c r="K543" i="1"/>
  <c r="L543" i="1"/>
  <c r="K532" i="1"/>
  <c r="L532" i="1"/>
  <c r="K529" i="1"/>
  <c r="L529" i="1"/>
  <c r="K525" i="1"/>
  <c r="L525" i="1"/>
  <c r="K521" i="1"/>
  <c r="L521" i="1"/>
  <c r="L518" i="1"/>
  <c r="K518" i="1"/>
  <c r="K511" i="1"/>
  <c r="L511" i="1"/>
  <c r="K504" i="1"/>
  <c r="L504" i="1"/>
  <c r="K494" i="1"/>
  <c r="L494" i="1"/>
  <c r="K473" i="1"/>
  <c r="L473" i="1"/>
  <c r="K467" i="1"/>
  <c r="L467" i="1"/>
  <c r="L458" i="1"/>
  <c r="K458" i="1"/>
  <c r="J457" i="1"/>
  <c r="I457" i="1"/>
  <c r="K421" i="1"/>
  <c r="L421" i="1"/>
  <c r="J421" i="1"/>
  <c r="I421" i="1"/>
  <c r="K416" i="1"/>
  <c r="J416" i="1"/>
  <c r="L416" i="1"/>
  <c r="I416" i="1"/>
  <c r="K400" i="1"/>
  <c r="L400" i="1"/>
  <c r="K398" i="1"/>
  <c r="L398" i="1"/>
  <c r="J400" i="1"/>
  <c r="I400" i="1"/>
  <c r="K394" i="1"/>
  <c r="L394" i="1"/>
  <c r="J394" i="1"/>
  <c r="I394" i="1"/>
  <c r="J374" i="1"/>
  <c r="I374" i="1"/>
  <c r="K374" i="1"/>
  <c r="L374" i="1"/>
  <c r="L346" i="1"/>
  <c r="K346" i="1"/>
  <c r="K340" i="1"/>
  <c r="L340" i="1"/>
  <c r="K334" i="1"/>
  <c r="L334" i="1"/>
  <c r="K312" i="1"/>
  <c r="L312" i="1"/>
  <c r="K300" i="1"/>
  <c r="L300" i="1"/>
  <c r="K289" i="1"/>
  <c r="L289" i="1"/>
  <c r="K259" i="1"/>
  <c r="L259" i="1"/>
  <c r="K225" i="1"/>
  <c r="L225" i="1"/>
  <c r="K217" i="1"/>
  <c r="L217" i="1"/>
  <c r="K179" i="1"/>
  <c r="L179" i="1"/>
  <c r="K163" i="1"/>
  <c r="L163" i="1"/>
  <c r="K150" i="1"/>
  <c r="L150" i="1"/>
  <c r="J150" i="1"/>
  <c r="I150" i="1"/>
  <c r="L108" i="1"/>
  <c r="K108" i="1"/>
  <c r="J108" i="1"/>
  <c r="I108" i="1"/>
  <c r="K106" i="1"/>
  <c r="L106" i="1"/>
  <c r="J106" i="1"/>
  <c r="I106" i="1"/>
  <c r="K77" i="1"/>
  <c r="L77" i="1"/>
  <c r="J77" i="1"/>
  <c r="I77" i="1"/>
  <c r="K73" i="1"/>
  <c r="L73" i="1"/>
  <c r="J74" i="1"/>
  <c r="I74" i="1"/>
  <c r="K67" i="1"/>
  <c r="L67" i="1"/>
  <c r="J67" i="1"/>
  <c r="I67" i="1"/>
  <c r="K49" i="1"/>
  <c r="L49" i="1"/>
  <c r="J49" i="1"/>
  <c r="I49" i="1"/>
  <c r="K41" i="1"/>
  <c r="L41" i="1"/>
  <c r="J41" i="1"/>
  <c r="I41" i="1"/>
  <c r="K23" i="1"/>
  <c r="L23" i="1"/>
  <c r="J23" i="1"/>
  <c r="I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J2711" i="2" l="1"/>
  <c r="K2711" i="2" s="1"/>
  <c r="L2711" i="2" s="1"/>
  <c r="N2711" i="2" s="1"/>
  <c r="J2441" i="2"/>
  <c r="K2441" i="2" s="1"/>
  <c r="L2441" i="2" s="1"/>
  <c r="N2441" i="2" s="1"/>
  <c r="J2387" i="2"/>
  <c r="K2387" i="2" s="1"/>
  <c r="L2387" i="2" s="1"/>
  <c r="N2387" i="2" s="1"/>
  <c r="J2279" i="2"/>
  <c r="K2279" i="2" s="1"/>
  <c r="L2279" i="2" s="1"/>
  <c r="N2279" i="2" s="1"/>
  <c r="J2171" i="2"/>
  <c r="K2171" i="2" s="1"/>
  <c r="L2171" i="2" s="1"/>
  <c r="N2171" i="2" s="1"/>
  <c r="J2117" i="2"/>
  <c r="K2117" i="2" s="1"/>
  <c r="L2117" i="2" s="1"/>
  <c r="N2117" i="2" s="1"/>
  <c r="J1799" i="2"/>
  <c r="K1799" i="2" s="1"/>
  <c r="L1799" i="2" s="1"/>
  <c r="N1799" i="2" s="1"/>
  <c r="S99" i="2"/>
  <c r="T98" i="2"/>
  <c r="U139" i="2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H216" i="2"/>
  <c r="I216" i="2" s="1"/>
  <c r="U464" i="2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628" i="2" s="1"/>
  <c r="U629" i="2" s="1"/>
  <c r="U630" i="2" s="1"/>
  <c r="U631" i="2" s="1"/>
  <c r="U632" i="2" s="1"/>
  <c r="U633" i="2" s="1"/>
  <c r="U634" i="2" s="1"/>
  <c r="U635" i="2" s="1"/>
  <c r="U636" i="2" s="1"/>
  <c r="U637" i="2" s="1"/>
  <c r="U638" i="2" s="1"/>
  <c r="U639" i="2" s="1"/>
  <c r="U640" i="2" s="1"/>
  <c r="U641" i="2" s="1"/>
  <c r="U642" i="2" s="1"/>
  <c r="U643" i="2" s="1"/>
  <c r="U644" i="2" s="1"/>
  <c r="U645" i="2" s="1"/>
  <c r="U646" i="2" s="1"/>
  <c r="U647" i="2" s="1"/>
  <c r="U648" i="2" s="1"/>
  <c r="U649" i="2" s="1"/>
  <c r="U650" i="2" s="1"/>
  <c r="U651" i="2" s="1"/>
  <c r="U652" i="2" s="1"/>
  <c r="U653" i="2" s="1"/>
  <c r="U654" i="2" s="1"/>
  <c r="U655" i="2" s="1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U667" i="2" s="1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78" i="2" s="1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U691" i="2" s="1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703" i="2" s="1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728" i="2" s="1"/>
  <c r="U729" i="2" s="1"/>
  <c r="U730" i="2" s="1"/>
  <c r="U731" i="2" s="1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53" i="2" s="1"/>
  <c r="U754" i="2" s="1"/>
  <c r="U755" i="2" s="1"/>
  <c r="U756" i="2" s="1"/>
  <c r="U757" i="2" s="1"/>
  <c r="U758" i="2" s="1"/>
  <c r="U759" i="2" s="1"/>
  <c r="U760" i="2" s="1"/>
  <c r="U761" i="2" s="1"/>
  <c r="U762" i="2" s="1"/>
  <c r="U763" i="2" s="1"/>
  <c r="U764" i="2" s="1"/>
  <c r="U765" i="2" s="1"/>
  <c r="U766" i="2" s="1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78" i="2" s="1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U798" i="2" s="1"/>
  <c r="U799" i="2" s="1"/>
  <c r="U800" i="2" s="1"/>
  <c r="U801" i="2" s="1"/>
  <c r="U802" i="2" s="1"/>
  <c r="U803" i="2" s="1"/>
  <c r="U804" i="2" s="1"/>
  <c r="U805" i="2" s="1"/>
  <c r="U806" i="2" s="1"/>
  <c r="U807" i="2" s="1"/>
  <c r="U808" i="2" s="1"/>
  <c r="U809" i="2" s="1"/>
  <c r="U810" i="2" s="1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J1863" i="2"/>
  <c r="K1863" i="2" s="1"/>
  <c r="L1863" i="2" s="1"/>
  <c r="N1863" i="2" s="1"/>
  <c r="J1713" i="2"/>
  <c r="K1713" i="2" s="1"/>
  <c r="L1713" i="2" s="1"/>
  <c r="N1713" i="2" s="1"/>
  <c r="J1521" i="2"/>
  <c r="K1521" i="2" s="1"/>
  <c r="L1521" i="2" s="1"/>
  <c r="N1521" i="2" s="1"/>
  <c r="J1305" i="2"/>
  <c r="K1305" i="2" s="1"/>
  <c r="L1305" i="2" s="1"/>
  <c r="N1305" i="2" s="1"/>
  <c r="J1251" i="2"/>
  <c r="K1251" i="2" s="1"/>
  <c r="L1251" i="2" s="1"/>
  <c r="N1251" i="2" s="1"/>
  <c r="J1197" i="2"/>
  <c r="K1197" i="2" s="1"/>
  <c r="L1197" i="2" s="1"/>
  <c r="N1197" i="2" s="1"/>
  <c r="J831" i="2"/>
  <c r="K831" i="2" s="1"/>
  <c r="L831" i="2" s="1"/>
  <c r="N831" i="2" s="1"/>
  <c r="J795" i="2"/>
  <c r="K795" i="2" s="1"/>
  <c r="L795" i="2" s="1"/>
  <c r="N795" i="2" s="1"/>
  <c r="J705" i="2"/>
  <c r="K705" i="2" s="1"/>
  <c r="L705" i="2" s="1"/>
  <c r="N705" i="2" s="1"/>
  <c r="J651" i="2"/>
  <c r="K651" i="2" s="1"/>
  <c r="L651" i="2" s="1"/>
  <c r="N651" i="2" s="1"/>
  <c r="J489" i="2"/>
  <c r="K489" i="2" s="1"/>
  <c r="L489" i="2" s="1"/>
  <c r="N489" i="2" s="1"/>
  <c r="J488" i="2"/>
  <c r="K488" i="2" s="1"/>
  <c r="L488" i="2" s="1"/>
  <c r="N488" i="2" s="1"/>
  <c r="K8" i="2"/>
  <c r="L8" i="2" s="1"/>
  <c r="K7" i="2"/>
  <c r="L7" i="2" s="1"/>
  <c r="K6" i="2"/>
  <c r="L6" i="2" s="1"/>
  <c r="J1365" i="2"/>
  <c r="K1365" i="2" s="1"/>
  <c r="L1365" i="2" s="1"/>
  <c r="N1365" i="2" s="1"/>
  <c r="H20" i="2"/>
  <c r="J20" i="2" s="1"/>
  <c r="H14" i="2"/>
  <c r="J14" i="2" s="1"/>
  <c r="J801" i="2"/>
  <c r="K801" i="2" s="1"/>
  <c r="L801" i="2" s="1"/>
  <c r="N801" i="2" s="1"/>
  <c r="H2738" i="2"/>
  <c r="I2738" i="2" s="1"/>
  <c r="H2720" i="2"/>
  <c r="J2720" i="2" s="1"/>
  <c r="H2702" i="2"/>
  <c r="H2678" i="2"/>
  <c r="H2672" i="2"/>
  <c r="J2672" i="2" s="1"/>
  <c r="H2666" i="2"/>
  <c r="J2666" i="2" s="1"/>
  <c r="H2660" i="2"/>
  <c r="H2648" i="2"/>
  <c r="I2648" i="2" s="1"/>
  <c r="H2642" i="2"/>
  <c r="H2636" i="2"/>
  <c r="H2630" i="2"/>
  <c r="J2630" i="2" s="1"/>
  <c r="H2624" i="2"/>
  <c r="J2624" i="2" s="1"/>
  <c r="H2618" i="2"/>
  <c r="J2618" i="2" s="1"/>
  <c r="H2612" i="2"/>
  <c r="J2612" i="2" s="1"/>
  <c r="H2606" i="2"/>
  <c r="H2600" i="2"/>
  <c r="I2600" i="2" s="1"/>
  <c r="H2582" i="2"/>
  <c r="I2582" i="2" s="1"/>
  <c r="H2564" i="2"/>
  <c r="J2564" i="2" s="1"/>
  <c r="H2558" i="2"/>
  <c r="J2558" i="2" s="1"/>
  <c r="H2552" i="2"/>
  <c r="J2552" i="2" s="1"/>
  <c r="H2546" i="2"/>
  <c r="H2522" i="2"/>
  <c r="H2516" i="2"/>
  <c r="J2516" i="2" s="1"/>
  <c r="H2510" i="2"/>
  <c r="I2510" i="2" s="1"/>
  <c r="H2498" i="2"/>
  <c r="J2498" i="2" s="1"/>
  <c r="H2492" i="2"/>
  <c r="J2492" i="2" s="1"/>
  <c r="H2486" i="2"/>
  <c r="I2486" i="2" s="1"/>
  <c r="H2462" i="2"/>
  <c r="I2462" i="2" s="1"/>
  <c r="H2432" i="2"/>
  <c r="I2432" i="2" s="1"/>
  <c r="H2414" i="2"/>
  <c r="I2414" i="2" s="1"/>
  <c r="H2402" i="2"/>
  <c r="I2402" i="2" s="1"/>
  <c r="H2390" i="2"/>
  <c r="J2390" i="2" s="1"/>
  <c r="H2378" i="2"/>
  <c r="H2372" i="2"/>
  <c r="H2354" i="2"/>
  <c r="J2355" i="2" s="1"/>
  <c r="K2355" i="2" s="1"/>
  <c r="H2348" i="2"/>
  <c r="J2348" i="2" s="1"/>
  <c r="H2342" i="2"/>
  <c r="I2342" i="2" s="1"/>
  <c r="H2336" i="2"/>
  <c r="I2336" i="2" s="1"/>
  <c r="H2330" i="2"/>
  <c r="I2330" i="2" s="1"/>
  <c r="H2300" i="2"/>
  <c r="H2282" i="2"/>
  <c r="J2282" i="2" s="1"/>
  <c r="H2264" i="2"/>
  <c r="H2252" i="2"/>
  <c r="J2252" i="2" s="1"/>
  <c r="H2234" i="2"/>
  <c r="J2234" i="2" s="1"/>
  <c r="H2228" i="2"/>
  <c r="H2222" i="2"/>
  <c r="J2222" i="2" s="1"/>
  <c r="H2204" i="2"/>
  <c r="I2204" i="2" s="1"/>
  <c r="H2198" i="2"/>
  <c r="I2198" i="2" s="1"/>
  <c r="H2186" i="2"/>
  <c r="I2186" i="2" s="1"/>
  <c r="H2150" i="2"/>
  <c r="I2150" i="2" s="1"/>
  <c r="H2126" i="2"/>
  <c r="J2126" i="2" s="1"/>
  <c r="H2120" i="2"/>
  <c r="H2108" i="2"/>
  <c r="J2108" i="2" s="1"/>
  <c r="H2096" i="2"/>
  <c r="I2096" i="2" s="1"/>
  <c r="H2084" i="2"/>
  <c r="J2085" i="2" s="1"/>
  <c r="K2085" i="2" s="1"/>
  <c r="H2078" i="2"/>
  <c r="J2078" i="2" s="1"/>
  <c r="H2072" i="2"/>
  <c r="J2072" i="2" s="1"/>
  <c r="H2066" i="2"/>
  <c r="H2030" i="2"/>
  <c r="J2031" i="2" s="1"/>
  <c r="K2031" i="2" s="1"/>
  <c r="H2012" i="2"/>
  <c r="J2012" i="2" s="1"/>
  <c r="H2006" i="2"/>
  <c r="J1994" i="2"/>
  <c r="K1994" i="2" s="1"/>
  <c r="L1994" i="2" s="1"/>
  <c r="N1994" i="2" s="1"/>
  <c r="H1976" i="2"/>
  <c r="I1976" i="2" s="1"/>
  <c r="H1970" i="2"/>
  <c r="I1970" i="2" s="1"/>
  <c r="H1964" i="2"/>
  <c r="I1964" i="2" s="1"/>
  <c r="H1958" i="2"/>
  <c r="I1958" i="2" s="1"/>
  <c r="H1952" i="2"/>
  <c r="I1952" i="2" s="1"/>
  <c r="H1946" i="2"/>
  <c r="I1946" i="2" s="1"/>
  <c r="H1940" i="2"/>
  <c r="I1940" i="2" s="1"/>
  <c r="H1934" i="2"/>
  <c r="I1934" i="2" s="1"/>
  <c r="H1928" i="2"/>
  <c r="I1928" i="2" s="1"/>
  <c r="H1892" i="2"/>
  <c r="I1892" i="2" s="1"/>
  <c r="H1886" i="2"/>
  <c r="I1886" i="2" s="1"/>
  <c r="H1868" i="2"/>
  <c r="J1868" i="2" s="1"/>
  <c r="H1838" i="2"/>
  <c r="H1832" i="2"/>
  <c r="H1826" i="2"/>
  <c r="J1826" i="2" s="1"/>
  <c r="H1820" i="2"/>
  <c r="J1820" i="2" s="1"/>
  <c r="H1814" i="2"/>
  <c r="J1814" i="2" s="1"/>
  <c r="H1808" i="2"/>
  <c r="I1808" i="2" s="1"/>
  <c r="H1784" i="2"/>
  <c r="I1784" i="2" s="1"/>
  <c r="J1778" i="2"/>
  <c r="K1778" i="2" s="1"/>
  <c r="L1778" i="2" s="1"/>
  <c r="N1778" i="2" s="1"/>
  <c r="H1772" i="2"/>
  <c r="I1772" i="2" s="1"/>
  <c r="H1760" i="2"/>
  <c r="I1760" i="2" s="1"/>
  <c r="H1748" i="2"/>
  <c r="I1748" i="2" s="1"/>
  <c r="H1736" i="2"/>
  <c r="I1736" i="2" s="1"/>
  <c r="J1520" i="2"/>
  <c r="K1520" i="2" s="1"/>
  <c r="L1520" i="2" s="1"/>
  <c r="N1520" i="2" s="1"/>
  <c r="J1358" i="2"/>
  <c r="J1304" i="2"/>
  <c r="K1304" i="2" s="1"/>
  <c r="L1304" i="2" s="1"/>
  <c r="N1304" i="2" s="1"/>
  <c r="J1250" i="2"/>
  <c r="K1250" i="2" s="1"/>
  <c r="L1250" i="2" s="1"/>
  <c r="N1250" i="2" s="1"/>
  <c r="J1196" i="2"/>
  <c r="K1196" i="2" s="1"/>
  <c r="L1196" i="2" s="1"/>
  <c r="N1196" i="2" s="1"/>
  <c r="J794" i="2"/>
  <c r="K794" i="2" s="1"/>
  <c r="L794" i="2" s="1"/>
  <c r="N794" i="2" s="1"/>
  <c r="J704" i="2"/>
  <c r="K704" i="2" s="1"/>
  <c r="L704" i="2" s="1"/>
  <c r="N704" i="2" s="1"/>
  <c r="J650" i="2"/>
  <c r="K650" i="2" s="1"/>
  <c r="L650" i="2" s="1"/>
  <c r="N650" i="2" s="1"/>
  <c r="H410" i="2"/>
  <c r="J410" i="2" s="1"/>
  <c r="H404" i="2"/>
  <c r="J404" i="2" s="1"/>
  <c r="H398" i="2"/>
  <c r="J398" i="2" s="1"/>
  <c r="H392" i="2"/>
  <c r="J392" i="2" s="1"/>
  <c r="H368" i="2"/>
  <c r="H362" i="2"/>
  <c r="H344" i="2"/>
  <c r="I344" i="2" s="1"/>
  <c r="H338" i="2"/>
  <c r="I338" i="2" s="1"/>
  <c r="H332" i="2"/>
  <c r="I332" i="2" s="1"/>
  <c r="H296" i="2"/>
  <c r="I296" i="2" s="1"/>
  <c r="H284" i="2"/>
  <c r="I284" i="2" s="1"/>
  <c r="H254" i="2"/>
  <c r="I254" i="2" s="1"/>
  <c r="H224" i="2"/>
  <c r="I224" i="2" s="1"/>
  <c r="H212" i="2"/>
  <c r="I212" i="2" s="1"/>
  <c r="H206" i="2"/>
  <c r="I206" i="2" s="1"/>
  <c r="H200" i="2"/>
  <c r="I200" i="2" s="1"/>
  <c r="H146" i="2"/>
  <c r="H140" i="2"/>
  <c r="H104" i="2"/>
  <c r="J104" i="2" s="1"/>
  <c r="H98" i="2"/>
  <c r="J98" i="2" s="1"/>
  <c r="H92" i="2"/>
  <c r="J92" i="2" s="1"/>
  <c r="H86" i="2"/>
  <c r="J86" i="2" s="1"/>
  <c r="H80" i="2"/>
  <c r="H68" i="2"/>
  <c r="I68" i="2" s="1"/>
  <c r="H62" i="2"/>
  <c r="J62" i="2" s="1"/>
  <c r="H56" i="2"/>
  <c r="J56" i="2" s="1"/>
  <c r="H44" i="2"/>
  <c r="J44" i="2" s="1"/>
  <c r="J429" i="2"/>
  <c r="K429" i="2" s="1"/>
  <c r="L429" i="2" s="1"/>
  <c r="N429" i="2" s="1"/>
  <c r="K5" i="2"/>
  <c r="L5" i="2" s="1"/>
  <c r="K10" i="2"/>
  <c r="L10" i="2" s="1"/>
  <c r="J2041" i="2"/>
  <c r="K2041" i="2" s="1"/>
  <c r="L2041" i="2" s="1"/>
  <c r="N2041" i="2" s="1"/>
  <c r="J2371" i="2"/>
  <c r="K2371" i="2" s="1"/>
  <c r="L2371" i="2" s="1"/>
  <c r="N2371" i="2" s="1"/>
  <c r="K9" i="2"/>
  <c r="L9" i="2" s="1"/>
  <c r="J672" i="2"/>
  <c r="K672" i="2" s="1"/>
  <c r="L672" i="2" s="1"/>
  <c r="N672" i="2" s="1"/>
  <c r="J264" i="2"/>
  <c r="K264" i="2" s="1"/>
  <c r="L264" i="2" s="1"/>
  <c r="N264" i="2" s="1"/>
  <c r="J2149" i="2"/>
  <c r="K2149" i="2" s="1"/>
  <c r="L2149" i="2" s="1"/>
  <c r="N2149" i="2" s="1"/>
  <c r="J2023" i="2"/>
  <c r="K2023" i="2" s="1"/>
  <c r="L2023" i="2" s="1"/>
  <c r="N2023" i="2" s="1"/>
  <c r="J1309" i="2"/>
  <c r="K1309" i="2" s="1"/>
  <c r="L1309" i="2" s="1"/>
  <c r="N1309" i="2" s="1"/>
  <c r="J706" i="2"/>
  <c r="K706" i="2" s="1"/>
  <c r="L706" i="2" s="1"/>
  <c r="N706" i="2" s="1"/>
  <c r="J375" i="2"/>
  <c r="K375" i="2" s="1"/>
  <c r="L375" i="2" s="1"/>
  <c r="N375" i="2" s="1"/>
  <c r="J1864" i="2"/>
  <c r="K1864" i="2" s="1"/>
  <c r="L1864" i="2" s="1"/>
  <c r="N1864" i="2" s="1"/>
  <c r="J2696" i="2"/>
  <c r="K2696" i="2" s="1"/>
  <c r="L2696" i="2" s="1"/>
  <c r="N2696" i="2" s="1"/>
  <c r="J2131" i="2"/>
  <c r="K2131" i="2" s="1"/>
  <c r="L2131" i="2" s="1"/>
  <c r="N2131" i="2" s="1"/>
  <c r="J1987" i="2"/>
  <c r="K1987" i="2" s="1"/>
  <c r="L1987" i="2" s="1"/>
  <c r="N1987" i="2" s="1"/>
  <c r="J1255" i="2"/>
  <c r="K1255" i="2" s="1"/>
  <c r="L1255" i="2" s="1"/>
  <c r="N1255" i="2" s="1"/>
  <c r="J644" i="2"/>
  <c r="K644" i="2" s="1"/>
  <c r="L644" i="2" s="1"/>
  <c r="N644" i="2" s="1"/>
  <c r="J304" i="2"/>
  <c r="K304" i="2" s="1"/>
  <c r="L304" i="2" s="1"/>
  <c r="N304" i="2" s="1"/>
  <c r="J2113" i="2"/>
  <c r="K2113" i="2" s="1"/>
  <c r="L2113" i="2" s="1"/>
  <c r="N2113" i="2" s="1"/>
  <c r="J1767" i="2"/>
  <c r="K1767" i="2" s="1"/>
  <c r="L1767" i="2" s="1"/>
  <c r="N1767" i="2" s="1"/>
  <c r="J1190" i="2"/>
  <c r="K1190" i="2" s="1"/>
  <c r="L1190" i="2" s="1"/>
  <c r="N1190" i="2" s="1"/>
  <c r="J584" i="2"/>
  <c r="K584" i="2" s="1"/>
  <c r="L584" i="2" s="1"/>
  <c r="N584" i="2" s="1"/>
  <c r="J176" i="2"/>
  <c r="K176" i="2" s="1"/>
  <c r="L176" i="2" s="1"/>
  <c r="N176" i="2" s="1"/>
  <c r="I1994" i="2"/>
  <c r="J2395" i="2"/>
  <c r="K2395" i="2" s="1"/>
  <c r="L2395" i="2" s="1"/>
  <c r="N2395" i="2" s="1"/>
  <c r="J2095" i="2"/>
  <c r="K2095" i="2" s="1"/>
  <c r="L2095" i="2" s="1"/>
  <c r="N2095" i="2" s="1"/>
  <c r="J1567" i="2"/>
  <c r="K1567" i="2" s="1"/>
  <c r="L1567" i="2" s="1"/>
  <c r="N1567" i="2" s="1"/>
  <c r="J988" i="2"/>
  <c r="K988" i="2" s="1"/>
  <c r="L988" i="2" s="1"/>
  <c r="N988" i="2" s="1"/>
  <c r="J496" i="2"/>
  <c r="K496" i="2" s="1"/>
  <c r="L496" i="2" s="1"/>
  <c r="N496" i="2" s="1"/>
  <c r="I1521" i="2"/>
  <c r="J355" i="2"/>
  <c r="K355" i="2" s="1"/>
  <c r="L355" i="2" s="1"/>
  <c r="N355" i="2" s="1"/>
  <c r="J2383" i="2"/>
  <c r="K2383" i="2" s="1"/>
  <c r="L2383" i="2" s="1"/>
  <c r="N2383" i="2" s="1"/>
  <c r="J2059" i="2"/>
  <c r="K2059" i="2" s="1"/>
  <c r="L2059" i="2" s="1"/>
  <c r="N2059" i="2" s="1"/>
  <c r="J1448" i="2"/>
  <c r="K1448" i="2" s="1"/>
  <c r="L1448" i="2" s="1"/>
  <c r="N1448" i="2" s="1"/>
  <c r="J889" i="2"/>
  <c r="K889" i="2" s="1"/>
  <c r="L889" i="2" s="1"/>
  <c r="N889" i="2" s="1"/>
  <c r="J464" i="2"/>
  <c r="K464" i="2" s="1"/>
  <c r="L464" i="2" s="1"/>
  <c r="N464" i="2" s="1"/>
  <c r="I1197" i="2"/>
  <c r="I28" i="2"/>
  <c r="J28" i="2"/>
  <c r="K28" i="2" s="1"/>
  <c r="L28" i="2" s="1"/>
  <c r="N28" i="2" s="1"/>
  <c r="J2693" i="2"/>
  <c r="K2693" i="2" s="1"/>
  <c r="L2693" i="2" s="1"/>
  <c r="N2693" i="2" s="1"/>
  <c r="I2693" i="2"/>
  <c r="I2645" i="2"/>
  <c r="J2645" i="2"/>
  <c r="K2645" i="2" s="1"/>
  <c r="L2645" i="2" s="1"/>
  <c r="N2645" i="2" s="1"/>
  <c r="J2597" i="2"/>
  <c r="K2597" i="2" s="1"/>
  <c r="L2597" i="2" s="1"/>
  <c r="N2597" i="2" s="1"/>
  <c r="I2597" i="2"/>
  <c r="J2543" i="2"/>
  <c r="K2543" i="2" s="1"/>
  <c r="L2543" i="2" s="1"/>
  <c r="N2543" i="2" s="1"/>
  <c r="I2543" i="2"/>
  <c r="I2471" i="2"/>
  <c r="J2471" i="2"/>
  <c r="J2315" i="2"/>
  <c r="K2315" i="2" s="1"/>
  <c r="L2315" i="2" s="1"/>
  <c r="N2315" i="2" s="1"/>
  <c r="I2315" i="2"/>
  <c r="I2249" i="2"/>
  <c r="J2249" i="2"/>
  <c r="K2249" i="2" s="1"/>
  <c r="L2249" i="2" s="1"/>
  <c r="N2249" i="2" s="1"/>
  <c r="I2021" i="2"/>
  <c r="J2021" i="2"/>
  <c r="K2021" i="2" s="1"/>
  <c r="L2021" i="2" s="1"/>
  <c r="N2021" i="2" s="1"/>
  <c r="I1955" i="2"/>
  <c r="J1955" i="2"/>
  <c r="K1955" i="2" s="1"/>
  <c r="L1955" i="2" s="1"/>
  <c r="N1955" i="2" s="1"/>
  <c r="I1859" i="2"/>
  <c r="J1859" i="2"/>
  <c r="K1859" i="2" s="1"/>
  <c r="L1859" i="2" s="1"/>
  <c r="N1859" i="2" s="1"/>
  <c r="I1739" i="2"/>
  <c r="I1703" i="2"/>
  <c r="I1559" i="2"/>
  <c r="J1559" i="2"/>
  <c r="K1559" i="2" s="1"/>
  <c r="L1559" i="2" s="1"/>
  <c r="N1559" i="2" s="1"/>
  <c r="Q1559" i="2" s="1"/>
  <c r="I1517" i="2"/>
  <c r="J1517" i="2"/>
  <c r="K1517" i="2" s="1"/>
  <c r="L1517" i="2" s="1"/>
  <c r="N1517" i="2" s="1"/>
  <c r="I1433" i="2"/>
  <c r="J1433" i="2"/>
  <c r="K1433" i="2" s="1"/>
  <c r="L1433" i="2" s="1"/>
  <c r="N1433" i="2" s="1"/>
  <c r="I1361" i="2"/>
  <c r="J1361" i="2"/>
  <c r="J1211" i="2"/>
  <c r="K1211" i="2" s="1"/>
  <c r="L1211" i="2" s="1"/>
  <c r="N1211" i="2" s="1"/>
  <c r="I1211" i="2"/>
  <c r="I1175" i="2"/>
  <c r="J1175" i="2"/>
  <c r="K1175" i="2" s="1"/>
  <c r="L1175" i="2" s="1"/>
  <c r="N1175" i="2" s="1"/>
  <c r="I1067" i="2"/>
  <c r="J1067" i="2"/>
  <c r="K1067" i="2" s="1"/>
  <c r="L1067" i="2" s="1"/>
  <c r="N1067" i="2" s="1"/>
  <c r="I1013" i="2"/>
  <c r="J1013" i="2"/>
  <c r="K1013" i="2" s="1"/>
  <c r="L1013" i="2" s="1"/>
  <c r="N1013" i="2" s="1"/>
  <c r="I977" i="2"/>
  <c r="J977" i="2"/>
  <c r="K977" i="2" s="1"/>
  <c r="L977" i="2" s="1"/>
  <c r="N977" i="2" s="1"/>
  <c r="I881" i="2"/>
  <c r="J881" i="2"/>
  <c r="K881" i="2" s="1"/>
  <c r="L881" i="2" s="1"/>
  <c r="N881" i="2" s="1"/>
  <c r="I809" i="2"/>
  <c r="I785" i="2"/>
  <c r="J785" i="2"/>
  <c r="K785" i="2" s="1"/>
  <c r="L785" i="2" s="1"/>
  <c r="N785" i="2" s="1"/>
  <c r="I2709" i="2"/>
  <c r="J2709" i="2"/>
  <c r="K2709" i="2" s="1"/>
  <c r="L2709" i="2" s="1"/>
  <c r="N2709" i="2" s="1"/>
  <c r="I2643" i="2"/>
  <c r="J2643" i="2"/>
  <c r="K2643" i="2" s="1"/>
  <c r="I2595" i="2"/>
  <c r="J2595" i="2"/>
  <c r="K2595" i="2" s="1"/>
  <c r="L2595" i="2" s="1"/>
  <c r="N2595" i="2" s="1"/>
  <c r="I2589" i="2"/>
  <c r="J2589" i="2"/>
  <c r="K2589" i="2" s="1"/>
  <c r="L2589" i="2" s="1"/>
  <c r="N2589" i="2" s="1"/>
  <c r="I2571" i="2"/>
  <c r="J2571" i="2"/>
  <c r="K2571" i="2" s="1"/>
  <c r="L2571" i="2" s="1"/>
  <c r="N2571" i="2" s="1"/>
  <c r="I2565" i="2"/>
  <c r="I2559" i="2"/>
  <c r="J2559" i="2"/>
  <c r="K2559" i="2" s="1"/>
  <c r="I2541" i="2"/>
  <c r="J2541" i="2"/>
  <c r="K2541" i="2" s="1"/>
  <c r="L2541" i="2" s="1"/>
  <c r="N2541" i="2" s="1"/>
  <c r="I2535" i="2"/>
  <c r="J2535" i="2"/>
  <c r="K2535" i="2" s="1"/>
  <c r="L2535" i="2" s="1"/>
  <c r="N2535" i="2" s="1"/>
  <c r="I2529" i="2"/>
  <c r="J2529" i="2"/>
  <c r="K2529" i="2" s="1"/>
  <c r="L2529" i="2" s="1"/>
  <c r="N2529" i="2" s="1"/>
  <c r="I2505" i="2"/>
  <c r="J2505" i="2"/>
  <c r="K2505" i="2" s="1"/>
  <c r="L2505" i="2" s="1"/>
  <c r="N2505" i="2" s="1"/>
  <c r="I2481" i="2"/>
  <c r="J2481" i="2"/>
  <c r="I2475" i="2"/>
  <c r="J2475" i="2"/>
  <c r="K2475" i="2" s="1"/>
  <c r="L2475" i="2" s="1"/>
  <c r="N2475" i="2" s="1"/>
  <c r="I2457" i="2"/>
  <c r="J2457" i="2"/>
  <c r="I2451" i="2"/>
  <c r="J2451" i="2"/>
  <c r="K2451" i="2" s="1"/>
  <c r="L2451" i="2" s="1"/>
  <c r="N2451" i="2" s="1"/>
  <c r="I2439" i="2"/>
  <c r="J2439" i="2"/>
  <c r="K2439" i="2" s="1"/>
  <c r="L2439" i="2" s="1"/>
  <c r="N2439" i="2" s="1"/>
  <c r="I2421" i="2"/>
  <c r="J2421" i="2"/>
  <c r="K2421" i="2" s="1"/>
  <c r="L2421" i="2" s="1"/>
  <c r="N2421" i="2" s="1"/>
  <c r="I2409" i="2"/>
  <c r="J2409" i="2"/>
  <c r="K2409" i="2" s="1"/>
  <c r="L2409" i="2" s="1"/>
  <c r="N2409" i="2" s="1"/>
  <c r="I2397" i="2"/>
  <c r="J2397" i="2"/>
  <c r="K2397" i="2" s="1"/>
  <c r="L2397" i="2" s="1"/>
  <c r="N2397" i="2" s="1"/>
  <c r="I2385" i="2"/>
  <c r="J2385" i="2"/>
  <c r="K2385" i="2" s="1"/>
  <c r="L2385" i="2" s="1"/>
  <c r="N2385" i="2" s="1"/>
  <c r="I2367" i="2"/>
  <c r="J2367" i="2"/>
  <c r="K2367" i="2" s="1"/>
  <c r="L2367" i="2" s="1"/>
  <c r="N2367" i="2" s="1"/>
  <c r="I2355" i="2"/>
  <c r="I2343" i="2"/>
  <c r="I2325" i="2"/>
  <c r="J2325" i="2"/>
  <c r="K2325" i="2" s="1"/>
  <c r="L2325" i="2" s="1"/>
  <c r="N2325" i="2" s="1"/>
  <c r="I2319" i="2"/>
  <c r="J2319" i="2"/>
  <c r="K2319" i="2" s="1"/>
  <c r="L2319" i="2" s="1"/>
  <c r="N2319" i="2" s="1"/>
  <c r="I2313" i="2"/>
  <c r="J2313" i="2"/>
  <c r="K2313" i="2" s="1"/>
  <c r="L2313" i="2" s="1"/>
  <c r="N2313" i="2" s="1"/>
  <c r="I2307" i="2"/>
  <c r="J2307" i="2"/>
  <c r="K2307" i="2" s="1"/>
  <c r="L2307" i="2" s="1"/>
  <c r="N2307" i="2" s="1"/>
  <c r="I2295" i="2"/>
  <c r="J2295" i="2"/>
  <c r="K2295" i="2" s="1"/>
  <c r="L2295" i="2" s="1"/>
  <c r="N2295" i="2" s="1"/>
  <c r="I2289" i="2"/>
  <c r="J2289" i="2"/>
  <c r="K2289" i="2" s="1"/>
  <c r="L2289" i="2" s="1"/>
  <c r="N2289" i="2" s="1"/>
  <c r="Q2289" i="2" s="1"/>
  <c r="I2277" i="2"/>
  <c r="J2277" i="2"/>
  <c r="K2277" i="2" s="1"/>
  <c r="L2277" i="2" s="1"/>
  <c r="N2277" i="2" s="1"/>
  <c r="I2271" i="2"/>
  <c r="J2271" i="2"/>
  <c r="K2271" i="2" s="1"/>
  <c r="L2271" i="2" s="1"/>
  <c r="N2271" i="2" s="1"/>
  <c r="I2259" i="2"/>
  <c r="J2259" i="2"/>
  <c r="K2259" i="2" s="1"/>
  <c r="L2259" i="2" s="1"/>
  <c r="N2259" i="2" s="1"/>
  <c r="I2247" i="2"/>
  <c r="J2247" i="2"/>
  <c r="K2247" i="2" s="1"/>
  <c r="L2247" i="2" s="1"/>
  <c r="N2247" i="2" s="1"/>
  <c r="I2241" i="2"/>
  <c r="J2241" i="2"/>
  <c r="K2241" i="2" s="1"/>
  <c r="L2241" i="2" s="1"/>
  <c r="N2241" i="2" s="1"/>
  <c r="I2211" i="2"/>
  <c r="J2211" i="2"/>
  <c r="K2211" i="2" s="1"/>
  <c r="L2211" i="2" s="1"/>
  <c r="N2211" i="2" s="1"/>
  <c r="I2205" i="2"/>
  <c r="I2193" i="2"/>
  <c r="J2193" i="2"/>
  <c r="K2193" i="2" s="1"/>
  <c r="L2193" i="2" s="1"/>
  <c r="N2193" i="2" s="1"/>
  <c r="I2181" i="2"/>
  <c r="J2181" i="2"/>
  <c r="K2181" i="2" s="1"/>
  <c r="L2181" i="2" s="1"/>
  <c r="N2181" i="2" s="1"/>
  <c r="I2175" i="2"/>
  <c r="J2175" i="2"/>
  <c r="I2157" i="2"/>
  <c r="J2157" i="2"/>
  <c r="K2157" i="2" s="1"/>
  <c r="L2157" i="2" s="1"/>
  <c r="N2157" i="2" s="1"/>
  <c r="I2139" i="2"/>
  <c r="J2139" i="2"/>
  <c r="K2139" i="2" s="1"/>
  <c r="L2139" i="2" s="1"/>
  <c r="N2139" i="2" s="1"/>
  <c r="I2133" i="2"/>
  <c r="J2133" i="2"/>
  <c r="K2133" i="2" s="1"/>
  <c r="L2133" i="2" s="1"/>
  <c r="N2133" i="2" s="1"/>
  <c r="I2115" i="2"/>
  <c r="J2115" i="2"/>
  <c r="K2115" i="2" s="1"/>
  <c r="L2115" i="2" s="1"/>
  <c r="N2115" i="2" s="1"/>
  <c r="I2103" i="2"/>
  <c r="J2103" i="2"/>
  <c r="K2103" i="2" s="1"/>
  <c r="L2103" i="2" s="1"/>
  <c r="N2103" i="2" s="1"/>
  <c r="I2091" i="2"/>
  <c r="J2091" i="2"/>
  <c r="K2091" i="2" s="1"/>
  <c r="L2091" i="2" s="1"/>
  <c r="N2091" i="2" s="1"/>
  <c r="I2085" i="2"/>
  <c r="I2055" i="2"/>
  <c r="J2055" i="2"/>
  <c r="K2055" i="2" s="1"/>
  <c r="L2055" i="2" s="1"/>
  <c r="N2055" i="2" s="1"/>
  <c r="I2049" i="2"/>
  <c r="J2049" i="2"/>
  <c r="K2049" i="2" s="1"/>
  <c r="L2049" i="2" s="1"/>
  <c r="N2049" i="2" s="1"/>
  <c r="J2037" i="2"/>
  <c r="K2037" i="2" s="1"/>
  <c r="L2037" i="2" s="1"/>
  <c r="N2037" i="2" s="1"/>
  <c r="I2037" i="2"/>
  <c r="I2031" i="2"/>
  <c r="I2019" i="2"/>
  <c r="J2019" i="2"/>
  <c r="K2019" i="2" s="1"/>
  <c r="L2019" i="2" s="1"/>
  <c r="N2019" i="2" s="1"/>
  <c r="I1995" i="2"/>
  <c r="J1995" i="2"/>
  <c r="K1995" i="2" s="1"/>
  <c r="L1995" i="2" s="1"/>
  <c r="N1995" i="2" s="1"/>
  <c r="I1989" i="2"/>
  <c r="J1989" i="2"/>
  <c r="K1989" i="2" s="1"/>
  <c r="L1989" i="2" s="1"/>
  <c r="N1989" i="2" s="1"/>
  <c r="I1983" i="2"/>
  <c r="J1983" i="2"/>
  <c r="K1983" i="2" s="1"/>
  <c r="L1983" i="2" s="1"/>
  <c r="N1983" i="2" s="1"/>
  <c r="I1965" i="2"/>
  <c r="I1923" i="2"/>
  <c r="J1923" i="2"/>
  <c r="K1923" i="2" s="1"/>
  <c r="L1923" i="2" s="1"/>
  <c r="N1923" i="2" s="1"/>
  <c r="I1917" i="2"/>
  <c r="J1917" i="2"/>
  <c r="K1917" i="2" s="1"/>
  <c r="L1917" i="2" s="1"/>
  <c r="N1917" i="2" s="1"/>
  <c r="I1911" i="2"/>
  <c r="J1911" i="2"/>
  <c r="K1911" i="2" s="1"/>
  <c r="L1911" i="2" s="1"/>
  <c r="N1911" i="2" s="1"/>
  <c r="I1905" i="2"/>
  <c r="J1905" i="2"/>
  <c r="K1905" i="2" s="1"/>
  <c r="L1905" i="2" s="1"/>
  <c r="N1905" i="2" s="1"/>
  <c r="J2536" i="2"/>
  <c r="K2536" i="2" s="1"/>
  <c r="L2536" i="2" s="1"/>
  <c r="N2536" i="2" s="1"/>
  <c r="J2453" i="2"/>
  <c r="K2453" i="2" s="1"/>
  <c r="L2453" i="2" s="1"/>
  <c r="N2453" i="2" s="1"/>
  <c r="J1613" i="2"/>
  <c r="K1613" i="2" s="1"/>
  <c r="L1613" i="2" s="1"/>
  <c r="N1613" i="2" s="1"/>
  <c r="I2171" i="2"/>
  <c r="I1799" i="2"/>
  <c r="I2591" i="2"/>
  <c r="J2591" i="2"/>
  <c r="J2519" i="2"/>
  <c r="K2519" i="2" s="1"/>
  <c r="L2519" i="2" s="1"/>
  <c r="N2519" i="2" s="1"/>
  <c r="I2519" i="2"/>
  <c r="I2465" i="2"/>
  <c r="J2465" i="2"/>
  <c r="K2465" i="2" s="1"/>
  <c r="L2465" i="2" s="1"/>
  <c r="N2465" i="2" s="1"/>
  <c r="I2381" i="2"/>
  <c r="J2381" i="2"/>
  <c r="K2381" i="2" s="1"/>
  <c r="L2381" i="2" s="1"/>
  <c r="N2381" i="2" s="1"/>
  <c r="I2321" i="2"/>
  <c r="J2321" i="2"/>
  <c r="K2321" i="2" s="1"/>
  <c r="L2321" i="2" s="1"/>
  <c r="N2321" i="2" s="1"/>
  <c r="J2147" i="2"/>
  <c r="K2147" i="2" s="1"/>
  <c r="L2147" i="2" s="1"/>
  <c r="N2147" i="2" s="1"/>
  <c r="I2147" i="2"/>
  <c r="J2111" i="2"/>
  <c r="K2111" i="2" s="1"/>
  <c r="L2111" i="2" s="1"/>
  <c r="N2111" i="2" s="1"/>
  <c r="I2111" i="2"/>
  <c r="I2069" i="2"/>
  <c r="J2069" i="2"/>
  <c r="K2069" i="2" s="1"/>
  <c r="L2069" i="2" s="1"/>
  <c r="N2069" i="2" s="1"/>
  <c r="I2033" i="2"/>
  <c r="I1961" i="2"/>
  <c r="J1961" i="2"/>
  <c r="K1961" i="2" s="1"/>
  <c r="L1961" i="2" s="1"/>
  <c r="N1961" i="2" s="1"/>
  <c r="I1805" i="2"/>
  <c r="J1805" i="2"/>
  <c r="I1727" i="2"/>
  <c r="J1727" i="2"/>
  <c r="K1727" i="2" s="1"/>
  <c r="L1727" i="2" s="1"/>
  <c r="N1727" i="2" s="1"/>
  <c r="I1697" i="2"/>
  <c r="J1697" i="2"/>
  <c r="K1697" i="2" s="1"/>
  <c r="L1697" i="2" s="1"/>
  <c r="N1697" i="2" s="1"/>
  <c r="I1661" i="2"/>
  <c r="J1661" i="2"/>
  <c r="K1661" i="2" s="1"/>
  <c r="L1661" i="2" s="1"/>
  <c r="N1661" i="2" s="1"/>
  <c r="I1511" i="2"/>
  <c r="J1511" i="2"/>
  <c r="K1511" i="2" s="1"/>
  <c r="L1511" i="2" s="1"/>
  <c r="N1511" i="2" s="1"/>
  <c r="I1445" i="2"/>
  <c r="J1445" i="2"/>
  <c r="K1445" i="2" s="1"/>
  <c r="L1445" i="2" s="1"/>
  <c r="N1445" i="2" s="1"/>
  <c r="I1397" i="2"/>
  <c r="J1397" i="2"/>
  <c r="I1355" i="2"/>
  <c r="J1355" i="2"/>
  <c r="K1355" i="2" s="1"/>
  <c r="L1355" i="2" s="1"/>
  <c r="N1355" i="2" s="1"/>
  <c r="I1325" i="2"/>
  <c r="J1325" i="2"/>
  <c r="K1325" i="2" s="1"/>
  <c r="L1325" i="2" s="1"/>
  <c r="N1325" i="2" s="1"/>
  <c r="I1253" i="2"/>
  <c r="J1253" i="2"/>
  <c r="K1253" i="2" s="1"/>
  <c r="L1253" i="2" s="1"/>
  <c r="N1253" i="2" s="1"/>
  <c r="I1199" i="2"/>
  <c r="J1199" i="2"/>
  <c r="I1079" i="2"/>
  <c r="J1079" i="2"/>
  <c r="K1079" i="2" s="1"/>
  <c r="L1079" i="2" s="1"/>
  <c r="N1079" i="2" s="1"/>
  <c r="I989" i="2"/>
  <c r="J989" i="2"/>
  <c r="K989" i="2" s="1"/>
  <c r="L989" i="2" s="1"/>
  <c r="N989" i="2" s="1"/>
  <c r="I899" i="2"/>
  <c r="J899" i="2"/>
  <c r="K899" i="2" s="1"/>
  <c r="L899" i="2" s="1"/>
  <c r="N899" i="2" s="1"/>
  <c r="I821" i="2"/>
  <c r="J821" i="2"/>
  <c r="K821" i="2" s="1"/>
  <c r="L821" i="2" s="1"/>
  <c r="N821" i="2" s="1"/>
  <c r="I32" i="2"/>
  <c r="J32" i="2"/>
  <c r="K32" i="2" s="1"/>
  <c r="L32" i="2" s="1"/>
  <c r="N32" i="2" s="1"/>
  <c r="I2715" i="2"/>
  <c r="J2715" i="2"/>
  <c r="K2715" i="2" s="1"/>
  <c r="L2715" i="2" s="1"/>
  <c r="N2715" i="2" s="1"/>
  <c r="I2691" i="2"/>
  <c r="J2691" i="2"/>
  <c r="K2691" i="2" s="1"/>
  <c r="L2691" i="2" s="1"/>
  <c r="N2691" i="2" s="1"/>
  <c r="I2649" i="2"/>
  <c r="J31" i="2"/>
  <c r="K31" i="2" s="1"/>
  <c r="L31" i="2" s="1"/>
  <c r="N31" i="2" s="1"/>
  <c r="I31" i="2"/>
  <c r="I25" i="2"/>
  <c r="J25" i="2"/>
  <c r="K25" i="2" s="1"/>
  <c r="L25" i="2" s="1"/>
  <c r="N25" i="2" s="1"/>
  <c r="I2732" i="2"/>
  <c r="I2726" i="2"/>
  <c r="J2726" i="2"/>
  <c r="K2726" i="2" s="1"/>
  <c r="L2726" i="2" s="1"/>
  <c r="N2726" i="2" s="1"/>
  <c r="I2714" i="2"/>
  <c r="J2714" i="2"/>
  <c r="K2714" i="2" s="1"/>
  <c r="L2714" i="2" s="1"/>
  <c r="N2714" i="2" s="1"/>
  <c r="J2702" i="2"/>
  <c r="I2690" i="2"/>
  <c r="J2690" i="2"/>
  <c r="K2690" i="2" s="1"/>
  <c r="L2690" i="2" s="1"/>
  <c r="N2690" i="2" s="1"/>
  <c r="J2678" i="2"/>
  <c r="I2654" i="2"/>
  <c r="J2654" i="2"/>
  <c r="K2654" i="2" s="1"/>
  <c r="L2654" i="2" s="1"/>
  <c r="N2654" i="2" s="1"/>
  <c r="J2642" i="2"/>
  <c r="J2606" i="2"/>
  <c r="I2594" i="2"/>
  <c r="I2588" i="2"/>
  <c r="J2588" i="2"/>
  <c r="K2588" i="2" s="1"/>
  <c r="L2588" i="2" s="1"/>
  <c r="N2588" i="2" s="1"/>
  <c r="I2576" i="2"/>
  <c r="I2570" i="2"/>
  <c r="J2570" i="2"/>
  <c r="K2570" i="2" s="1"/>
  <c r="L2570" i="2" s="1"/>
  <c r="N2570" i="2" s="1"/>
  <c r="J2546" i="2"/>
  <c r="I2540" i="2"/>
  <c r="J2540" i="2"/>
  <c r="K2540" i="2" s="1"/>
  <c r="L2540" i="2" s="1"/>
  <c r="N2540" i="2" s="1"/>
  <c r="I2534" i="2"/>
  <c r="J2534" i="2"/>
  <c r="K2534" i="2" s="1"/>
  <c r="L2534" i="2" s="1"/>
  <c r="N2534" i="2" s="1"/>
  <c r="I2528" i="2"/>
  <c r="I2522" i="2"/>
  <c r="J2522" i="2"/>
  <c r="I2504" i="2"/>
  <c r="J2504" i="2"/>
  <c r="K2504" i="2" s="1"/>
  <c r="L2504" i="2" s="1"/>
  <c r="N2504" i="2" s="1"/>
  <c r="I2498" i="2"/>
  <c r="I2480" i="2"/>
  <c r="J2480" i="2"/>
  <c r="K2480" i="2" s="1"/>
  <c r="L2480" i="2" s="1"/>
  <c r="N2480" i="2" s="1"/>
  <c r="I2474" i="2"/>
  <c r="I2468" i="2"/>
  <c r="J2468" i="2"/>
  <c r="K2468" i="2" s="1"/>
  <c r="L2468" i="2" s="1"/>
  <c r="N2468" i="2" s="1"/>
  <c r="I2456" i="2"/>
  <c r="J2456" i="2"/>
  <c r="K2456" i="2" s="1"/>
  <c r="L2456" i="2" s="1"/>
  <c r="N2456" i="2" s="1"/>
  <c r="I2450" i="2"/>
  <c r="J2450" i="2"/>
  <c r="K2450" i="2" s="1"/>
  <c r="L2450" i="2" s="1"/>
  <c r="N2450" i="2" s="1"/>
  <c r="I2444" i="2"/>
  <c r="J2444" i="2"/>
  <c r="K2444" i="2" s="1"/>
  <c r="L2444" i="2" s="1"/>
  <c r="N2444" i="2" s="1"/>
  <c r="I2426" i="2"/>
  <c r="J2426" i="2"/>
  <c r="I2420" i="2"/>
  <c r="J2420" i="2"/>
  <c r="K2420" i="2" s="1"/>
  <c r="L2420" i="2" s="1"/>
  <c r="N2420" i="2" s="1"/>
  <c r="I2408" i="2"/>
  <c r="J2408" i="2"/>
  <c r="K2408" i="2" s="1"/>
  <c r="L2408" i="2" s="1"/>
  <c r="N2408" i="2" s="1"/>
  <c r="I2396" i="2"/>
  <c r="J2396" i="2"/>
  <c r="K2396" i="2" s="1"/>
  <c r="L2396" i="2" s="1"/>
  <c r="N2396" i="2" s="1"/>
  <c r="I2384" i="2"/>
  <c r="J2384" i="2"/>
  <c r="K2384" i="2" s="1"/>
  <c r="L2384" i="2" s="1"/>
  <c r="N2384" i="2" s="1"/>
  <c r="J2206" i="2"/>
  <c r="K2206" i="2" s="1"/>
  <c r="L2206" i="2" s="1"/>
  <c r="N2206" i="2" s="1"/>
  <c r="J341" i="2"/>
  <c r="J119" i="2"/>
  <c r="K119" i="2" s="1"/>
  <c r="L119" i="2" s="1"/>
  <c r="N119" i="2" s="1"/>
  <c r="I2441" i="2"/>
  <c r="I2117" i="2"/>
  <c r="J2723" i="2"/>
  <c r="K2723" i="2" s="1"/>
  <c r="L2723" i="2" s="1"/>
  <c r="N2723" i="2" s="1"/>
  <c r="I2723" i="2"/>
  <c r="J2687" i="2"/>
  <c r="K2687" i="2" s="1"/>
  <c r="L2687" i="2" s="1"/>
  <c r="N2687" i="2" s="1"/>
  <c r="I2687" i="2"/>
  <c r="I2585" i="2"/>
  <c r="J2477" i="2"/>
  <c r="K2477" i="2" s="1"/>
  <c r="L2477" i="2" s="1"/>
  <c r="N2477" i="2" s="1"/>
  <c r="I2477" i="2"/>
  <c r="I2405" i="2"/>
  <c r="I2309" i="2"/>
  <c r="J2309" i="2"/>
  <c r="K2309" i="2" s="1"/>
  <c r="L2309" i="2" s="1"/>
  <c r="N2309" i="2" s="1"/>
  <c r="I2273" i="2"/>
  <c r="J2273" i="2"/>
  <c r="K2273" i="2" s="1"/>
  <c r="L2273" i="2" s="1"/>
  <c r="N2273" i="2" s="1"/>
  <c r="J2207" i="2"/>
  <c r="K2207" i="2" s="1"/>
  <c r="L2207" i="2" s="1"/>
  <c r="N2207" i="2" s="1"/>
  <c r="I2207" i="2"/>
  <c r="I2177" i="2"/>
  <c r="J2153" i="2"/>
  <c r="K2153" i="2" s="1"/>
  <c r="L2153" i="2" s="1"/>
  <c r="N2153" i="2" s="1"/>
  <c r="I2153" i="2"/>
  <c r="I2087" i="2"/>
  <c r="J2087" i="2"/>
  <c r="K2087" i="2" s="1"/>
  <c r="L2087" i="2" s="1"/>
  <c r="N2087" i="2" s="1"/>
  <c r="I2045" i="2"/>
  <c r="I1979" i="2"/>
  <c r="I1907" i="2"/>
  <c r="J1907" i="2"/>
  <c r="K1907" i="2" s="1"/>
  <c r="L1907" i="2" s="1"/>
  <c r="N1907" i="2" s="1"/>
  <c r="I1871" i="2"/>
  <c r="I1835" i="2"/>
  <c r="J1835" i="2"/>
  <c r="K1835" i="2" s="1"/>
  <c r="L1835" i="2" s="1"/>
  <c r="N1835" i="2" s="1"/>
  <c r="I1649" i="2"/>
  <c r="I1607" i="2"/>
  <c r="J1607" i="2"/>
  <c r="K1607" i="2" s="1"/>
  <c r="L1607" i="2" s="1"/>
  <c r="N1607" i="2" s="1"/>
  <c r="I1565" i="2"/>
  <c r="J1565" i="2"/>
  <c r="K1565" i="2" s="1"/>
  <c r="L1565" i="2" s="1"/>
  <c r="N1565" i="2" s="1"/>
  <c r="I1529" i="2"/>
  <c r="I1493" i="2"/>
  <c r="J1493" i="2"/>
  <c r="K1493" i="2" s="1"/>
  <c r="L1493" i="2" s="1"/>
  <c r="N1493" i="2" s="1"/>
  <c r="I1451" i="2"/>
  <c r="J1451" i="2"/>
  <c r="K1451" i="2" s="1"/>
  <c r="L1451" i="2" s="1"/>
  <c r="N1451" i="2" s="1"/>
  <c r="I1391" i="2"/>
  <c r="J1391" i="2"/>
  <c r="K1391" i="2" s="1"/>
  <c r="L1391" i="2" s="1"/>
  <c r="N1391" i="2" s="1"/>
  <c r="I1343" i="2"/>
  <c r="J1343" i="2"/>
  <c r="K1343" i="2" s="1"/>
  <c r="L1343" i="2" s="1"/>
  <c r="N1343" i="2" s="1"/>
  <c r="J1133" i="2"/>
  <c r="K1133" i="2" s="1"/>
  <c r="L1133" i="2" s="1"/>
  <c r="N1133" i="2" s="1"/>
  <c r="I1133" i="2"/>
  <c r="I1007" i="2"/>
  <c r="J1007" i="2"/>
  <c r="K1007" i="2" s="1"/>
  <c r="L1007" i="2" s="1"/>
  <c r="N1007" i="2" s="1"/>
  <c r="I935" i="2"/>
  <c r="J935" i="2"/>
  <c r="K935" i="2" s="1"/>
  <c r="L935" i="2" s="1"/>
  <c r="N935" i="2" s="1"/>
  <c r="I875" i="2"/>
  <c r="I587" i="2"/>
  <c r="I2697" i="2"/>
  <c r="J2697" i="2"/>
  <c r="K2697" i="2" s="1"/>
  <c r="L2697" i="2" s="1"/>
  <c r="N2697" i="2" s="1"/>
  <c r="I2463" i="2"/>
  <c r="J2463" i="2"/>
  <c r="K2463" i="2" s="1"/>
  <c r="J2596" i="2"/>
  <c r="K2596" i="2" s="1"/>
  <c r="L2596" i="2" s="1"/>
  <c r="N2596" i="2" s="1"/>
  <c r="J2411" i="2"/>
  <c r="K2411" i="2" s="1"/>
  <c r="L2411" i="2" s="1"/>
  <c r="N2411" i="2" s="1"/>
  <c r="J2169" i="2"/>
  <c r="K2169" i="2" s="1"/>
  <c r="L2169" i="2" s="1"/>
  <c r="N2169" i="2" s="1"/>
  <c r="J1913" i="2"/>
  <c r="K1913" i="2" s="1"/>
  <c r="L1913" i="2" s="1"/>
  <c r="N1913" i="2" s="1"/>
  <c r="J1530" i="2"/>
  <c r="K1530" i="2" s="1"/>
  <c r="L1530" i="2" s="1"/>
  <c r="N1530" i="2" s="1"/>
  <c r="J1336" i="2"/>
  <c r="K1336" i="2" s="1"/>
  <c r="L1336" i="2" s="1"/>
  <c r="N1336" i="2" s="1"/>
  <c r="I2711" i="2"/>
  <c r="I2387" i="2"/>
  <c r="I2705" i="2"/>
  <c r="J2651" i="2"/>
  <c r="K2651" i="2" s="1"/>
  <c r="L2651" i="2" s="1"/>
  <c r="N2651" i="2" s="1"/>
  <c r="I2651" i="2"/>
  <c r="J2507" i="2"/>
  <c r="K2507" i="2" s="1"/>
  <c r="L2507" i="2" s="1"/>
  <c r="N2507" i="2" s="1"/>
  <c r="I2507" i="2"/>
  <c r="I2399" i="2"/>
  <c r="J2399" i="2"/>
  <c r="K2399" i="2" s="1"/>
  <c r="L2399" i="2" s="1"/>
  <c r="N2399" i="2" s="1"/>
  <c r="I2345" i="2"/>
  <c r="J2345" i="2"/>
  <c r="K2345" i="2" s="1"/>
  <c r="L2345" i="2" s="1"/>
  <c r="N2345" i="2" s="1"/>
  <c r="I2297" i="2"/>
  <c r="J2297" i="2"/>
  <c r="K2297" i="2" s="1"/>
  <c r="L2297" i="2" s="1"/>
  <c r="N2297" i="2" s="1"/>
  <c r="I2255" i="2"/>
  <c r="I2141" i="2"/>
  <c r="J2141" i="2"/>
  <c r="K2141" i="2" s="1"/>
  <c r="L2141" i="2" s="1"/>
  <c r="N2141" i="2" s="1"/>
  <c r="I2105" i="2"/>
  <c r="J2105" i="2"/>
  <c r="K2105" i="2" s="1"/>
  <c r="L2105" i="2" s="1"/>
  <c r="N2105" i="2" s="1"/>
  <c r="I2039" i="2"/>
  <c r="J2039" i="2"/>
  <c r="K2039" i="2" s="1"/>
  <c r="L2039" i="2" s="1"/>
  <c r="N2039" i="2" s="1"/>
  <c r="I1967" i="2"/>
  <c r="J1967" i="2"/>
  <c r="K1967" i="2" s="1"/>
  <c r="L1967" i="2" s="1"/>
  <c r="N1967" i="2" s="1"/>
  <c r="I1901" i="2"/>
  <c r="J1901" i="2"/>
  <c r="K1901" i="2" s="1"/>
  <c r="L1901" i="2" s="1"/>
  <c r="N1901" i="2" s="1"/>
  <c r="I1751" i="2"/>
  <c r="I1721" i="2"/>
  <c r="J1721" i="2"/>
  <c r="K1721" i="2" s="1"/>
  <c r="L1721" i="2" s="1"/>
  <c r="N1721" i="2" s="1"/>
  <c r="J1691" i="2"/>
  <c r="K1691" i="2" s="1"/>
  <c r="L1691" i="2" s="1"/>
  <c r="N1691" i="2" s="1"/>
  <c r="I1691" i="2"/>
  <c r="I1583" i="2"/>
  <c r="J1583" i="2"/>
  <c r="K1583" i="2" s="1"/>
  <c r="L1583" i="2" s="1"/>
  <c r="N1583" i="2" s="1"/>
  <c r="J1535" i="2"/>
  <c r="K1535" i="2" s="1"/>
  <c r="L1535" i="2" s="1"/>
  <c r="N1535" i="2" s="1"/>
  <c r="I1535" i="2"/>
  <c r="I1463" i="2"/>
  <c r="J1463" i="2"/>
  <c r="K1463" i="2" s="1"/>
  <c r="L1463" i="2" s="1"/>
  <c r="N1463" i="2" s="1"/>
  <c r="J1373" i="2"/>
  <c r="I1373" i="2"/>
  <c r="I1331" i="2"/>
  <c r="I1217" i="2"/>
  <c r="J1217" i="2"/>
  <c r="K1217" i="2" s="1"/>
  <c r="L1217" i="2" s="1"/>
  <c r="N1217" i="2" s="1"/>
  <c r="J1169" i="2"/>
  <c r="K1169" i="2" s="1"/>
  <c r="L1169" i="2" s="1"/>
  <c r="N1169" i="2" s="1"/>
  <c r="I1169" i="2"/>
  <c r="I1097" i="2"/>
  <c r="J1097" i="2"/>
  <c r="K1097" i="2" s="1"/>
  <c r="L1097" i="2" s="1"/>
  <c r="N1097" i="2" s="1"/>
  <c r="I995" i="2"/>
  <c r="J995" i="2"/>
  <c r="K995" i="2" s="1"/>
  <c r="L995" i="2" s="1"/>
  <c r="N995" i="2" s="1"/>
  <c r="I959" i="2"/>
  <c r="I887" i="2"/>
  <c r="J887" i="2"/>
  <c r="K887" i="2" s="1"/>
  <c r="L887" i="2" s="1"/>
  <c r="N887" i="2" s="1"/>
  <c r="I815" i="2"/>
  <c r="J815" i="2"/>
  <c r="K815" i="2" s="1"/>
  <c r="L815" i="2" s="1"/>
  <c r="N815" i="2" s="1"/>
  <c r="I581" i="2"/>
  <c r="J581" i="2"/>
  <c r="K581" i="2" s="1"/>
  <c r="L581" i="2" s="1"/>
  <c r="N581" i="2" s="1"/>
  <c r="I26" i="2"/>
  <c r="J26" i="2"/>
  <c r="K26" i="2" s="1"/>
  <c r="L26" i="2" s="1"/>
  <c r="N26" i="2" s="1"/>
  <c r="I2727" i="2"/>
  <c r="J2727" i="2"/>
  <c r="K2727" i="2" s="1"/>
  <c r="L2727" i="2" s="1"/>
  <c r="N2727" i="2" s="1"/>
  <c r="I2655" i="2"/>
  <c r="J2655" i="2"/>
  <c r="K2655" i="2" s="1"/>
  <c r="L2655" i="2" s="1"/>
  <c r="N2655" i="2" s="1"/>
  <c r="Q2655" i="2" s="1"/>
  <c r="I2445" i="2"/>
  <c r="J2445" i="2"/>
  <c r="J354" i="2"/>
  <c r="K354" i="2" s="1"/>
  <c r="L354" i="2" s="1"/>
  <c r="N354" i="2" s="1"/>
  <c r="J2660" i="2"/>
  <c r="J2572" i="2"/>
  <c r="K2572" i="2" s="1"/>
  <c r="L2572" i="2" s="1"/>
  <c r="N2572" i="2" s="1"/>
  <c r="J1715" i="2"/>
  <c r="I2681" i="2"/>
  <c r="J2681" i="2"/>
  <c r="K2681" i="2" s="1"/>
  <c r="L2681" i="2" s="1"/>
  <c r="N2681" i="2" s="1"/>
  <c r="J2567" i="2"/>
  <c r="K2567" i="2" s="1"/>
  <c r="L2567" i="2" s="1"/>
  <c r="N2567" i="2" s="1"/>
  <c r="I2567" i="2"/>
  <c r="J2531" i="2"/>
  <c r="K2531" i="2" s="1"/>
  <c r="L2531" i="2" s="1"/>
  <c r="N2531" i="2" s="1"/>
  <c r="I2531" i="2"/>
  <c r="I2459" i="2"/>
  <c r="I2429" i="2"/>
  <c r="J2369" i="2"/>
  <c r="K2369" i="2" s="1"/>
  <c r="L2369" i="2" s="1"/>
  <c r="N2369" i="2" s="1"/>
  <c r="I2369" i="2"/>
  <c r="J2327" i="2"/>
  <c r="I2327" i="2"/>
  <c r="I2291" i="2"/>
  <c r="J2291" i="2"/>
  <c r="K2291" i="2" s="1"/>
  <c r="L2291" i="2" s="1"/>
  <c r="N2291" i="2" s="1"/>
  <c r="I2195" i="2"/>
  <c r="J2195" i="2"/>
  <c r="I2159" i="2"/>
  <c r="J2159" i="2"/>
  <c r="K2159" i="2" s="1"/>
  <c r="L2159" i="2" s="1"/>
  <c r="N2159" i="2" s="1"/>
  <c r="J2129" i="2"/>
  <c r="K2129" i="2" s="1"/>
  <c r="L2129" i="2" s="1"/>
  <c r="N2129" i="2" s="1"/>
  <c r="I2129" i="2"/>
  <c r="J2051" i="2"/>
  <c r="K2051" i="2" s="1"/>
  <c r="L2051" i="2" s="1"/>
  <c r="N2051" i="2" s="1"/>
  <c r="I2051" i="2"/>
  <c r="I1985" i="2"/>
  <c r="J1985" i="2"/>
  <c r="K1985" i="2" s="1"/>
  <c r="L1985" i="2" s="1"/>
  <c r="N1985" i="2" s="1"/>
  <c r="I1793" i="2"/>
  <c r="J1793" i="2"/>
  <c r="K1793" i="2" s="1"/>
  <c r="L1793" i="2" s="1"/>
  <c r="N1793" i="2" s="1"/>
  <c r="I1745" i="2"/>
  <c r="J1745" i="2"/>
  <c r="K1745" i="2" s="1"/>
  <c r="L1745" i="2" s="1"/>
  <c r="N1745" i="2" s="1"/>
  <c r="J1709" i="2"/>
  <c r="I1709" i="2"/>
  <c r="I1673" i="2"/>
  <c r="J1673" i="2"/>
  <c r="K1673" i="2" s="1"/>
  <c r="L1673" i="2" s="1"/>
  <c r="N1673" i="2" s="1"/>
  <c r="J1625" i="2"/>
  <c r="K1625" i="2" s="1"/>
  <c r="L1625" i="2" s="1"/>
  <c r="N1625" i="2" s="1"/>
  <c r="I1625" i="2"/>
  <c r="I1541" i="2"/>
  <c r="J1541" i="2"/>
  <c r="K1541" i="2" s="1"/>
  <c r="L1541" i="2" s="1"/>
  <c r="N1541" i="2" s="1"/>
  <c r="I1499" i="2"/>
  <c r="J1499" i="2"/>
  <c r="K1499" i="2" s="1"/>
  <c r="L1499" i="2" s="1"/>
  <c r="N1499" i="2" s="1"/>
  <c r="I1457" i="2"/>
  <c r="J1457" i="2"/>
  <c r="K1457" i="2" s="1"/>
  <c r="L1457" i="2" s="1"/>
  <c r="N1457" i="2" s="1"/>
  <c r="J1367" i="2"/>
  <c r="K1367" i="2" s="1"/>
  <c r="L1367" i="2" s="1"/>
  <c r="N1367" i="2" s="1"/>
  <c r="I1367" i="2"/>
  <c r="I1337" i="2"/>
  <c r="J1337" i="2"/>
  <c r="K1337" i="2" s="1"/>
  <c r="L1337" i="2" s="1"/>
  <c r="N1337" i="2" s="1"/>
  <c r="I1265" i="2"/>
  <c r="J1265" i="2"/>
  <c r="K1265" i="2" s="1"/>
  <c r="L1265" i="2" s="1"/>
  <c r="N1265" i="2" s="1"/>
  <c r="I1187" i="2"/>
  <c r="J1187" i="2"/>
  <c r="K1187" i="2" s="1"/>
  <c r="L1187" i="2" s="1"/>
  <c r="N1187" i="2" s="1"/>
  <c r="J1061" i="2"/>
  <c r="K1061" i="2" s="1"/>
  <c r="L1061" i="2" s="1"/>
  <c r="N1061" i="2" s="1"/>
  <c r="I1061" i="2"/>
  <c r="I965" i="2"/>
  <c r="J965" i="2"/>
  <c r="K965" i="2" s="1"/>
  <c r="L965" i="2" s="1"/>
  <c r="N965" i="2" s="1"/>
  <c r="I905" i="2"/>
  <c r="J905" i="2"/>
  <c r="K905" i="2" s="1"/>
  <c r="L905" i="2" s="1"/>
  <c r="N905" i="2" s="1"/>
  <c r="I851" i="2"/>
  <c r="I797" i="2"/>
  <c r="I779" i="2"/>
  <c r="J779" i="2"/>
  <c r="K779" i="2" s="1"/>
  <c r="L779" i="2" s="1"/>
  <c r="N779" i="2" s="1"/>
  <c r="I761" i="2"/>
  <c r="J761" i="2"/>
  <c r="K761" i="2" s="1"/>
  <c r="L761" i="2" s="1"/>
  <c r="N761" i="2" s="1"/>
  <c r="I731" i="2"/>
  <c r="J731" i="2"/>
  <c r="K731" i="2" s="1"/>
  <c r="L731" i="2" s="1"/>
  <c r="N731" i="2" s="1"/>
  <c r="I719" i="2"/>
  <c r="J719" i="2"/>
  <c r="I707" i="2"/>
  <c r="J707" i="2"/>
  <c r="K707" i="2" s="1"/>
  <c r="L707" i="2" s="1"/>
  <c r="N707" i="2" s="1"/>
  <c r="I701" i="2"/>
  <c r="J701" i="2"/>
  <c r="K701" i="2" s="1"/>
  <c r="L701" i="2" s="1"/>
  <c r="N701" i="2" s="1"/>
  <c r="I695" i="2"/>
  <c r="J695" i="2"/>
  <c r="K695" i="2" s="1"/>
  <c r="L695" i="2" s="1"/>
  <c r="N695" i="2" s="1"/>
  <c r="I689" i="2"/>
  <c r="J689" i="2"/>
  <c r="K689" i="2" s="1"/>
  <c r="L689" i="2" s="1"/>
  <c r="N689" i="2" s="1"/>
  <c r="I683" i="2"/>
  <c r="J683" i="2"/>
  <c r="K683" i="2" s="1"/>
  <c r="L683" i="2" s="1"/>
  <c r="N683" i="2" s="1"/>
  <c r="I671" i="2"/>
  <c r="J671" i="2"/>
  <c r="K671" i="2" s="1"/>
  <c r="L671" i="2" s="1"/>
  <c r="N671" i="2" s="1"/>
  <c r="I665" i="2"/>
  <c r="I659" i="2"/>
  <c r="J659" i="2"/>
  <c r="K659" i="2" s="1"/>
  <c r="L659" i="2" s="1"/>
  <c r="N659" i="2" s="1"/>
  <c r="I653" i="2"/>
  <c r="J653" i="2"/>
  <c r="K653" i="2" s="1"/>
  <c r="L653" i="2" s="1"/>
  <c r="N653" i="2" s="1"/>
  <c r="I647" i="2"/>
  <c r="J647" i="2"/>
  <c r="K647" i="2" s="1"/>
  <c r="L647" i="2" s="1"/>
  <c r="N647" i="2" s="1"/>
  <c r="I641" i="2"/>
  <c r="I623" i="2"/>
  <c r="J623" i="2"/>
  <c r="K623" i="2" s="1"/>
  <c r="L623" i="2" s="1"/>
  <c r="N623" i="2" s="1"/>
  <c r="I569" i="2"/>
  <c r="J569" i="2"/>
  <c r="K569" i="2" s="1"/>
  <c r="L569" i="2" s="1"/>
  <c r="N569" i="2" s="1"/>
  <c r="I551" i="2"/>
  <c r="J551" i="2"/>
  <c r="I527" i="2"/>
  <c r="J527" i="2"/>
  <c r="I497" i="2"/>
  <c r="J497" i="2"/>
  <c r="K497" i="2" s="1"/>
  <c r="L497" i="2" s="1"/>
  <c r="N497" i="2" s="1"/>
  <c r="I491" i="2"/>
  <c r="J491" i="2"/>
  <c r="K491" i="2" s="1"/>
  <c r="L491" i="2" s="1"/>
  <c r="N491" i="2" s="1"/>
  <c r="I485" i="2"/>
  <c r="J485" i="2"/>
  <c r="K485" i="2" s="1"/>
  <c r="L485" i="2" s="1"/>
  <c r="N485" i="2" s="1"/>
  <c r="I479" i="2"/>
  <c r="J479" i="2"/>
  <c r="K479" i="2" s="1"/>
  <c r="L479" i="2" s="1"/>
  <c r="N479" i="2" s="1"/>
  <c r="I473" i="2"/>
  <c r="I467" i="2"/>
  <c r="I461" i="2"/>
  <c r="J461" i="2"/>
  <c r="K461" i="2" s="1"/>
  <c r="L461" i="2" s="1"/>
  <c r="N461" i="2" s="1"/>
  <c r="I443" i="2"/>
  <c r="J443" i="2"/>
  <c r="K443" i="2" s="1"/>
  <c r="L443" i="2" s="1"/>
  <c r="N443" i="2" s="1"/>
  <c r="I437" i="2"/>
  <c r="J437" i="2"/>
  <c r="K437" i="2" s="1"/>
  <c r="L437" i="2" s="1"/>
  <c r="N437" i="2" s="1"/>
  <c r="I431" i="2"/>
  <c r="J431" i="2"/>
  <c r="K431" i="2" s="1"/>
  <c r="L431" i="2" s="1"/>
  <c r="N431" i="2" s="1"/>
  <c r="I425" i="2"/>
  <c r="J425" i="2"/>
  <c r="K425" i="2" s="1"/>
  <c r="L425" i="2" s="1"/>
  <c r="N425" i="2" s="1"/>
  <c r="I419" i="2"/>
  <c r="J419" i="2"/>
  <c r="K419" i="2" s="1"/>
  <c r="L419" i="2" s="1"/>
  <c r="N419" i="2" s="1"/>
  <c r="I401" i="2"/>
  <c r="J401" i="2"/>
  <c r="K401" i="2" s="1"/>
  <c r="L401" i="2" s="1"/>
  <c r="N401" i="2" s="1"/>
  <c r="I383" i="2"/>
  <c r="J383" i="2"/>
  <c r="K383" i="2" s="1"/>
  <c r="L383" i="2" s="1"/>
  <c r="N383" i="2" s="1"/>
  <c r="I377" i="2"/>
  <c r="J377" i="2"/>
  <c r="K377" i="2" s="1"/>
  <c r="L377" i="2" s="1"/>
  <c r="N377" i="2" s="1"/>
  <c r="I353" i="2"/>
  <c r="J353" i="2"/>
  <c r="K353" i="2" s="1"/>
  <c r="L353" i="2" s="1"/>
  <c r="N353" i="2" s="1"/>
  <c r="I347" i="2"/>
  <c r="J347" i="2"/>
  <c r="K347" i="2" s="1"/>
  <c r="L347" i="2" s="1"/>
  <c r="N347" i="2" s="1"/>
  <c r="I335" i="2"/>
  <c r="J335" i="2"/>
  <c r="K335" i="2" s="1"/>
  <c r="L335" i="2" s="1"/>
  <c r="N335" i="2" s="1"/>
  <c r="I323" i="2"/>
  <c r="J323" i="2"/>
  <c r="K323" i="2" s="1"/>
  <c r="L323" i="2" s="1"/>
  <c r="N323" i="2" s="1"/>
  <c r="I317" i="2"/>
  <c r="J317" i="2"/>
  <c r="K317" i="2" s="1"/>
  <c r="L317" i="2" s="1"/>
  <c r="N317" i="2" s="1"/>
  <c r="I305" i="2"/>
  <c r="J305" i="2"/>
  <c r="K305" i="2" s="1"/>
  <c r="L305" i="2" s="1"/>
  <c r="N305" i="2" s="1"/>
  <c r="I293" i="2"/>
  <c r="J293" i="2"/>
  <c r="K293" i="2" s="1"/>
  <c r="L293" i="2" s="1"/>
  <c r="N293" i="2" s="1"/>
  <c r="I275" i="2"/>
  <c r="J275" i="2"/>
  <c r="K275" i="2" s="1"/>
  <c r="L275" i="2" s="1"/>
  <c r="N275" i="2" s="1"/>
  <c r="I269" i="2"/>
  <c r="J269" i="2"/>
  <c r="K269" i="2" s="1"/>
  <c r="L269" i="2" s="1"/>
  <c r="N269" i="2" s="1"/>
  <c r="I263" i="2"/>
  <c r="J263" i="2"/>
  <c r="K263" i="2" s="1"/>
  <c r="L263" i="2" s="1"/>
  <c r="N263" i="2" s="1"/>
  <c r="I245" i="2"/>
  <c r="J245" i="2"/>
  <c r="K245" i="2" s="1"/>
  <c r="L245" i="2" s="1"/>
  <c r="N245" i="2" s="1"/>
  <c r="I239" i="2"/>
  <c r="J239" i="2"/>
  <c r="K239" i="2" s="1"/>
  <c r="L239" i="2" s="1"/>
  <c r="N239" i="2" s="1"/>
  <c r="I233" i="2"/>
  <c r="J233" i="2"/>
  <c r="K233" i="2" s="1"/>
  <c r="L233" i="2" s="1"/>
  <c r="N233" i="2" s="1"/>
  <c r="I197" i="2"/>
  <c r="J197" i="2"/>
  <c r="K197" i="2" s="1"/>
  <c r="L197" i="2" s="1"/>
  <c r="N197" i="2" s="1"/>
  <c r="I191" i="2"/>
  <c r="J191" i="2"/>
  <c r="K191" i="2" s="1"/>
  <c r="L191" i="2" s="1"/>
  <c r="N191" i="2" s="1"/>
  <c r="I185" i="2"/>
  <c r="J185" i="2"/>
  <c r="K185" i="2" s="1"/>
  <c r="L185" i="2" s="1"/>
  <c r="N185" i="2" s="1"/>
  <c r="I179" i="2"/>
  <c r="I173" i="2"/>
  <c r="J173" i="2"/>
  <c r="K173" i="2" s="1"/>
  <c r="L173" i="2" s="1"/>
  <c r="N173" i="2" s="1"/>
  <c r="I167" i="2"/>
  <c r="J167" i="2"/>
  <c r="K167" i="2" s="1"/>
  <c r="L167" i="2" s="1"/>
  <c r="N167" i="2" s="1"/>
  <c r="I161" i="2"/>
  <c r="J161" i="2"/>
  <c r="I155" i="2"/>
  <c r="J155" i="2"/>
  <c r="K155" i="2" s="1"/>
  <c r="L155" i="2" s="1"/>
  <c r="N155" i="2" s="1"/>
  <c r="I137" i="2"/>
  <c r="J137" i="2"/>
  <c r="I131" i="2"/>
  <c r="J131" i="2"/>
  <c r="K131" i="2" s="1"/>
  <c r="L131" i="2" s="1"/>
  <c r="N131" i="2" s="1"/>
  <c r="I125" i="2"/>
  <c r="J125" i="2"/>
  <c r="K125" i="2" s="1"/>
  <c r="L125" i="2" s="1"/>
  <c r="N125" i="2" s="1"/>
  <c r="I113" i="2"/>
  <c r="J113" i="2"/>
  <c r="K113" i="2" s="1"/>
  <c r="L113" i="2" s="1"/>
  <c r="N113" i="2" s="1"/>
  <c r="I77" i="2"/>
  <c r="I41" i="2"/>
  <c r="I35" i="2"/>
  <c r="J35" i="2"/>
  <c r="K35" i="2" s="1"/>
  <c r="L35" i="2" s="1"/>
  <c r="N35" i="2" s="1"/>
  <c r="J2560" i="2"/>
  <c r="K2560" i="2" s="1"/>
  <c r="L2560" i="2" s="1"/>
  <c r="N2560" i="2" s="1"/>
  <c r="J1865" i="2"/>
  <c r="K1865" i="2" s="1"/>
  <c r="L1865" i="2" s="1"/>
  <c r="N1865" i="2" s="1"/>
  <c r="J1685" i="2"/>
  <c r="K1685" i="2" s="1"/>
  <c r="L1685" i="2" s="1"/>
  <c r="N1685" i="2" s="1"/>
  <c r="J227" i="2"/>
  <c r="K227" i="2" s="1"/>
  <c r="L227" i="2" s="1"/>
  <c r="N227" i="2" s="1"/>
  <c r="I2279" i="2"/>
  <c r="I1929" i="2"/>
  <c r="I2741" i="2"/>
  <c r="I2699" i="2"/>
  <c r="J2699" i="2"/>
  <c r="K2699" i="2" s="1"/>
  <c r="L2699" i="2" s="1"/>
  <c r="N2699" i="2" s="1"/>
  <c r="J2573" i="2"/>
  <c r="I2573" i="2"/>
  <c r="J2537" i="2"/>
  <c r="K2537" i="2" s="1"/>
  <c r="L2537" i="2" s="1"/>
  <c r="N2537" i="2" s="1"/>
  <c r="I2537" i="2"/>
  <c r="J2423" i="2"/>
  <c r="K2423" i="2" s="1"/>
  <c r="L2423" i="2" s="1"/>
  <c r="N2423" i="2" s="1"/>
  <c r="I2423" i="2"/>
  <c r="I2393" i="2"/>
  <c r="J2393" i="2"/>
  <c r="K2393" i="2" s="1"/>
  <c r="L2393" i="2" s="1"/>
  <c r="N2393" i="2" s="1"/>
  <c r="I2243" i="2"/>
  <c r="J2243" i="2"/>
  <c r="K2243" i="2" s="1"/>
  <c r="L2243" i="2" s="1"/>
  <c r="N2243" i="2" s="1"/>
  <c r="I2213" i="2"/>
  <c r="J2213" i="2"/>
  <c r="K2213" i="2" s="1"/>
  <c r="L2213" i="2" s="1"/>
  <c r="N2213" i="2" s="1"/>
  <c r="J2135" i="2"/>
  <c r="K2135" i="2" s="1"/>
  <c r="L2135" i="2" s="1"/>
  <c r="N2135" i="2" s="1"/>
  <c r="I2135" i="2"/>
  <c r="J2093" i="2"/>
  <c r="K2093" i="2" s="1"/>
  <c r="L2093" i="2" s="1"/>
  <c r="N2093" i="2" s="1"/>
  <c r="I2093" i="2"/>
  <c r="J2057" i="2"/>
  <c r="K2057" i="2" s="1"/>
  <c r="L2057" i="2" s="1"/>
  <c r="N2057" i="2" s="1"/>
  <c r="I2057" i="2"/>
  <c r="I1925" i="2"/>
  <c r="J1925" i="2"/>
  <c r="K1925" i="2" s="1"/>
  <c r="L1925" i="2" s="1"/>
  <c r="N1925" i="2" s="1"/>
  <c r="I1877" i="2"/>
  <c r="J1877" i="2"/>
  <c r="K1877" i="2" s="1"/>
  <c r="L1877" i="2" s="1"/>
  <c r="N1877" i="2" s="1"/>
  <c r="I1853" i="2"/>
  <c r="J1853" i="2"/>
  <c r="K1853" i="2" s="1"/>
  <c r="L1853" i="2" s="1"/>
  <c r="N1853" i="2" s="1"/>
  <c r="I1817" i="2"/>
  <c r="I1679" i="2"/>
  <c r="J1679" i="2"/>
  <c r="K1679" i="2" s="1"/>
  <c r="L1679" i="2" s="1"/>
  <c r="N1679" i="2" s="1"/>
  <c r="I1577" i="2"/>
  <c r="J1577" i="2"/>
  <c r="K1577" i="2" s="1"/>
  <c r="L1577" i="2" s="1"/>
  <c r="N1577" i="2" s="1"/>
  <c r="I1523" i="2"/>
  <c r="J1523" i="2"/>
  <c r="K1523" i="2" s="1"/>
  <c r="L1523" i="2" s="1"/>
  <c r="N1523" i="2" s="1"/>
  <c r="J1385" i="2"/>
  <c r="K1385" i="2" s="1"/>
  <c r="L1385" i="2" s="1"/>
  <c r="N1385" i="2" s="1"/>
  <c r="I1385" i="2"/>
  <c r="I1349" i="2"/>
  <c r="I1307" i="2"/>
  <c r="J1307" i="2"/>
  <c r="K1307" i="2" s="1"/>
  <c r="L1307" i="2" s="1"/>
  <c r="N1307" i="2" s="1"/>
  <c r="I1193" i="2"/>
  <c r="J1193" i="2"/>
  <c r="K1193" i="2" s="1"/>
  <c r="L1193" i="2" s="1"/>
  <c r="N1193" i="2" s="1"/>
  <c r="I1121" i="2"/>
  <c r="J1121" i="2"/>
  <c r="K1121" i="2" s="1"/>
  <c r="L1121" i="2" s="1"/>
  <c r="N1121" i="2" s="1"/>
  <c r="I1085" i="2"/>
  <c r="J1085" i="2"/>
  <c r="K1085" i="2" s="1"/>
  <c r="L1085" i="2" s="1"/>
  <c r="N1085" i="2" s="1"/>
  <c r="I1001" i="2"/>
  <c r="J1001" i="2"/>
  <c r="K1001" i="2" s="1"/>
  <c r="L1001" i="2" s="1"/>
  <c r="N1001" i="2" s="1"/>
  <c r="I893" i="2"/>
  <c r="J893" i="2"/>
  <c r="K893" i="2" s="1"/>
  <c r="L893" i="2" s="1"/>
  <c r="N893" i="2" s="1"/>
  <c r="I791" i="2"/>
  <c r="J791" i="2"/>
  <c r="K791" i="2" s="1"/>
  <c r="L791" i="2" s="1"/>
  <c r="N791" i="2" s="1"/>
  <c r="I605" i="2"/>
  <c r="I27" i="2"/>
  <c r="J27" i="2"/>
  <c r="K27" i="2" s="1"/>
  <c r="L27" i="2" s="1"/>
  <c r="N27" i="2" s="1"/>
  <c r="I2728" i="2"/>
  <c r="J2728" i="2"/>
  <c r="K2728" i="2" s="1"/>
  <c r="L2728" i="2" s="1"/>
  <c r="N2728" i="2" s="1"/>
  <c r="I2722" i="2"/>
  <c r="I2716" i="2"/>
  <c r="J2716" i="2"/>
  <c r="K2716" i="2" s="1"/>
  <c r="L2716" i="2" s="1"/>
  <c r="N2716" i="2" s="1"/>
  <c r="J2710" i="2"/>
  <c r="K2710" i="2" s="1"/>
  <c r="L2710" i="2" s="1"/>
  <c r="N2710" i="2" s="1"/>
  <c r="I2710" i="2"/>
  <c r="I2698" i="2"/>
  <c r="J2698" i="2"/>
  <c r="K2698" i="2" s="1"/>
  <c r="L2698" i="2" s="1"/>
  <c r="N2698" i="2" s="1"/>
  <c r="I2692" i="2"/>
  <c r="J2692" i="2"/>
  <c r="K2692" i="2" s="1"/>
  <c r="L2692" i="2" s="1"/>
  <c r="N2692" i="2" s="1"/>
  <c r="I2686" i="2"/>
  <c r="I2680" i="2"/>
  <c r="J2656" i="2"/>
  <c r="K2656" i="2" s="1"/>
  <c r="L2656" i="2" s="1"/>
  <c r="N2656" i="2" s="1"/>
  <c r="I2656" i="2"/>
  <c r="I2650" i="2"/>
  <c r="J2650" i="2"/>
  <c r="K2650" i="2" s="1"/>
  <c r="L2650" i="2" s="1"/>
  <c r="N2650" i="2" s="1"/>
  <c r="I2644" i="2"/>
  <c r="J2644" i="2"/>
  <c r="K2644" i="2" s="1"/>
  <c r="L2644" i="2" s="1"/>
  <c r="N2644" i="2" s="1"/>
  <c r="I2590" i="2"/>
  <c r="J2590" i="2"/>
  <c r="K2590" i="2" s="1"/>
  <c r="L2590" i="2" s="1"/>
  <c r="N2590" i="2" s="1"/>
  <c r="I2566" i="2"/>
  <c r="J2566" i="2"/>
  <c r="K2566" i="2" s="1"/>
  <c r="L2566" i="2" s="1"/>
  <c r="N2566" i="2" s="1"/>
  <c r="I2542" i="2"/>
  <c r="J2542" i="2"/>
  <c r="K2542" i="2" s="1"/>
  <c r="L2542" i="2" s="1"/>
  <c r="N2542" i="2" s="1"/>
  <c r="I2530" i="2"/>
  <c r="J2530" i="2"/>
  <c r="K2530" i="2" s="1"/>
  <c r="L2530" i="2" s="1"/>
  <c r="N2530" i="2" s="1"/>
  <c r="I2518" i="2"/>
  <c r="I2506" i="2"/>
  <c r="J2506" i="2"/>
  <c r="K2506" i="2" s="1"/>
  <c r="L2506" i="2" s="1"/>
  <c r="N2506" i="2" s="1"/>
  <c r="J2476" i="2"/>
  <c r="K2476" i="2" s="1"/>
  <c r="L2476" i="2" s="1"/>
  <c r="N2476" i="2" s="1"/>
  <c r="I2476" i="2"/>
  <c r="J2470" i="2"/>
  <c r="K2470" i="2" s="1"/>
  <c r="L2470" i="2" s="1"/>
  <c r="N2470" i="2" s="1"/>
  <c r="I2470" i="2"/>
  <c r="I2464" i="2"/>
  <c r="J2464" i="2"/>
  <c r="K2464" i="2" s="1"/>
  <c r="L2464" i="2" s="1"/>
  <c r="N2464" i="2" s="1"/>
  <c r="I2452" i="2"/>
  <c r="J2452" i="2"/>
  <c r="K2452" i="2" s="1"/>
  <c r="L2452" i="2" s="1"/>
  <c r="N2452" i="2" s="1"/>
  <c r="J2440" i="2"/>
  <c r="K2440" i="2" s="1"/>
  <c r="L2440" i="2" s="1"/>
  <c r="N2440" i="2" s="1"/>
  <c r="I2440" i="2"/>
  <c r="J2422" i="2"/>
  <c r="K2422" i="2" s="1"/>
  <c r="L2422" i="2" s="1"/>
  <c r="N2422" i="2" s="1"/>
  <c r="I2422" i="2"/>
  <c r="I2410" i="2"/>
  <c r="J2410" i="2"/>
  <c r="K2410" i="2" s="1"/>
  <c r="L2410" i="2" s="1"/>
  <c r="N2410" i="2" s="1"/>
  <c r="I2398" i="2"/>
  <c r="J2398" i="2"/>
  <c r="K2398" i="2" s="1"/>
  <c r="L2398" i="2" s="1"/>
  <c r="N2398" i="2" s="1"/>
  <c r="I2392" i="2"/>
  <c r="J2386" i="2"/>
  <c r="K2386" i="2" s="1"/>
  <c r="L2386" i="2" s="1"/>
  <c r="N2386" i="2" s="1"/>
  <c r="I2386" i="2"/>
  <c r="I2380" i="2"/>
  <c r="J2368" i="2"/>
  <c r="K2368" i="2" s="1"/>
  <c r="L2368" i="2" s="1"/>
  <c r="N2368" i="2" s="1"/>
  <c r="I2368" i="2"/>
  <c r="I2344" i="2"/>
  <c r="J2344" i="2"/>
  <c r="K2344" i="2" s="1"/>
  <c r="L2344" i="2" s="1"/>
  <c r="N2344" i="2" s="1"/>
  <c r="J2326" i="2"/>
  <c r="K2326" i="2" s="1"/>
  <c r="L2326" i="2" s="1"/>
  <c r="N2326" i="2" s="1"/>
  <c r="I2326" i="2"/>
  <c r="I2320" i="2"/>
  <c r="J2320" i="2"/>
  <c r="K2320" i="2" s="1"/>
  <c r="L2320" i="2" s="1"/>
  <c r="N2320" i="2" s="1"/>
  <c r="J2314" i="2"/>
  <c r="K2314" i="2" s="1"/>
  <c r="L2314" i="2" s="1"/>
  <c r="N2314" i="2" s="1"/>
  <c r="I2314" i="2"/>
  <c r="I2308" i="2"/>
  <c r="J2308" i="2"/>
  <c r="K2308" i="2" s="1"/>
  <c r="L2308" i="2" s="1"/>
  <c r="N2308" i="2" s="1"/>
  <c r="I2296" i="2"/>
  <c r="J2296" i="2"/>
  <c r="K2296" i="2" s="1"/>
  <c r="L2296" i="2" s="1"/>
  <c r="N2296" i="2" s="1"/>
  <c r="I2290" i="2"/>
  <c r="J2290" i="2"/>
  <c r="K2290" i="2" s="1"/>
  <c r="L2290" i="2" s="1"/>
  <c r="N2290" i="2" s="1"/>
  <c r="J2278" i="2"/>
  <c r="K2278" i="2" s="1"/>
  <c r="L2278" i="2" s="1"/>
  <c r="N2278" i="2" s="1"/>
  <c r="I2278" i="2"/>
  <c r="I2272" i="2"/>
  <c r="J2272" i="2"/>
  <c r="K2272" i="2" s="1"/>
  <c r="L2272" i="2" s="1"/>
  <c r="N2272" i="2" s="1"/>
  <c r="I2242" i="2"/>
  <c r="J2242" i="2"/>
  <c r="K2242" i="2" s="1"/>
  <c r="L2242" i="2" s="1"/>
  <c r="N2242" i="2" s="1"/>
  <c r="I2212" i="2"/>
  <c r="J2212" i="2"/>
  <c r="K2212" i="2" s="1"/>
  <c r="L2212" i="2" s="1"/>
  <c r="N2212" i="2" s="1"/>
  <c r="I2194" i="2"/>
  <c r="J2194" i="2"/>
  <c r="K2194" i="2" s="1"/>
  <c r="L2194" i="2" s="1"/>
  <c r="N2194" i="2" s="1"/>
  <c r="I2182" i="2"/>
  <c r="J2182" i="2"/>
  <c r="J2170" i="2"/>
  <c r="K2170" i="2" s="1"/>
  <c r="L2170" i="2" s="1"/>
  <c r="N2170" i="2" s="1"/>
  <c r="I2170" i="2"/>
  <c r="I2164" i="2"/>
  <c r="I2158" i="2"/>
  <c r="J2158" i="2"/>
  <c r="K2158" i="2" s="1"/>
  <c r="L2158" i="2" s="1"/>
  <c r="N2158" i="2" s="1"/>
  <c r="I2152" i="2"/>
  <c r="I2146" i="2"/>
  <c r="I2140" i="2"/>
  <c r="J2140" i="2"/>
  <c r="K2140" i="2" s="1"/>
  <c r="L2140" i="2" s="1"/>
  <c r="N2140" i="2" s="1"/>
  <c r="J2134" i="2"/>
  <c r="K2134" i="2" s="1"/>
  <c r="L2134" i="2" s="1"/>
  <c r="N2134" i="2" s="1"/>
  <c r="I2134" i="2"/>
  <c r="I2128" i="2"/>
  <c r="J2116" i="2"/>
  <c r="K2116" i="2" s="1"/>
  <c r="L2116" i="2" s="1"/>
  <c r="N2116" i="2" s="1"/>
  <c r="I2116" i="2"/>
  <c r="I2110" i="2"/>
  <c r="I2104" i="2"/>
  <c r="J2104" i="2"/>
  <c r="K2104" i="2" s="1"/>
  <c r="L2104" i="2" s="1"/>
  <c r="N2104" i="2" s="1"/>
  <c r="J2092" i="2"/>
  <c r="K2092" i="2" s="1"/>
  <c r="L2092" i="2" s="1"/>
  <c r="N2092" i="2" s="1"/>
  <c r="I2092" i="2"/>
  <c r="I2086" i="2"/>
  <c r="J2086" i="2"/>
  <c r="K2086" i="2" s="1"/>
  <c r="L2086" i="2" s="1"/>
  <c r="N2086" i="2" s="1"/>
  <c r="I2068" i="2"/>
  <c r="I2056" i="2"/>
  <c r="J2056" i="2"/>
  <c r="K2056" i="2" s="1"/>
  <c r="L2056" i="2" s="1"/>
  <c r="N2056" i="2" s="1"/>
  <c r="J2050" i="2"/>
  <c r="K2050" i="2" s="1"/>
  <c r="L2050" i="2" s="1"/>
  <c r="N2050" i="2" s="1"/>
  <c r="I2050" i="2"/>
  <c r="I2038" i="2"/>
  <c r="J2038" i="2"/>
  <c r="K2038" i="2" s="1"/>
  <c r="L2038" i="2" s="1"/>
  <c r="N2038" i="2" s="1"/>
  <c r="I2020" i="2"/>
  <c r="J2020" i="2"/>
  <c r="K2020" i="2" s="1"/>
  <c r="L2020" i="2" s="1"/>
  <c r="N2020" i="2" s="1"/>
  <c r="I1996" i="2"/>
  <c r="J1996" i="2"/>
  <c r="K1996" i="2" s="1"/>
  <c r="L1996" i="2" s="1"/>
  <c r="N1996" i="2" s="1"/>
  <c r="I1984" i="2"/>
  <c r="J1984" i="2"/>
  <c r="K1984" i="2" s="1"/>
  <c r="L1984" i="2" s="1"/>
  <c r="N1984" i="2" s="1"/>
  <c r="I1966" i="2"/>
  <c r="J1966" i="2"/>
  <c r="K1966" i="2" s="1"/>
  <c r="L1966" i="2" s="1"/>
  <c r="N1966" i="2" s="1"/>
  <c r="I1954" i="2"/>
  <c r="I1930" i="2"/>
  <c r="J1930" i="2"/>
  <c r="I1924" i="2"/>
  <c r="J1924" i="2"/>
  <c r="K1924" i="2" s="1"/>
  <c r="L1924" i="2" s="1"/>
  <c r="N1924" i="2" s="1"/>
  <c r="Q1924" i="2" s="1"/>
  <c r="I1918" i="2"/>
  <c r="J1918" i="2"/>
  <c r="K1918" i="2" s="1"/>
  <c r="L1918" i="2" s="1"/>
  <c r="N1918" i="2" s="1"/>
  <c r="I1912" i="2"/>
  <c r="J1912" i="2"/>
  <c r="K1912" i="2" s="1"/>
  <c r="L1912" i="2" s="1"/>
  <c r="N1912" i="2" s="1"/>
  <c r="J1906" i="2"/>
  <c r="K1906" i="2" s="1"/>
  <c r="L1906" i="2" s="1"/>
  <c r="N1906" i="2" s="1"/>
  <c r="I1906" i="2"/>
  <c r="I1900" i="2"/>
  <c r="J1900" i="2"/>
  <c r="K1900" i="2" s="1"/>
  <c r="L1900" i="2" s="1"/>
  <c r="N1900" i="2" s="1"/>
  <c r="I1876" i="2"/>
  <c r="J1876" i="2"/>
  <c r="K1876" i="2" s="1"/>
  <c r="L1876" i="2" s="1"/>
  <c r="N1876" i="2" s="1"/>
  <c r="I1858" i="2"/>
  <c r="J1858" i="2"/>
  <c r="K1858" i="2" s="1"/>
  <c r="L1858" i="2" s="1"/>
  <c r="N1858" i="2" s="1"/>
  <c r="I1852" i="2"/>
  <c r="J1852" i="2"/>
  <c r="K1852" i="2" s="1"/>
  <c r="L1852" i="2" s="1"/>
  <c r="N1852" i="2" s="1"/>
  <c r="I1846" i="2"/>
  <c r="J1846" i="2"/>
  <c r="K1846" i="2" s="1"/>
  <c r="L1846" i="2" s="1"/>
  <c r="N1846" i="2" s="1"/>
  <c r="I1834" i="2"/>
  <c r="I1804" i="2"/>
  <c r="J1804" i="2"/>
  <c r="K1804" i="2" s="1"/>
  <c r="L1804" i="2" s="1"/>
  <c r="N1804" i="2" s="1"/>
  <c r="I1798" i="2"/>
  <c r="I1792" i="2"/>
  <c r="J1792" i="2"/>
  <c r="K1792" i="2" s="1"/>
  <c r="L1792" i="2" s="1"/>
  <c r="N1792" i="2" s="1"/>
  <c r="I1786" i="2"/>
  <c r="I1780" i="2"/>
  <c r="I1768" i="2"/>
  <c r="J1768" i="2"/>
  <c r="I1744" i="2"/>
  <c r="J1744" i="2"/>
  <c r="K1744" i="2" s="1"/>
  <c r="L1744" i="2" s="1"/>
  <c r="N1744" i="2" s="1"/>
  <c r="J1726" i="2"/>
  <c r="K1726" i="2" s="1"/>
  <c r="L1726" i="2" s="1"/>
  <c r="N1726" i="2" s="1"/>
  <c r="I1726" i="2"/>
  <c r="I1720" i="2"/>
  <c r="I1714" i="2"/>
  <c r="J1714" i="2"/>
  <c r="K1714" i="2" s="1"/>
  <c r="L1714" i="2" s="1"/>
  <c r="N1714" i="2" s="1"/>
  <c r="I1708" i="2"/>
  <c r="J1708" i="2"/>
  <c r="K1708" i="2" s="1"/>
  <c r="L1708" i="2" s="1"/>
  <c r="N1708" i="2" s="1"/>
  <c r="J1696" i="2"/>
  <c r="K1696" i="2" s="1"/>
  <c r="L1696" i="2" s="1"/>
  <c r="N1696" i="2" s="1"/>
  <c r="I1696" i="2"/>
  <c r="J1690" i="2"/>
  <c r="K1690" i="2" s="1"/>
  <c r="L1690" i="2" s="1"/>
  <c r="N1690" i="2" s="1"/>
  <c r="I1690" i="2"/>
  <c r="J1684" i="2"/>
  <c r="K1684" i="2" s="1"/>
  <c r="L1684" i="2" s="1"/>
  <c r="N1684" i="2" s="1"/>
  <c r="I1684" i="2"/>
  <c r="I1678" i="2"/>
  <c r="J1678" i="2"/>
  <c r="K1678" i="2" s="1"/>
  <c r="L1678" i="2" s="1"/>
  <c r="N1678" i="2" s="1"/>
  <c r="J1672" i="2"/>
  <c r="K1672" i="2" s="1"/>
  <c r="L1672" i="2" s="1"/>
  <c r="N1672" i="2" s="1"/>
  <c r="I1672" i="2"/>
  <c r="I1660" i="2"/>
  <c r="J1660" i="2"/>
  <c r="K1660" i="2" s="1"/>
  <c r="L1660" i="2" s="1"/>
  <c r="N1660" i="2" s="1"/>
  <c r="J1654" i="2"/>
  <c r="K1654" i="2" s="1"/>
  <c r="L1654" i="2" s="1"/>
  <c r="N1654" i="2" s="1"/>
  <c r="I1654" i="2"/>
  <c r="I1624" i="2"/>
  <c r="I1612" i="2"/>
  <c r="J1612" i="2"/>
  <c r="K1612" i="2" s="1"/>
  <c r="L1612" i="2" s="1"/>
  <c r="N1612" i="2" s="1"/>
  <c r="I1606" i="2"/>
  <c r="I1594" i="2"/>
  <c r="J1594" i="2"/>
  <c r="I1588" i="2"/>
  <c r="J1588" i="2"/>
  <c r="I1582" i="2"/>
  <c r="J1582" i="2"/>
  <c r="K1582" i="2" s="1"/>
  <c r="L1582" i="2" s="1"/>
  <c r="N1582" i="2" s="1"/>
  <c r="I1576" i="2"/>
  <c r="I1570" i="2"/>
  <c r="J1570" i="2"/>
  <c r="I1564" i="2"/>
  <c r="J1564" i="2"/>
  <c r="K1564" i="2" s="1"/>
  <c r="L1564" i="2" s="1"/>
  <c r="N1564" i="2" s="1"/>
  <c r="I1558" i="2"/>
  <c r="J1558" i="2"/>
  <c r="K1558" i="2" s="1"/>
  <c r="L1558" i="2" s="1"/>
  <c r="N1558" i="2" s="1"/>
  <c r="I1540" i="2"/>
  <c r="J1540" i="2"/>
  <c r="K1540" i="2" s="1"/>
  <c r="L1540" i="2" s="1"/>
  <c r="N1540" i="2" s="1"/>
  <c r="I1534" i="2"/>
  <c r="J1534" i="2"/>
  <c r="K1534" i="2" s="1"/>
  <c r="L1534" i="2" s="1"/>
  <c r="N1534" i="2" s="1"/>
  <c r="I1522" i="2"/>
  <c r="J1522" i="2"/>
  <c r="K1522" i="2" s="1"/>
  <c r="L1522" i="2" s="1"/>
  <c r="N1522" i="2" s="1"/>
  <c r="I1516" i="2"/>
  <c r="J1516" i="2"/>
  <c r="K1516" i="2" s="1"/>
  <c r="L1516" i="2" s="1"/>
  <c r="N1516" i="2" s="1"/>
  <c r="I1510" i="2"/>
  <c r="I1498" i="2"/>
  <c r="J1498" i="2"/>
  <c r="K1498" i="2" s="1"/>
  <c r="L1498" i="2" s="1"/>
  <c r="N1498" i="2" s="1"/>
  <c r="I1492" i="2"/>
  <c r="J1492" i="2"/>
  <c r="K1492" i="2" s="1"/>
  <c r="L1492" i="2" s="1"/>
  <c r="N1492" i="2" s="1"/>
  <c r="I1486" i="2"/>
  <c r="J1486" i="2"/>
  <c r="K1486" i="2" s="1"/>
  <c r="L1486" i="2" s="1"/>
  <c r="N1486" i="2" s="1"/>
  <c r="I1462" i="2"/>
  <c r="J1462" i="2"/>
  <c r="K1462" i="2" s="1"/>
  <c r="L1462" i="2" s="1"/>
  <c r="N1462" i="2" s="1"/>
  <c r="I1456" i="2"/>
  <c r="I1450" i="2"/>
  <c r="J1450" i="2"/>
  <c r="K1450" i="2" s="1"/>
  <c r="L1450" i="2" s="1"/>
  <c r="N1450" i="2" s="1"/>
  <c r="I1444" i="2"/>
  <c r="I1432" i="2"/>
  <c r="J1432" i="2"/>
  <c r="K1432" i="2" s="1"/>
  <c r="L1432" i="2" s="1"/>
  <c r="N1432" i="2" s="1"/>
  <c r="I1396" i="2"/>
  <c r="J1396" i="2"/>
  <c r="K1396" i="2" s="1"/>
  <c r="L1396" i="2" s="1"/>
  <c r="N1396" i="2" s="1"/>
  <c r="I1390" i="2"/>
  <c r="J1390" i="2"/>
  <c r="K1390" i="2" s="1"/>
  <c r="L1390" i="2" s="1"/>
  <c r="N1390" i="2" s="1"/>
  <c r="I1384" i="2"/>
  <c r="J1384" i="2"/>
  <c r="K1384" i="2" s="1"/>
  <c r="L1384" i="2" s="1"/>
  <c r="N1384" i="2" s="1"/>
  <c r="I1372" i="2"/>
  <c r="J1372" i="2"/>
  <c r="K1372" i="2" s="1"/>
  <c r="L1372" i="2" s="1"/>
  <c r="N1372" i="2" s="1"/>
  <c r="I1366" i="2"/>
  <c r="J1366" i="2"/>
  <c r="K1366" i="2" s="1"/>
  <c r="L1366" i="2" s="1"/>
  <c r="N1366" i="2" s="1"/>
  <c r="I1360" i="2"/>
  <c r="I1354" i="2"/>
  <c r="J1354" i="2"/>
  <c r="K1354" i="2" s="1"/>
  <c r="L1354" i="2" s="1"/>
  <c r="N1354" i="2" s="1"/>
  <c r="I1342" i="2"/>
  <c r="J1342" i="2"/>
  <c r="K1342" i="2" s="1"/>
  <c r="L1342" i="2" s="1"/>
  <c r="N1342" i="2" s="1"/>
  <c r="I1324" i="2"/>
  <c r="J1324" i="2"/>
  <c r="K1324" i="2" s="1"/>
  <c r="L1324" i="2" s="1"/>
  <c r="N1324" i="2" s="1"/>
  <c r="I1306" i="2"/>
  <c r="J1306" i="2"/>
  <c r="K1306" i="2" s="1"/>
  <c r="L1306" i="2" s="1"/>
  <c r="N1306" i="2" s="1"/>
  <c r="I1264" i="2"/>
  <c r="J2708" i="2"/>
  <c r="K2708" i="2" s="1"/>
  <c r="L2708" i="2" s="1"/>
  <c r="N2708" i="2" s="1"/>
  <c r="J2636" i="2"/>
  <c r="J2469" i="2"/>
  <c r="K2469" i="2" s="1"/>
  <c r="L2469" i="2" s="1"/>
  <c r="N2469" i="2" s="1"/>
  <c r="J2248" i="2"/>
  <c r="K2248" i="2" s="1"/>
  <c r="L2248" i="2" s="1"/>
  <c r="N2248" i="2" s="1"/>
  <c r="J1847" i="2"/>
  <c r="K1847" i="2" s="1"/>
  <c r="L1847" i="2" s="1"/>
  <c r="N1847" i="2" s="1"/>
  <c r="J1655" i="2"/>
  <c r="K1655" i="2" s="1"/>
  <c r="L1655" i="2" s="1"/>
  <c r="N1655" i="2" s="1"/>
  <c r="J402" i="2"/>
  <c r="K402" i="2" s="1"/>
  <c r="L402" i="2" s="1"/>
  <c r="N402" i="2" s="1"/>
  <c r="I1864" i="2"/>
  <c r="I1252" i="2"/>
  <c r="J1252" i="2"/>
  <c r="K1252" i="2" s="1"/>
  <c r="L1252" i="2" s="1"/>
  <c r="N1252" i="2" s="1"/>
  <c r="I1222" i="2"/>
  <c r="J1222" i="2"/>
  <c r="I1216" i="2"/>
  <c r="J1216" i="2"/>
  <c r="K1216" i="2" s="1"/>
  <c r="L1216" i="2" s="1"/>
  <c r="N1216" i="2" s="1"/>
  <c r="I1210" i="2"/>
  <c r="J1210" i="2"/>
  <c r="K1210" i="2" s="1"/>
  <c r="L1210" i="2" s="1"/>
  <c r="N1210" i="2" s="1"/>
  <c r="I1198" i="2"/>
  <c r="J1198" i="2"/>
  <c r="K1198" i="2" s="1"/>
  <c r="L1198" i="2" s="1"/>
  <c r="N1198" i="2" s="1"/>
  <c r="I1192" i="2"/>
  <c r="J1192" i="2"/>
  <c r="K1192" i="2" s="1"/>
  <c r="L1192" i="2" s="1"/>
  <c r="N1192" i="2" s="1"/>
  <c r="I1186" i="2"/>
  <c r="J1186" i="2"/>
  <c r="K1186" i="2" s="1"/>
  <c r="L1186" i="2" s="1"/>
  <c r="N1186" i="2" s="1"/>
  <c r="I1174" i="2"/>
  <c r="J1174" i="2"/>
  <c r="K1174" i="2" s="1"/>
  <c r="L1174" i="2" s="1"/>
  <c r="N1174" i="2" s="1"/>
  <c r="I1168" i="2"/>
  <c r="J1168" i="2"/>
  <c r="K1168" i="2" s="1"/>
  <c r="L1168" i="2" s="1"/>
  <c r="N1168" i="2" s="1"/>
  <c r="I1132" i="2"/>
  <c r="J1132" i="2"/>
  <c r="K1132" i="2" s="1"/>
  <c r="L1132" i="2" s="1"/>
  <c r="N1132" i="2" s="1"/>
  <c r="I1120" i="2"/>
  <c r="J1120" i="2"/>
  <c r="K1120" i="2" s="1"/>
  <c r="L1120" i="2" s="1"/>
  <c r="N1120" i="2" s="1"/>
  <c r="I1096" i="2"/>
  <c r="J1096" i="2"/>
  <c r="K1096" i="2" s="1"/>
  <c r="L1096" i="2" s="1"/>
  <c r="N1096" i="2" s="1"/>
  <c r="I1084" i="2"/>
  <c r="J1084" i="2"/>
  <c r="K1084" i="2" s="1"/>
  <c r="L1084" i="2" s="1"/>
  <c r="N1084" i="2" s="1"/>
  <c r="I1078" i="2"/>
  <c r="J1078" i="2"/>
  <c r="K1078" i="2" s="1"/>
  <c r="L1078" i="2" s="1"/>
  <c r="N1078" i="2" s="1"/>
  <c r="I1066" i="2"/>
  <c r="J1066" i="2"/>
  <c r="K1066" i="2" s="1"/>
  <c r="L1066" i="2" s="1"/>
  <c r="N1066" i="2" s="1"/>
  <c r="I1060" i="2"/>
  <c r="I1030" i="2"/>
  <c r="J1030" i="2"/>
  <c r="K1030" i="2" s="1"/>
  <c r="L1030" i="2" s="1"/>
  <c r="N1030" i="2" s="1"/>
  <c r="I1012" i="2"/>
  <c r="J1012" i="2"/>
  <c r="K1012" i="2" s="1"/>
  <c r="L1012" i="2" s="1"/>
  <c r="N1012" i="2" s="1"/>
  <c r="I1006" i="2"/>
  <c r="J1006" i="2"/>
  <c r="K1006" i="2" s="1"/>
  <c r="L1006" i="2" s="1"/>
  <c r="N1006" i="2" s="1"/>
  <c r="I1000" i="2"/>
  <c r="J1000" i="2"/>
  <c r="K1000" i="2" s="1"/>
  <c r="L1000" i="2" s="1"/>
  <c r="N1000" i="2" s="1"/>
  <c r="I994" i="2"/>
  <c r="J994" i="2"/>
  <c r="K994" i="2" s="1"/>
  <c r="L994" i="2" s="1"/>
  <c r="N994" i="2" s="1"/>
  <c r="I976" i="2"/>
  <c r="J976" i="2"/>
  <c r="K976" i="2" s="1"/>
  <c r="L976" i="2" s="1"/>
  <c r="N976" i="2" s="1"/>
  <c r="I970" i="2"/>
  <c r="I964" i="2"/>
  <c r="J964" i="2"/>
  <c r="K964" i="2" s="1"/>
  <c r="L964" i="2" s="1"/>
  <c r="N964" i="2" s="1"/>
  <c r="I940" i="2"/>
  <c r="I934" i="2"/>
  <c r="J934" i="2"/>
  <c r="K934" i="2" s="1"/>
  <c r="L934" i="2" s="1"/>
  <c r="N934" i="2" s="1"/>
  <c r="I904" i="2"/>
  <c r="J904" i="2"/>
  <c r="K904" i="2" s="1"/>
  <c r="L904" i="2" s="1"/>
  <c r="N904" i="2" s="1"/>
  <c r="I892" i="2"/>
  <c r="J892" i="2"/>
  <c r="K892" i="2" s="1"/>
  <c r="L892" i="2" s="1"/>
  <c r="N892" i="2" s="1"/>
  <c r="I886" i="2"/>
  <c r="J886" i="2"/>
  <c r="K886" i="2" s="1"/>
  <c r="L886" i="2" s="1"/>
  <c r="N886" i="2" s="1"/>
  <c r="I820" i="2"/>
  <c r="J820" i="2"/>
  <c r="K820" i="2" s="1"/>
  <c r="L820" i="2" s="1"/>
  <c r="N820" i="2" s="1"/>
  <c r="I814" i="2"/>
  <c r="J814" i="2"/>
  <c r="K814" i="2" s="1"/>
  <c r="L814" i="2" s="1"/>
  <c r="N814" i="2" s="1"/>
  <c r="I790" i="2"/>
  <c r="J790" i="2"/>
  <c r="K790" i="2" s="1"/>
  <c r="L790" i="2" s="1"/>
  <c r="N790" i="2" s="1"/>
  <c r="I784" i="2"/>
  <c r="J784" i="2"/>
  <c r="K784" i="2" s="1"/>
  <c r="L784" i="2" s="1"/>
  <c r="N784" i="2" s="1"/>
  <c r="I778" i="2"/>
  <c r="J778" i="2"/>
  <c r="K778" i="2" s="1"/>
  <c r="L778" i="2" s="1"/>
  <c r="N778" i="2" s="1"/>
  <c r="I760" i="2"/>
  <c r="J760" i="2"/>
  <c r="K760" i="2" s="1"/>
  <c r="L760" i="2" s="1"/>
  <c r="N760" i="2" s="1"/>
  <c r="I730" i="2"/>
  <c r="J730" i="2"/>
  <c r="K730" i="2" s="1"/>
  <c r="L730" i="2" s="1"/>
  <c r="N730" i="2" s="1"/>
  <c r="I718" i="2"/>
  <c r="J718" i="2"/>
  <c r="K718" i="2" s="1"/>
  <c r="L718" i="2" s="1"/>
  <c r="N718" i="2" s="1"/>
  <c r="I712" i="2"/>
  <c r="J712" i="2"/>
  <c r="I700" i="2"/>
  <c r="J700" i="2"/>
  <c r="K700" i="2" s="1"/>
  <c r="L700" i="2" s="1"/>
  <c r="N700" i="2" s="1"/>
  <c r="I694" i="2"/>
  <c r="J694" i="2"/>
  <c r="K694" i="2" s="1"/>
  <c r="L694" i="2" s="1"/>
  <c r="N694" i="2" s="1"/>
  <c r="I682" i="2"/>
  <c r="J682" i="2"/>
  <c r="K682" i="2" s="1"/>
  <c r="L682" i="2" s="1"/>
  <c r="N682" i="2" s="1"/>
  <c r="I676" i="2"/>
  <c r="I670" i="2"/>
  <c r="J670" i="2"/>
  <c r="K670" i="2" s="1"/>
  <c r="L670" i="2" s="1"/>
  <c r="N670" i="2" s="1"/>
  <c r="I658" i="2"/>
  <c r="J658" i="2"/>
  <c r="K658" i="2" s="1"/>
  <c r="L658" i="2" s="1"/>
  <c r="N658" i="2" s="1"/>
  <c r="I652" i="2"/>
  <c r="J652" i="2"/>
  <c r="K652" i="2" s="1"/>
  <c r="L652" i="2" s="1"/>
  <c r="N652" i="2" s="1"/>
  <c r="I646" i="2"/>
  <c r="J646" i="2"/>
  <c r="K646" i="2" s="1"/>
  <c r="L646" i="2" s="1"/>
  <c r="N646" i="2" s="1"/>
  <c r="I628" i="2"/>
  <c r="J628" i="2"/>
  <c r="K628" i="2" s="1"/>
  <c r="L628" i="2" s="1"/>
  <c r="N628" i="2" s="1"/>
  <c r="I622" i="2"/>
  <c r="J622" i="2"/>
  <c r="K622" i="2" s="1"/>
  <c r="L622" i="2" s="1"/>
  <c r="N622" i="2" s="1"/>
  <c r="I580" i="2"/>
  <c r="J580" i="2"/>
  <c r="K580" i="2" s="1"/>
  <c r="L580" i="2" s="1"/>
  <c r="N580" i="2" s="1"/>
  <c r="I574" i="2"/>
  <c r="I568" i="2"/>
  <c r="J568" i="2"/>
  <c r="K568" i="2" s="1"/>
  <c r="L568" i="2" s="1"/>
  <c r="N568" i="2" s="1"/>
  <c r="I550" i="2"/>
  <c r="J550" i="2"/>
  <c r="K550" i="2" s="1"/>
  <c r="L550" i="2" s="1"/>
  <c r="N550" i="2" s="1"/>
  <c r="I532" i="2"/>
  <c r="I526" i="2"/>
  <c r="J526" i="2"/>
  <c r="K526" i="2" s="1"/>
  <c r="L526" i="2" s="1"/>
  <c r="N526" i="2" s="1"/>
  <c r="I502" i="2"/>
  <c r="J502" i="2"/>
  <c r="I490" i="2"/>
  <c r="J490" i="2"/>
  <c r="K490" i="2" s="1"/>
  <c r="L490" i="2" s="1"/>
  <c r="N490" i="2" s="1"/>
  <c r="I484" i="2"/>
  <c r="J484" i="2"/>
  <c r="K484" i="2" s="1"/>
  <c r="L484" i="2" s="1"/>
  <c r="N484" i="2" s="1"/>
  <c r="J460" i="2"/>
  <c r="K460" i="2" s="1"/>
  <c r="L460" i="2" s="1"/>
  <c r="N460" i="2" s="1"/>
  <c r="I460" i="2"/>
  <c r="I442" i="2"/>
  <c r="J442" i="2"/>
  <c r="K442" i="2" s="1"/>
  <c r="L442" i="2" s="1"/>
  <c r="N442" i="2" s="1"/>
  <c r="I436" i="2"/>
  <c r="J436" i="2"/>
  <c r="K436" i="2" s="1"/>
  <c r="L436" i="2" s="1"/>
  <c r="N436" i="2" s="1"/>
  <c r="J424" i="2"/>
  <c r="K424" i="2" s="1"/>
  <c r="L424" i="2" s="1"/>
  <c r="N424" i="2" s="1"/>
  <c r="I418" i="2"/>
  <c r="J418" i="2"/>
  <c r="K418" i="2" s="1"/>
  <c r="L418" i="2" s="1"/>
  <c r="N418" i="2" s="1"/>
  <c r="I400" i="2"/>
  <c r="I382" i="2"/>
  <c r="J382" i="2"/>
  <c r="K382" i="2" s="1"/>
  <c r="L382" i="2" s="1"/>
  <c r="N382" i="2" s="1"/>
  <c r="I358" i="2"/>
  <c r="J358" i="2"/>
  <c r="I352" i="2"/>
  <c r="J352" i="2"/>
  <c r="K352" i="2" s="1"/>
  <c r="L352" i="2" s="1"/>
  <c r="N352" i="2" s="1"/>
  <c r="I340" i="2"/>
  <c r="I334" i="2"/>
  <c r="I322" i="2"/>
  <c r="J322" i="2"/>
  <c r="K322" i="2" s="1"/>
  <c r="L322" i="2" s="1"/>
  <c r="N322" i="2" s="1"/>
  <c r="I316" i="2"/>
  <c r="J316" i="2"/>
  <c r="K316" i="2" s="1"/>
  <c r="L316" i="2" s="1"/>
  <c r="N316" i="2" s="1"/>
  <c r="I310" i="2"/>
  <c r="J310" i="2"/>
  <c r="J292" i="2"/>
  <c r="K292" i="2" s="1"/>
  <c r="L292" i="2" s="1"/>
  <c r="N292" i="2" s="1"/>
  <c r="I292" i="2"/>
  <c r="I280" i="2"/>
  <c r="J280" i="2"/>
  <c r="I268" i="2"/>
  <c r="J268" i="2"/>
  <c r="K268" i="2" s="1"/>
  <c r="L268" i="2" s="1"/>
  <c r="N268" i="2" s="1"/>
  <c r="I262" i="2"/>
  <c r="J262" i="2"/>
  <c r="K262" i="2" s="1"/>
  <c r="L262" i="2" s="1"/>
  <c r="N262" i="2" s="1"/>
  <c r="I244" i="2"/>
  <c r="J244" i="2"/>
  <c r="K244" i="2" s="1"/>
  <c r="L244" i="2" s="1"/>
  <c r="N244" i="2" s="1"/>
  <c r="J238" i="2"/>
  <c r="K238" i="2" s="1"/>
  <c r="L238" i="2" s="1"/>
  <c r="N238" i="2" s="1"/>
  <c r="I238" i="2"/>
  <c r="I232" i="2"/>
  <c r="J232" i="2"/>
  <c r="K232" i="2" s="1"/>
  <c r="L232" i="2" s="1"/>
  <c r="N232" i="2" s="1"/>
  <c r="I226" i="2"/>
  <c r="J226" i="2"/>
  <c r="K226" i="2" s="1"/>
  <c r="L226" i="2" s="1"/>
  <c r="N226" i="2" s="1"/>
  <c r="I190" i="2"/>
  <c r="J190" i="2"/>
  <c r="K190" i="2" s="1"/>
  <c r="L190" i="2" s="1"/>
  <c r="N190" i="2" s="1"/>
  <c r="I184" i="2"/>
  <c r="J184" i="2"/>
  <c r="K184" i="2" s="1"/>
  <c r="L184" i="2" s="1"/>
  <c r="N184" i="2" s="1"/>
  <c r="I172" i="2"/>
  <c r="J172" i="2"/>
  <c r="K172" i="2" s="1"/>
  <c r="L172" i="2" s="1"/>
  <c r="N172" i="2" s="1"/>
  <c r="J166" i="2"/>
  <c r="K166" i="2" s="1"/>
  <c r="L166" i="2" s="1"/>
  <c r="N166" i="2" s="1"/>
  <c r="I166" i="2"/>
  <c r="I160" i="2"/>
  <c r="J160" i="2"/>
  <c r="K160" i="2" s="1"/>
  <c r="L160" i="2" s="1"/>
  <c r="N160" i="2" s="1"/>
  <c r="I154" i="2"/>
  <c r="J154" i="2"/>
  <c r="K154" i="2" s="1"/>
  <c r="L154" i="2" s="1"/>
  <c r="N154" i="2" s="1"/>
  <c r="I136" i="2"/>
  <c r="J136" i="2"/>
  <c r="K136" i="2" s="1"/>
  <c r="L136" i="2" s="1"/>
  <c r="N136" i="2" s="1"/>
  <c r="I130" i="2"/>
  <c r="J130" i="2"/>
  <c r="K130" i="2" s="1"/>
  <c r="L130" i="2" s="1"/>
  <c r="N130" i="2" s="1"/>
  <c r="I124" i="2"/>
  <c r="J124" i="2"/>
  <c r="K124" i="2" s="1"/>
  <c r="L124" i="2" s="1"/>
  <c r="N124" i="2" s="1"/>
  <c r="I118" i="2"/>
  <c r="J118" i="2"/>
  <c r="K118" i="2" s="1"/>
  <c r="L118" i="2" s="1"/>
  <c r="N118" i="2" s="1"/>
  <c r="J112" i="2"/>
  <c r="K112" i="2" s="1"/>
  <c r="L112" i="2" s="1"/>
  <c r="N112" i="2" s="1"/>
  <c r="I106" i="2"/>
  <c r="I34" i="2"/>
  <c r="J34" i="2"/>
  <c r="K34" i="2" s="1"/>
  <c r="L34" i="2" s="1"/>
  <c r="N34" i="2" s="1"/>
  <c r="J2695" i="2"/>
  <c r="K2695" i="2" s="1"/>
  <c r="L2695" i="2" s="1"/>
  <c r="N2695" i="2" s="1"/>
  <c r="J2647" i="2"/>
  <c r="K2647" i="2" s="1"/>
  <c r="L2647" i="2" s="1"/>
  <c r="N2647" i="2" s="1"/>
  <c r="J2430" i="2"/>
  <c r="J2394" i="2"/>
  <c r="K2394" i="2" s="1"/>
  <c r="L2394" i="2" s="1"/>
  <c r="N2394" i="2" s="1"/>
  <c r="J2382" i="2"/>
  <c r="K2382" i="2" s="1"/>
  <c r="L2382" i="2" s="1"/>
  <c r="N2382" i="2" s="1"/>
  <c r="J2370" i="2"/>
  <c r="K2370" i="2" s="1"/>
  <c r="L2370" i="2" s="1"/>
  <c r="N2370" i="2" s="1"/>
  <c r="J2162" i="2"/>
  <c r="J2144" i="2"/>
  <c r="K2144" i="2" s="1"/>
  <c r="L2144" i="2" s="1"/>
  <c r="N2144" i="2" s="1"/>
  <c r="J2090" i="2"/>
  <c r="K2090" i="2" s="1"/>
  <c r="L2090" i="2" s="1"/>
  <c r="N2090" i="2" s="1"/>
  <c r="J2054" i="2"/>
  <c r="K2054" i="2" s="1"/>
  <c r="L2054" i="2" s="1"/>
  <c r="N2054" i="2" s="1"/>
  <c r="J2036" i="2"/>
  <c r="K2036" i="2" s="1"/>
  <c r="L2036" i="2" s="1"/>
  <c r="N2036" i="2" s="1"/>
  <c r="J2000" i="2"/>
  <c r="K2000" i="2" s="1"/>
  <c r="L2000" i="2" s="1"/>
  <c r="N2000" i="2" s="1"/>
  <c r="J1982" i="2"/>
  <c r="K1982" i="2" s="1"/>
  <c r="L1982" i="2" s="1"/>
  <c r="N1982" i="2" s="1"/>
  <c r="J1908" i="2"/>
  <c r="K1908" i="2" s="1"/>
  <c r="L1908" i="2" s="1"/>
  <c r="N1908" i="2" s="1"/>
  <c r="J1878" i="2"/>
  <c r="K1878" i="2" s="1"/>
  <c r="L1878" i="2" s="1"/>
  <c r="N1878" i="2" s="1"/>
  <c r="J1802" i="2"/>
  <c r="K1802" i="2" s="1"/>
  <c r="L1802" i="2" s="1"/>
  <c r="N1802" i="2" s="1"/>
  <c r="J1705" i="2"/>
  <c r="K1705" i="2" s="1"/>
  <c r="L1705" i="2" s="1"/>
  <c r="N1705" i="2" s="1"/>
  <c r="J1677" i="2"/>
  <c r="K1677" i="2" s="1"/>
  <c r="L1677" i="2" s="1"/>
  <c r="N1677" i="2" s="1"/>
  <c r="J1494" i="2"/>
  <c r="K1494" i="2" s="1"/>
  <c r="L1494" i="2" s="1"/>
  <c r="N1494" i="2" s="1"/>
  <c r="J1392" i="2"/>
  <c r="K1392" i="2" s="1"/>
  <c r="L1392" i="2" s="1"/>
  <c r="N1392" i="2" s="1"/>
  <c r="J1328" i="2"/>
  <c r="K1328" i="2" s="1"/>
  <c r="L1328" i="2" s="1"/>
  <c r="N1328" i="2" s="1"/>
  <c r="J1218" i="2"/>
  <c r="K1218" i="2" s="1"/>
  <c r="L1218" i="2" s="1"/>
  <c r="N1218" i="2" s="1"/>
  <c r="J1118" i="2"/>
  <c r="K1118" i="2" s="1"/>
  <c r="L1118" i="2" s="1"/>
  <c r="N1118" i="2" s="1"/>
  <c r="J1064" i="2"/>
  <c r="K1064" i="2" s="1"/>
  <c r="L1064" i="2" s="1"/>
  <c r="N1064" i="2" s="1"/>
  <c r="J1008" i="2"/>
  <c r="K1008" i="2" s="1"/>
  <c r="L1008" i="2" s="1"/>
  <c r="N1008" i="2" s="1"/>
  <c r="J973" i="2"/>
  <c r="K973" i="2" s="1"/>
  <c r="L973" i="2" s="1"/>
  <c r="N973" i="2" s="1"/>
  <c r="J792" i="2"/>
  <c r="K792" i="2" s="1"/>
  <c r="L792" i="2" s="1"/>
  <c r="N792" i="2" s="1"/>
  <c r="J697" i="2"/>
  <c r="K697" i="2" s="1"/>
  <c r="L697" i="2" s="1"/>
  <c r="N697" i="2" s="1"/>
  <c r="J663" i="2"/>
  <c r="J609" i="2"/>
  <c r="K609" i="2" s="1"/>
  <c r="L609" i="2" s="1"/>
  <c r="N609" i="2" s="1"/>
  <c r="J487" i="2"/>
  <c r="K487" i="2" s="1"/>
  <c r="L487" i="2" s="1"/>
  <c r="N487" i="2" s="1"/>
  <c r="J448" i="2"/>
  <c r="J324" i="2"/>
  <c r="K324" i="2" s="1"/>
  <c r="L324" i="2" s="1"/>
  <c r="N324" i="2" s="1"/>
  <c r="J291" i="2"/>
  <c r="K291" i="2" s="1"/>
  <c r="L291" i="2" s="1"/>
  <c r="N291" i="2" s="1"/>
  <c r="J246" i="2"/>
  <c r="K246" i="2" s="1"/>
  <c r="L246" i="2" s="1"/>
  <c r="N246" i="2" s="1"/>
  <c r="J196" i="2"/>
  <c r="K196" i="2" s="1"/>
  <c r="L196" i="2" s="1"/>
  <c r="N196" i="2" s="1"/>
  <c r="J168" i="2"/>
  <c r="K168" i="2" s="1"/>
  <c r="L168" i="2" s="1"/>
  <c r="N168" i="2" s="1"/>
  <c r="J111" i="2"/>
  <c r="K111" i="2" s="1"/>
  <c r="L111" i="2" s="1"/>
  <c r="N111" i="2" s="1"/>
  <c r="I1863" i="2"/>
  <c r="I1520" i="2"/>
  <c r="I1358" i="2"/>
  <c r="I1196" i="2"/>
  <c r="I424" i="2"/>
  <c r="I1899" i="2"/>
  <c r="J1899" i="2"/>
  <c r="K1899" i="2" s="1"/>
  <c r="L1899" i="2" s="1"/>
  <c r="N1899" i="2" s="1"/>
  <c r="I1875" i="2"/>
  <c r="J1875" i="2"/>
  <c r="K1875" i="2" s="1"/>
  <c r="L1875" i="2" s="1"/>
  <c r="N1875" i="2" s="1"/>
  <c r="J1857" i="2"/>
  <c r="K1857" i="2" s="1"/>
  <c r="L1857" i="2" s="1"/>
  <c r="N1857" i="2" s="1"/>
  <c r="I1857" i="2"/>
  <c r="I1851" i="2"/>
  <c r="J1851" i="2"/>
  <c r="K1851" i="2" s="1"/>
  <c r="L1851" i="2" s="1"/>
  <c r="N1851" i="2" s="1"/>
  <c r="I1845" i="2"/>
  <c r="J1845" i="2"/>
  <c r="K1845" i="2" s="1"/>
  <c r="L1845" i="2" s="1"/>
  <c r="N1845" i="2" s="1"/>
  <c r="I1803" i="2"/>
  <c r="J1803" i="2"/>
  <c r="K1803" i="2" s="1"/>
  <c r="L1803" i="2" s="1"/>
  <c r="N1803" i="2" s="1"/>
  <c r="J1791" i="2"/>
  <c r="K1791" i="2" s="1"/>
  <c r="L1791" i="2" s="1"/>
  <c r="N1791" i="2" s="1"/>
  <c r="I1791" i="2"/>
  <c r="I1743" i="2"/>
  <c r="J1743" i="2"/>
  <c r="K1743" i="2" s="1"/>
  <c r="L1743" i="2" s="1"/>
  <c r="N1743" i="2" s="1"/>
  <c r="I1725" i="2"/>
  <c r="J1725" i="2"/>
  <c r="K1725" i="2" s="1"/>
  <c r="L1725" i="2" s="1"/>
  <c r="N1725" i="2" s="1"/>
  <c r="I1707" i="2"/>
  <c r="J1707" i="2"/>
  <c r="K1707" i="2" s="1"/>
  <c r="L1707" i="2" s="1"/>
  <c r="N1707" i="2" s="1"/>
  <c r="I1701" i="2"/>
  <c r="J1701" i="2"/>
  <c r="I1689" i="2"/>
  <c r="J1689" i="2"/>
  <c r="K1689" i="2" s="1"/>
  <c r="L1689" i="2" s="1"/>
  <c r="N1689" i="2" s="1"/>
  <c r="I1683" i="2"/>
  <c r="J1683" i="2"/>
  <c r="K1683" i="2" s="1"/>
  <c r="L1683" i="2" s="1"/>
  <c r="N1683" i="2" s="1"/>
  <c r="I1671" i="2"/>
  <c r="I1659" i="2"/>
  <c r="J1659" i="2"/>
  <c r="K1659" i="2" s="1"/>
  <c r="L1659" i="2" s="1"/>
  <c r="N1659" i="2" s="1"/>
  <c r="I1653" i="2"/>
  <c r="J1653" i="2"/>
  <c r="K1653" i="2" s="1"/>
  <c r="L1653" i="2" s="1"/>
  <c r="N1653" i="2" s="1"/>
  <c r="I1629" i="2"/>
  <c r="J1629" i="2"/>
  <c r="I1617" i="2"/>
  <c r="I1611" i="2"/>
  <c r="J1611" i="2"/>
  <c r="K1611" i="2" s="1"/>
  <c r="L1611" i="2" s="1"/>
  <c r="N1611" i="2" s="1"/>
  <c r="I1587" i="2"/>
  <c r="J1587" i="2"/>
  <c r="K1587" i="2" s="1"/>
  <c r="L1587" i="2" s="1"/>
  <c r="N1587" i="2" s="1"/>
  <c r="J1569" i="2"/>
  <c r="K1569" i="2" s="1"/>
  <c r="L1569" i="2" s="1"/>
  <c r="N1569" i="2" s="1"/>
  <c r="I1569" i="2"/>
  <c r="J1563" i="2"/>
  <c r="K1563" i="2" s="1"/>
  <c r="L1563" i="2" s="1"/>
  <c r="N1563" i="2" s="1"/>
  <c r="I1563" i="2"/>
  <c r="J1557" i="2"/>
  <c r="K1557" i="2" s="1"/>
  <c r="L1557" i="2" s="1"/>
  <c r="N1557" i="2" s="1"/>
  <c r="I1557" i="2"/>
  <c r="I1545" i="2"/>
  <c r="J1545" i="2"/>
  <c r="I1533" i="2"/>
  <c r="J1533" i="2"/>
  <c r="K1533" i="2" s="1"/>
  <c r="L1533" i="2" s="1"/>
  <c r="N1533" i="2" s="1"/>
  <c r="I1527" i="2"/>
  <c r="J1527" i="2"/>
  <c r="I1515" i="2"/>
  <c r="J1515" i="2"/>
  <c r="K1515" i="2" s="1"/>
  <c r="L1515" i="2" s="1"/>
  <c r="N1515" i="2" s="1"/>
  <c r="I1497" i="2"/>
  <c r="J1497" i="2"/>
  <c r="K1497" i="2" s="1"/>
  <c r="L1497" i="2" s="1"/>
  <c r="N1497" i="2" s="1"/>
  <c r="I1491" i="2"/>
  <c r="J1491" i="2"/>
  <c r="K1491" i="2" s="1"/>
  <c r="L1491" i="2" s="1"/>
  <c r="N1491" i="2" s="1"/>
  <c r="I1461" i="2"/>
  <c r="J1461" i="2"/>
  <c r="K1461" i="2" s="1"/>
  <c r="L1461" i="2" s="1"/>
  <c r="N1461" i="2" s="1"/>
  <c r="I1437" i="2"/>
  <c r="J1437" i="2"/>
  <c r="K1437" i="2" s="1"/>
  <c r="L1437" i="2" s="1"/>
  <c r="N1437" i="2" s="1"/>
  <c r="I1395" i="2"/>
  <c r="J1395" i="2"/>
  <c r="K1395" i="2" s="1"/>
  <c r="L1395" i="2" s="1"/>
  <c r="N1395" i="2" s="1"/>
  <c r="I1389" i="2"/>
  <c r="J1389" i="2"/>
  <c r="K1389" i="2" s="1"/>
  <c r="L1389" i="2" s="1"/>
  <c r="N1389" i="2" s="1"/>
  <c r="I1371" i="2"/>
  <c r="J1371" i="2"/>
  <c r="K1371" i="2" s="1"/>
  <c r="L1371" i="2" s="1"/>
  <c r="N1371" i="2" s="1"/>
  <c r="J1353" i="2"/>
  <c r="K1353" i="2" s="1"/>
  <c r="L1353" i="2" s="1"/>
  <c r="N1353" i="2" s="1"/>
  <c r="I1353" i="2"/>
  <c r="J1341" i="2"/>
  <c r="K1341" i="2" s="1"/>
  <c r="L1341" i="2" s="1"/>
  <c r="N1341" i="2" s="1"/>
  <c r="I1341" i="2"/>
  <c r="J1335" i="2"/>
  <c r="K1335" i="2" s="1"/>
  <c r="L1335" i="2" s="1"/>
  <c r="N1335" i="2" s="1"/>
  <c r="I1335" i="2"/>
  <c r="J1329" i="2"/>
  <c r="K1329" i="2" s="1"/>
  <c r="L1329" i="2" s="1"/>
  <c r="N1329" i="2" s="1"/>
  <c r="I1329" i="2"/>
  <c r="I1323" i="2"/>
  <c r="I1221" i="2"/>
  <c r="J1221" i="2"/>
  <c r="K1221" i="2" s="1"/>
  <c r="L1221" i="2" s="1"/>
  <c r="N1221" i="2" s="1"/>
  <c r="I1215" i="2"/>
  <c r="I1209" i="2"/>
  <c r="J1209" i="2"/>
  <c r="K1209" i="2" s="1"/>
  <c r="L1209" i="2" s="1"/>
  <c r="N1209" i="2" s="1"/>
  <c r="I1185" i="2"/>
  <c r="I1179" i="2"/>
  <c r="J1179" i="2"/>
  <c r="K1179" i="2" s="1"/>
  <c r="L1179" i="2" s="1"/>
  <c r="N1179" i="2" s="1"/>
  <c r="I1167" i="2"/>
  <c r="I1131" i="2"/>
  <c r="J1131" i="2"/>
  <c r="K1131" i="2" s="1"/>
  <c r="L1131" i="2" s="1"/>
  <c r="N1131" i="2" s="1"/>
  <c r="I1119" i="2"/>
  <c r="J1119" i="2"/>
  <c r="K1119" i="2" s="1"/>
  <c r="L1119" i="2" s="1"/>
  <c r="N1119" i="2" s="1"/>
  <c r="I1095" i="2"/>
  <c r="J1095" i="2"/>
  <c r="K1095" i="2" s="1"/>
  <c r="L1095" i="2" s="1"/>
  <c r="N1095" i="2" s="1"/>
  <c r="I1083" i="2"/>
  <c r="J1083" i="2"/>
  <c r="K1083" i="2" s="1"/>
  <c r="L1083" i="2" s="1"/>
  <c r="N1083" i="2" s="1"/>
  <c r="I1077" i="2"/>
  <c r="J1077" i="2"/>
  <c r="K1077" i="2" s="1"/>
  <c r="L1077" i="2" s="1"/>
  <c r="N1077" i="2" s="1"/>
  <c r="I1065" i="2"/>
  <c r="J1065" i="2"/>
  <c r="K1065" i="2" s="1"/>
  <c r="L1065" i="2" s="1"/>
  <c r="N1065" i="2" s="1"/>
  <c r="J1053" i="2"/>
  <c r="K1053" i="2" s="1"/>
  <c r="L1053" i="2" s="1"/>
  <c r="N1053" i="2" s="1"/>
  <c r="I1053" i="2"/>
  <c r="I1029" i="2"/>
  <c r="I1011" i="2"/>
  <c r="J1011" i="2"/>
  <c r="K1011" i="2" s="1"/>
  <c r="L1011" i="2" s="1"/>
  <c r="N1011" i="2" s="1"/>
  <c r="I1005" i="2"/>
  <c r="J1005" i="2"/>
  <c r="K1005" i="2" s="1"/>
  <c r="L1005" i="2" s="1"/>
  <c r="N1005" i="2" s="1"/>
  <c r="J993" i="2"/>
  <c r="K993" i="2" s="1"/>
  <c r="L993" i="2" s="1"/>
  <c r="N993" i="2" s="1"/>
  <c r="I993" i="2"/>
  <c r="I987" i="2"/>
  <c r="I975" i="2"/>
  <c r="J975" i="2"/>
  <c r="K975" i="2" s="1"/>
  <c r="L975" i="2" s="1"/>
  <c r="N975" i="2" s="1"/>
  <c r="I963" i="2"/>
  <c r="J963" i="2"/>
  <c r="K963" i="2" s="1"/>
  <c r="L963" i="2" s="1"/>
  <c r="N963" i="2" s="1"/>
  <c r="I957" i="2"/>
  <c r="J957" i="2"/>
  <c r="K957" i="2" s="1"/>
  <c r="L957" i="2" s="1"/>
  <c r="N957" i="2" s="1"/>
  <c r="I933" i="2"/>
  <c r="J933" i="2"/>
  <c r="K933" i="2" s="1"/>
  <c r="L933" i="2" s="1"/>
  <c r="N933" i="2" s="1"/>
  <c r="I903" i="2"/>
  <c r="J903" i="2"/>
  <c r="K903" i="2" s="1"/>
  <c r="L903" i="2" s="1"/>
  <c r="N903" i="2" s="1"/>
  <c r="I897" i="2"/>
  <c r="J897" i="2"/>
  <c r="K897" i="2" s="1"/>
  <c r="L897" i="2" s="1"/>
  <c r="N897" i="2" s="1"/>
  <c r="J891" i="2"/>
  <c r="K891" i="2" s="1"/>
  <c r="L891" i="2" s="1"/>
  <c r="N891" i="2" s="1"/>
  <c r="I891" i="2"/>
  <c r="I885" i="2"/>
  <c r="J885" i="2"/>
  <c r="K885" i="2" s="1"/>
  <c r="L885" i="2" s="1"/>
  <c r="N885" i="2" s="1"/>
  <c r="J879" i="2"/>
  <c r="K879" i="2" s="1"/>
  <c r="L879" i="2" s="1"/>
  <c r="N879" i="2" s="1"/>
  <c r="I879" i="2"/>
  <c r="J819" i="2"/>
  <c r="K819" i="2" s="1"/>
  <c r="L819" i="2" s="1"/>
  <c r="N819" i="2" s="1"/>
  <c r="I819" i="2"/>
  <c r="I813" i="2"/>
  <c r="J813" i="2"/>
  <c r="K813" i="2" s="1"/>
  <c r="L813" i="2" s="1"/>
  <c r="N813" i="2" s="1"/>
  <c r="I807" i="2"/>
  <c r="I789" i="2"/>
  <c r="J789" i="2"/>
  <c r="K789" i="2" s="1"/>
  <c r="L789" i="2" s="1"/>
  <c r="N789" i="2" s="1"/>
  <c r="I777" i="2"/>
  <c r="J777" i="2"/>
  <c r="K777" i="2" s="1"/>
  <c r="L777" i="2" s="1"/>
  <c r="N777" i="2" s="1"/>
  <c r="J735" i="2"/>
  <c r="I735" i="2"/>
  <c r="I729" i="2"/>
  <c r="I717" i="2"/>
  <c r="J717" i="2"/>
  <c r="K717" i="2" s="1"/>
  <c r="L717" i="2" s="1"/>
  <c r="N717" i="2" s="1"/>
  <c r="I711" i="2"/>
  <c r="J711" i="2"/>
  <c r="K711" i="2" s="1"/>
  <c r="L711" i="2" s="1"/>
  <c r="N711" i="2" s="1"/>
  <c r="I699" i="2"/>
  <c r="I693" i="2"/>
  <c r="J693" i="2"/>
  <c r="K693" i="2" s="1"/>
  <c r="L693" i="2" s="1"/>
  <c r="N693" i="2" s="1"/>
  <c r="I681" i="2"/>
  <c r="I669" i="2"/>
  <c r="J669" i="2"/>
  <c r="K669" i="2" s="1"/>
  <c r="L669" i="2" s="1"/>
  <c r="N669" i="2" s="1"/>
  <c r="I657" i="2"/>
  <c r="J657" i="2"/>
  <c r="K657" i="2" s="1"/>
  <c r="L657" i="2" s="1"/>
  <c r="N657" i="2" s="1"/>
  <c r="I621" i="2"/>
  <c r="J621" i="2"/>
  <c r="K621" i="2" s="1"/>
  <c r="L621" i="2" s="1"/>
  <c r="N621" i="2" s="1"/>
  <c r="J579" i="2"/>
  <c r="K579" i="2" s="1"/>
  <c r="L579" i="2" s="1"/>
  <c r="N579" i="2" s="1"/>
  <c r="I579" i="2"/>
  <c r="I549" i="2"/>
  <c r="J549" i="2"/>
  <c r="K549" i="2" s="1"/>
  <c r="L549" i="2" s="1"/>
  <c r="N549" i="2" s="1"/>
  <c r="I525" i="2"/>
  <c r="J501" i="2"/>
  <c r="K501" i="2" s="1"/>
  <c r="L501" i="2" s="1"/>
  <c r="N501" i="2" s="1"/>
  <c r="I501" i="2"/>
  <c r="J495" i="2"/>
  <c r="K495" i="2" s="1"/>
  <c r="L495" i="2" s="1"/>
  <c r="N495" i="2" s="1"/>
  <c r="I495" i="2"/>
  <c r="I483" i="2"/>
  <c r="J483" i="2"/>
  <c r="K483" i="2" s="1"/>
  <c r="L483" i="2" s="1"/>
  <c r="N483" i="2" s="1"/>
  <c r="I459" i="2"/>
  <c r="J459" i="2"/>
  <c r="K459" i="2" s="1"/>
  <c r="L459" i="2" s="1"/>
  <c r="N459" i="2" s="1"/>
  <c r="I441" i="2"/>
  <c r="J441" i="2"/>
  <c r="K441" i="2" s="1"/>
  <c r="L441" i="2" s="1"/>
  <c r="N441" i="2" s="1"/>
  <c r="I435" i="2"/>
  <c r="J435" i="2"/>
  <c r="K435" i="2" s="1"/>
  <c r="L435" i="2" s="1"/>
  <c r="N435" i="2" s="1"/>
  <c r="I423" i="2"/>
  <c r="J423" i="2"/>
  <c r="K423" i="2" s="1"/>
  <c r="L423" i="2" s="1"/>
  <c r="N423" i="2" s="1"/>
  <c r="I417" i="2"/>
  <c r="J417" i="2"/>
  <c r="K417" i="2" s="1"/>
  <c r="L417" i="2" s="1"/>
  <c r="N417" i="2" s="1"/>
  <c r="I387" i="2"/>
  <c r="J387" i="2"/>
  <c r="K387" i="2" s="1"/>
  <c r="L387" i="2" s="1"/>
  <c r="N387" i="2" s="1"/>
  <c r="I381" i="2"/>
  <c r="J381" i="2"/>
  <c r="K381" i="2" s="1"/>
  <c r="L381" i="2" s="1"/>
  <c r="N381" i="2" s="1"/>
  <c r="I357" i="2"/>
  <c r="J357" i="2"/>
  <c r="K357" i="2" s="1"/>
  <c r="L357" i="2" s="1"/>
  <c r="N357" i="2" s="1"/>
  <c r="I351" i="2"/>
  <c r="J351" i="2"/>
  <c r="K351" i="2" s="1"/>
  <c r="L351" i="2" s="1"/>
  <c r="N351" i="2" s="1"/>
  <c r="I321" i="2"/>
  <c r="J321" i="2"/>
  <c r="K321" i="2" s="1"/>
  <c r="L321" i="2" s="1"/>
  <c r="N321" i="2" s="1"/>
  <c r="I309" i="2"/>
  <c r="J309" i="2"/>
  <c r="K309" i="2" s="1"/>
  <c r="L309" i="2" s="1"/>
  <c r="N309" i="2" s="1"/>
  <c r="I303" i="2"/>
  <c r="J303" i="2"/>
  <c r="K303" i="2" s="1"/>
  <c r="L303" i="2" s="1"/>
  <c r="N303" i="2" s="1"/>
  <c r="I279" i="2"/>
  <c r="J279" i="2"/>
  <c r="K279" i="2" s="1"/>
  <c r="L279" i="2" s="1"/>
  <c r="N279" i="2" s="1"/>
  <c r="I267" i="2"/>
  <c r="J267" i="2"/>
  <c r="K267" i="2" s="1"/>
  <c r="L267" i="2" s="1"/>
  <c r="N267" i="2" s="1"/>
  <c r="I261" i="2"/>
  <c r="J261" i="2"/>
  <c r="K261" i="2" s="1"/>
  <c r="L261" i="2" s="1"/>
  <c r="N261" i="2" s="1"/>
  <c r="I243" i="2"/>
  <c r="J243" i="2"/>
  <c r="K243" i="2" s="1"/>
  <c r="L243" i="2" s="1"/>
  <c r="N243" i="2" s="1"/>
  <c r="I231" i="2"/>
  <c r="J231" i="2"/>
  <c r="K231" i="2" s="1"/>
  <c r="L231" i="2" s="1"/>
  <c r="N231" i="2" s="1"/>
  <c r="I225" i="2"/>
  <c r="I219" i="2"/>
  <c r="J219" i="2"/>
  <c r="I189" i="2"/>
  <c r="J189" i="2"/>
  <c r="K189" i="2" s="1"/>
  <c r="L189" i="2" s="1"/>
  <c r="N189" i="2" s="1"/>
  <c r="I183" i="2"/>
  <c r="J183" i="2"/>
  <c r="K183" i="2" s="1"/>
  <c r="L183" i="2" s="1"/>
  <c r="N183" i="2" s="1"/>
  <c r="I171" i="2"/>
  <c r="J171" i="2"/>
  <c r="K171" i="2" s="1"/>
  <c r="L171" i="2" s="1"/>
  <c r="N171" i="2" s="1"/>
  <c r="I165" i="2"/>
  <c r="J165" i="2"/>
  <c r="K165" i="2" s="1"/>
  <c r="L165" i="2" s="1"/>
  <c r="N165" i="2" s="1"/>
  <c r="I159" i="2"/>
  <c r="J159" i="2"/>
  <c r="K159" i="2" s="1"/>
  <c r="L159" i="2" s="1"/>
  <c r="N159" i="2" s="1"/>
  <c r="I153" i="2"/>
  <c r="J153" i="2"/>
  <c r="K153" i="2" s="1"/>
  <c r="L153" i="2" s="1"/>
  <c r="N153" i="2" s="1"/>
  <c r="I135" i="2"/>
  <c r="J135" i="2"/>
  <c r="K135" i="2" s="1"/>
  <c r="L135" i="2" s="1"/>
  <c r="N135" i="2" s="1"/>
  <c r="I123" i="2"/>
  <c r="J123" i="2"/>
  <c r="K123" i="2" s="1"/>
  <c r="L123" i="2" s="1"/>
  <c r="N123" i="2" s="1"/>
  <c r="I117" i="2"/>
  <c r="J117" i="2"/>
  <c r="K117" i="2" s="1"/>
  <c r="L117" i="2" s="1"/>
  <c r="N117" i="2" s="1"/>
  <c r="I39" i="2"/>
  <c r="J39" i="2"/>
  <c r="K39" i="2" s="1"/>
  <c r="L39" i="2" s="1"/>
  <c r="N39" i="2" s="1"/>
  <c r="I33" i="2"/>
  <c r="J33" i="2"/>
  <c r="K33" i="2" s="1"/>
  <c r="L33" i="2" s="1"/>
  <c r="N33" i="2" s="1"/>
  <c r="J2568" i="2"/>
  <c r="K2568" i="2" s="1"/>
  <c r="L2568" i="2" s="1"/>
  <c r="N2568" i="2" s="1"/>
  <c r="J2544" i="2"/>
  <c r="K2544" i="2" s="1"/>
  <c r="L2544" i="2" s="1"/>
  <c r="N2544" i="2" s="1"/>
  <c r="J2532" i="2"/>
  <c r="K2532" i="2" s="1"/>
  <c r="L2532" i="2" s="1"/>
  <c r="N2532" i="2" s="1"/>
  <c r="J2520" i="2"/>
  <c r="K2520" i="2" s="1"/>
  <c r="L2520" i="2" s="1"/>
  <c r="N2520" i="2" s="1"/>
  <c r="J2508" i="2"/>
  <c r="K2508" i="2" s="1"/>
  <c r="L2508" i="2" s="1"/>
  <c r="N2508" i="2" s="1"/>
  <c r="J2479" i="2"/>
  <c r="K2479" i="2" s="1"/>
  <c r="L2479" i="2" s="1"/>
  <c r="N2479" i="2" s="1"/>
  <c r="J2425" i="2"/>
  <c r="K2425" i="2" s="1"/>
  <c r="L2425" i="2" s="1"/>
  <c r="N2425" i="2" s="1"/>
  <c r="J2407" i="2"/>
  <c r="K2407" i="2" s="1"/>
  <c r="L2407" i="2" s="1"/>
  <c r="N2407" i="2" s="1"/>
  <c r="J2316" i="2"/>
  <c r="J2161" i="2"/>
  <c r="K2161" i="2" s="1"/>
  <c r="L2161" i="2" s="1"/>
  <c r="N2161" i="2" s="1"/>
  <c r="J2143" i="2"/>
  <c r="K2143" i="2" s="1"/>
  <c r="L2143" i="2" s="1"/>
  <c r="N2143" i="2" s="1"/>
  <c r="J2053" i="2"/>
  <c r="K2053" i="2" s="1"/>
  <c r="L2053" i="2" s="1"/>
  <c r="N2053" i="2" s="1"/>
  <c r="J2035" i="2"/>
  <c r="K2035" i="2" s="1"/>
  <c r="L2035" i="2" s="1"/>
  <c r="N2035" i="2" s="1"/>
  <c r="J1999" i="2"/>
  <c r="K1999" i="2" s="1"/>
  <c r="L1999" i="2" s="1"/>
  <c r="N1999" i="2" s="1"/>
  <c r="J1981" i="2"/>
  <c r="K1981" i="2" s="1"/>
  <c r="L1981" i="2" s="1"/>
  <c r="N1981" i="2" s="1"/>
  <c r="J1801" i="2"/>
  <c r="K1801" i="2" s="1"/>
  <c r="L1801" i="2" s="1"/>
  <c r="N1801" i="2" s="1"/>
  <c r="J1704" i="2"/>
  <c r="K1704" i="2" s="1"/>
  <c r="L1704" i="2" s="1"/>
  <c r="N1704" i="2" s="1"/>
  <c r="J1676" i="2"/>
  <c r="K1676" i="2" s="1"/>
  <c r="L1676" i="2" s="1"/>
  <c r="N1676" i="2" s="1"/>
  <c r="J1327" i="2"/>
  <c r="K1327" i="2" s="1"/>
  <c r="L1327" i="2" s="1"/>
  <c r="N1327" i="2" s="1"/>
  <c r="J1117" i="2"/>
  <c r="K1117" i="2" s="1"/>
  <c r="L1117" i="2" s="1"/>
  <c r="N1117" i="2" s="1"/>
  <c r="J1063" i="2"/>
  <c r="K1063" i="2" s="1"/>
  <c r="L1063" i="2" s="1"/>
  <c r="N1063" i="2" s="1"/>
  <c r="J907" i="2"/>
  <c r="J880" i="2"/>
  <c r="K880" i="2" s="1"/>
  <c r="L880" i="2" s="1"/>
  <c r="N880" i="2" s="1"/>
  <c r="J824" i="2"/>
  <c r="J696" i="2"/>
  <c r="K696" i="2" s="1"/>
  <c r="L696" i="2" s="1"/>
  <c r="N696" i="2" s="1"/>
  <c r="J662" i="2"/>
  <c r="K662" i="2" s="1"/>
  <c r="L662" i="2" s="1"/>
  <c r="N662" i="2" s="1"/>
  <c r="J608" i="2"/>
  <c r="K608" i="2" s="1"/>
  <c r="L608" i="2" s="1"/>
  <c r="N608" i="2" s="1"/>
  <c r="J486" i="2"/>
  <c r="K486" i="2" s="1"/>
  <c r="L486" i="2" s="1"/>
  <c r="N486" i="2" s="1"/>
  <c r="J447" i="2"/>
  <c r="K447" i="2" s="1"/>
  <c r="L447" i="2" s="1"/>
  <c r="N447" i="2" s="1"/>
  <c r="J290" i="2"/>
  <c r="K290" i="2" s="1"/>
  <c r="L290" i="2" s="1"/>
  <c r="N290" i="2" s="1"/>
  <c r="J195" i="2"/>
  <c r="K195" i="2" s="1"/>
  <c r="L195" i="2" s="1"/>
  <c r="N195" i="2" s="1"/>
  <c r="J110" i="2"/>
  <c r="K110" i="2" s="1"/>
  <c r="L110" i="2" s="1"/>
  <c r="N110" i="2" s="1"/>
  <c r="I1778" i="2"/>
  <c r="I1713" i="2"/>
  <c r="I1251" i="2"/>
  <c r="I831" i="2"/>
  <c r="I705" i="2"/>
  <c r="I355" i="2"/>
  <c r="I2378" i="2"/>
  <c r="J2378" i="2"/>
  <c r="I2372" i="2"/>
  <c r="J2372" i="2"/>
  <c r="I2366" i="2"/>
  <c r="J2366" i="2"/>
  <c r="K2366" i="2" s="1"/>
  <c r="L2366" i="2" s="1"/>
  <c r="N2366" i="2" s="1"/>
  <c r="I2360" i="2"/>
  <c r="J2360" i="2"/>
  <c r="K2360" i="2" s="1"/>
  <c r="L2360" i="2" s="1"/>
  <c r="N2360" i="2" s="1"/>
  <c r="I2312" i="2"/>
  <c r="J2312" i="2"/>
  <c r="K2312" i="2" s="1"/>
  <c r="L2312" i="2" s="1"/>
  <c r="N2312" i="2" s="1"/>
  <c r="I2306" i="2"/>
  <c r="I2300" i="2"/>
  <c r="J2300" i="2"/>
  <c r="I2294" i="2"/>
  <c r="J2294" i="2"/>
  <c r="K2294" i="2" s="1"/>
  <c r="L2294" i="2" s="1"/>
  <c r="N2294" i="2" s="1"/>
  <c r="I2288" i="2"/>
  <c r="I2276" i="2"/>
  <c r="J2276" i="2"/>
  <c r="K2276" i="2" s="1"/>
  <c r="L2276" i="2" s="1"/>
  <c r="N2276" i="2" s="1"/>
  <c r="I2270" i="2"/>
  <c r="J2270" i="2"/>
  <c r="K2270" i="2" s="1"/>
  <c r="L2270" i="2" s="1"/>
  <c r="N2270" i="2" s="1"/>
  <c r="J2264" i="2"/>
  <c r="I2258" i="2"/>
  <c r="J2258" i="2"/>
  <c r="K2258" i="2" s="1"/>
  <c r="L2258" i="2" s="1"/>
  <c r="N2258" i="2" s="1"/>
  <c r="I2252" i="2"/>
  <c r="I2246" i="2"/>
  <c r="J2246" i="2"/>
  <c r="K2246" i="2" s="1"/>
  <c r="L2246" i="2" s="1"/>
  <c r="N2246" i="2" s="1"/>
  <c r="I2240" i="2"/>
  <c r="J2228" i="2"/>
  <c r="I2216" i="2"/>
  <c r="J2216" i="2"/>
  <c r="I2210" i="2"/>
  <c r="J2210" i="2"/>
  <c r="K2210" i="2" s="1"/>
  <c r="L2210" i="2" s="1"/>
  <c r="N2210" i="2" s="1"/>
  <c r="I2180" i="2"/>
  <c r="J2180" i="2"/>
  <c r="K2180" i="2" s="1"/>
  <c r="L2180" i="2" s="1"/>
  <c r="N2180" i="2" s="1"/>
  <c r="I2174" i="2"/>
  <c r="J2174" i="2"/>
  <c r="K2174" i="2" s="1"/>
  <c r="L2174" i="2" s="1"/>
  <c r="N2174" i="2" s="1"/>
  <c r="I2168" i="2"/>
  <c r="I1916" i="2"/>
  <c r="J1916" i="2"/>
  <c r="K1916" i="2" s="1"/>
  <c r="L1916" i="2" s="1"/>
  <c r="N1916" i="2" s="1"/>
  <c r="I1910" i="2"/>
  <c r="J1910" i="2"/>
  <c r="K1910" i="2" s="1"/>
  <c r="L1910" i="2" s="1"/>
  <c r="N1910" i="2" s="1"/>
  <c r="I1904" i="2"/>
  <c r="J1904" i="2"/>
  <c r="K1904" i="2" s="1"/>
  <c r="L1904" i="2" s="1"/>
  <c r="N1904" i="2" s="1"/>
  <c r="I1898" i="2"/>
  <c r="J1898" i="2"/>
  <c r="K1898" i="2" s="1"/>
  <c r="L1898" i="2" s="1"/>
  <c r="N1898" i="2" s="1"/>
  <c r="I1880" i="2"/>
  <c r="J1880" i="2"/>
  <c r="I1874" i="2"/>
  <c r="J1874" i="2"/>
  <c r="K1874" i="2" s="1"/>
  <c r="L1874" i="2" s="1"/>
  <c r="N1874" i="2" s="1"/>
  <c r="I1862" i="2"/>
  <c r="J1856" i="2"/>
  <c r="K1856" i="2" s="1"/>
  <c r="L1856" i="2" s="1"/>
  <c r="N1856" i="2" s="1"/>
  <c r="I1856" i="2"/>
  <c r="I1850" i="2"/>
  <c r="J1850" i="2"/>
  <c r="K1850" i="2" s="1"/>
  <c r="L1850" i="2" s="1"/>
  <c r="N1850" i="2" s="1"/>
  <c r="I1844" i="2"/>
  <c r="J1838" i="2"/>
  <c r="I1832" i="2"/>
  <c r="J1832" i="2"/>
  <c r="I1796" i="2"/>
  <c r="J1796" i="2"/>
  <c r="I1790" i="2"/>
  <c r="J1766" i="2"/>
  <c r="K1766" i="2" s="1"/>
  <c r="L1766" i="2" s="1"/>
  <c r="N1766" i="2" s="1"/>
  <c r="I1766" i="2"/>
  <c r="I1754" i="2"/>
  <c r="J1754" i="2"/>
  <c r="I1742" i="2"/>
  <c r="J1742" i="2"/>
  <c r="K1742" i="2" s="1"/>
  <c r="L1742" i="2" s="1"/>
  <c r="N1742" i="2" s="1"/>
  <c r="I1730" i="2"/>
  <c r="J1730" i="2"/>
  <c r="I1724" i="2"/>
  <c r="J1724" i="2"/>
  <c r="K1724" i="2" s="1"/>
  <c r="L1724" i="2" s="1"/>
  <c r="N1724" i="2" s="1"/>
  <c r="J1706" i="2"/>
  <c r="K1706" i="2" s="1"/>
  <c r="L1706" i="2" s="1"/>
  <c r="N1706" i="2" s="1"/>
  <c r="I1706" i="2"/>
  <c r="I1700" i="2"/>
  <c r="J1700" i="2"/>
  <c r="K1700" i="2" s="1"/>
  <c r="L1700" i="2" s="1"/>
  <c r="N1700" i="2" s="1"/>
  <c r="I1688" i="2"/>
  <c r="J1688" i="2"/>
  <c r="K1688" i="2" s="1"/>
  <c r="L1688" i="2" s="1"/>
  <c r="N1688" i="2" s="1"/>
  <c r="I1682" i="2"/>
  <c r="J1682" i="2"/>
  <c r="K1682" i="2" s="1"/>
  <c r="L1682" i="2" s="1"/>
  <c r="N1682" i="2" s="1"/>
  <c r="I1658" i="2"/>
  <c r="J1658" i="2"/>
  <c r="K1658" i="2" s="1"/>
  <c r="L1658" i="2" s="1"/>
  <c r="N1658" i="2" s="1"/>
  <c r="I1652" i="2"/>
  <c r="J1652" i="2"/>
  <c r="K1652" i="2" s="1"/>
  <c r="L1652" i="2" s="1"/>
  <c r="N1652" i="2" s="1"/>
  <c r="I1628" i="2"/>
  <c r="I1610" i="2"/>
  <c r="I1586" i="2"/>
  <c r="J1586" i="2"/>
  <c r="K1586" i="2" s="1"/>
  <c r="L1586" i="2" s="1"/>
  <c r="N1586" i="2" s="1"/>
  <c r="I1562" i="2"/>
  <c r="J1562" i="2"/>
  <c r="K1562" i="2" s="1"/>
  <c r="L1562" i="2" s="1"/>
  <c r="N1562" i="2" s="1"/>
  <c r="I1556" i="2"/>
  <c r="I1544" i="2"/>
  <c r="J1544" i="2"/>
  <c r="K1544" i="2" s="1"/>
  <c r="L1544" i="2" s="1"/>
  <c r="N1544" i="2" s="1"/>
  <c r="J1538" i="2"/>
  <c r="K1538" i="2" s="1"/>
  <c r="L1538" i="2" s="1"/>
  <c r="N1538" i="2" s="1"/>
  <c r="I1538" i="2"/>
  <c r="I1532" i="2"/>
  <c r="J1532" i="2"/>
  <c r="K1532" i="2" s="1"/>
  <c r="L1532" i="2" s="1"/>
  <c r="N1532" i="2" s="1"/>
  <c r="I1526" i="2"/>
  <c r="J1526" i="2"/>
  <c r="K1526" i="2" s="1"/>
  <c r="L1526" i="2" s="1"/>
  <c r="N1526" i="2" s="1"/>
  <c r="I1514" i="2"/>
  <c r="J1514" i="2"/>
  <c r="K1514" i="2" s="1"/>
  <c r="L1514" i="2" s="1"/>
  <c r="N1514" i="2" s="1"/>
  <c r="I1496" i="2"/>
  <c r="J1496" i="2"/>
  <c r="K1496" i="2" s="1"/>
  <c r="L1496" i="2" s="1"/>
  <c r="N1496" i="2" s="1"/>
  <c r="I1490" i="2"/>
  <c r="J1490" i="2"/>
  <c r="K1490" i="2" s="1"/>
  <c r="L1490" i="2" s="1"/>
  <c r="N1490" i="2" s="1"/>
  <c r="I1460" i="2"/>
  <c r="J1460" i="2"/>
  <c r="K1460" i="2" s="1"/>
  <c r="L1460" i="2" s="1"/>
  <c r="N1460" i="2" s="1"/>
  <c r="I1454" i="2"/>
  <c r="J1454" i="2"/>
  <c r="K1454" i="2" s="1"/>
  <c r="L1454" i="2" s="1"/>
  <c r="N1454" i="2" s="1"/>
  <c r="I1436" i="2"/>
  <c r="J1436" i="2"/>
  <c r="K1436" i="2" s="1"/>
  <c r="L1436" i="2" s="1"/>
  <c r="N1436" i="2" s="1"/>
  <c r="I1394" i="2"/>
  <c r="J1394" i="2"/>
  <c r="K1394" i="2" s="1"/>
  <c r="L1394" i="2" s="1"/>
  <c r="N1394" i="2" s="1"/>
  <c r="I1388" i="2"/>
  <c r="J1388" i="2"/>
  <c r="K1388" i="2" s="1"/>
  <c r="L1388" i="2" s="1"/>
  <c r="N1388" i="2" s="1"/>
  <c r="I1370" i="2"/>
  <c r="J1370" i="2"/>
  <c r="K1370" i="2" s="1"/>
  <c r="L1370" i="2" s="1"/>
  <c r="N1370" i="2" s="1"/>
  <c r="I1364" i="2"/>
  <c r="J1364" i="2"/>
  <c r="K1364" i="2" s="1"/>
  <c r="L1364" i="2" s="1"/>
  <c r="N1364" i="2" s="1"/>
  <c r="K1358" i="2"/>
  <c r="L1358" i="2" s="1"/>
  <c r="N1358" i="2" s="1"/>
  <c r="I1352" i="2"/>
  <c r="J1352" i="2"/>
  <c r="K1352" i="2" s="1"/>
  <c r="L1352" i="2" s="1"/>
  <c r="N1352" i="2" s="1"/>
  <c r="I1340" i="2"/>
  <c r="J1340" i="2"/>
  <c r="K1340" i="2" s="1"/>
  <c r="L1340" i="2" s="1"/>
  <c r="N1340" i="2" s="1"/>
  <c r="I1334" i="2"/>
  <c r="J1334" i="2"/>
  <c r="K1334" i="2" s="1"/>
  <c r="L1334" i="2" s="1"/>
  <c r="N1334" i="2" s="1"/>
  <c r="J1268" i="2"/>
  <c r="K1268" i="2" s="1"/>
  <c r="L1268" i="2" s="1"/>
  <c r="N1268" i="2" s="1"/>
  <c r="I1268" i="2"/>
  <c r="I1220" i="2"/>
  <c r="J1220" i="2"/>
  <c r="K1220" i="2" s="1"/>
  <c r="L1220" i="2" s="1"/>
  <c r="N1220" i="2" s="1"/>
  <c r="I1208" i="2"/>
  <c r="I1178" i="2"/>
  <c r="J1178" i="2"/>
  <c r="K1178" i="2" s="1"/>
  <c r="L1178" i="2" s="1"/>
  <c r="N1178" i="2" s="1"/>
  <c r="I1136" i="2"/>
  <c r="J1136" i="2"/>
  <c r="K1136" i="2" s="1"/>
  <c r="L1136" i="2" s="1"/>
  <c r="N1136" i="2" s="1"/>
  <c r="J1130" i="2"/>
  <c r="K1130" i="2" s="1"/>
  <c r="L1130" i="2" s="1"/>
  <c r="N1130" i="2" s="1"/>
  <c r="I1130" i="2"/>
  <c r="I1094" i="2"/>
  <c r="J1094" i="2"/>
  <c r="K1094" i="2" s="1"/>
  <c r="L1094" i="2" s="1"/>
  <c r="N1094" i="2" s="1"/>
  <c r="I1076" i="2"/>
  <c r="J1076" i="2"/>
  <c r="K1076" i="2" s="1"/>
  <c r="L1076" i="2" s="1"/>
  <c r="N1076" i="2" s="1"/>
  <c r="I1070" i="2"/>
  <c r="J1070" i="2"/>
  <c r="K1070" i="2" s="1"/>
  <c r="L1070" i="2" s="1"/>
  <c r="N1070" i="2" s="1"/>
  <c r="I1052" i="2"/>
  <c r="J1052" i="2"/>
  <c r="K1052" i="2" s="1"/>
  <c r="L1052" i="2" s="1"/>
  <c r="N1052" i="2" s="1"/>
  <c r="I1010" i="2"/>
  <c r="J1010" i="2"/>
  <c r="K1010" i="2" s="1"/>
  <c r="L1010" i="2" s="1"/>
  <c r="N1010" i="2" s="1"/>
  <c r="I1004" i="2"/>
  <c r="J1004" i="2"/>
  <c r="K1004" i="2" s="1"/>
  <c r="L1004" i="2" s="1"/>
  <c r="N1004" i="2" s="1"/>
  <c r="I992" i="2"/>
  <c r="J992" i="2"/>
  <c r="K992" i="2" s="1"/>
  <c r="L992" i="2" s="1"/>
  <c r="N992" i="2" s="1"/>
  <c r="I974" i="2"/>
  <c r="J974" i="2"/>
  <c r="K974" i="2" s="1"/>
  <c r="L974" i="2" s="1"/>
  <c r="N974" i="2" s="1"/>
  <c r="I962" i="2"/>
  <c r="J962" i="2"/>
  <c r="K962" i="2" s="1"/>
  <c r="L962" i="2" s="1"/>
  <c r="N962" i="2" s="1"/>
  <c r="I956" i="2"/>
  <c r="I902" i="2"/>
  <c r="J902" i="2"/>
  <c r="K902" i="2" s="1"/>
  <c r="L902" i="2" s="1"/>
  <c r="N902" i="2" s="1"/>
  <c r="I896" i="2"/>
  <c r="I884" i="2"/>
  <c r="J884" i="2"/>
  <c r="K884" i="2" s="1"/>
  <c r="L884" i="2" s="1"/>
  <c r="N884" i="2" s="1"/>
  <c r="I878" i="2"/>
  <c r="J878" i="2"/>
  <c r="K878" i="2" s="1"/>
  <c r="L878" i="2" s="1"/>
  <c r="N878" i="2" s="1"/>
  <c r="I854" i="2"/>
  <c r="J854" i="2"/>
  <c r="J818" i="2"/>
  <c r="K818" i="2" s="1"/>
  <c r="L818" i="2" s="1"/>
  <c r="N818" i="2" s="1"/>
  <c r="I818" i="2"/>
  <c r="I812" i="2"/>
  <c r="J812" i="2"/>
  <c r="K812" i="2" s="1"/>
  <c r="L812" i="2" s="1"/>
  <c r="N812" i="2" s="1"/>
  <c r="J800" i="2"/>
  <c r="K800" i="2" s="1"/>
  <c r="L800" i="2" s="1"/>
  <c r="N800" i="2" s="1"/>
  <c r="I800" i="2"/>
  <c r="I788" i="2"/>
  <c r="J788" i="2"/>
  <c r="K788" i="2" s="1"/>
  <c r="L788" i="2" s="1"/>
  <c r="N788" i="2" s="1"/>
  <c r="I776" i="2"/>
  <c r="J776" i="2"/>
  <c r="K776" i="2" s="1"/>
  <c r="L776" i="2" s="1"/>
  <c r="N776" i="2" s="1"/>
  <c r="I770" i="2"/>
  <c r="I734" i="2"/>
  <c r="J734" i="2"/>
  <c r="K734" i="2" s="1"/>
  <c r="L734" i="2" s="1"/>
  <c r="N734" i="2" s="1"/>
  <c r="I716" i="2"/>
  <c r="I710" i="2"/>
  <c r="I692" i="2"/>
  <c r="J692" i="2"/>
  <c r="K692" i="2" s="1"/>
  <c r="L692" i="2" s="1"/>
  <c r="N692" i="2" s="1"/>
  <c r="J686" i="2"/>
  <c r="K686" i="2" s="1"/>
  <c r="L686" i="2" s="1"/>
  <c r="N686" i="2" s="1"/>
  <c r="I686" i="2"/>
  <c r="J668" i="2"/>
  <c r="K668" i="2" s="1"/>
  <c r="L668" i="2" s="1"/>
  <c r="N668" i="2" s="1"/>
  <c r="I668" i="2"/>
  <c r="I656" i="2"/>
  <c r="J656" i="2"/>
  <c r="K656" i="2" s="1"/>
  <c r="L656" i="2" s="1"/>
  <c r="N656" i="2" s="1"/>
  <c r="I620" i="2"/>
  <c r="J620" i="2"/>
  <c r="K620" i="2" s="1"/>
  <c r="L620" i="2" s="1"/>
  <c r="N620" i="2" s="1"/>
  <c r="J578" i="2"/>
  <c r="K578" i="2" s="1"/>
  <c r="L578" i="2" s="1"/>
  <c r="N578" i="2" s="1"/>
  <c r="I578" i="2"/>
  <c r="I548" i="2"/>
  <c r="J548" i="2"/>
  <c r="K548" i="2" s="1"/>
  <c r="L548" i="2" s="1"/>
  <c r="N548" i="2" s="1"/>
  <c r="I530" i="2"/>
  <c r="J530" i="2"/>
  <c r="I500" i="2"/>
  <c r="J500" i="2"/>
  <c r="K500" i="2" s="1"/>
  <c r="L500" i="2" s="1"/>
  <c r="N500" i="2" s="1"/>
  <c r="I494" i="2"/>
  <c r="J482" i="2"/>
  <c r="K482" i="2" s="1"/>
  <c r="L482" i="2" s="1"/>
  <c r="N482" i="2" s="1"/>
  <c r="I482" i="2"/>
  <c r="J476" i="2"/>
  <c r="K476" i="2" s="1"/>
  <c r="L476" i="2" s="1"/>
  <c r="N476" i="2" s="1"/>
  <c r="I476" i="2"/>
  <c r="I458" i="2"/>
  <c r="J446" i="2"/>
  <c r="K446" i="2" s="1"/>
  <c r="L446" i="2" s="1"/>
  <c r="N446" i="2" s="1"/>
  <c r="I446" i="2"/>
  <c r="J440" i="2"/>
  <c r="K440" i="2" s="1"/>
  <c r="L440" i="2" s="1"/>
  <c r="N440" i="2" s="1"/>
  <c r="I440" i="2"/>
  <c r="I434" i="2"/>
  <c r="J434" i="2"/>
  <c r="K434" i="2" s="1"/>
  <c r="L434" i="2" s="1"/>
  <c r="N434" i="2" s="1"/>
  <c r="I428" i="2"/>
  <c r="J428" i="2"/>
  <c r="K428" i="2" s="1"/>
  <c r="L428" i="2" s="1"/>
  <c r="N428" i="2" s="1"/>
  <c r="I422" i="2"/>
  <c r="J422" i="2"/>
  <c r="K422" i="2" s="1"/>
  <c r="L422" i="2" s="1"/>
  <c r="N422" i="2" s="1"/>
  <c r="I416" i="2"/>
  <c r="I386" i="2"/>
  <c r="J386" i="2"/>
  <c r="K386" i="2" s="1"/>
  <c r="L386" i="2" s="1"/>
  <c r="N386" i="2" s="1"/>
  <c r="I380" i="2"/>
  <c r="J380" i="2"/>
  <c r="K380" i="2" s="1"/>
  <c r="L380" i="2" s="1"/>
  <c r="N380" i="2" s="1"/>
  <c r="I374" i="2"/>
  <c r="J368" i="2"/>
  <c r="J362" i="2"/>
  <c r="I356" i="2"/>
  <c r="J356" i="2"/>
  <c r="K356" i="2" s="1"/>
  <c r="L356" i="2" s="1"/>
  <c r="N356" i="2" s="1"/>
  <c r="I350" i="2"/>
  <c r="J350" i="2"/>
  <c r="K350" i="2" s="1"/>
  <c r="L350" i="2" s="1"/>
  <c r="N350" i="2" s="1"/>
  <c r="I326" i="2"/>
  <c r="J326" i="2"/>
  <c r="I320" i="2"/>
  <c r="J320" i="2"/>
  <c r="K320" i="2" s="1"/>
  <c r="L320" i="2" s="1"/>
  <c r="N320" i="2" s="1"/>
  <c r="I308" i="2"/>
  <c r="J308" i="2"/>
  <c r="K308" i="2" s="1"/>
  <c r="L308" i="2" s="1"/>
  <c r="N308" i="2" s="1"/>
  <c r="I302" i="2"/>
  <c r="J302" i="2"/>
  <c r="K302" i="2" s="1"/>
  <c r="L302" i="2" s="1"/>
  <c r="N302" i="2" s="1"/>
  <c r="I278" i="2"/>
  <c r="J278" i="2"/>
  <c r="K278" i="2" s="1"/>
  <c r="L278" i="2" s="1"/>
  <c r="N278" i="2" s="1"/>
  <c r="I272" i="2"/>
  <c r="J272" i="2"/>
  <c r="K272" i="2" s="1"/>
  <c r="L272" i="2" s="1"/>
  <c r="N272" i="2" s="1"/>
  <c r="I266" i="2"/>
  <c r="J266" i="2"/>
  <c r="K266" i="2" s="1"/>
  <c r="L266" i="2" s="1"/>
  <c r="N266" i="2" s="1"/>
  <c r="I260" i="2"/>
  <c r="J260" i="2"/>
  <c r="K260" i="2" s="1"/>
  <c r="L260" i="2" s="1"/>
  <c r="N260" i="2" s="1"/>
  <c r="I248" i="2"/>
  <c r="J248" i="2"/>
  <c r="I242" i="2"/>
  <c r="J242" i="2"/>
  <c r="K242" i="2" s="1"/>
  <c r="L242" i="2" s="1"/>
  <c r="N242" i="2" s="1"/>
  <c r="I230" i="2"/>
  <c r="J230" i="2"/>
  <c r="K230" i="2" s="1"/>
  <c r="L230" i="2" s="1"/>
  <c r="N230" i="2" s="1"/>
  <c r="I218" i="2"/>
  <c r="J218" i="2"/>
  <c r="K218" i="2" s="1"/>
  <c r="L218" i="2" s="1"/>
  <c r="N218" i="2" s="1"/>
  <c r="I194" i="2"/>
  <c r="J194" i="2"/>
  <c r="K194" i="2" s="1"/>
  <c r="L194" i="2" s="1"/>
  <c r="N194" i="2" s="1"/>
  <c r="I188" i="2"/>
  <c r="J188" i="2"/>
  <c r="K188" i="2" s="1"/>
  <c r="L188" i="2" s="1"/>
  <c r="N188" i="2" s="1"/>
  <c r="I182" i="2"/>
  <c r="J182" i="2"/>
  <c r="K182" i="2" s="1"/>
  <c r="L182" i="2" s="1"/>
  <c r="N182" i="2" s="1"/>
  <c r="I170" i="2"/>
  <c r="J170" i="2"/>
  <c r="K170" i="2" s="1"/>
  <c r="L170" i="2" s="1"/>
  <c r="N170" i="2" s="1"/>
  <c r="I164" i="2"/>
  <c r="J164" i="2"/>
  <c r="K164" i="2" s="1"/>
  <c r="L164" i="2" s="1"/>
  <c r="N164" i="2" s="1"/>
  <c r="I158" i="2"/>
  <c r="J158" i="2"/>
  <c r="K158" i="2" s="1"/>
  <c r="L158" i="2" s="1"/>
  <c r="N158" i="2" s="1"/>
  <c r="I152" i="2"/>
  <c r="J152" i="2"/>
  <c r="K152" i="2" s="1"/>
  <c r="L152" i="2" s="1"/>
  <c r="N152" i="2" s="1"/>
  <c r="J146" i="2"/>
  <c r="J140" i="2"/>
  <c r="I134" i="2"/>
  <c r="J134" i="2"/>
  <c r="K134" i="2" s="1"/>
  <c r="L134" i="2" s="1"/>
  <c r="N134" i="2" s="1"/>
  <c r="I122" i="2"/>
  <c r="J122" i="2"/>
  <c r="K122" i="2" s="1"/>
  <c r="L122" i="2" s="1"/>
  <c r="N122" i="2" s="1"/>
  <c r="I116" i="2"/>
  <c r="J116" i="2"/>
  <c r="K116" i="2" s="1"/>
  <c r="L116" i="2" s="1"/>
  <c r="N116" i="2" s="1"/>
  <c r="J80" i="2"/>
  <c r="J68" i="2"/>
  <c r="I50" i="2"/>
  <c r="J50" i="2"/>
  <c r="K50" i="2" s="1"/>
  <c r="L50" i="2" s="1"/>
  <c r="N50" i="2" s="1"/>
  <c r="I38" i="2"/>
  <c r="J38" i="2"/>
  <c r="K38" i="2" s="1"/>
  <c r="L38" i="2" s="1"/>
  <c r="N38" i="2" s="1"/>
  <c r="J2377" i="2"/>
  <c r="K2377" i="2" s="1"/>
  <c r="L2377" i="2" s="1"/>
  <c r="N2377" i="2" s="1"/>
  <c r="J2346" i="2"/>
  <c r="K2346" i="2" s="1"/>
  <c r="L2346" i="2" s="1"/>
  <c r="N2346" i="2" s="1"/>
  <c r="J2311" i="2"/>
  <c r="K2311" i="2" s="1"/>
  <c r="L2311" i="2" s="1"/>
  <c r="N2311" i="2" s="1"/>
  <c r="J2156" i="2"/>
  <c r="K2156" i="2" s="1"/>
  <c r="L2156" i="2" s="1"/>
  <c r="N2156" i="2" s="1"/>
  <c r="J2138" i="2"/>
  <c r="K2138" i="2" s="1"/>
  <c r="L2138" i="2" s="1"/>
  <c r="N2138" i="2" s="1"/>
  <c r="J2120" i="2"/>
  <c r="J2102" i="2"/>
  <c r="K2102" i="2" s="1"/>
  <c r="L2102" i="2" s="1"/>
  <c r="N2102" i="2" s="1"/>
  <c r="J2084" i="2"/>
  <c r="J2066" i="2"/>
  <c r="J2048" i="2"/>
  <c r="K2048" i="2" s="1"/>
  <c r="L2048" i="2" s="1"/>
  <c r="N2048" i="2" s="1"/>
  <c r="J1968" i="2"/>
  <c r="K1968" i="2" s="1"/>
  <c r="L1968" i="2" s="1"/>
  <c r="N1968" i="2" s="1"/>
  <c r="J1902" i="2"/>
  <c r="K1902" i="2" s="1"/>
  <c r="L1902" i="2" s="1"/>
  <c r="N1902" i="2" s="1"/>
  <c r="J1872" i="2"/>
  <c r="K1872" i="2" s="1"/>
  <c r="L1872" i="2" s="1"/>
  <c r="N1872" i="2" s="1"/>
  <c r="J1854" i="2"/>
  <c r="K1854" i="2" s="1"/>
  <c r="L1854" i="2" s="1"/>
  <c r="N1854" i="2" s="1"/>
  <c r="J1818" i="2"/>
  <c r="K1818" i="2" s="1"/>
  <c r="L1818" i="2" s="1"/>
  <c r="N1818" i="2" s="1"/>
  <c r="J1728" i="2"/>
  <c r="K1728" i="2" s="1"/>
  <c r="L1728" i="2" s="1"/>
  <c r="N1728" i="2" s="1"/>
  <c r="J1695" i="2"/>
  <c r="K1695" i="2" s="1"/>
  <c r="L1695" i="2" s="1"/>
  <c r="N1695" i="2" s="1"/>
  <c r="J1581" i="2"/>
  <c r="K1581" i="2" s="1"/>
  <c r="L1581" i="2" s="1"/>
  <c r="N1581" i="2" s="1"/>
  <c r="J1512" i="2"/>
  <c r="K1512" i="2" s="1"/>
  <c r="L1512" i="2" s="1"/>
  <c r="N1512" i="2" s="1"/>
  <c r="J1458" i="2"/>
  <c r="K1458" i="2" s="1"/>
  <c r="L1458" i="2" s="1"/>
  <c r="N1458" i="2" s="1"/>
  <c r="J1431" i="2"/>
  <c r="K1431" i="2" s="1"/>
  <c r="L1431" i="2" s="1"/>
  <c r="N1431" i="2" s="1"/>
  <c r="J1383" i="2"/>
  <c r="K1383" i="2" s="1"/>
  <c r="L1383" i="2" s="1"/>
  <c r="N1383" i="2" s="1"/>
  <c r="J1173" i="2"/>
  <c r="K1173" i="2" s="1"/>
  <c r="L1173" i="2" s="1"/>
  <c r="N1173" i="2" s="1"/>
  <c r="J1082" i="2"/>
  <c r="K1082" i="2" s="1"/>
  <c r="L1082" i="2" s="1"/>
  <c r="N1082" i="2" s="1"/>
  <c r="J999" i="2"/>
  <c r="K999" i="2" s="1"/>
  <c r="L999" i="2" s="1"/>
  <c r="N999" i="2" s="1"/>
  <c r="J960" i="2"/>
  <c r="K960" i="2" s="1"/>
  <c r="L960" i="2" s="1"/>
  <c r="N960" i="2" s="1"/>
  <c r="J816" i="2"/>
  <c r="K816" i="2" s="1"/>
  <c r="L816" i="2" s="1"/>
  <c r="N816" i="2" s="1"/>
  <c r="J783" i="2"/>
  <c r="K783" i="2" s="1"/>
  <c r="L783" i="2" s="1"/>
  <c r="N783" i="2" s="1"/>
  <c r="J688" i="2"/>
  <c r="K688" i="2" s="1"/>
  <c r="L688" i="2" s="1"/>
  <c r="N688" i="2" s="1"/>
  <c r="J654" i="2"/>
  <c r="K654" i="2" s="1"/>
  <c r="L654" i="2" s="1"/>
  <c r="N654" i="2" s="1"/>
  <c r="J627" i="2"/>
  <c r="K627" i="2" s="1"/>
  <c r="L627" i="2" s="1"/>
  <c r="N627" i="2" s="1"/>
  <c r="J567" i="2"/>
  <c r="K567" i="2" s="1"/>
  <c r="L567" i="2" s="1"/>
  <c r="N567" i="2" s="1"/>
  <c r="J519" i="2"/>
  <c r="J478" i="2"/>
  <c r="K478" i="2" s="1"/>
  <c r="L478" i="2" s="1"/>
  <c r="N478" i="2" s="1"/>
  <c r="J439" i="2"/>
  <c r="K439" i="2" s="1"/>
  <c r="L439" i="2" s="1"/>
  <c r="N439" i="2" s="1"/>
  <c r="J385" i="2"/>
  <c r="K385" i="2" s="1"/>
  <c r="L385" i="2" s="1"/>
  <c r="N385" i="2" s="1"/>
  <c r="J315" i="2"/>
  <c r="K315" i="2" s="1"/>
  <c r="L315" i="2" s="1"/>
  <c r="N315" i="2" s="1"/>
  <c r="J274" i="2"/>
  <c r="K274" i="2" s="1"/>
  <c r="L274" i="2" s="1"/>
  <c r="N274" i="2" s="1"/>
  <c r="J237" i="2"/>
  <c r="K237" i="2" s="1"/>
  <c r="L237" i="2" s="1"/>
  <c r="N237" i="2" s="1"/>
  <c r="J187" i="2"/>
  <c r="K187" i="2" s="1"/>
  <c r="L187" i="2" s="1"/>
  <c r="N187" i="2" s="1"/>
  <c r="J157" i="2"/>
  <c r="K157" i="2" s="1"/>
  <c r="L157" i="2" s="1"/>
  <c r="N157" i="2" s="1"/>
  <c r="J129" i="2"/>
  <c r="K129" i="2" s="1"/>
  <c r="L129" i="2" s="1"/>
  <c r="N129" i="2" s="1"/>
  <c r="I1712" i="2"/>
  <c r="I1250" i="2"/>
  <c r="I1088" i="2"/>
  <c r="I830" i="2"/>
  <c r="I704" i="2"/>
  <c r="I354" i="2"/>
  <c r="J30" i="2"/>
  <c r="K30" i="2" s="1"/>
  <c r="L30" i="2" s="1"/>
  <c r="N30" i="2" s="1"/>
  <c r="I24" i="2"/>
  <c r="J24" i="2"/>
  <c r="K24" i="2" s="1"/>
  <c r="L24" i="2" s="1"/>
  <c r="N24" i="2" s="1"/>
  <c r="I2599" i="2"/>
  <c r="J2599" i="2"/>
  <c r="I2569" i="2"/>
  <c r="J2569" i="2"/>
  <c r="K2569" i="2" s="1"/>
  <c r="L2569" i="2" s="1"/>
  <c r="N2569" i="2" s="1"/>
  <c r="I2539" i="2"/>
  <c r="J2539" i="2"/>
  <c r="K2539" i="2" s="1"/>
  <c r="L2539" i="2" s="1"/>
  <c r="N2539" i="2" s="1"/>
  <c r="I2533" i="2"/>
  <c r="J2533" i="2"/>
  <c r="K2533" i="2" s="1"/>
  <c r="L2533" i="2" s="1"/>
  <c r="N2533" i="2" s="1"/>
  <c r="I2521" i="2"/>
  <c r="J2521" i="2"/>
  <c r="K2521" i="2" s="1"/>
  <c r="L2521" i="2" s="1"/>
  <c r="N2521" i="2" s="1"/>
  <c r="I2509" i="2"/>
  <c r="J2509" i="2"/>
  <c r="K2509" i="2" s="1"/>
  <c r="L2509" i="2" s="1"/>
  <c r="N2509" i="2" s="1"/>
  <c r="I2503" i="2"/>
  <c r="I2497" i="2"/>
  <c r="I2467" i="2"/>
  <c r="J2467" i="2"/>
  <c r="K2467" i="2" s="1"/>
  <c r="L2467" i="2" s="1"/>
  <c r="N2467" i="2" s="1"/>
  <c r="I2299" i="2"/>
  <c r="J2299" i="2"/>
  <c r="K2299" i="2" s="1"/>
  <c r="L2299" i="2" s="1"/>
  <c r="N2299" i="2" s="1"/>
  <c r="I2293" i="2"/>
  <c r="J2293" i="2"/>
  <c r="K2293" i="2" s="1"/>
  <c r="L2293" i="2" s="1"/>
  <c r="N2293" i="2" s="1"/>
  <c r="I2275" i="2"/>
  <c r="J2275" i="2"/>
  <c r="K2275" i="2" s="1"/>
  <c r="L2275" i="2" s="1"/>
  <c r="N2275" i="2" s="1"/>
  <c r="I2269" i="2"/>
  <c r="I2257" i="2"/>
  <c r="J2257" i="2"/>
  <c r="K2257" i="2" s="1"/>
  <c r="L2257" i="2" s="1"/>
  <c r="N2257" i="2" s="1"/>
  <c r="I2251" i="2"/>
  <c r="J2251" i="2"/>
  <c r="K2251" i="2" s="1"/>
  <c r="L2251" i="2" s="1"/>
  <c r="N2251" i="2" s="1"/>
  <c r="I2245" i="2"/>
  <c r="J2245" i="2"/>
  <c r="K2245" i="2" s="1"/>
  <c r="L2245" i="2" s="1"/>
  <c r="N2245" i="2" s="1"/>
  <c r="I2215" i="2"/>
  <c r="J2215" i="2"/>
  <c r="K2215" i="2" s="1"/>
  <c r="L2215" i="2" s="1"/>
  <c r="N2215" i="2" s="1"/>
  <c r="I2209" i="2"/>
  <c r="J2209" i="2"/>
  <c r="K2209" i="2" s="1"/>
  <c r="L2209" i="2" s="1"/>
  <c r="N2209" i="2" s="1"/>
  <c r="I2179" i="2"/>
  <c r="J2179" i="2"/>
  <c r="K2179" i="2" s="1"/>
  <c r="L2179" i="2" s="1"/>
  <c r="N2179" i="2" s="1"/>
  <c r="I2173" i="2"/>
  <c r="J2173" i="2"/>
  <c r="K2173" i="2" s="1"/>
  <c r="L2173" i="2" s="1"/>
  <c r="N2173" i="2" s="1"/>
  <c r="I1969" i="2"/>
  <c r="J1969" i="2"/>
  <c r="K1969" i="2" s="1"/>
  <c r="L1969" i="2" s="1"/>
  <c r="N1969" i="2" s="1"/>
  <c r="I1963" i="2"/>
  <c r="J1963" i="2"/>
  <c r="I1927" i="2"/>
  <c r="J1927" i="2"/>
  <c r="I1915" i="2"/>
  <c r="J1915" i="2"/>
  <c r="K1915" i="2" s="1"/>
  <c r="L1915" i="2" s="1"/>
  <c r="N1915" i="2" s="1"/>
  <c r="I1909" i="2"/>
  <c r="J1909" i="2"/>
  <c r="K1909" i="2" s="1"/>
  <c r="L1909" i="2" s="1"/>
  <c r="N1909" i="2" s="1"/>
  <c r="I1903" i="2"/>
  <c r="J1903" i="2"/>
  <c r="K1903" i="2" s="1"/>
  <c r="L1903" i="2" s="1"/>
  <c r="N1903" i="2" s="1"/>
  <c r="I1897" i="2"/>
  <c r="J1897" i="2"/>
  <c r="K1897" i="2" s="1"/>
  <c r="L1897" i="2" s="1"/>
  <c r="N1897" i="2" s="1"/>
  <c r="I1891" i="2"/>
  <c r="I1879" i="2"/>
  <c r="J1879" i="2"/>
  <c r="K1879" i="2" s="1"/>
  <c r="L1879" i="2" s="1"/>
  <c r="N1879" i="2" s="1"/>
  <c r="I1873" i="2"/>
  <c r="J1873" i="2"/>
  <c r="K1873" i="2" s="1"/>
  <c r="L1873" i="2" s="1"/>
  <c r="N1873" i="2" s="1"/>
  <c r="I1855" i="2"/>
  <c r="J1855" i="2"/>
  <c r="K1855" i="2" s="1"/>
  <c r="L1855" i="2" s="1"/>
  <c r="N1855" i="2" s="1"/>
  <c r="I1849" i="2"/>
  <c r="J1849" i="2"/>
  <c r="K1849" i="2" s="1"/>
  <c r="L1849" i="2" s="1"/>
  <c r="N1849" i="2" s="1"/>
  <c r="I1831" i="2"/>
  <c r="J1831" i="2"/>
  <c r="K1831" i="2" s="1"/>
  <c r="L1831" i="2" s="1"/>
  <c r="N1831" i="2" s="1"/>
  <c r="I1807" i="2"/>
  <c r="I1795" i="2"/>
  <c r="J1795" i="2"/>
  <c r="K1795" i="2" s="1"/>
  <c r="L1795" i="2" s="1"/>
  <c r="N1795" i="2" s="1"/>
  <c r="I1777" i="2"/>
  <c r="I1765" i="2"/>
  <c r="I1753" i="2"/>
  <c r="J1753" i="2"/>
  <c r="K1753" i="2" s="1"/>
  <c r="L1753" i="2" s="1"/>
  <c r="N1753" i="2" s="1"/>
  <c r="I1741" i="2"/>
  <c r="J1741" i="2"/>
  <c r="K1741" i="2" s="1"/>
  <c r="L1741" i="2" s="1"/>
  <c r="N1741" i="2" s="1"/>
  <c r="I1729" i="2"/>
  <c r="J1729" i="2"/>
  <c r="K1729" i="2" s="1"/>
  <c r="L1729" i="2" s="1"/>
  <c r="N1729" i="2" s="1"/>
  <c r="I1723" i="2"/>
  <c r="J1723" i="2"/>
  <c r="K1723" i="2" s="1"/>
  <c r="L1723" i="2" s="1"/>
  <c r="N1723" i="2" s="1"/>
  <c r="I1699" i="2"/>
  <c r="J1699" i="2"/>
  <c r="K1699" i="2" s="1"/>
  <c r="L1699" i="2" s="1"/>
  <c r="N1699" i="2" s="1"/>
  <c r="I1693" i="2"/>
  <c r="J1693" i="2"/>
  <c r="K1693" i="2" s="1"/>
  <c r="L1693" i="2" s="1"/>
  <c r="N1693" i="2" s="1"/>
  <c r="I1687" i="2"/>
  <c r="J1687" i="2"/>
  <c r="K1687" i="2" s="1"/>
  <c r="L1687" i="2" s="1"/>
  <c r="N1687" i="2" s="1"/>
  <c r="I1681" i="2"/>
  <c r="J1681" i="2"/>
  <c r="K1681" i="2" s="1"/>
  <c r="L1681" i="2" s="1"/>
  <c r="N1681" i="2" s="1"/>
  <c r="I1675" i="2"/>
  <c r="J1675" i="2"/>
  <c r="K1675" i="2" s="1"/>
  <c r="L1675" i="2" s="1"/>
  <c r="N1675" i="2" s="1"/>
  <c r="I1663" i="2"/>
  <c r="J1663" i="2"/>
  <c r="K1663" i="2" s="1"/>
  <c r="L1663" i="2" s="1"/>
  <c r="N1663" i="2" s="1"/>
  <c r="I1657" i="2"/>
  <c r="J1657" i="2"/>
  <c r="K1657" i="2" s="1"/>
  <c r="L1657" i="2" s="1"/>
  <c r="N1657" i="2" s="1"/>
  <c r="I1651" i="2"/>
  <c r="J1651" i="2"/>
  <c r="K1651" i="2" s="1"/>
  <c r="L1651" i="2" s="1"/>
  <c r="N1651" i="2" s="1"/>
  <c r="I1615" i="2"/>
  <c r="J1615" i="2"/>
  <c r="I1585" i="2"/>
  <c r="J1585" i="2"/>
  <c r="K1585" i="2" s="1"/>
  <c r="L1585" i="2" s="1"/>
  <c r="N1585" i="2" s="1"/>
  <c r="I1579" i="2"/>
  <c r="J1579" i="2"/>
  <c r="K1579" i="2" s="1"/>
  <c r="L1579" i="2" s="1"/>
  <c r="N1579" i="2" s="1"/>
  <c r="I1573" i="2"/>
  <c r="I1561" i="2"/>
  <c r="J1561" i="2"/>
  <c r="K1561" i="2" s="1"/>
  <c r="L1561" i="2" s="1"/>
  <c r="N1561" i="2" s="1"/>
  <c r="I1543" i="2"/>
  <c r="J1543" i="2"/>
  <c r="K1543" i="2" s="1"/>
  <c r="L1543" i="2" s="1"/>
  <c r="N1543" i="2" s="1"/>
  <c r="I1537" i="2"/>
  <c r="J1537" i="2"/>
  <c r="K1537" i="2" s="1"/>
  <c r="L1537" i="2" s="1"/>
  <c r="N1537" i="2" s="1"/>
  <c r="I1525" i="2"/>
  <c r="J1525" i="2"/>
  <c r="K1525" i="2" s="1"/>
  <c r="L1525" i="2" s="1"/>
  <c r="N1525" i="2" s="1"/>
  <c r="I1519" i="2"/>
  <c r="J1519" i="2"/>
  <c r="K1519" i="2" s="1"/>
  <c r="L1519" i="2" s="1"/>
  <c r="N1519" i="2" s="1"/>
  <c r="I1513" i="2"/>
  <c r="J1513" i="2"/>
  <c r="K1513" i="2" s="1"/>
  <c r="L1513" i="2" s="1"/>
  <c r="N1513" i="2" s="1"/>
  <c r="I1495" i="2"/>
  <c r="J1495" i="2"/>
  <c r="K1495" i="2" s="1"/>
  <c r="L1495" i="2" s="1"/>
  <c r="N1495" i="2" s="1"/>
  <c r="I1489" i="2"/>
  <c r="J1489" i="2"/>
  <c r="K1489" i="2" s="1"/>
  <c r="L1489" i="2" s="1"/>
  <c r="N1489" i="2" s="1"/>
  <c r="I1465" i="2"/>
  <c r="J1465" i="2"/>
  <c r="K1465" i="2" s="1"/>
  <c r="L1465" i="2" s="1"/>
  <c r="N1465" i="2" s="1"/>
  <c r="I1459" i="2"/>
  <c r="J1459" i="2"/>
  <c r="K1459" i="2" s="1"/>
  <c r="L1459" i="2" s="1"/>
  <c r="N1459" i="2" s="1"/>
  <c r="I1453" i="2"/>
  <c r="J1453" i="2"/>
  <c r="K1453" i="2" s="1"/>
  <c r="L1453" i="2" s="1"/>
  <c r="N1453" i="2" s="1"/>
  <c r="I1447" i="2"/>
  <c r="J1447" i="2"/>
  <c r="K1447" i="2" s="1"/>
  <c r="L1447" i="2" s="1"/>
  <c r="N1447" i="2" s="1"/>
  <c r="I1435" i="2"/>
  <c r="J1435" i="2"/>
  <c r="K1435" i="2" s="1"/>
  <c r="L1435" i="2" s="1"/>
  <c r="N1435" i="2" s="1"/>
  <c r="I1393" i="2"/>
  <c r="J1393" i="2"/>
  <c r="K1393" i="2" s="1"/>
  <c r="L1393" i="2" s="1"/>
  <c r="N1393" i="2" s="1"/>
  <c r="I1387" i="2"/>
  <c r="J1387" i="2"/>
  <c r="K1387" i="2" s="1"/>
  <c r="L1387" i="2" s="1"/>
  <c r="N1387" i="2" s="1"/>
  <c r="I1369" i="2"/>
  <c r="J1369" i="2"/>
  <c r="K1369" i="2" s="1"/>
  <c r="L1369" i="2" s="1"/>
  <c r="N1369" i="2" s="1"/>
  <c r="I1363" i="2"/>
  <c r="I1357" i="2"/>
  <c r="J1357" i="2"/>
  <c r="K1357" i="2" s="1"/>
  <c r="L1357" i="2" s="1"/>
  <c r="N1357" i="2" s="1"/>
  <c r="I1351" i="2"/>
  <c r="J1351" i="2"/>
  <c r="K1351" i="2" s="1"/>
  <c r="L1351" i="2" s="1"/>
  <c r="N1351" i="2" s="1"/>
  <c r="I1339" i="2"/>
  <c r="J1339" i="2"/>
  <c r="K1339" i="2" s="1"/>
  <c r="L1339" i="2" s="1"/>
  <c r="N1339" i="2" s="1"/>
  <c r="I1333" i="2"/>
  <c r="I1303" i="2"/>
  <c r="J1303" i="2"/>
  <c r="K1303" i="2" s="1"/>
  <c r="L1303" i="2" s="1"/>
  <c r="N1303" i="2" s="1"/>
  <c r="I1267" i="2"/>
  <c r="J1267" i="2"/>
  <c r="K1267" i="2" s="1"/>
  <c r="L1267" i="2" s="1"/>
  <c r="N1267" i="2" s="1"/>
  <c r="I1249" i="2"/>
  <c r="J1249" i="2"/>
  <c r="K1249" i="2" s="1"/>
  <c r="L1249" i="2" s="1"/>
  <c r="N1249" i="2" s="1"/>
  <c r="I1219" i="2"/>
  <c r="J1219" i="2"/>
  <c r="K1219" i="2" s="1"/>
  <c r="L1219" i="2" s="1"/>
  <c r="N1219" i="2" s="1"/>
  <c r="I1195" i="2"/>
  <c r="J1195" i="2"/>
  <c r="K1195" i="2" s="1"/>
  <c r="L1195" i="2" s="1"/>
  <c r="N1195" i="2" s="1"/>
  <c r="I1189" i="2"/>
  <c r="J1189" i="2"/>
  <c r="K1189" i="2" s="1"/>
  <c r="L1189" i="2" s="1"/>
  <c r="N1189" i="2" s="1"/>
  <c r="I1177" i="2"/>
  <c r="J1177" i="2"/>
  <c r="K1177" i="2" s="1"/>
  <c r="L1177" i="2" s="1"/>
  <c r="N1177" i="2" s="1"/>
  <c r="I1171" i="2"/>
  <c r="J1171" i="2"/>
  <c r="K1171" i="2" s="1"/>
  <c r="L1171" i="2" s="1"/>
  <c r="N1171" i="2" s="1"/>
  <c r="I1135" i="2"/>
  <c r="J1135" i="2"/>
  <c r="K1135" i="2" s="1"/>
  <c r="L1135" i="2" s="1"/>
  <c r="N1135" i="2" s="1"/>
  <c r="I1105" i="2"/>
  <c r="J1105" i="2"/>
  <c r="K1105" i="2" s="1"/>
  <c r="L1105" i="2" s="1"/>
  <c r="N1105" i="2" s="1"/>
  <c r="I1093" i="2"/>
  <c r="J1093" i="2"/>
  <c r="K1093" i="2" s="1"/>
  <c r="L1093" i="2" s="1"/>
  <c r="N1093" i="2" s="1"/>
  <c r="I1075" i="2"/>
  <c r="J1075" i="2"/>
  <c r="K1075" i="2" s="1"/>
  <c r="L1075" i="2" s="1"/>
  <c r="N1075" i="2" s="1"/>
  <c r="I1069" i="2"/>
  <c r="J1069" i="2"/>
  <c r="K1069" i="2" s="1"/>
  <c r="L1069" i="2" s="1"/>
  <c r="N1069" i="2" s="1"/>
  <c r="I1051" i="2"/>
  <c r="J1051" i="2"/>
  <c r="K1051" i="2" s="1"/>
  <c r="L1051" i="2" s="1"/>
  <c r="N1051" i="2" s="1"/>
  <c r="I1015" i="2"/>
  <c r="J1015" i="2"/>
  <c r="I1009" i="2"/>
  <c r="J1009" i="2"/>
  <c r="K1009" i="2" s="1"/>
  <c r="L1009" i="2" s="1"/>
  <c r="N1009" i="2" s="1"/>
  <c r="I1003" i="2"/>
  <c r="J1003" i="2"/>
  <c r="K1003" i="2" s="1"/>
  <c r="L1003" i="2" s="1"/>
  <c r="N1003" i="2" s="1"/>
  <c r="I991" i="2"/>
  <c r="J991" i="2"/>
  <c r="K991" i="2" s="1"/>
  <c r="L991" i="2" s="1"/>
  <c r="N991" i="2" s="1"/>
  <c r="I985" i="2"/>
  <c r="I961" i="2"/>
  <c r="J961" i="2"/>
  <c r="K961" i="2" s="1"/>
  <c r="L961" i="2" s="1"/>
  <c r="N961" i="2" s="1"/>
  <c r="I901" i="2"/>
  <c r="J901" i="2"/>
  <c r="K901" i="2" s="1"/>
  <c r="L901" i="2" s="1"/>
  <c r="N901" i="2" s="1"/>
  <c r="I883" i="2"/>
  <c r="J883" i="2"/>
  <c r="K883" i="2" s="1"/>
  <c r="L883" i="2" s="1"/>
  <c r="N883" i="2" s="1"/>
  <c r="I877" i="2"/>
  <c r="J877" i="2"/>
  <c r="K877" i="2" s="1"/>
  <c r="L877" i="2" s="1"/>
  <c r="N877" i="2" s="1"/>
  <c r="I853" i="2"/>
  <c r="J853" i="2"/>
  <c r="K853" i="2" s="1"/>
  <c r="L853" i="2" s="1"/>
  <c r="N853" i="2" s="1"/>
  <c r="I823" i="2"/>
  <c r="J823" i="2"/>
  <c r="K823" i="2" s="1"/>
  <c r="L823" i="2" s="1"/>
  <c r="N823" i="2" s="1"/>
  <c r="I817" i="2"/>
  <c r="J817" i="2"/>
  <c r="K817" i="2" s="1"/>
  <c r="L817" i="2" s="1"/>
  <c r="N817" i="2" s="1"/>
  <c r="I811" i="2"/>
  <c r="J811" i="2"/>
  <c r="K811" i="2" s="1"/>
  <c r="L811" i="2" s="1"/>
  <c r="N811" i="2" s="1"/>
  <c r="I799" i="2"/>
  <c r="J799" i="2"/>
  <c r="K799" i="2" s="1"/>
  <c r="L799" i="2" s="1"/>
  <c r="N799" i="2" s="1"/>
  <c r="I793" i="2"/>
  <c r="J793" i="2"/>
  <c r="K793" i="2" s="1"/>
  <c r="L793" i="2" s="1"/>
  <c r="N793" i="2" s="1"/>
  <c r="I787" i="2"/>
  <c r="J787" i="2"/>
  <c r="K787" i="2" s="1"/>
  <c r="L787" i="2" s="1"/>
  <c r="N787" i="2" s="1"/>
  <c r="I781" i="2"/>
  <c r="J781" i="2"/>
  <c r="K781" i="2" s="1"/>
  <c r="L781" i="2" s="1"/>
  <c r="N781" i="2" s="1"/>
  <c r="I775" i="2"/>
  <c r="J775" i="2"/>
  <c r="K775" i="2" s="1"/>
  <c r="L775" i="2" s="1"/>
  <c r="N775" i="2" s="1"/>
  <c r="I733" i="2"/>
  <c r="J733" i="2"/>
  <c r="K733" i="2" s="1"/>
  <c r="L733" i="2" s="1"/>
  <c r="N733" i="2" s="1"/>
  <c r="I703" i="2"/>
  <c r="J703" i="2"/>
  <c r="K703" i="2" s="1"/>
  <c r="L703" i="2" s="1"/>
  <c r="N703" i="2" s="1"/>
  <c r="I691" i="2"/>
  <c r="J691" i="2"/>
  <c r="K691" i="2" s="1"/>
  <c r="L691" i="2" s="1"/>
  <c r="N691" i="2" s="1"/>
  <c r="I685" i="2"/>
  <c r="J685" i="2"/>
  <c r="K685" i="2" s="1"/>
  <c r="L685" i="2" s="1"/>
  <c r="N685" i="2" s="1"/>
  <c r="I667" i="2"/>
  <c r="J667" i="2"/>
  <c r="K667" i="2" s="1"/>
  <c r="L667" i="2" s="1"/>
  <c r="N667" i="2" s="1"/>
  <c r="I661" i="2"/>
  <c r="J661" i="2"/>
  <c r="K661" i="2" s="1"/>
  <c r="L661" i="2" s="1"/>
  <c r="N661" i="2" s="1"/>
  <c r="I655" i="2"/>
  <c r="J655" i="2"/>
  <c r="K655" i="2" s="1"/>
  <c r="L655" i="2" s="1"/>
  <c r="N655" i="2" s="1"/>
  <c r="I649" i="2"/>
  <c r="J649" i="2"/>
  <c r="K649" i="2" s="1"/>
  <c r="L649" i="2" s="1"/>
  <c r="N649" i="2" s="1"/>
  <c r="I643" i="2"/>
  <c r="J643" i="2"/>
  <c r="K643" i="2" s="1"/>
  <c r="L643" i="2" s="1"/>
  <c r="N643" i="2" s="1"/>
  <c r="I625" i="2"/>
  <c r="J625" i="2"/>
  <c r="K625" i="2" s="1"/>
  <c r="L625" i="2" s="1"/>
  <c r="N625" i="2" s="1"/>
  <c r="I619" i="2"/>
  <c r="J619" i="2"/>
  <c r="K619" i="2" s="1"/>
  <c r="L619" i="2" s="1"/>
  <c r="N619" i="2" s="1"/>
  <c r="I607" i="2"/>
  <c r="J607" i="2"/>
  <c r="K607" i="2" s="1"/>
  <c r="L607" i="2" s="1"/>
  <c r="N607" i="2" s="1"/>
  <c r="I583" i="2"/>
  <c r="J583" i="2"/>
  <c r="K583" i="2" s="1"/>
  <c r="L583" i="2" s="1"/>
  <c r="N583" i="2" s="1"/>
  <c r="I577" i="2"/>
  <c r="I565" i="2"/>
  <c r="J565" i="2"/>
  <c r="K565" i="2" s="1"/>
  <c r="L565" i="2" s="1"/>
  <c r="N565" i="2" s="1"/>
  <c r="I547" i="2"/>
  <c r="J547" i="2"/>
  <c r="K547" i="2" s="1"/>
  <c r="L547" i="2" s="1"/>
  <c r="N547" i="2" s="1"/>
  <c r="I529" i="2"/>
  <c r="I511" i="2"/>
  <c r="I499" i="2"/>
  <c r="J499" i="2"/>
  <c r="K499" i="2" s="1"/>
  <c r="L499" i="2" s="1"/>
  <c r="N499" i="2" s="1"/>
  <c r="I481" i="2"/>
  <c r="J481" i="2"/>
  <c r="K481" i="2" s="1"/>
  <c r="L481" i="2" s="1"/>
  <c r="N481" i="2" s="1"/>
  <c r="I475" i="2"/>
  <c r="J475" i="2"/>
  <c r="K475" i="2" s="1"/>
  <c r="L475" i="2" s="1"/>
  <c r="N475" i="2" s="1"/>
  <c r="J469" i="2"/>
  <c r="I469" i="2"/>
  <c r="I463" i="2"/>
  <c r="J463" i="2"/>
  <c r="K463" i="2" s="1"/>
  <c r="L463" i="2" s="1"/>
  <c r="N463" i="2" s="1"/>
  <c r="Q463" i="2" s="1"/>
  <c r="I445" i="2"/>
  <c r="J445" i="2"/>
  <c r="K445" i="2" s="1"/>
  <c r="L445" i="2" s="1"/>
  <c r="N445" i="2" s="1"/>
  <c r="I433" i="2"/>
  <c r="J433" i="2"/>
  <c r="K433" i="2" s="1"/>
  <c r="L433" i="2" s="1"/>
  <c r="N433" i="2" s="1"/>
  <c r="I427" i="2"/>
  <c r="J427" i="2"/>
  <c r="K427" i="2" s="1"/>
  <c r="L427" i="2" s="1"/>
  <c r="N427" i="2" s="1"/>
  <c r="I379" i="2"/>
  <c r="J379" i="2"/>
  <c r="K379" i="2" s="1"/>
  <c r="L379" i="2" s="1"/>
  <c r="N379" i="2" s="1"/>
  <c r="I349" i="2"/>
  <c r="J349" i="2"/>
  <c r="K349" i="2" s="1"/>
  <c r="L349" i="2" s="1"/>
  <c r="N349" i="2" s="1"/>
  <c r="I337" i="2"/>
  <c r="J337" i="2"/>
  <c r="I325" i="2"/>
  <c r="J325" i="2"/>
  <c r="K325" i="2" s="1"/>
  <c r="L325" i="2" s="1"/>
  <c r="N325" i="2" s="1"/>
  <c r="I319" i="2"/>
  <c r="J319" i="2"/>
  <c r="K319" i="2" s="1"/>
  <c r="L319" i="2" s="1"/>
  <c r="N319" i="2" s="1"/>
  <c r="I313" i="2"/>
  <c r="J313" i="2"/>
  <c r="K313" i="2" s="1"/>
  <c r="L313" i="2" s="1"/>
  <c r="N313" i="2" s="1"/>
  <c r="I307" i="2"/>
  <c r="J307" i="2"/>
  <c r="K307" i="2" s="1"/>
  <c r="L307" i="2" s="1"/>
  <c r="N307" i="2" s="1"/>
  <c r="I301" i="2"/>
  <c r="J301" i="2"/>
  <c r="K301" i="2" s="1"/>
  <c r="L301" i="2" s="1"/>
  <c r="N301" i="2" s="1"/>
  <c r="I289" i="2"/>
  <c r="I277" i="2"/>
  <c r="J277" i="2"/>
  <c r="K277" i="2" s="1"/>
  <c r="L277" i="2" s="1"/>
  <c r="N277" i="2" s="1"/>
  <c r="I271" i="2"/>
  <c r="J271" i="2"/>
  <c r="K271" i="2" s="1"/>
  <c r="L271" i="2" s="1"/>
  <c r="N271" i="2" s="1"/>
  <c r="I259" i="2"/>
  <c r="J247" i="2"/>
  <c r="K247" i="2" s="1"/>
  <c r="L247" i="2" s="1"/>
  <c r="N247" i="2" s="1"/>
  <c r="I247" i="2"/>
  <c r="I241" i="2"/>
  <c r="J241" i="2"/>
  <c r="K241" i="2" s="1"/>
  <c r="L241" i="2" s="1"/>
  <c r="N241" i="2" s="1"/>
  <c r="I235" i="2"/>
  <c r="J235" i="2"/>
  <c r="K235" i="2" s="1"/>
  <c r="L235" i="2" s="1"/>
  <c r="N235" i="2" s="1"/>
  <c r="I229" i="2"/>
  <c r="J229" i="2"/>
  <c r="K229" i="2" s="1"/>
  <c r="L229" i="2" s="1"/>
  <c r="N229" i="2" s="1"/>
  <c r="I217" i="2"/>
  <c r="J217" i="2"/>
  <c r="K217" i="2" s="1"/>
  <c r="H199" i="2"/>
  <c r="I199" i="2" s="1"/>
  <c r="J193" i="2"/>
  <c r="K193" i="2" s="1"/>
  <c r="L193" i="2" s="1"/>
  <c r="N193" i="2" s="1"/>
  <c r="I181" i="2"/>
  <c r="J181" i="2"/>
  <c r="K181" i="2" s="1"/>
  <c r="L181" i="2" s="1"/>
  <c r="N181" i="2" s="1"/>
  <c r="I175" i="2"/>
  <c r="J175" i="2"/>
  <c r="K175" i="2" s="1"/>
  <c r="L175" i="2" s="1"/>
  <c r="N175" i="2" s="1"/>
  <c r="I169" i="2"/>
  <c r="J169" i="2"/>
  <c r="K169" i="2" s="1"/>
  <c r="L169" i="2" s="1"/>
  <c r="N169" i="2" s="1"/>
  <c r="I163" i="2"/>
  <c r="I151" i="2"/>
  <c r="J151" i="2"/>
  <c r="K151" i="2" s="1"/>
  <c r="L151" i="2" s="1"/>
  <c r="N151" i="2" s="1"/>
  <c r="I133" i="2"/>
  <c r="J133" i="2"/>
  <c r="K133" i="2" s="1"/>
  <c r="L133" i="2" s="1"/>
  <c r="N133" i="2" s="1"/>
  <c r="I127" i="2"/>
  <c r="J127" i="2"/>
  <c r="K127" i="2" s="1"/>
  <c r="L127" i="2" s="1"/>
  <c r="N127" i="2" s="1"/>
  <c r="J121" i="2"/>
  <c r="K121" i="2" s="1"/>
  <c r="L121" i="2" s="1"/>
  <c r="N121" i="2" s="1"/>
  <c r="I121" i="2"/>
  <c r="I115" i="2"/>
  <c r="J115" i="2"/>
  <c r="K115" i="2" s="1"/>
  <c r="L115" i="2" s="1"/>
  <c r="N115" i="2" s="1"/>
  <c r="I109" i="2"/>
  <c r="J109" i="2"/>
  <c r="K109" i="2" s="1"/>
  <c r="L109" i="2" s="1"/>
  <c r="N109" i="2" s="1"/>
  <c r="I67" i="2"/>
  <c r="I49" i="2"/>
  <c r="I37" i="2"/>
  <c r="J37" i="2"/>
  <c r="K37" i="2" s="1"/>
  <c r="L37" i="2" s="1"/>
  <c r="N37" i="2" s="1"/>
  <c r="J2725" i="2"/>
  <c r="K2725" i="2" s="1"/>
  <c r="L2725" i="2" s="1"/>
  <c r="N2725" i="2" s="1"/>
  <c r="J2713" i="2"/>
  <c r="K2713" i="2" s="1"/>
  <c r="L2713" i="2" s="1"/>
  <c r="N2713" i="2" s="1"/>
  <c r="J2689" i="2"/>
  <c r="K2689" i="2" s="1"/>
  <c r="L2689" i="2" s="1"/>
  <c r="N2689" i="2" s="1"/>
  <c r="J2665" i="2"/>
  <c r="K2665" i="2" s="1"/>
  <c r="L2665" i="2" s="1"/>
  <c r="N2665" i="2" s="1"/>
  <c r="J2653" i="2"/>
  <c r="K2653" i="2" s="1"/>
  <c r="L2653" i="2" s="1"/>
  <c r="N2653" i="2" s="1"/>
  <c r="J2587" i="2"/>
  <c r="K2587" i="2" s="1"/>
  <c r="L2587" i="2" s="1"/>
  <c r="N2587" i="2" s="1"/>
  <c r="J2443" i="2"/>
  <c r="K2443" i="2" s="1"/>
  <c r="L2443" i="2" s="1"/>
  <c r="N2443" i="2" s="1"/>
  <c r="J2400" i="2"/>
  <c r="J2310" i="2"/>
  <c r="K2310" i="2" s="1"/>
  <c r="L2310" i="2" s="1"/>
  <c r="N2310" i="2" s="1"/>
  <c r="J2155" i="2"/>
  <c r="K2155" i="2" s="1"/>
  <c r="L2155" i="2" s="1"/>
  <c r="N2155" i="2" s="1"/>
  <c r="J2137" i="2"/>
  <c r="K2137" i="2" s="1"/>
  <c r="L2137" i="2" s="1"/>
  <c r="N2137" i="2" s="1"/>
  <c r="J2047" i="2"/>
  <c r="K2047" i="2" s="1"/>
  <c r="L2047" i="2" s="1"/>
  <c r="N2047" i="2" s="1"/>
  <c r="J1694" i="2"/>
  <c r="K1694" i="2" s="1"/>
  <c r="L1694" i="2" s="1"/>
  <c r="N1694" i="2" s="1"/>
  <c r="J1580" i="2"/>
  <c r="K1580" i="2" s="1"/>
  <c r="L1580" i="2" s="1"/>
  <c r="N1580" i="2" s="1"/>
  <c r="J1539" i="2"/>
  <c r="K1539" i="2" s="1"/>
  <c r="L1539" i="2" s="1"/>
  <c r="N1539" i="2" s="1"/>
  <c r="J1172" i="2"/>
  <c r="K1172" i="2" s="1"/>
  <c r="L1172" i="2" s="1"/>
  <c r="N1172" i="2" s="1"/>
  <c r="J1137" i="2"/>
  <c r="J1081" i="2"/>
  <c r="K1081" i="2" s="1"/>
  <c r="L1081" i="2" s="1"/>
  <c r="N1081" i="2" s="1"/>
  <c r="J1054" i="2"/>
  <c r="K1054" i="2" s="1"/>
  <c r="L1054" i="2" s="1"/>
  <c r="N1054" i="2" s="1"/>
  <c r="J1027" i="2"/>
  <c r="K1027" i="2" s="1"/>
  <c r="L1027" i="2" s="1"/>
  <c r="N1027" i="2" s="1"/>
  <c r="J898" i="2"/>
  <c r="K898" i="2" s="1"/>
  <c r="L898" i="2" s="1"/>
  <c r="N898" i="2" s="1"/>
  <c r="J782" i="2"/>
  <c r="K782" i="2" s="1"/>
  <c r="L782" i="2" s="1"/>
  <c r="N782" i="2" s="1"/>
  <c r="J687" i="2"/>
  <c r="K687" i="2" s="1"/>
  <c r="L687" i="2" s="1"/>
  <c r="N687" i="2" s="1"/>
  <c r="J626" i="2"/>
  <c r="K626" i="2" s="1"/>
  <c r="L626" i="2" s="1"/>
  <c r="N626" i="2" s="1"/>
  <c r="J566" i="2"/>
  <c r="K566" i="2" s="1"/>
  <c r="L566" i="2" s="1"/>
  <c r="N566" i="2" s="1"/>
  <c r="J477" i="2"/>
  <c r="K477" i="2" s="1"/>
  <c r="L477" i="2" s="1"/>
  <c r="N477" i="2" s="1"/>
  <c r="J438" i="2"/>
  <c r="K438" i="2" s="1"/>
  <c r="L438" i="2" s="1"/>
  <c r="N438" i="2" s="1"/>
  <c r="J384" i="2"/>
  <c r="K384" i="2" s="1"/>
  <c r="L384" i="2" s="1"/>
  <c r="N384" i="2" s="1"/>
  <c r="J314" i="2"/>
  <c r="K314" i="2" s="1"/>
  <c r="L314" i="2" s="1"/>
  <c r="N314" i="2" s="1"/>
  <c r="J273" i="2"/>
  <c r="K273" i="2" s="1"/>
  <c r="L273" i="2" s="1"/>
  <c r="N273" i="2" s="1"/>
  <c r="J236" i="2"/>
  <c r="K236" i="2" s="1"/>
  <c r="L236" i="2" s="1"/>
  <c r="N236" i="2" s="1"/>
  <c r="J186" i="2"/>
  <c r="K186" i="2" s="1"/>
  <c r="L186" i="2" s="1"/>
  <c r="N186" i="2" s="1"/>
  <c r="J156" i="2"/>
  <c r="K156" i="2" s="1"/>
  <c r="L156" i="2" s="1"/>
  <c r="N156" i="2" s="1"/>
  <c r="J128" i="2"/>
  <c r="K128" i="2" s="1"/>
  <c r="L128" i="2" s="1"/>
  <c r="N128" i="2" s="1"/>
  <c r="J36" i="2"/>
  <c r="K36" i="2" s="1"/>
  <c r="L36" i="2" s="1"/>
  <c r="N36" i="2" s="1"/>
  <c r="I1305" i="2"/>
  <c r="I795" i="2"/>
  <c r="I651" i="2"/>
  <c r="I489" i="2"/>
  <c r="I29" i="2"/>
  <c r="J29" i="2"/>
  <c r="K29" i="2" s="1"/>
  <c r="L29" i="2" s="1"/>
  <c r="N29" i="2" s="1"/>
  <c r="I2724" i="2"/>
  <c r="J2724" i="2"/>
  <c r="K2724" i="2" s="1"/>
  <c r="L2724" i="2" s="1"/>
  <c r="N2724" i="2" s="1"/>
  <c r="I2712" i="2"/>
  <c r="J2712" i="2"/>
  <c r="K2712" i="2" s="1"/>
  <c r="L2712" i="2" s="1"/>
  <c r="N2712" i="2" s="1"/>
  <c r="I2694" i="2"/>
  <c r="J2694" i="2"/>
  <c r="K2694" i="2" s="1"/>
  <c r="L2694" i="2" s="1"/>
  <c r="N2694" i="2" s="1"/>
  <c r="I2688" i="2"/>
  <c r="J2688" i="2"/>
  <c r="K2688" i="2" s="1"/>
  <c r="L2688" i="2" s="1"/>
  <c r="N2688" i="2" s="1"/>
  <c r="I2682" i="2"/>
  <c r="J2682" i="2"/>
  <c r="K2682" i="2" s="1"/>
  <c r="L2682" i="2" s="1"/>
  <c r="N2682" i="2" s="1"/>
  <c r="I2664" i="2"/>
  <c r="I2652" i="2"/>
  <c r="J2652" i="2"/>
  <c r="K2652" i="2" s="1"/>
  <c r="L2652" i="2" s="1"/>
  <c r="N2652" i="2" s="1"/>
  <c r="I2646" i="2"/>
  <c r="J2646" i="2"/>
  <c r="K2646" i="2" s="1"/>
  <c r="L2646" i="2" s="1"/>
  <c r="N2646" i="2" s="1"/>
  <c r="I2634" i="2"/>
  <c r="I2586" i="2"/>
  <c r="J2586" i="2"/>
  <c r="K2586" i="2" s="1"/>
  <c r="L2586" i="2" s="1"/>
  <c r="N2586" i="2" s="1"/>
  <c r="I2478" i="2"/>
  <c r="J2478" i="2"/>
  <c r="K2478" i="2" s="1"/>
  <c r="L2478" i="2" s="1"/>
  <c r="N2478" i="2" s="1"/>
  <c r="I2466" i="2"/>
  <c r="J2466" i="2"/>
  <c r="K2466" i="2" s="1"/>
  <c r="L2466" i="2" s="1"/>
  <c r="N2466" i="2" s="1"/>
  <c r="I2454" i="2"/>
  <c r="J2454" i="2"/>
  <c r="K2454" i="2" s="1"/>
  <c r="L2454" i="2" s="1"/>
  <c r="N2454" i="2" s="1"/>
  <c r="I2442" i="2"/>
  <c r="J2442" i="2"/>
  <c r="K2442" i="2" s="1"/>
  <c r="L2442" i="2" s="1"/>
  <c r="N2442" i="2" s="1"/>
  <c r="I2424" i="2"/>
  <c r="J2424" i="2"/>
  <c r="K2424" i="2" s="1"/>
  <c r="L2424" i="2" s="1"/>
  <c r="N2424" i="2" s="1"/>
  <c r="I2412" i="2"/>
  <c r="J2412" i="2"/>
  <c r="I2406" i="2"/>
  <c r="J2406" i="2"/>
  <c r="K2406" i="2" s="1"/>
  <c r="L2406" i="2" s="1"/>
  <c r="N2406" i="2" s="1"/>
  <c r="I2322" i="2"/>
  <c r="J2322" i="2"/>
  <c r="I2298" i="2"/>
  <c r="J2298" i="2"/>
  <c r="K2298" i="2" s="1"/>
  <c r="L2298" i="2" s="1"/>
  <c r="N2298" i="2" s="1"/>
  <c r="I2292" i="2"/>
  <c r="J2292" i="2"/>
  <c r="K2292" i="2" s="1"/>
  <c r="L2292" i="2" s="1"/>
  <c r="N2292" i="2" s="1"/>
  <c r="I2274" i="2"/>
  <c r="J2274" i="2"/>
  <c r="K2274" i="2" s="1"/>
  <c r="L2274" i="2" s="1"/>
  <c r="N2274" i="2" s="1"/>
  <c r="I2256" i="2"/>
  <c r="J2256" i="2"/>
  <c r="K2256" i="2" s="1"/>
  <c r="L2256" i="2" s="1"/>
  <c r="N2256" i="2" s="1"/>
  <c r="I2250" i="2"/>
  <c r="J2250" i="2"/>
  <c r="K2250" i="2" s="1"/>
  <c r="L2250" i="2" s="1"/>
  <c r="N2250" i="2" s="1"/>
  <c r="I2244" i="2"/>
  <c r="J2244" i="2"/>
  <c r="K2244" i="2" s="1"/>
  <c r="L2244" i="2" s="1"/>
  <c r="N2244" i="2" s="1"/>
  <c r="I2238" i="2"/>
  <c r="I2214" i="2"/>
  <c r="J2214" i="2"/>
  <c r="K2214" i="2" s="1"/>
  <c r="L2214" i="2" s="1"/>
  <c r="N2214" i="2" s="1"/>
  <c r="I2208" i="2"/>
  <c r="J2208" i="2"/>
  <c r="K2208" i="2" s="1"/>
  <c r="L2208" i="2" s="1"/>
  <c r="N2208" i="2" s="1"/>
  <c r="I2178" i="2"/>
  <c r="J2178" i="2"/>
  <c r="K2178" i="2" s="1"/>
  <c r="L2178" i="2" s="1"/>
  <c r="N2178" i="2" s="1"/>
  <c r="I2172" i="2"/>
  <c r="J2172" i="2"/>
  <c r="K2172" i="2" s="1"/>
  <c r="L2172" i="2" s="1"/>
  <c r="N2172" i="2" s="1"/>
  <c r="I2166" i="2"/>
  <c r="I2160" i="2"/>
  <c r="J2160" i="2"/>
  <c r="K2160" i="2" s="1"/>
  <c r="L2160" i="2" s="1"/>
  <c r="N2160" i="2" s="1"/>
  <c r="I2154" i="2"/>
  <c r="J2154" i="2"/>
  <c r="K2154" i="2" s="1"/>
  <c r="L2154" i="2" s="1"/>
  <c r="N2154" i="2" s="1"/>
  <c r="I2148" i="2"/>
  <c r="J2148" i="2"/>
  <c r="K2148" i="2" s="1"/>
  <c r="L2148" i="2" s="1"/>
  <c r="N2148" i="2" s="1"/>
  <c r="I2142" i="2"/>
  <c r="J2142" i="2"/>
  <c r="K2142" i="2" s="1"/>
  <c r="L2142" i="2" s="1"/>
  <c r="N2142" i="2" s="1"/>
  <c r="I2136" i="2"/>
  <c r="J2136" i="2"/>
  <c r="K2136" i="2" s="1"/>
  <c r="L2136" i="2" s="1"/>
  <c r="N2136" i="2" s="1"/>
  <c r="I2130" i="2"/>
  <c r="J2130" i="2"/>
  <c r="K2130" i="2" s="1"/>
  <c r="L2130" i="2" s="1"/>
  <c r="N2130" i="2" s="1"/>
  <c r="I2118" i="2"/>
  <c r="J2118" i="2"/>
  <c r="K2118" i="2" s="1"/>
  <c r="L2118" i="2" s="1"/>
  <c r="N2118" i="2" s="1"/>
  <c r="I2112" i="2"/>
  <c r="J2112" i="2"/>
  <c r="K2112" i="2" s="1"/>
  <c r="L2112" i="2" s="1"/>
  <c r="N2112" i="2" s="1"/>
  <c r="I2106" i="2"/>
  <c r="J2106" i="2"/>
  <c r="K2106" i="2" s="1"/>
  <c r="L2106" i="2" s="1"/>
  <c r="N2106" i="2" s="1"/>
  <c r="I2094" i="2"/>
  <c r="J2094" i="2"/>
  <c r="K2094" i="2" s="1"/>
  <c r="L2094" i="2" s="1"/>
  <c r="N2094" i="2" s="1"/>
  <c r="J2058" i="2"/>
  <c r="K2058" i="2" s="1"/>
  <c r="L2058" i="2" s="1"/>
  <c r="N2058" i="2" s="1"/>
  <c r="I2052" i="2"/>
  <c r="J2052" i="2"/>
  <c r="K2052" i="2" s="1"/>
  <c r="L2052" i="2" s="1"/>
  <c r="N2052" i="2" s="1"/>
  <c r="I2046" i="2"/>
  <c r="J2046" i="2"/>
  <c r="K2046" i="2" s="1"/>
  <c r="L2046" i="2" s="1"/>
  <c r="N2046" i="2" s="1"/>
  <c r="I2040" i="2"/>
  <c r="J2040" i="2"/>
  <c r="K2040" i="2" s="1"/>
  <c r="L2040" i="2" s="1"/>
  <c r="N2040" i="2" s="1"/>
  <c r="I2034" i="2"/>
  <c r="J2034" i="2"/>
  <c r="K2034" i="2" s="1"/>
  <c r="L2034" i="2" s="1"/>
  <c r="N2034" i="2" s="1"/>
  <c r="I2022" i="2"/>
  <c r="J2022" i="2"/>
  <c r="K2022" i="2" s="1"/>
  <c r="L2022" i="2" s="1"/>
  <c r="N2022" i="2" s="1"/>
  <c r="I1998" i="2"/>
  <c r="I1986" i="2"/>
  <c r="J1986" i="2"/>
  <c r="K1986" i="2" s="1"/>
  <c r="L1986" i="2" s="1"/>
  <c r="N1986" i="2" s="1"/>
  <c r="I1980" i="2"/>
  <c r="J1980" i="2"/>
  <c r="K1980" i="2" s="1"/>
  <c r="L1980" i="2" s="1"/>
  <c r="N1980" i="2" s="1"/>
  <c r="I1962" i="2"/>
  <c r="J1962" i="2"/>
  <c r="K1962" i="2" s="1"/>
  <c r="L1962" i="2" s="1"/>
  <c r="N1962" i="2" s="1"/>
  <c r="I1956" i="2"/>
  <c r="J1956" i="2"/>
  <c r="I1932" i="2"/>
  <c r="I1926" i="2"/>
  <c r="J1926" i="2"/>
  <c r="K1926" i="2" s="1"/>
  <c r="L1926" i="2" s="1"/>
  <c r="N1926" i="2" s="1"/>
  <c r="I1800" i="2"/>
  <c r="J1800" i="2"/>
  <c r="K1800" i="2" s="1"/>
  <c r="L1800" i="2" s="1"/>
  <c r="N1800" i="2" s="1"/>
  <c r="J1794" i="2"/>
  <c r="K1794" i="2" s="1"/>
  <c r="L1794" i="2" s="1"/>
  <c r="N1794" i="2" s="1"/>
  <c r="I1794" i="2"/>
  <c r="I1788" i="2"/>
  <c r="I1752" i="2"/>
  <c r="J1752" i="2"/>
  <c r="K1752" i="2" s="1"/>
  <c r="L1752" i="2" s="1"/>
  <c r="N1752" i="2" s="1"/>
  <c r="J1746" i="2"/>
  <c r="I1746" i="2"/>
  <c r="J1740" i="2"/>
  <c r="K1740" i="2" s="1"/>
  <c r="L1740" i="2" s="1"/>
  <c r="N1740" i="2" s="1"/>
  <c r="I1740" i="2"/>
  <c r="I1722" i="2"/>
  <c r="J1722" i="2"/>
  <c r="K1722" i="2" s="1"/>
  <c r="L1722" i="2" s="1"/>
  <c r="N1722" i="2" s="1"/>
  <c r="I1698" i="2"/>
  <c r="J1698" i="2"/>
  <c r="K1698" i="2" s="1"/>
  <c r="L1698" i="2" s="1"/>
  <c r="N1698" i="2" s="1"/>
  <c r="I1692" i="2"/>
  <c r="J1692" i="2"/>
  <c r="K1692" i="2" s="1"/>
  <c r="L1692" i="2" s="1"/>
  <c r="N1692" i="2" s="1"/>
  <c r="I1680" i="2"/>
  <c r="J1680" i="2"/>
  <c r="K1680" i="2" s="1"/>
  <c r="L1680" i="2" s="1"/>
  <c r="N1680" i="2" s="1"/>
  <c r="I1674" i="2"/>
  <c r="J1674" i="2"/>
  <c r="K1674" i="2" s="1"/>
  <c r="L1674" i="2" s="1"/>
  <c r="N1674" i="2" s="1"/>
  <c r="I1662" i="2"/>
  <c r="J1662" i="2"/>
  <c r="K1662" i="2" s="1"/>
  <c r="L1662" i="2" s="1"/>
  <c r="N1662" i="2" s="1"/>
  <c r="I1650" i="2"/>
  <c r="J1650" i="2"/>
  <c r="K1650" i="2" s="1"/>
  <c r="L1650" i="2" s="1"/>
  <c r="N1650" i="2" s="1"/>
  <c r="J1626" i="2"/>
  <c r="I1608" i="2"/>
  <c r="J1608" i="2"/>
  <c r="I1584" i="2"/>
  <c r="J1584" i="2"/>
  <c r="K1584" i="2" s="1"/>
  <c r="L1584" i="2" s="1"/>
  <c r="N1584" i="2" s="1"/>
  <c r="I1578" i="2"/>
  <c r="J1578" i="2"/>
  <c r="K1578" i="2" s="1"/>
  <c r="L1578" i="2" s="1"/>
  <c r="N1578" i="2" s="1"/>
  <c r="J1566" i="2"/>
  <c r="K1566" i="2" s="1"/>
  <c r="L1566" i="2" s="1"/>
  <c r="N1566" i="2" s="1"/>
  <c r="I1566" i="2"/>
  <c r="I1560" i="2"/>
  <c r="J1560" i="2"/>
  <c r="K1560" i="2" s="1"/>
  <c r="L1560" i="2" s="1"/>
  <c r="N1560" i="2" s="1"/>
  <c r="I1542" i="2"/>
  <c r="J1542" i="2"/>
  <c r="K1542" i="2" s="1"/>
  <c r="L1542" i="2" s="1"/>
  <c r="N1542" i="2" s="1"/>
  <c r="I1536" i="2"/>
  <c r="J1536" i="2"/>
  <c r="K1536" i="2" s="1"/>
  <c r="L1536" i="2" s="1"/>
  <c r="N1536" i="2" s="1"/>
  <c r="I1524" i="2"/>
  <c r="J1524" i="2"/>
  <c r="K1524" i="2" s="1"/>
  <c r="L1524" i="2" s="1"/>
  <c r="N1524" i="2" s="1"/>
  <c r="I1518" i="2"/>
  <c r="J1518" i="2"/>
  <c r="K1518" i="2" s="1"/>
  <c r="L1518" i="2" s="1"/>
  <c r="N1518" i="2" s="1"/>
  <c r="I1488" i="2"/>
  <c r="I1464" i="2"/>
  <c r="J1464" i="2"/>
  <c r="K1464" i="2" s="1"/>
  <c r="L1464" i="2" s="1"/>
  <c r="N1464" i="2" s="1"/>
  <c r="I1452" i="2"/>
  <c r="J1452" i="2"/>
  <c r="K1452" i="2" s="1"/>
  <c r="L1452" i="2" s="1"/>
  <c r="N1452" i="2" s="1"/>
  <c r="I1446" i="2"/>
  <c r="J1446" i="2"/>
  <c r="K1446" i="2" s="1"/>
  <c r="L1446" i="2" s="1"/>
  <c r="N1446" i="2" s="1"/>
  <c r="I1434" i="2"/>
  <c r="J1434" i="2"/>
  <c r="K1434" i="2" s="1"/>
  <c r="L1434" i="2" s="1"/>
  <c r="N1434" i="2" s="1"/>
  <c r="J1386" i="2"/>
  <c r="K1386" i="2" s="1"/>
  <c r="L1386" i="2" s="1"/>
  <c r="N1386" i="2" s="1"/>
  <c r="J1368" i="2"/>
  <c r="K1368" i="2" s="1"/>
  <c r="L1368" i="2" s="1"/>
  <c r="N1368" i="2" s="1"/>
  <c r="I1368" i="2"/>
  <c r="I1356" i="2"/>
  <c r="J1356" i="2"/>
  <c r="K1356" i="2" s="1"/>
  <c r="L1356" i="2" s="1"/>
  <c r="N1356" i="2" s="1"/>
  <c r="J1350" i="2"/>
  <c r="K1350" i="2" s="1"/>
  <c r="L1350" i="2" s="1"/>
  <c r="N1350" i="2" s="1"/>
  <c r="I1350" i="2"/>
  <c r="I1344" i="2"/>
  <c r="J1344" i="2"/>
  <c r="K1344" i="2" s="1"/>
  <c r="L1344" i="2" s="1"/>
  <c r="N1344" i="2" s="1"/>
  <c r="I1338" i="2"/>
  <c r="J1338" i="2"/>
  <c r="K1338" i="2" s="1"/>
  <c r="L1338" i="2" s="1"/>
  <c r="N1338" i="2" s="1"/>
  <c r="I1326" i="2"/>
  <c r="J1326" i="2"/>
  <c r="K1326" i="2" s="1"/>
  <c r="L1326" i="2" s="1"/>
  <c r="N1326" i="2" s="1"/>
  <c r="I1308" i="2"/>
  <c r="J1308" i="2"/>
  <c r="K1308" i="2" s="1"/>
  <c r="L1308" i="2" s="1"/>
  <c r="N1308" i="2" s="1"/>
  <c r="I1302" i="2"/>
  <c r="I1266" i="2"/>
  <c r="J1266" i="2"/>
  <c r="K1266" i="2" s="1"/>
  <c r="L1266" i="2" s="1"/>
  <c r="N1266" i="2" s="1"/>
  <c r="I1254" i="2"/>
  <c r="J1254" i="2"/>
  <c r="K1254" i="2" s="1"/>
  <c r="L1254" i="2" s="1"/>
  <c r="N1254" i="2" s="1"/>
  <c r="I1248" i="2"/>
  <c r="I1212" i="2"/>
  <c r="J1212" i="2"/>
  <c r="I1194" i="2"/>
  <c r="J1194" i="2"/>
  <c r="K1194" i="2" s="1"/>
  <c r="L1194" i="2" s="1"/>
  <c r="N1194" i="2" s="1"/>
  <c r="Q1194" i="2" s="1"/>
  <c r="I1188" i="2"/>
  <c r="J1188" i="2"/>
  <c r="K1188" i="2" s="1"/>
  <c r="L1188" i="2" s="1"/>
  <c r="N1188" i="2" s="1"/>
  <c r="I1176" i="2"/>
  <c r="J1176" i="2"/>
  <c r="K1176" i="2" s="1"/>
  <c r="L1176" i="2" s="1"/>
  <c r="N1176" i="2" s="1"/>
  <c r="J1170" i="2"/>
  <c r="K1170" i="2" s="1"/>
  <c r="L1170" i="2" s="1"/>
  <c r="N1170" i="2" s="1"/>
  <c r="J1134" i="2"/>
  <c r="K1134" i="2" s="1"/>
  <c r="L1134" i="2" s="1"/>
  <c r="N1134" i="2" s="1"/>
  <c r="I1134" i="2"/>
  <c r="J1122" i="2"/>
  <c r="K1122" i="2" s="1"/>
  <c r="L1122" i="2" s="1"/>
  <c r="N1122" i="2" s="1"/>
  <c r="I1122" i="2"/>
  <c r="I1104" i="2"/>
  <c r="J1098" i="2"/>
  <c r="K1098" i="2" s="1"/>
  <c r="L1098" i="2" s="1"/>
  <c r="N1098" i="2" s="1"/>
  <c r="I1098" i="2"/>
  <c r="I1092" i="2"/>
  <c r="J1080" i="2"/>
  <c r="K1080" i="2" s="1"/>
  <c r="L1080" i="2" s="1"/>
  <c r="N1080" i="2" s="1"/>
  <c r="I1080" i="2"/>
  <c r="I1074" i="2"/>
  <c r="J1068" i="2"/>
  <c r="K1068" i="2" s="1"/>
  <c r="L1068" i="2" s="1"/>
  <c r="N1068" i="2" s="1"/>
  <c r="I1068" i="2"/>
  <c r="J1062" i="2"/>
  <c r="K1062" i="2" s="1"/>
  <c r="L1062" i="2" s="1"/>
  <c r="N1062" i="2" s="1"/>
  <c r="I1050" i="2"/>
  <c r="I1026" i="2"/>
  <c r="I1014" i="2"/>
  <c r="J1014" i="2"/>
  <c r="K1014" i="2" s="1"/>
  <c r="L1014" i="2" s="1"/>
  <c r="N1014" i="2" s="1"/>
  <c r="I1002" i="2"/>
  <c r="J1002" i="2"/>
  <c r="K1002" i="2" s="1"/>
  <c r="L1002" i="2" s="1"/>
  <c r="N1002" i="2" s="1"/>
  <c r="I996" i="2"/>
  <c r="J996" i="2"/>
  <c r="J990" i="2"/>
  <c r="K990" i="2" s="1"/>
  <c r="L990" i="2" s="1"/>
  <c r="N990" i="2" s="1"/>
  <c r="I990" i="2"/>
  <c r="I978" i="2"/>
  <c r="J978" i="2"/>
  <c r="I966" i="2"/>
  <c r="J966" i="2"/>
  <c r="K966" i="2" s="1"/>
  <c r="L966" i="2" s="1"/>
  <c r="N966" i="2" s="1"/>
  <c r="J936" i="2"/>
  <c r="I936" i="2"/>
  <c r="J906" i="2"/>
  <c r="K906" i="2" s="1"/>
  <c r="L906" i="2" s="1"/>
  <c r="N906" i="2" s="1"/>
  <c r="I906" i="2"/>
  <c r="J900" i="2"/>
  <c r="K900" i="2" s="1"/>
  <c r="L900" i="2" s="1"/>
  <c r="N900" i="2" s="1"/>
  <c r="J888" i="2"/>
  <c r="K888" i="2" s="1"/>
  <c r="L888" i="2" s="1"/>
  <c r="N888" i="2" s="1"/>
  <c r="I888" i="2"/>
  <c r="I882" i="2"/>
  <c r="J882" i="2"/>
  <c r="K882" i="2" s="1"/>
  <c r="L882" i="2" s="1"/>
  <c r="N882" i="2" s="1"/>
  <c r="J876" i="2"/>
  <c r="K876" i="2" s="1"/>
  <c r="L876" i="2" s="1"/>
  <c r="N876" i="2" s="1"/>
  <c r="I876" i="2"/>
  <c r="J852" i="2"/>
  <c r="K852" i="2" s="1"/>
  <c r="L852" i="2" s="1"/>
  <c r="N852" i="2" s="1"/>
  <c r="I852" i="2"/>
  <c r="I822" i="2"/>
  <c r="J822" i="2"/>
  <c r="K822" i="2" s="1"/>
  <c r="L822" i="2" s="1"/>
  <c r="N822" i="2" s="1"/>
  <c r="I810" i="2"/>
  <c r="J810" i="2"/>
  <c r="K810" i="2" s="1"/>
  <c r="L810" i="2" s="1"/>
  <c r="N810" i="2" s="1"/>
  <c r="I798" i="2"/>
  <c r="J798" i="2"/>
  <c r="K798" i="2" s="1"/>
  <c r="L798" i="2" s="1"/>
  <c r="N798" i="2" s="1"/>
  <c r="I786" i="2"/>
  <c r="J786" i="2"/>
  <c r="K786" i="2" s="1"/>
  <c r="L786" i="2" s="1"/>
  <c r="N786" i="2" s="1"/>
  <c r="I780" i="2"/>
  <c r="J780" i="2"/>
  <c r="K780" i="2" s="1"/>
  <c r="L780" i="2" s="1"/>
  <c r="N780" i="2" s="1"/>
  <c r="I762" i="2"/>
  <c r="J762" i="2"/>
  <c r="I732" i="2"/>
  <c r="J732" i="2"/>
  <c r="K732" i="2" s="1"/>
  <c r="L732" i="2" s="1"/>
  <c r="N732" i="2" s="1"/>
  <c r="I708" i="2"/>
  <c r="J708" i="2"/>
  <c r="I702" i="2"/>
  <c r="J702" i="2"/>
  <c r="K702" i="2" s="1"/>
  <c r="L702" i="2" s="1"/>
  <c r="N702" i="2" s="1"/>
  <c r="I690" i="2"/>
  <c r="J690" i="2"/>
  <c r="K690" i="2" s="1"/>
  <c r="L690" i="2" s="1"/>
  <c r="N690" i="2" s="1"/>
  <c r="I684" i="2"/>
  <c r="J684" i="2"/>
  <c r="K684" i="2" s="1"/>
  <c r="L684" i="2" s="1"/>
  <c r="N684" i="2" s="1"/>
  <c r="I666" i="2"/>
  <c r="J666" i="2"/>
  <c r="K666" i="2" s="1"/>
  <c r="L666" i="2" s="1"/>
  <c r="N666" i="2" s="1"/>
  <c r="I660" i="2"/>
  <c r="J660" i="2"/>
  <c r="K660" i="2" s="1"/>
  <c r="L660" i="2" s="1"/>
  <c r="N660" i="2" s="1"/>
  <c r="I648" i="2"/>
  <c r="J648" i="2"/>
  <c r="K648" i="2" s="1"/>
  <c r="L648" i="2" s="1"/>
  <c r="N648" i="2" s="1"/>
  <c r="I642" i="2"/>
  <c r="J642" i="2"/>
  <c r="K642" i="2" s="1"/>
  <c r="L642" i="2" s="1"/>
  <c r="N642" i="2" s="1"/>
  <c r="I624" i="2"/>
  <c r="J624" i="2"/>
  <c r="K624" i="2" s="1"/>
  <c r="L624" i="2" s="1"/>
  <c r="N624" i="2" s="1"/>
  <c r="I606" i="2"/>
  <c r="J606" i="2"/>
  <c r="K606" i="2" s="1"/>
  <c r="L606" i="2" s="1"/>
  <c r="N606" i="2" s="1"/>
  <c r="I582" i="2"/>
  <c r="J582" i="2"/>
  <c r="K582" i="2" s="1"/>
  <c r="L582" i="2" s="1"/>
  <c r="N582" i="2" s="1"/>
  <c r="I570" i="2"/>
  <c r="J570" i="2"/>
  <c r="K570" i="2" s="1"/>
  <c r="L570" i="2" s="1"/>
  <c r="N570" i="2" s="1"/>
  <c r="I564" i="2"/>
  <c r="I522" i="2"/>
  <c r="I504" i="2"/>
  <c r="I498" i="2"/>
  <c r="J498" i="2"/>
  <c r="K498" i="2" s="1"/>
  <c r="L498" i="2" s="1"/>
  <c r="N498" i="2" s="1"/>
  <c r="I492" i="2"/>
  <c r="J492" i="2"/>
  <c r="K492" i="2" s="1"/>
  <c r="L492" i="2" s="1"/>
  <c r="N492" i="2" s="1"/>
  <c r="I480" i="2"/>
  <c r="J480" i="2"/>
  <c r="K480" i="2" s="1"/>
  <c r="L480" i="2" s="1"/>
  <c r="N480" i="2" s="1"/>
  <c r="I474" i="2"/>
  <c r="J474" i="2"/>
  <c r="K474" i="2" s="1"/>
  <c r="L474" i="2" s="1"/>
  <c r="N474" i="2" s="1"/>
  <c r="J468" i="2"/>
  <c r="K468" i="2" s="1"/>
  <c r="L468" i="2" s="1"/>
  <c r="N468" i="2" s="1"/>
  <c r="I468" i="2"/>
  <c r="I462" i="2"/>
  <c r="J462" i="2"/>
  <c r="K462" i="2" s="1"/>
  <c r="L462" i="2" s="1"/>
  <c r="N462" i="2" s="1"/>
  <c r="I444" i="2"/>
  <c r="J444" i="2"/>
  <c r="K444" i="2" s="1"/>
  <c r="L444" i="2" s="1"/>
  <c r="N444" i="2" s="1"/>
  <c r="I432" i="2"/>
  <c r="J432" i="2"/>
  <c r="K432" i="2" s="1"/>
  <c r="L432" i="2" s="1"/>
  <c r="N432" i="2" s="1"/>
  <c r="J426" i="2"/>
  <c r="K426" i="2" s="1"/>
  <c r="L426" i="2" s="1"/>
  <c r="N426" i="2" s="1"/>
  <c r="I378" i="2"/>
  <c r="J378" i="2"/>
  <c r="K378" i="2" s="1"/>
  <c r="L378" i="2" s="1"/>
  <c r="N378" i="2" s="1"/>
  <c r="I348" i="2"/>
  <c r="J348" i="2"/>
  <c r="K348" i="2" s="1"/>
  <c r="L348" i="2" s="1"/>
  <c r="N348" i="2" s="1"/>
  <c r="I336" i="2"/>
  <c r="J336" i="2"/>
  <c r="K336" i="2" s="1"/>
  <c r="L336" i="2" s="1"/>
  <c r="N336" i="2" s="1"/>
  <c r="I318" i="2"/>
  <c r="J318" i="2"/>
  <c r="K318" i="2" s="1"/>
  <c r="L318" i="2" s="1"/>
  <c r="N318" i="2" s="1"/>
  <c r="I312" i="2"/>
  <c r="I306" i="2"/>
  <c r="J306" i="2"/>
  <c r="K306" i="2" s="1"/>
  <c r="L306" i="2" s="1"/>
  <c r="N306" i="2" s="1"/>
  <c r="I300" i="2"/>
  <c r="I294" i="2"/>
  <c r="J294" i="2"/>
  <c r="I276" i="2"/>
  <c r="J276" i="2"/>
  <c r="K276" i="2" s="1"/>
  <c r="L276" i="2" s="1"/>
  <c r="N276" i="2" s="1"/>
  <c r="I270" i="2"/>
  <c r="J270" i="2"/>
  <c r="K270" i="2" s="1"/>
  <c r="L270" i="2" s="1"/>
  <c r="N270" i="2" s="1"/>
  <c r="I240" i="2"/>
  <c r="J240" i="2"/>
  <c r="K240" i="2" s="1"/>
  <c r="L240" i="2" s="1"/>
  <c r="N240" i="2" s="1"/>
  <c r="I234" i="2"/>
  <c r="J234" i="2"/>
  <c r="K234" i="2" s="1"/>
  <c r="L234" i="2" s="1"/>
  <c r="N234" i="2" s="1"/>
  <c r="I198" i="2"/>
  <c r="J198" i="2"/>
  <c r="J192" i="2"/>
  <c r="K192" i="2" s="1"/>
  <c r="L192" i="2" s="1"/>
  <c r="N192" i="2" s="1"/>
  <c r="I180" i="2"/>
  <c r="J180" i="2"/>
  <c r="K180" i="2" s="1"/>
  <c r="L180" i="2" s="1"/>
  <c r="N180" i="2" s="1"/>
  <c r="I174" i="2"/>
  <c r="J174" i="2"/>
  <c r="K174" i="2" s="1"/>
  <c r="L174" i="2" s="1"/>
  <c r="N174" i="2" s="1"/>
  <c r="I150" i="2"/>
  <c r="I132" i="2"/>
  <c r="J132" i="2"/>
  <c r="K132" i="2" s="1"/>
  <c r="L132" i="2" s="1"/>
  <c r="N132" i="2" s="1"/>
  <c r="I126" i="2"/>
  <c r="J126" i="2"/>
  <c r="K126" i="2" s="1"/>
  <c r="L126" i="2" s="1"/>
  <c r="N126" i="2" s="1"/>
  <c r="I114" i="2"/>
  <c r="J114" i="2"/>
  <c r="K114" i="2" s="1"/>
  <c r="L114" i="2" s="1"/>
  <c r="N114" i="2" s="1"/>
  <c r="I108" i="2"/>
  <c r="I78" i="2"/>
  <c r="J78" i="2"/>
  <c r="K78" i="2" s="1"/>
  <c r="L78" i="2" s="1"/>
  <c r="N78" i="2" s="1"/>
  <c r="I42" i="2"/>
  <c r="J42" i="2"/>
  <c r="K42" i="2" s="1"/>
  <c r="L42" i="2" s="1"/>
  <c r="N42" i="2" s="1"/>
  <c r="J2598" i="2"/>
  <c r="K2598" i="2" s="1"/>
  <c r="L2598" i="2" s="1"/>
  <c r="N2598" i="2" s="1"/>
  <c r="J2538" i="2"/>
  <c r="K2538" i="2" s="1"/>
  <c r="L2538" i="2" s="1"/>
  <c r="N2538" i="2" s="1"/>
  <c r="J2455" i="2"/>
  <c r="K2455" i="2" s="1"/>
  <c r="L2455" i="2" s="1"/>
  <c r="N2455" i="2" s="1"/>
  <c r="J2359" i="2"/>
  <c r="K2359" i="2" s="1"/>
  <c r="L2359" i="2" s="1"/>
  <c r="N2359" i="2" s="1"/>
  <c r="J2132" i="2"/>
  <c r="K2132" i="2" s="1"/>
  <c r="L2132" i="2" s="1"/>
  <c r="N2132" i="2" s="1"/>
  <c r="J2114" i="2"/>
  <c r="K2114" i="2" s="1"/>
  <c r="L2114" i="2" s="1"/>
  <c r="N2114" i="2" s="1"/>
  <c r="J2060" i="2"/>
  <c r="K2060" i="2" s="1"/>
  <c r="L2060" i="2" s="1"/>
  <c r="N2060" i="2" s="1"/>
  <c r="J2042" i="2"/>
  <c r="K2042" i="2" s="1"/>
  <c r="L2042" i="2" s="1"/>
  <c r="N2042" i="2" s="1"/>
  <c r="J2024" i="2"/>
  <c r="K2024" i="2" s="1"/>
  <c r="L2024" i="2" s="1"/>
  <c r="N2024" i="2" s="1"/>
  <c r="J2006" i="2"/>
  <c r="J1988" i="2"/>
  <c r="K1988" i="2" s="1"/>
  <c r="L1988" i="2" s="1"/>
  <c r="N1988" i="2" s="1"/>
  <c r="J1914" i="2"/>
  <c r="K1914" i="2" s="1"/>
  <c r="L1914" i="2" s="1"/>
  <c r="N1914" i="2" s="1"/>
  <c r="J1896" i="2"/>
  <c r="K1896" i="2" s="1"/>
  <c r="L1896" i="2" s="1"/>
  <c r="N1896" i="2" s="1"/>
  <c r="J1866" i="2"/>
  <c r="K1866" i="2" s="1"/>
  <c r="L1866" i="2" s="1"/>
  <c r="N1866" i="2" s="1"/>
  <c r="J1848" i="2"/>
  <c r="K1848" i="2" s="1"/>
  <c r="L1848" i="2" s="1"/>
  <c r="N1848" i="2" s="1"/>
  <c r="J1686" i="2"/>
  <c r="K1686" i="2" s="1"/>
  <c r="L1686" i="2" s="1"/>
  <c r="N1686" i="2" s="1"/>
  <c r="J1656" i="2"/>
  <c r="K1656" i="2" s="1"/>
  <c r="L1656" i="2" s="1"/>
  <c r="N1656" i="2" s="1"/>
  <c r="J1614" i="2"/>
  <c r="K1614" i="2" s="1"/>
  <c r="L1614" i="2" s="1"/>
  <c r="N1614" i="2" s="1"/>
  <c r="J1568" i="2"/>
  <c r="K1568" i="2" s="1"/>
  <c r="L1568" i="2" s="1"/>
  <c r="N1568" i="2" s="1"/>
  <c r="J1531" i="2"/>
  <c r="K1531" i="2" s="1"/>
  <c r="L1531" i="2" s="1"/>
  <c r="N1531" i="2" s="1"/>
  <c r="J1449" i="2"/>
  <c r="K1449" i="2" s="1"/>
  <c r="L1449" i="2" s="1"/>
  <c r="N1449" i="2" s="1"/>
  <c r="J1310" i="2"/>
  <c r="K1310" i="2" s="1"/>
  <c r="L1310" i="2" s="1"/>
  <c r="N1310" i="2" s="1"/>
  <c r="J1256" i="2"/>
  <c r="K1256" i="2" s="1"/>
  <c r="L1256" i="2" s="1"/>
  <c r="N1256" i="2" s="1"/>
  <c r="J1191" i="2"/>
  <c r="K1191" i="2" s="1"/>
  <c r="L1191" i="2" s="1"/>
  <c r="N1191" i="2" s="1"/>
  <c r="J890" i="2"/>
  <c r="K890" i="2" s="1"/>
  <c r="L890" i="2" s="1"/>
  <c r="N890" i="2" s="1"/>
  <c r="J802" i="2"/>
  <c r="J673" i="2"/>
  <c r="J645" i="2"/>
  <c r="K645" i="2" s="1"/>
  <c r="L645" i="2" s="1"/>
  <c r="N645" i="2" s="1"/>
  <c r="J585" i="2"/>
  <c r="J465" i="2"/>
  <c r="J430" i="2"/>
  <c r="K430" i="2" s="1"/>
  <c r="L430" i="2" s="1"/>
  <c r="N430" i="2" s="1"/>
  <c r="J376" i="2"/>
  <c r="K376" i="2" s="1"/>
  <c r="L376" i="2" s="1"/>
  <c r="N376" i="2" s="1"/>
  <c r="J265" i="2"/>
  <c r="K265" i="2" s="1"/>
  <c r="L265" i="2" s="1"/>
  <c r="N265" i="2" s="1"/>
  <c r="J228" i="2"/>
  <c r="K228" i="2" s="1"/>
  <c r="L228" i="2" s="1"/>
  <c r="N228" i="2" s="1"/>
  <c r="J177" i="2"/>
  <c r="J120" i="2"/>
  <c r="K120" i="2" s="1"/>
  <c r="L120" i="2" s="1"/>
  <c r="N120" i="2" s="1"/>
  <c r="I1884" i="2"/>
  <c r="I1304" i="2"/>
  <c r="I794" i="2"/>
  <c r="I650" i="2"/>
  <c r="I488" i="2"/>
  <c r="I30" i="2"/>
  <c r="K4" i="2"/>
  <c r="L4" i="2" s="1"/>
  <c r="K3" i="2"/>
  <c r="K2" i="2"/>
  <c r="H1718" i="2"/>
  <c r="I1718" i="2" s="1"/>
  <c r="H1670" i="2"/>
  <c r="I1670" i="2" s="1"/>
  <c r="H1664" i="2"/>
  <c r="H1646" i="2"/>
  <c r="H1640" i="2"/>
  <c r="H1634" i="2"/>
  <c r="I1634" i="2" s="1"/>
  <c r="H1622" i="2"/>
  <c r="I1622" i="2" s="1"/>
  <c r="H1616" i="2"/>
  <c r="I1616" i="2" s="1"/>
  <c r="H1604" i="2"/>
  <c r="I1604" i="2" s="1"/>
  <c r="H1598" i="2"/>
  <c r="I1598" i="2" s="1"/>
  <c r="H1592" i="2"/>
  <c r="I1592" i="2" s="1"/>
  <c r="H1574" i="2"/>
  <c r="I1574" i="2" s="1"/>
  <c r="H1550" i="2"/>
  <c r="I1550" i="2" s="1"/>
  <c r="H1508" i="2"/>
  <c r="H1502" i="2"/>
  <c r="H1484" i="2"/>
  <c r="J1485" i="2" s="1"/>
  <c r="K1485" i="2" s="1"/>
  <c r="H1478" i="2"/>
  <c r="H2735" i="2"/>
  <c r="I2735" i="2" s="1"/>
  <c r="H2657" i="2"/>
  <c r="H2627" i="2"/>
  <c r="H2603" i="2"/>
  <c r="I2603" i="2" s="1"/>
  <c r="H2579" i="2"/>
  <c r="I2579" i="2" s="1"/>
  <c r="H2555" i="2"/>
  <c r="H2513" i="2"/>
  <c r="H2495" i="2"/>
  <c r="H2339" i="2"/>
  <c r="I2339" i="2" s="1"/>
  <c r="H2267" i="2"/>
  <c r="H2219" i="2"/>
  <c r="I2219" i="2" s="1"/>
  <c r="H2123" i="2"/>
  <c r="H2099" i="2"/>
  <c r="H2075" i="2"/>
  <c r="H1937" i="2"/>
  <c r="I1937" i="2" s="1"/>
  <c r="H1889" i="2"/>
  <c r="I1889" i="2" s="1"/>
  <c r="H1787" i="2"/>
  <c r="I1787" i="2" s="1"/>
  <c r="H1763" i="2"/>
  <c r="I1763" i="2" s="1"/>
  <c r="H1643" i="2"/>
  <c r="H1601" i="2"/>
  <c r="I1601" i="2" s="1"/>
  <c r="H1547" i="2"/>
  <c r="I1547" i="2" s="1"/>
  <c r="H1469" i="2"/>
  <c r="H2717" i="2"/>
  <c r="H2669" i="2"/>
  <c r="H2633" i="2"/>
  <c r="J2634" i="2" s="1"/>
  <c r="K2634" i="2" s="1"/>
  <c r="H2609" i="2"/>
  <c r="H2561" i="2"/>
  <c r="H2483" i="2"/>
  <c r="I2483" i="2" s="1"/>
  <c r="H2435" i="2"/>
  <c r="I2435" i="2" s="1"/>
  <c r="H2417" i="2"/>
  <c r="I2417" i="2" s="1"/>
  <c r="H2363" i="2"/>
  <c r="H2351" i="2"/>
  <c r="H2303" i="2"/>
  <c r="H2231" i="2"/>
  <c r="H2081" i="2"/>
  <c r="H2009" i="2"/>
  <c r="H1991" i="2"/>
  <c r="H1931" i="2"/>
  <c r="I1931" i="2" s="1"/>
  <c r="H1883" i="2"/>
  <c r="I1883" i="2" s="1"/>
  <c r="H1841" i="2"/>
  <c r="H1769" i="2"/>
  <c r="I1769" i="2" s="1"/>
  <c r="H1733" i="2"/>
  <c r="I1733" i="2" s="1"/>
  <c r="H1631" i="2"/>
  <c r="I1631" i="2" s="1"/>
  <c r="H1595" i="2"/>
  <c r="I1595" i="2" s="1"/>
  <c r="H1553" i="2"/>
  <c r="I1553" i="2" s="1"/>
  <c r="H1505" i="2"/>
  <c r="H1487" i="2"/>
  <c r="H2729" i="2"/>
  <c r="H2663" i="2"/>
  <c r="J2664" i="2" s="1"/>
  <c r="K2664" i="2" s="1"/>
  <c r="H2615" i="2"/>
  <c r="H2549" i="2"/>
  <c r="H2525" i="2"/>
  <c r="H2501" i="2"/>
  <c r="H2357" i="2"/>
  <c r="H2285" i="2"/>
  <c r="H2261" i="2"/>
  <c r="H2237" i="2"/>
  <c r="J2238" i="2" s="1"/>
  <c r="K2238" i="2" s="1"/>
  <c r="H2189" i="2"/>
  <c r="I2189" i="2" s="1"/>
  <c r="H2165" i="2"/>
  <c r="J2166" i="2" s="1"/>
  <c r="H2027" i="2"/>
  <c r="H2003" i="2"/>
  <c r="H1943" i="2"/>
  <c r="I1943" i="2" s="1"/>
  <c r="H1919" i="2"/>
  <c r="I1919" i="2" s="1"/>
  <c r="H1829" i="2"/>
  <c r="H1775" i="2"/>
  <c r="I1775" i="2" s="1"/>
  <c r="H1757" i="2"/>
  <c r="I1757" i="2" s="1"/>
  <c r="H1589" i="2"/>
  <c r="I1589" i="2" s="1"/>
  <c r="H1571" i="2"/>
  <c r="I1571" i="2" s="1"/>
  <c r="H1481" i="2"/>
  <c r="H2675" i="2"/>
  <c r="H2639" i="2"/>
  <c r="H2621" i="2"/>
  <c r="H2489" i="2"/>
  <c r="H2447" i="2"/>
  <c r="I2447" i="2" s="1"/>
  <c r="H2375" i="2"/>
  <c r="H2333" i="2"/>
  <c r="I2333" i="2" s="1"/>
  <c r="H2225" i="2"/>
  <c r="I2225" i="2" s="1"/>
  <c r="H2201" i="2"/>
  <c r="I2201" i="2" s="1"/>
  <c r="H2183" i="2"/>
  <c r="I2183" i="2" s="1"/>
  <c r="H2063" i="2"/>
  <c r="H2015" i="2"/>
  <c r="H1997" i="2"/>
  <c r="H1973" i="2"/>
  <c r="I1973" i="2" s="1"/>
  <c r="H1949" i="2"/>
  <c r="I1949" i="2" s="1"/>
  <c r="H1823" i="2"/>
  <c r="H1811" i="2"/>
  <c r="H1781" i="2"/>
  <c r="I1781" i="2" s="1"/>
  <c r="H1667" i="2"/>
  <c r="I1667" i="2" s="1"/>
  <c r="H1637" i="2"/>
  <c r="H1619" i="2"/>
  <c r="I1619" i="2" s="1"/>
  <c r="H1475" i="2"/>
  <c r="H1439" i="2"/>
  <c r="H22" i="2"/>
  <c r="J23" i="2" s="1"/>
  <c r="K23" i="2" s="1"/>
  <c r="H16" i="2"/>
  <c r="H2740" i="2"/>
  <c r="I2740" i="2" s="1"/>
  <c r="H2734" i="2"/>
  <c r="H2704" i="2"/>
  <c r="H2674" i="2"/>
  <c r="H2668" i="2"/>
  <c r="H2662" i="2"/>
  <c r="H2638" i="2"/>
  <c r="H2632" i="2"/>
  <c r="H2626" i="2"/>
  <c r="H2620" i="2"/>
  <c r="H2614" i="2"/>
  <c r="H2608" i="2"/>
  <c r="H2602" i="2"/>
  <c r="I2602" i="2" s="1"/>
  <c r="H2584" i="2"/>
  <c r="I2584" i="2" s="1"/>
  <c r="H2578" i="2"/>
  <c r="I2578" i="2" s="1"/>
  <c r="H2554" i="2"/>
  <c r="H2548" i="2"/>
  <c r="H2524" i="2"/>
  <c r="H2512" i="2"/>
  <c r="H2494" i="2"/>
  <c r="H2488" i="2"/>
  <c r="H2482" i="2"/>
  <c r="I2482" i="2" s="1"/>
  <c r="H2458" i="2"/>
  <c r="I2458" i="2" s="1"/>
  <c r="H2446" i="2"/>
  <c r="I2446" i="2" s="1"/>
  <c r="H2434" i="2"/>
  <c r="I2434" i="2" s="1"/>
  <c r="H2428" i="2"/>
  <c r="I2428" i="2" s="1"/>
  <c r="H2416" i="2"/>
  <c r="I2416" i="2" s="1"/>
  <c r="H2404" i="2"/>
  <c r="I2404" i="2" s="1"/>
  <c r="H2374" i="2"/>
  <c r="H2362" i="2"/>
  <c r="H2356" i="2"/>
  <c r="H2350" i="2"/>
  <c r="H2338" i="2"/>
  <c r="I2338" i="2" s="1"/>
  <c r="H2332" i="2"/>
  <c r="I2332" i="2" s="1"/>
  <c r="H2302" i="2"/>
  <c r="H2284" i="2"/>
  <c r="H2266" i="2"/>
  <c r="H2260" i="2"/>
  <c r="H2254" i="2"/>
  <c r="J2255" i="2" s="1"/>
  <c r="K2255" i="2" s="1"/>
  <c r="H2236" i="2"/>
  <c r="H2230" i="2"/>
  <c r="H2224" i="2"/>
  <c r="I2224" i="2" s="1"/>
  <c r="H2218" i="2"/>
  <c r="I2218" i="2" s="1"/>
  <c r="H2200" i="2"/>
  <c r="I2200" i="2" s="1"/>
  <c r="H2188" i="2"/>
  <c r="I2188" i="2" s="1"/>
  <c r="H2176" i="2"/>
  <c r="I2176" i="2" s="1"/>
  <c r="H2122" i="2"/>
  <c r="H2098" i="2"/>
  <c r="H2080" i="2"/>
  <c r="H2074" i="2"/>
  <c r="H2062" i="2"/>
  <c r="H2044" i="2"/>
  <c r="J2045" i="2" s="1"/>
  <c r="K2045" i="2" s="1"/>
  <c r="H2032" i="2"/>
  <c r="H2026" i="2"/>
  <c r="H2014" i="2"/>
  <c r="H2008" i="2"/>
  <c r="H2002" i="2"/>
  <c r="H1990" i="2"/>
  <c r="H1978" i="2"/>
  <c r="I1978" i="2" s="1"/>
  <c r="H1972" i="2"/>
  <c r="I1972" i="2" s="1"/>
  <c r="H1948" i="2"/>
  <c r="I1948" i="2" s="1"/>
  <c r="H1942" i="2"/>
  <c r="I1942" i="2" s="1"/>
  <c r="H1936" i="2"/>
  <c r="I1936" i="2" s="1"/>
  <c r="H1894" i="2"/>
  <c r="I1894" i="2" s="1"/>
  <c r="H1888" i="2"/>
  <c r="I1888" i="2" s="1"/>
  <c r="H1882" i="2"/>
  <c r="I1882" i="2" s="1"/>
  <c r="H1870" i="2"/>
  <c r="J1871" i="2" s="1"/>
  <c r="K1871" i="2" s="1"/>
  <c r="H1840" i="2"/>
  <c r="H1828" i="2"/>
  <c r="H1822" i="2"/>
  <c r="H1816" i="2"/>
  <c r="J1817" i="2" s="1"/>
  <c r="K1817" i="2" s="1"/>
  <c r="H1810" i="2"/>
  <c r="I1810" i="2" s="1"/>
  <c r="H1774" i="2"/>
  <c r="I1774" i="2" s="1"/>
  <c r="H1762" i="2"/>
  <c r="I1762" i="2" s="1"/>
  <c r="H1756" i="2"/>
  <c r="I1756" i="2" s="1"/>
  <c r="H1750" i="2"/>
  <c r="I1750" i="2" s="1"/>
  <c r="H1738" i="2"/>
  <c r="I1738" i="2" s="1"/>
  <c r="H1732" i="2"/>
  <c r="I1732" i="2" s="1"/>
  <c r="H1702" i="2"/>
  <c r="I1702" i="2" s="1"/>
  <c r="H1666" i="2"/>
  <c r="H1648" i="2"/>
  <c r="J1649" i="2" s="1"/>
  <c r="K1649" i="2" s="1"/>
  <c r="H1642" i="2"/>
  <c r="H1636" i="2"/>
  <c r="I1636" i="2" s="1"/>
  <c r="H1630" i="2"/>
  <c r="I1630" i="2" s="1"/>
  <c r="H1618" i="2"/>
  <c r="I1618" i="2" s="1"/>
  <c r="H1600" i="2"/>
  <c r="I1600" i="2" s="1"/>
  <c r="H1552" i="2"/>
  <c r="I1552" i="2" s="1"/>
  <c r="H1546" i="2"/>
  <c r="I1546" i="2" s="1"/>
  <c r="H1528" i="2"/>
  <c r="I1528" i="2" s="1"/>
  <c r="H1504" i="2"/>
  <c r="H1480" i="2"/>
  <c r="H1474" i="2"/>
  <c r="H1468" i="2"/>
  <c r="H1438" i="2"/>
  <c r="H1426" i="2"/>
  <c r="H1420" i="2"/>
  <c r="H1414" i="2"/>
  <c r="I1414" i="2" s="1"/>
  <c r="H1408" i="2"/>
  <c r="I1408" i="2" s="1"/>
  <c r="H1402" i="2"/>
  <c r="I1402" i="2" s="1"/>
  <c r="H1378" i="2"/>
  <c r="I1378" i="2" s="1"/>
  <c r="H1348" i="2"/>
  <c r="H1330" i="2"/>
  <c r="J1331" i="2" s="1"/>
  <c r="K1331" i="2" s="1"/>
  <c r="H1318" i="2"/>
  <c r="H1312" i="2"/>
  <c r="H1300" i="2"/>
  <c r="H1294" i="2"/>
  <c r="H1288" i="2"/>
  <c r="H1282" i="2"/>
  <c r="H1276" i="2"/>
  <c r="H1270" i="2"/>
  <c r="H1258" i="2"/>
  <c r="H1240" i="2"/>
  <c r="H1234" i="2"/>
  <c r="H1228" i="2"/>
  <c r="H1204" i="2"/>
  <c r="I1204" i="2" s="1"/>
  <c r="H1180" i="2"/>
  <c r="H1162" i="2"/>
  <c r="H1156" i="2"/>
  <c r="H1150" i="2"/>
  <c r="H1144" i="2"/>
  <c r="I1144" i="2" s="1"/>
  <c r="H1138" i="2"/>
  <c r="I1138" i="2" s="1"/>
  <c r="H1126" i="2"/>
  <c r="H1114" i="2"/>
  <c r="H1108" i="2"/>
  <c r="H1102" i="2"/>
  <c r="H1090" i="2"/>
  <c r="H1072" i="2"/>
  <c r="H1048" i="2"/>
  <c r="H1042" i="2"/>
  <c r="H1036" i="2"/>
  <c r="H1024" i="2"/>
  <c r="H1018" i="2"/>
  <c r="H982" i="2"/>
  <c r="I982" i="2" s="1"/>
  <c r="H958" i="2"/>
  <c r="J959" i="2" s="1"/>
  <c r="K959" i="2" s="1"/>
  <c r="H952" i="2"/>
  <c r="H946" i="2"/>
  <c r="I946" i="2" s="1"/>
  <c r="H928" i="2"/>
  <c r="I928" i="2" s="1"/>
  <c r="H922" i="2"/>
  <c r="I922" i="2" s="1"/>
  <c r="H916" i="2"/>
  <c r="I916" i="2" s="1"/>
  <c r="H910" i="2"/>
  <c r="I910" i="2" s="1"/>
  <c r="H874" i="2"/>
  <c r="H868" i="2"/>
  <c r="H862" i="2"/>
  <c r="H856" i="2"/>
  <c r="I856" i="2" s="1"/>
  <c r="H850" i="2"/>
  <c r="I850" i="2" s="1"/>
  <c r="H844" i="2"/>
  <c r="I844" i="2" s="1"/>
  <c r="H838" i="2"/>
  <c r="I838" i="2" s="1"/>
  <c r="H832" i="2"/>
  <c r="I832" i="2" s="1"/>
  <c r="H826" i="2"/>
  <c r="I826" i="2" s="1"/>
  <c r="H808" i="2"/>
  <c r="I808" i="2" s="1"/>
  <c r="H796" i="2"/>
  <c r="I796" i="2" s="1"/>
  <c r="H772" i="2"/>
  <c r="H766" i="2"/>
  <c r="I766" i="2" s="1"/>
  <c r="H754" i="2"/>
  <c r="I754" i="2" s="1"/>
  <c r="H748" i="2"/>
  <c r="I748" i="2" s="1"/>
  <c r="H742" i="2"/>
  <c r="I742" i="2" s="1"/>
  <c r="H736" i="2"/>
  <c r="I736" i="2" s="1"/>
  <c r="H724" i="2"/>
  <c r="I724" i="2" s="1"/>
  <c r="H664" i="2"/>
  <c r="I664" i="2" s="1"/>
  <c r="H640" i="2"/>
  <c r="J641" i="2" s="1"/>
  <c r="K641" i="2" s="1"/>
  <c r="H634" i="2"/>
  <c r="H616" i="2"/>
  <c r="H610" i="2"/>
  <c r="H604" i="2"/>
  <c r="J605" i="2" s="1"/>
  <c r="K605" i="2" s="1"/>
  <c r="H598" i="2"/>
  <c r="H592" i="2"/>
  <c r="I592" i="2" s="1"/>
  <c r="H586" i="2"/>
  <c r="I586" i="2" s="1"/>
  <c r="H562" i="2"/>
  <c r="H556" i="2"/>
  <c r="H544" i="2"/>
  <c r="I544" i="2" s="1"/>
  <c r="H538" i="2"/>
  <c r="I538" i="2" s="1"/>
  <c r="H520" i="2"/>
  <c r="I520" i="2" s="1"/>
  <c r="H514" i="2"/>
  <c r="I514" i="2" s="1"/>
  <c r="H508" i="2"/>
  <c r="I508" i="2" s="1"/>
  <c r="H472" i="2"/>
  <c r="I472" i="2" s="1"/>
  <c r="H466" i="2"/>
  <c r="I466" i="2" s="1"/>
  <c r="H454" i="2"/>
  <c r="I454" i="2" s="1"/>
  <c r="H412" i="2"/>
  <c r="H406" i="2"/>
  <c r="H388" i="2"/>
  <c r="H370" i="2"/>
  <c r="H364" i="2"/>
  <c r="H328" i="2"/>
  <c r="I328" i="2" s="1"/>
  <c r="H298" i="2"/>
  <c r="I298" i="2" s="1"/>
  <c r="H286" i="2"/>
  <c r="I286" i="2" s="1"/>
  <c r="H256" i="2"/>
  <c r="I256" i="2" s="1"/>
  <c r="H250" i="2"/>
  <c r="I250" i="2" s="1"/>
  <c r="H220" i="2"/>
  <c r="I220" i="2" s="1"/>
  <c r="H214" i="2"/>
  <c r="I214" i="2" s="1"/>
  <c r="H208" i="2"/>
  <c r="I208" i="2" s="1"/>
  <c r="H202" i="2"/>
  <c r="I202" i="2" s="1"/>
  <c r="H178" i="2"/>
  <c r="I178" i="2" s="1"/>
  <c r="H148" i="2"/>
  <c r="H142" i="2"/>
  <c r="H100" i="2"/>
  <c r="H94" i="2"/>
  <c r="H88" i="2"/>
  <c r="H82" i="2"/>
  <c r="H76" i="2"/>
  <c r="J77" i="2" s="1"/>
  <c r="K77" i="2" s="1"/>
  <c r="H70" i="2"/>
  <c r="H64" i="2"/>
  <c r="H58" i="2"/>
  <c r="H52" i="2"/>
  <c r="H46" i="2"/>
  <c r="H40" i="2"/>
  <c r="J41" i="2" s="1"/>
  <c r="K41" i="2" s="1"/>
  <c r="H2187" i="2"/>
  <c r="I2187" i="2" s="1"/>
  <c r="H2079" i="2"/>
  <c r="H13" i="2"/>
  <c r="H19" i="2"/>
  <c r="I20" i="2" s="1"/>
  <c r="H2737" i="2"/>
  <c r="I2737" i="2" s="1"/>
  <c r="H2731" i="2"/>
  <c r="I2731" i="2" s="1"/>
  <c r="H2719" i="2"/>
  <c r="H2701" i="2"/>
  <c r="H2683" i="2"/>
  <c r="H2677" i="2"/>
  <c r="I2678" i="2" s="1"/>
  <c r="H2671" i="2"/>
  <c r="H2659" i="2"/>
  <c r="I2660" i="2" s="1"/>
  <c r="H2641" i="2"/>
  <c r="H2635" i="2"/>
  <c r="I2636" i="2" s="1"/>
  <c r="H2629" i="2"/>
  <c r="H2623" i="2"/>
  <c r="H2617" i="2"/>
  <c r="I2618" i="2" s="1"/>
  <c r="H2611" i="2"/>
  <c r="H2605" i="2"/>
  <c r="I2606" i="2" s="1"/>
  <c r="H2593" i="2"/>
  <c r="I2593" i="2" s="1"/>
  <c r="H2581" i="2"/>
  <c r="I2581" i="2" s="1"/>
  <c r="H2575" i="2"/>
  <c r="I2575" i="2" s="1"/>
  <c r="H2563" i="2"/>
  <c r="H2557" i="2"/>
  <c r="I2558" i="2" s="1"/>
  <c r="H2551" i="2"/>
  <c r="H2545" i="2"/>
  <c r="H2527" i="2"/>
  <c r="H2515" i="2"/>
  <c r="H2491" i="2"/>
  <c r="H2485" i="2"/>
  <c r="I2485" i="2" s="1"/>
  <c r="H2473" i="2"/>
  <c r="I2473" i="2" s="1"/>
  <c r="H2461" i="2"/>
  <c r="I2461" i="2" s="1"/>
  <c r="H2437" i="2"/>
  <c r="I2437" i="2" s="1"/>
  <c r="H2431" i="2"/>
  <c r="I2431" i="2" s="1"/>
  <c r="H2413" i="2"/>
  <c r="I2413" i="2" s="1"/>
  <c r="H2401" i="2"/>
  <c r="I2401" i="2" s="1"/>
  <c r="H2389" i="2"/>
  <c r="H2353" i="2"/>
  <c r="H2347" i="2"/>
  <c r="I2347" i="2" s="1"/>
  <c r="H2341" i="2"/>
  <c r="I2341" i="2" s="1"/>
  <c r="H2335" i="2"/>
  <c r="I2335" i="2" s="1"/>
  <c r="H2329" i="2"/>
  <c r="I2329" i="2" s="1"/>
  <c r="H2323" i="2"/>
  <c r="H2317" i="2"/>
  <c r="I2317" i="2" s="1"/>
  <c r="H2305" i="2"/>
  <c r="I2305" i="2" s="1"/>
  <c r="H2287" i="2"/>
  <c r="H2281" i="2"/>
  <c r="H2263" i="2"/>
  <c r="H2239" i="2"/>
  <c r="H2233" i="2"/>
  <c r="H2227" i="2"/>
  <c r="H2221" i="2"/>
  <c r="I2222" i="2" s="1"/>
  <c r="K2222" i="2" s="1"/>
  <c r="L2222" i="2" s="1"/>
  <c r="H2203" i="2"/>
  <c r="I2203" i="2" s="1"/>
  <c r="H2197" i="2"/>
  <c r="I2197" i="2" s="1"/>
  <c r="H2191" i="2"/>
  <c r="I2191" i="2" s="1"/>
  <c r="H2185" i="2"/>
  <c r="I2185" i="2" s="1"/>
  <c r="H2167" i="2"/>
  <c r="I2167" i="2" s="1"/>
  <c r="H2125" i="2"/>
  <c r="I2126" i="2" s="1"/>
  <c r="K2126" i="2" s="1"/>
  <c r="L2126" i="2" s="1"/>
  <c r="H2119" i="2"/>
  <c r="I2120" i="2" s="1"/>
  <c r="H2107" i="2"/>
  <c r="H2083" i="2"/>
  <c r="H2077" i="2"/>
  <c r="H2071" i="2"/>
  <c r="H2065" i="2"/>
  <c r="H2029" i="2"/>
  <c r="H2017" i="2"/>
  <c r="H2011" i="2"/>
  <c r="H2005" i="2"/>
  <c r="H1975" i="2"/>
  <c r="H1957" i="2"/>
  <c r="I1957" i="2" s="1"/>
  <c r="H1951" i="2"/>
  <c r="I1951" i="2" s="1"/>
  <c r="H1945" i="2"/>
  <c r="I1945" i="2" s="1"/>
  <c r="H1939" i="2"/>
  <c r="I1939" i="2" s="1"/>
  <c r="H1933" i="2"/>
  <c r="I1933" i="2" s="1"/>
  <c r="H1921" i="2"/>
  <c r="I1921" i="2" s="1"/>
  <c r="H1885" i="2"/>
  <c r="I1885" i="2" s="1"/>
  <c r="H1867" i="2"/>
  <c r="H1861" i="2"/>
  <c r="J1862" i="2" s="1"/>
  <c r="K1862" i="2" s="1"/>
  <c r="H1843" i="2"/>
  <c r="J1844" i="2" s="1"/>
  <c r="K1844" i="2" s="1"/>
  <c r="H1837" i="2"/>
  <c r="H1825" i="2"/>
  <c r="H1819" i="2"/>
  <c r="H1813" i="2"/>
  <c r="I1814" i="2" s="1"/>
  <c r="H1789" i="2"/>
  <c r="I1789" i="2" s="1"/>
  <c r="H1783" i="2"/>
  <c r="I1783" i="2" s="1"/>
  <c r="H1771" i="2"/>
  <c r="I1771" i="2" s="1"/>
  <c r="H1759" i="2"/>
  <c r="I1759" i="2" s="1"/>
  <c r="H1747" i="2"/>
  <c r="I1747" i="2" s="1"/>
  <c r="H1735" i="2"/>
  <c r="I1735" i="2" s="1"/>
  <c r="H1711" i="2"/>
  <c r="I1711" i="2" s="1"/>
  <c r="H1669" i="2"/>
  <c r="I1669" i="2" s="1"/>
  <c r="H1645" i="2"/>
  <c r="H1639" i="2"/>
  <c r="H1633" i="2"/>
  <c r="I1633" i="2" s="1"/>
  <c r="H1627" i="2"/>
  <c r="I1627" i="2" s="1"/>
  <c r="H1621" i="2"/>
  <c r="I1621" i="2" s="1"/>
  <c r="H1609" i="2"/>
  <c r="I1609" i="2" s="1"/>
  <c r="H1603" i="2"/>
  <c r="I1603" i="2" s="1"/>
  <c r="H1597" i="2"/>
  <c r="I1597" i="2" s="1"/>
  <c r="H1591" i="2"/>
  <c r="I1591" i="2" s="1"/>
  <c r="H1555" i="2"/>
  <c r="I1555" i="2" s="1"/>
  <c r="H1549" i="2"/>
  <c r="I1549" i="2" s="1"/>
  <c r="H1507" i="2"/>
  <c r="H1501" i="2"/>
  <c r="H1483" i="2"/>
  <c r="H1477" i="2"/>
  <c r="H1471" i="2"/>
  <c r="H1441" i="2"/>
  <c r="H1429" i="2"/>
  <c r="J1430" i="2" s="1"/>
  <c r="K1430" i="2" s="1"/>
  <c r="H1423" i="2"/>
  <c r="H1417" i="2"/>
  <c r="I1417" i="2" s="1"/>
  <c r="H1411" i="2"/>
  <c r="I1411" i="2" s="1"/>
  <c r="H1405" i="2"/>
  <c r="I1405" i="2" s="1"/>
  <c r="H1399" i="2"/>
  <c r="I1399" i="2" s="1"/>
  <c r="H1381" i="2"/>
  <c r="I1381" i="2" s="1"/>
  <c r="H1375" i="2"/>
  <c r="I1375" i="2" s="1"/>
  <c r="H1345" i="2"/>
  <c r="H1321" i="2"/>
  <c r="H1315" i="2"/>
  <c r="H1297" i="2"/>
  <c r="H1291" i="2"/>
  <c r="H1285" i="2"/>
  <c r="H1279" i="2"/>
  <c r="H1273" i="2"/>
  <c r="H1261" i="2"/>
  <c r="H1243" i="2"/>
  <c r="H1237" i="2"/>
  <c r="H1231" i="2"/>
  <c r="H1225" i="2"/>
  <c r="H1213" i="2"/>
  <c r="I1213" i="2" s="1"/>
  <c r="H1207" i="2"/>
  <c r="I1207" i="2" s="1"/>
  <c r="H1201" i="2"/>
  <c r="H1183" i="2"/>
  <c r="H1165" i="2"/>
  <c r="H1159" i="2"/>
  <c r="H1153" i="2"/>
  <c r="H1147" i="2"/>
  <c r="H1141" i="2"/>
  <c r="I1141" i="2" s="1"/>
  <c r="H1123" i="2"/>
  <c r="H1111" i="2"/>
  <c r="H1099" i="2"/>
  <c r="H1087" i="2"/>
  <c r="H1057" i="2"/>
  <c r="H1045" i="2"/>
  <c r="H1039" i="2"/>
  <c r="H1033" i="2"/>
  <c r="H1021" i="2"/>
  <c r="H997" i="2"/>
  <c r="I997" i="2" s="1"/>
  <c r="H979" i="2"/>
  <c r="I979" i="2" s="1"/>
  <c r="H967" i="2"/>
  <c r="I967" i="2" s="1"/>
  <c r="H955" i="2"/>
  <c r="H949" i="2"/>
  <c r="H943" i="2"/>
  <c r="I943" i="2" s="1"/>
  <c r="H937" i="2"/>
  <c r="I937" i="2" s="1"/>
  <c r="H931" i="2"/>
  <c r="I931" i="2" s="1"/>
  <c r="H925" i="2"/>
  <c r="I925" i="2" s="1"/>
  <c r="H919" i="2"/>
  <c r="I919" i="2" s="1"/>
  <c r="H913" i="2"/>
  <c r="I913" i="2" s="1"/>
  <c r="H895" i="2"/>
  <c r="H871" i="2"/>
  <c r="H865" i="2"/>
  <c r="H859" i="2"/>
  <c r="I859" i="2" s="1"/>
  <c r="H847" i="2"/>
  <c r="I847" i="2" s="1"/>
  <c r="H841" i="2"/>
  <c r="I841" i="2" s="1"/>
  <c r="H1472" i="2"/>
  <c r="H1466" i="2"/>
  <c r="J1467" i="2" s="1"/>
  <c r="K1467" i="2" s="1"/>
  <c r="H1442" i="2"/>
  <c r="H1424" i="2"/>
  <c r="H1418" i="2"/>
  <c r="I1418" i="2" s="1"/>
  <c r="H1412" i="2"/>
  <c r="I1412" i="2" s="1"/>
  <c r="H1406" i="2"/>
  <c r="I1406" i="2" s="1"/>
  <c r="H1400" i="2"/>
  <c r="I1400" i="2" s="1"/>
  <c r="H1376" i="2"/>
  <c r="I1376" i="2" s="1"/>
  <c r="H1346" i="2"/>
  <c r="H1322" i="2"/>
  <c r="H1316" i="2"/>
  <c r="H1298" i="2"/>
  <c r="H1292" i="2"/>
  <c r="H1286" i="2"/>
  <c r="H1280" i="2"/>
  <c r="H1274" i="2"/>
  <c r="H1262" i="2"/>
  <c r="H1244" i="2"/>
  <c r="H1238" i="2"/>
  <c r="H1232" i="2"/>
  <c r="H1226" i="2"/>
  <c r="H1214" i="2"/>
  <c r="I1214" i="2" s="1"/>
  <c r="H1202" i="2"/>
  <c r="I1202" i="2" s="1"/>
  <c r="H1184" i="2"/>
  <c r="J1185" i="2" s="1"/>
  <c r="K1185" i="2" s="1"/>
  <c r="H1166" i="2"/>
  <c r="H1160" i="2"/>
  <c r="H1154" i="2"/>
  <c r="H1148" i="2"/>
  <c r="H1142" i="2"/>
  <c r="I1142" i="2" s="1"/>
  <c r="H1124" i="2"/>
  <c r="H1112" i="2"/>
  <c r="H1106" i="2"/>
  <c r="H1100" i="2"/>
  <c r="H1058" i="2"/>
  <c r="H1046" i="2"/>
  <c r="H1040" i="2"/>
  <c r="H1034" i="2"/>
  <c r="H1028" i="2"/>
  <c r="J1029" i="2" s="1"/>
  <c r="K1029" i="2" s="1"/>
  <c r="H1022" i="2"/>
  <c r="H1016" i="2"/>
  <c r="I1016" i="2" s="1"/>
  <c r="H986" i="2"/>
  <c r="I986" i="2" s="1"/>
  <c r="H980" i="2"/>
  <c r="I980" i="2" s="1"/>
  <c r="H968" i="2"/>
  <c r="I968" i="2" s="1"/>
  <c r="H950" i="2"/>
  <c r="H944" i="2"/>
  <c r="I944" i="2" s="1"/>
  <c r="H938" i="2"/>
  <c r="I938" i="2" s="1"/>
  <c r="H926" i="2"/>
  <c r="I926" i="2" s="1"/>
  <c r="H920" i="2"/>
  <c r="I920" i="2" s="1"/>
  <c r="H914" i="2"/>
  <c r="I914" i="2" s="1"/>
  <c r="H908" i="2"/>
  <c r="I908" i="2" s="1"/>
  <c r="H872" i="2"/>
  <c r="H866" i="2"/>
  <c r="H860" i="2"/>
  <c r="I860" i="2" s="1"/>
  <c r="H848" i="2"/>
  <c r="I848" i="2" s="1"/>
  <c r="H842" i="2"/>
  <c r="I842" i="2" s="1"/>
  <c r="H836" i="2"/>
  <c r="I836" i="2" s="1"/>
  <c r="H806" i="2"/>
  <c r="I806" i="2" s="1"/>
  <c r="H764" i="2"/>
  <c r="I764" i="2" s="1"/>
  <c r="H758" i="2"/>
  <c r="I758" i="2" s="1"/>
  <c r="H752" i="2"/>
  <c r="I752" i="2" s="1"/>
  <c r="H746" i="2"/>
  <c r="I746" i="2" s="1"/>
  <c r="H740" i="2"/>
  <c r="I740" i="2" s="1"/>
  <c r="H728" i="2"/>
  <c r="I728" i="2" s="1"/>
  <c r="H698" i="2"/>
  <c r="I698" i="2" s="1"/>
  <c r="H680" i="2"/>
  <c r="I680" i="2" s="1"/>
  <c r="H674" i="2"/>
  <c r="I674" i="2" s="1"/>
  <c r="H638" i="2"/>
  <c r="H632" i="2"/>
  <c r="H614" i="2"/>
  <c r="H602" i="2"/>
  <c r="H596" i="2"/>
  <c r="H590" i="2"/>
  <c r="I590" i="2" s="1"/>
  <c r="H572" i="2"/>
  <c r="H560" i="2"/>
  <c r="H554" i="2"/>
  <c r="I554" i="2" s="1"/>
  <c r="H542" i="2"/>
  <c r="I542" i="2" s="1"/>
  <c r="H536" i="2"/>
  <c r="I536" i="2" s="1"/>
  <c r="H524" i="2"/>
  <c r="I524" i="2" s="1"/>
  <c r="H512" i="2"/>
  <c r="I512" i="2" s="1"/>
  <c r="H506" i="2"/>
  <c r="I506" i="2" s="1"/>
  <c r="H470" i="2"/>
  <c r="I470" i="2" s="1"/>
  <c r="H452" i="2"/>
  <c r="I452" i="2" s="1"/>
  <c r="H835" i="2"/>
  <c r="I835" i="2" s="1"/>
  <c r="H829" i="2"/>
  <c r="I829" i="2" s="1"/>
  <c r="H805" i="2"/>
  <c r="I805" i="2" s="1"/>
  <c r="H769" i="2"/>
  <c r="I769" i="2" s="1"/>
  <c r="H763" i="2"/>
  <c r="I763" i="2" s="1"/>
  <c r="H757" i="2"/>
  <c r="I757" i="2" s="1"/>
  <c r="H751" i="2"/>
  <c r="I751" i="2" s="1"/>
  <c r="H745" i="2"/>
  <c r="I745" i="2" s="1"/>
  <c r="H727" i="2"/>
  <c r="I727" i="2" s="1"/>
  <c r="H721" i="2"/>
  <c r="I721" i="2" s="1"/>
  <c r="H715" i="2"/>
  <c r="I715" i="2" s="1"/>
  <c r="H709" i="2"/>
  <c r="I709" i="2" s="1"/>
  <c r="H679" i="2"/>
  <c r="I679" i="2" s="1"/>
  <c r="H12" i="2"/>
  <c r="H18" i="2"/>
  <c r="H17" i="2"/>
  <c r="H11" i="2"/>
  <c r="H2736" i="2"/>
  <c r="I2736" i="2" s="1"/>
  <c r="H2730" i="2"/>
  <c r="I2730" i="2" s="1"/>
  <c r="H2718" i="2"/>
  <c r="H2706" i="2"/>
  <c r="J2707" i="2" s="1"/>
  <c r="K2707" i="2" s="1"/>
  <c r="H2700" i="2"/>
  <c r="H2676" i="2"/>
  <c r="H2670" i="2"/>
  <c r="H2658" i="2"/>
  <c r="H2640" i="2"/>
  <c r="H2628" i="2"/>
  <c r="H2622" i="2"/>
  <c r="H2616" i="2"/>
  <c r="H2610" i="2"/>
  <c r="H2604" i="2"/>
  <c r="H2592" i="2"/>
  <c r="I2592" i="2" s="1"/>
  <c r="H2580" i="2"/>
  <c r="I2580" i="2" s="1"/>
  <c r="H2574" i="2"/>
  <c r="I2574" i="2" s="1"/>
  <c r="H2562" i="2"/>
  <c r="H2556" i="2"/>
  <c r="H2550" i="2"/>
  <c r="H2526" i="2"/>
  <c r="H2514" i="2"/>
  <c r="H2502" i="2"/>
  <c r="J2503" i="2" s="1"/>
  <c r="K2503" i="2" s="1"/>
  <c r="H2496" i="2"/>
  <c r="J2497" i="2" s="1"/>
  <c r="K2497" i="2" s="1"/>
  <c r="H2490" i="2"/>
  <c r="H2484" i="2"/>
  <c r="I2484" i="2" s="1"/>
  <c r="H2472" i="2"/>
  <c r="I2472" i="2" s="1"/>
  <c r="H2460" i="2"/>
  <c r="I2460" i="2" s="1"/>
  <c r="H2448" i="2"/>
  <c r="I2448" i="2" s="1"/>
  <c r="H2436" i="2"/>
  <c r="I2436" i="2" s="1"/>
  <c r="H2418" i="2"/>
  <c r="I2418" i="2" s="1"/>
  <c r="H2388" i="2"/>
  <c r="H2364" i="2"/>
  <c r="J2365" i="2" s="1"/>
  <c r="K2365" i="2" s="1"/>
  <c r="H2352" i="2"/>
  <c r="H2340" i="2"/>
  <c r="I2340" i="2" s="1"/>
  <c r="H2334" i="2"/>
  <c r="I2334" i="2" s="1"/>
  <c r="H2328" i="2"/>
  <c r="I2328" i="2" s="1"/>
  <c r="H2304" i="2"/>
  <c r="I2304" i="2" s="1"/>
  <c r="H2286" i="2"/>
  <c r="H2280" i="2"/>
  <c r="H2268" i="2"/>
  <c r="J2269" i="2" s="1"/>
  <c r="K2269" i="2" s="1"/>
  <c r="H2262" i="2"/>
  <c r="H2232" i="2"/>
  <c r="H2226" i="2"/>
  <c r="H2220" i="2"/>
  <c r="I2220" i="2" s="1"/>
  <c r="H2202" i="2"/>
  <c r="I2202" i="2" s="1"/>
  <c r="H2196" i="2"/>
  <c r="I2196" i="2" s="1"/>
  <c r="H2190" i="2"/>
  <c r="I2190" i="2" s="1"/>
  <c r="H2184" i="2"/>
  <c r="I2184" i="2" s="1"/>
  <c r="H2124" i="2"/>
  <c r="H2100" i="2"/>
  <c r="H2088" i="2"/>
  <c r="H2082" i="2"/>
  <c r="H2076" i="2"/>
  <c r="H2070" i="2"/>
  <c r="H2064" i="2"/>
  <c r="H2028" i="2"/>
  <c r="H2016" i="2"/>
  <c r="H2010" i="2"/>
  <c r="H2004" i="2"/>
  <c r="H1992" i="2"/>
  <c r="J1993" i="2" s="1"/>
  <c r="K1993" i="2" s="1"/>
  <c r="H1974" i="2"/>
  <c r="I1974" i="2" s="1"/>
  <c r="H1950" i="2"/>
  <c r="I1950" i="2" s="1"/>
  <c r="H1944" i="2"/>
  <c r="I1944" i="2" s="1"/>
  <c r="H1938" i="2"/>
  <c r="I1938" i="2" s="1"/>
  <c r="H1920" i="2"/>
  <c r="I1920" i="2" s="1"/>
  <c r="H1890" i="2"/>
  <c r="I1890" i="2" s="1"/>
  <c r="H1427" i="2"/>
  <c r="H1421" i="2"/>
  <c r="H1415" i="2"/>
  <c r="I1415" i="2" s="1"/>
  <c r="H1409" i="2"/>
  <c r="I1409" i="2" s="1"/>
  <c r="H1403" i="2"/>
  <c r="I1403" i="2" s="1"/>
  <c r="H1379" i="2"/>
  <c r="I1379" i="2" s="1"/>
  <c r="H1319" i="2"/>
  <c r="H1313" i="2"/>
  <c r="H1301" i="2"/>
  <c r="H1295" i="2"/>
  <c r="H1289" i="2"/>
  <c r="H1283" i="2"/>
  <c r="H1277" i="2"/>
  <c r="H1271" i="2"/>
  <c r="H1259" i="2"/>
  <c r="H1247" i="2"/>
  <c r="J1248" i="2" s="1"/>
  <c r="K1248" i="2" s="1"/>
  <c r="H1241" i="2"/>
  <c r="H1235" i="2"/>
  <c r="H1229" i="2"/>
  <c r="H1223" i="2"/>
  <c r="I1223" i="2" s="1"/>
  <c r="H1205" i="2"/>
  <c r="I1205" i="2" s="1"/>
  <c r="H1181" i="2"/>
  <c r="H1163" i="2"/>
  <c r="H1157" i="2"/>
  <c r="H1151" i="2"/>
  <c r="H1145" i="2"/>
  <c r="I1145" i="2" s="1"/>
  <c r="H1139" i="2"/>
  <c r="H1127" i="2"/>
  <c r="I1127" i="2" s="1"/>
  <c r="H1115" i="2"/>
  <c r="J1116" i="2" s="1"/>
  <c r="K1116" i="2" s="1"/>
  <c r="H1860" i="2"/>
  <c r="H1842" i="2"/>
  <c r="H1836" i="2"/>
  <c r="H1824" i="2"/>
  <c r="H1812" i="2"/>
  <c r="H1806" i="2"/>
  <c r="I1806" i="2" s="1"/>
  <c r="H1782" i="2"/>
  <c r="I1782" i="2" s="1"/>
  <c r="H1776" i="2"/>
  <c r="I1776" i="2" s="1"/>
  <c r="H1770" i="2"/>
  <c r="I1770" i="2" s="1"/>
  <c r="H1764" i="2"/>
  <c r="I1764" i="2" s="1"/>
  <c r="H1758" i="2"/>
  <c r="I1758" i="2" s="1"/>
  <c r="H1734" i="2"/>
  <c r="I1734" i="2" s="1"/>
  <c r="H1716" i="2"/>
  <c r="I1716" i="2" s="1"/>
  <c r="H1710" i="2"/>
  <c r="I1710" i="2" s="1"/>
  <c r="H1668" i="2"/>
  <c r="H1644" i="2"/>
  <c r="H1638" i="2"/>
  <c r="H1632" i="2"/>
  <c r="I1632" i="2" s="1"/>
  <c r="H1620" i="2"/>
  <c r="I1620" i="2" s="1"/>
  <c r="H1602" i="2"/>
  <c r="I1602" i="2" s="1"/>
  <c r="H1596" i="2"/>
  <c r="I1596" i="2" s="1"/>
  <c r="H1572" i="2"/>
  <c r="I1572" i="2" s="1"/>
  <c r="H1554" i="2"/>
  <c r="I1554" i="2" s="1"/>
  <c r="H1548" i="2"/>
  <c r="I1548" i="2" s="1"/>
  <c r="H1506" i="2"/>
  <c r="H1500" i="2"/>
  <c r="H1482" i="2"/>
  <c r="H1476" i="2"/>
  <c r="H1470" i="2"/>
  <c r="H1440" i="2"/>
  <c r="H1428" i="2"/>
  <c r="H1422" i="2"/>
  <c r="H1416" i="2"/>
  <c r="I1416" i="2" s="1"/>
  <c r="H1410" i="2"/>
  <c r="I1410" i="2" s="1"/>
  <c r="H1404" i="2"/>
  <c r="I1404" i="2" s="1"/>
  <c r="H1398" i="2"/>
  <c r="I1398" i="2" s="1"/>
  <c r="H1380" i="2"/>
  <c r="I1380" i="2" s="1"/>
  <c r="H1374" i="2"/>
  <c r="I1374" i="2" s="1"/>
  <c r="H1362" i="2"/>
  <c r="I1362" i="2" s="1"/>
  <c r="H1332" i="2"/>
  <c r="J1333" i="2" s="1"/>
  <c r="K1333" i="2" s="1"/>
  <c r="H1320" i="2"/>
  <c r="H1314" i="2"/>
  <c r="H1296" i="2"/>
  <c r="H1290" i="2"/>
  <c r="H1284" i="2"/>
  <c r="H1278" i="2"/>
  <c r="H1272" i="2"/>
  <c r="H1260" i="2"/>
  <c r="H1242" i="2"/>
  <c r="H1236" i="2"/>
  <c r="H1230" i="2"/>
  <c r="H1224" i="2"/>
  <c r="I1224" i="2" s="1"/>
  <c r="H1206" i="2"/>
  <c r="I1206" i="2" s="1"/>
  <c r="H1200" i="2"/>
  <c r="I1200" i="2" s="1"/>
  <c r="H1182" i="2"/>
  <c r="H1164" i="2"/>
  <c r="H1109" i="2"/>
  <c r="H1103" i="2"/>
  <c r="H1091" i="2"/>
  <c r="J1092" i="2" s="1"/>
  <c r="K1092" i="2" s="1"/>
  <c r="H1073" i="2"/>
  <c r="H1055" i="2"/>
  <c r="H1049" i="2"/>
  <c r="J1050" i="2" s="1"/>
  <c r="K1050" i="2" s="1"/>
  <c r="H1043" i="2"/>
  <c r="H1037" i="2"/>
  <c r="H1031" i="2"/>
  <c r="H1025" i="2"/>
  <c r="H1019" i="2"/>
  <c r="H983" i="2"/>
  <c r="I983" i="2" s="1"/>
  <c r="H971" i="2"/>
  <c r="I971" i="2" s="1"/>
  <c r="H953" i="2"/>
  <c r="H947" i="2"/>
  <c r="I947" i="2" s="1"/>
  <c r="H941" i="2"/>
  <c r="I941" i="2" s="1"/>
  <c r="H929" i="2"/>
  <c r="I929" i="2" s="1"/>
  <c r="H923" i="2"/>
  <c r="I923" i="2" s="1"/>
  <c r="H917" i="2"/>
  <c r="I917" i="2" s="1"/>
  <c r="H911" i="2"/>
  <c r="I911" i="2" s="1"/>
  <c r="H869" i="2"/>
  <c r="H863" i="2"/>
  <c r="H857" i="2"/>
  <c r="I857" i="2" s="1"/>
  <c r="H845" i="2"/>
  <c r="I845" i="2" s="1"/>
  <c r="H839" i="2"/>
  <c r="I839" i="2" s="1"/>
  <c r="H833" i="2"/>
  <c r="I833" i="2" s="1"/>
  <c r="H827" i="2"/>
  <c r="I827" i="2" s="1"/>
  <c r="H803" i="2"/>
  <c r="I803" i="2" s="1"/>
  <c r="H773" i="2"/>
  <c r="J774" i="2" s="1"/>
  <c r="K774" i="2" s="1"/>
  <c r="H767" i="2"/>
  <c r="I767" i="2" s="1"/>
  <c r="H755" i="2"/>
  <c r="I755" i="2" s="1"/>
  <c r="H749" i="2"/>
  <c r="I749" i="2" s="1"/>
  <c r="H743" i="2"/>
  <c r="I743" i="2" s="1"/>
  <c r="H737" i="2"/>
  <c r="I737" i="2" s="1"/>
  <c r="H725" i="2"/>
  <c r="I725" i="2" s="1"/>
  <c r="H713" i="2"/>
  <c r="I713" i="2" s="1"/>
  <c r="H677" i="2"/>
  <c r="I677" i="2" s="1"/>
  <c r="H635" i="2"/>
  <c r="H629" i="2"/>
  <c r="H617" i="2"/>
  <c r="J618" i="2" s="1"/>
  <c r="K618" i="2" s="1"/>
  <c r="H611" i="2"/>
  <c r="H599" i="2"/>
  <c r="H593" i="2"/>
  <c r="H575" i="2"/>
  <c r="H563" i="2"/>
  <c r="J564" i="2" s="1"/>
  <c r="K564" i="2" s="1"/>
  <c r="H557" i="2"/>
  <c r="H545" i="2"/>
  <c r="I545" i="2" s="1"/>
  <c r="H539" i="2"/>
  <c r="I539" i="2" s="1"/>
  <c r="H533" i="2"/>
  <c r="I533" i="2" s="1"/>
  <c r="H521" i="2"/>
  <c r="I521" i="2" s="1"/>
  <c r="H515" i="2"/>
  <c r="I515" i="2" s="1"/>
  <c r="H509" i="2"/>
  <c r="I509" i="2" s="1"/>
  <c r="H503" i="2"/>
  <c r="I503" i="2" s="1"/>
  <c r="H455" i="2"/>
  <c r="I455" i="2" s="1"/>
  <c r="H449" i="2"/>
  <c r="I449" i="2" s="1"/>
  <c r="H413" i="2"/>
  <c r="H407" i="2"/>
  <c r="H395" i="2"/>
  <c r="H389" i="2"/>
  <c r="H371" i="2"/>
  <c r="H365" i="2"/>
  <c r="H359" i="2"/>
  <c r="I359" i="2" s="1"/>
  <c r="H329" i="2"/>
  <c r="I329" i="2" s="1"/>
  <c r="H311" i="2"/>
  <c r="I311" i="2" s="1"/>
  <c r="H299" i="2"/>
  <c r="I299" i="2" s="1"/>
  <c r="H287" i="2"/>
  <c r="I287" i="2" s="1"/>
  <c r="H281" i="2"/>
  <c r="I281" i="2" s="1"/>
  <c r="H257" i="2"/>
  <c r="I257" i="2" s="1"/>
  <c r="H251" i="2"/>
  <c r="I251" i="2" s="1"/>
  <c r="H221" i="2"/>
  <c r="I221" i="2" s="1"/>
  <c r="H215" i="2"/>
  <c r="I215" i="2" s="1"/>
  <c r="H209" i="2"/>
  <c r="I209" i="2" s="1"/>
  <c r="H203" i="2"/>
  <c r="I203" i="2" s="1"/>
  <c r="H149" i="2"/>
  <c r="H143" i="2"/>
  <c r="H107" i="2"/>
  <c r="J108" i="2" s="1"/>
  <c r="K108" i="2" s="1"/>
  <c r="H101" i="2"/>
  <c r="H95" i="2"/>
  <c r="H89" i="2"/>
  <c r="H83" i="2"/>
  <c r="H71" i="2"/>
  <c r="H65" i="2"/>
  <c r="H59" i="2"/>
  <c r="H53" i="2"/>
  <c r="H47" i="2"/>
  <c r="H637" i="2"/>
  <c r="H631" i="2"/>
  <c r="H613" i="2"/>
  <c r="H601" i="2"/>
  <c r="H595" i="2"/>
  <c r="H589" i="2"/>
  <c r="I589" i="2" s="1"/>
  <c r="H571" i="2"/>
  <c r="H559" i="2"/>
  <c r="H553" i="2"/>
  <c r="I553" i="2" s="1"/>
  <c r="H541" i="2"/>
  <c r="I541" i="2" s="1"/>
  <c r="H535" i="2"/>
  <c r="I535" i="2" s="1"/>
  <c r="H523" i="2"/>
  <c r="I523" i="2" s="1"/>
  <c r="H517" i="2"/>
  <c r="I517" i="2" s="1"/>
  <c r="H505" i="2"/>
  <c r="I505" i="2" s="1"/>
  <c r="H493" i="2"/>
  <c r="I493" i="2" s="1"/>
  <c r="H457" i="2"/>
  <c r="I457" i="2" s="1"/>
  <c r="H451" i="2"/>
  <c r="I451" i="2" s="1"/>
  <c r="H415" i="2"/>
  <c r="H409" i="2"/>
  <c r="H403" i="2"/>
  <c r="H397" i="2"/>
  <c r="I398" i="2" s="1"/>
  <c r="H391" i="2"/>
  <c r="H373" i="2"/>
  <c r="J374" i="2" s="1"/>
  <c r="K374" i="2" s="1"/>
  <c r="H367" i="2"/>
  <c r="H361" i="2"/>
  <c r="I361" i="2" s="1"/>
  <c r="H343" i="2"/>
  <c r="I343" i="2" s="1"/>
  <c r="H331" i="2"/>
  <c r="I331" i="2" s="1"/>
  <c r="H295" i="2"/>
  <c r="I295" i="2" s="1"/>
  <c r="H283" i="2"/>
  <c r="I283" i="2" s="1"/>
  <c r="H253" i="2"/>
  <c r="I253" i="2" s="1"/>
  <c r="H223" i="2"/>
  <c r="I223" i="2" s="1"/>
  <c r="H211" i="2"/>
  <c r="I211" i="2" s="1"/>
  <c r="H205" i="2"/>
  <c r="I205" i="2" s="1"/>
  <c r="H145" i="2"/>
  <c r="I146" i="2" s="1"/>
  <c r="H139" i="2"/>
  <c r="H103" i="2"/>
  <c r="H97" i="2"/>
  <c r="H91" i="2"/>
  <c r="H85" i="2"/>
  <c r="H79" i="2"/>
  <c r="I80" i="2" s="1"/>
  <c r="H73" i="2"/>
  <c r="H61" i="2"/>
  <c r="H55" i="2"/>
  <c r="H43" i="2"/>
  <c r="H1158" i="2"/>
  <c r="H1152" i="2"/>
  <c r="H1146" i="2"/>
  <c r="I1146" i="2" s="1"/>
  <c r="H1140" i="2"/>
  <c r="I1140" i="2" s="1"/>
  <c r="H1128" i="2"/>
  <c r="I1128" i="2" s="1"/>
  <c r="H1110" i="2"/>
  <c r="H1086" i="2"/>
  <c r="H1056" i="2"/>
  <c r="H1044" i="2"/>
  <c r="H1038" i="2"/>
  <c r="H1032" i="2"/>
  <c r="H1020" i="2"/>
  <c r="H984" i="2"/>
  <c r="I984" i="2" s="1"/>
  <c r="H954" i="2"/>
  <c r="H948" i="2"/>
  <c r="H942" i="2"/>
  <c r="I942" i="2" s="1"/>
  <c r="H930" i="2"/>
  <c r="I930" i="2" s="1"/>
  <c r="H924" i="2"/>
  <c r="I924" i="2" s="1"/>
  <c r="H918" i="2"/>
  <c r="I918" i="2" s="1"/>
  <c r="H912" i="2"/>
  <c r="I912" i="2" s="1"/>
  <c r="H894" i="2"/>
  <c r="H870" i="2"/>
  <c r="H864" i="2"/>
  <c r="H858" i="2"/>
  <c r="I858" i="2" s="1"/>
  <c r="H846" i="2"/>
  <c r="I846" i="2" s="1"/>
  <c r="H840" i="2"/>
  <c r="I840" i="2" s="1"/>
  <c r="H834" i="2"/>
  <c r="I834" i="2" s="1"/>
  <c r="H804" i="2"/>
  <c r="I804" i="2" s="1"/>
  <c r="H768" i="2"/>
  <c r="I768" i="2" s="1"/>
  <c r="H756" i="2"/>
  <c r="I756" i="2" s="1"/>
  <c r="H750" i="2"/>
  <c r="I750" i="2" s="1"/>
  <c r="H744" i="2"/>
  <c r="I744" i="2" s="1"/>
  <c r="H738" i="2"/>
  <c r="I738" i="2" s="1"/>
  <c r="H726" i="2"/>
  <c r="I726" i="2" s="1"/>
  <c r="H720" i="2"/>
  <c r="I720" i="2" s="1"/>
  <c r="H714" i="2"/>
  <c r="I714" i="2" s="1"/>
  <c r="H678" i="2"/>
  <c r="I678" i="2" s="1"/>
  <c r="H636" i="2"/>
  <c r="H630" i="2"/>
  <c r="H612" i="2"/>
  <c r="H600" i="2"/>
  <c r="H594" i="2"/>
  <c r="H588" i="2"/>
  <c r="I588" i="2" s="1"/>
  <c r="H576" i="2"/>
  <c r="J577" i="2" s="1"/>
  <c r="K577" i="2" s="1"/>
  <c r="H558" i="2"/>
  <c r="H552" i="2"/>
  <c r="I552" i="2" s="1"/>
  <c r="H540" i="2"/>
  <c r="I540" i="2" s="1"/>
  <c r="H534" i="2"/>
  <c r="I534" i="2" s="1"/>
  <c r="H528" i="2"/>
  <c r="I528" i="2" s="1"/>
  <c r="H516" i="2"/>
  <c r="I516" i="2" s="1"/>
  <c r="H510" i="2"/>
  <c r="I510" i="2" s="1"/>
  <c r="H456" i="2"/>
  <c r="H450" i="2"/>
  <c r="I450" i="2" s="1"/>
  <c r="H420" i="2"/>
  <c r="J421" i="2" s="1"/>
  <c r="K421" i="2" s="1"/>
  <c r="H414" i="2"/>
  <c r="H408" i="2"/>
  <c r="H396" i="2"/>
  <c r="H390" i="2"/>
  <c r="H372" i="2"/>
  <c r="H366" i="2"/>
  <c r="H360" i="2"/>
  <c r="I360" i="2" s="1"/>
  <c r="H342" i="2"/>
  <c r="I342" i="2" s="1"/>
  <c r="H330" i="2"/>
  <c r="I330" i="2" s="1"/>
  <c r="H288" i="2"/>
  <c r="I288" i="2" s="1"/>
  <c r="H282" i="2"/>
  <c r="I282" i="2" s="1"/>
  <c r="H258" i="2"/>
  <c r="I258" i="2" s="1"/>
  <c r="H252" i="2"/>
  <c r="I252" i="2" s="1"/>
  <c r="H222" i="2"/>
  <c r="I222" i="2" s="1"/>
  <c r="H210" i="2"/>
  <c r="I210" i="2" s="1"/>
  <c r="H204" i="2"/>
  <c r="I204" i="2" s="1"/>
  <c r="H162" i="2"/>
  <c r="I162" i="2" s="1"/>
  <c r="H144" i="2"/>
  <c r="H138" i="2"/>
  <c r="I138" i="2" s="1"/>
  <c r="H102" i="2"/>
  <c r="H96" i="2"/>
  <c r="H90" i="2"/>
  <c r="H84" i="2"/>
  <c r="H72" i="2"/>
  <c r="H66" i="2"/>
  <c r="J67" i="2" s="1"/>
  <c r="K67" i="2" s="1"/>
  <c r="H60" i="2"/>
  <c r="H54" i="2"/>
  <c r="H48" i="2"/>
  <c r="H21" i="2"/>
  <c r="H15" i="2"/>
  <c r="H2739" i="2"/>
  <c r="I2739" i="2" s="1"/>
  <c r="H2733" i="2"/>
  <c r="H2721" i="2"/>
  <c r="H2703" i="2"/>
  <c r="H2685" i="2"/>
  <c r="J2686" i="2" s="1"/>
  <c r="K2686" i="2" s="1"/>
  <c r="H2679" i="2"/>
  <c r="J2680" i="2" s="1"/>
  <c r="K2680" i="2" s="1"/>
  <c r="H2673" i="2"/>
  <c r="H2667" i="2"/>
  <c r="H2661" i="2"/>
  <c r="H2637" i="2"/>
  <c r="H2631" i="2"/>
  <c r="H2625" i="2"/>
  <c r="H2619" i="2"/>
  <c r="H2613" i="2"/>
  <c r="H2607" i="2"/>
  <c r="H2601" i="2"/>
  <c r="I2601" i="2" s="1"/>
  <c r="H2583" i="2"/>
  <c r="I2583" i="2" s="1"/>
  <c r="H2577" i="2"/>
  <c r="I2577" i="2" s="1"/>
  <c r="H2553" i="2"/>
  <c r="H2547" i="2"/>
  <c r="H2523" i="2"/>
  <c r="H2517" i="2"/>
  <c r="J2518" i="2" s="1"/>
  <c r="K2518" i="2" s="1"/>
  <c r="H2511" i="2"/>
  <c r="H2499" i="2"/>
  <c r="J2500" i="2" s="1"/>
  <c r="K2500" i="2" s="1"/>
  <c r="H2493" i="2"/>
  <c r="H2487" i="2"/>
  <c r="H2433" i="2"/>
  <c r="I2433" i="2" s="1"/>
  <c r="H2427" i="2"/>
  <c r="I2427" i="2" s="1"/>
  <c r="H2415" i="2"/>
  <c r="I2415" i="2" s="1"/>
  <c r="H2403" i="2"/>
  <c r="I2403" i="2" s="1"/>
  <c r="H2391" i="2"/>
  <c r="J2392" i="2" s="1"/>
  <c r="K2392" i="2" s="1"/>
  <c r="H2379" i="2"/>
  <c r="J2380" i="2" s="1"/>
  <c r="K2380" i="2" s="1"/>
  <c r="H2373" i="2"/>
  <c r="H2361" i="2"/>
  <c r="H2349" i="2"/>
  <c r="H2337" i="2"/>
  <c r="I2337" i="2" s="1"/>
  <c r="H2331" i="2"/>
  <c r="I2331" i="2" s="1"/>
  <c r="H2301" i="2"/>
  <c r="H2283" i="2"/>
  <c r="H2265" i="2"/>
  <c r="H2253" i="2"/>
  <c r="H2235" i="2"/>
  <c r="H2229" i="2"/>
  <c r="H2223" i="2"/>
  <c r="H2217" i="2"/>
  <c r="I2217" i="2" s="1"/>
  <c r="H2199" i="2"/>
  <c r="I2199" i="2" s="1"/>
  <c r="H2163" i="2"/>
  <c r="I2163" i="2" s="1"/>
  <c r="H2151" i="2"/>
  <c r="J2152" i="2" s="1"/>
  <c r="K2152" i="2" s="1"/>
  <c r="H2145" i="2"/>
  <c r="H2127" i="2"/>
  <c r="H2121" i="2"/>
  <c r="H2109" i="2"/>
  <c r="H2097" i="2"/>
  <c r="H2073" i="2"/>
  <c r="H2067" i="2"/>
  <c r="H2061" i="2"/>
  <c r="H2043" i="2"/>
  <c r="H2025" i="2"/>
  <c r="H2013" i="2"/>
  <c r="H2007" i="2"/>
  <c r="H2001" i="2"/>
  <c r="H1977" i="2"/>
  <c r="I1977" i="2" s="1"/>
  <c r="H1971" i="2"/>
  <c r="I1971" i="2" s="1"/>
  <c r="H1959" i="2"/>
  <c r="I1959" i="2" s="1"/>
  <c r="H1953" i="2"/>
  <c r="I1953" i="2" s="1"/>
  <c r="H1947" i="2"/>
  <c r="I1947" i="2" s="1"/>
  <c r="H1941" i="2"/>
  <c r="I1941" i="2" s="1"/>
  <c r="H1935" i="2"/>
  <c r="I1935" i="2" s="1"/>
  <c r="H1893" i="2"/>
  <c r="I1893" i="2" s="1"/>
  <c r="H1887" i="2"/>
  <c r="I1887" i="2" s="1"/>
  <c r="H1881" i="2"/>
  <c r="I1881" i="2" s="1"/>
  <c r="H1869" i="2"/>
  <c r="H1839" i="2"/>
  <c r="H1833" i="2"/>
  <c r="J1834" i="2" s="1"/>
  <c r="K1834" i="2" s="1"/>
  <c r="H1827" i="2"/>
  <c r="H1821" i="2"/>
  <c r="H1815" i="2"/>
  <c r="H1809" i="2"/>
  <c r="I1809" i="2" s="1"/>
  <c r="H1797" i="2"/>
  <c r="I1797" i="2" s="1"/>
  <c r="H1785" i="2"/>
  <c r="I1785" i="2" s="1"/>
  <c r="H1779" i="2"/>
  <c r="I1779" i="2" s="1"/>
  <c r="H1773" i="2"/>
  <c r="I1773" i="2" s="1"/>
  <c r="H1761" i="2"/>
  <c r="I1761" i="2" s="1"/>
  <c r="H1755" i="2"/>
  <c r="I1755" i="2" s="1"/>
  <c r="H1749" i="2"/>
  <c r="I1749" i="2" s="1"/>
  <c r="H1737" i="2"/>
  <c r="I1737" i="2" s="1"/>
  <c r="H1731" i="2"/>
  <c r="I1731" i="2" s="1"/>
  <c r="H1719" i="2"/>
  <c r="I1719" i="2" s="1"/>
  <c r="H1665" i="2"/>
  <c r="H1647" i="2"/>
  <c r="H1641" i="2"/>
  <c r="H1635" i="2"/>
  <c r="I1635" i="2" s="1"/>
  <c r="H1623" i="2"/>
  <c r="I1623" i="2" s="1"/>
  <c r="H1605" i="2"/>
  <c r="I1605" i="2" s="1"/>
  <c r="H1599" i="2"/>
  <c r="I1599" i="2" s="1"/>
  <c r="H1575" i="2"/>
  <c r="I1575" i="2" s="1"/>
  <c r="H1233" i="2"/>
  <c r="H1551" i="2"/>
  <c r="I1551" i="2" s="1"/>
  <c r="H1509" i="2"/>
  <c r="H1503" i="2"/>
  <c r="H1479" i="2"/>
  <c r="H1473" i="2"/>
  <c r="H1455" i="2"/>
  <c r="H1443" i="2"/>
  <c r="J1444" i="2" s="1"/>
  <c r="K1444" i="2" s="1"/>
  <c r="H1425" i="2"/>
  <c r="H1419" i="2"/>
  <c r="H1413" i="2"/>
  <c r="I1413" i="2" s="1"/>
  <c r="H1407" i="2"/>
  <c r="I1407" i="2" s="1"/>
  <c r="H1401" i="2"/>
  <c r="I1401" i="2" s="1"/>
  <c r="H1377" i="2"/>
  <c r="I1377" i="2" s="1"/>
  <c r="H1359" i="2"/>
  <c r="I1359" i="2" s="1"/>
  <c r="H1347" i="2"/>
  <c r="H1317" i="2"/>
  <c r="H1311" i="2"/>
  <c r="H1299" i="2"/>
  <c r="H1293" i="2"/>
  <c r="H1287" i="2"/>
  <c r="H1281" i="2"/>
  <c r="H1275" i="2"/>
  <c r="H1269" i="2"/>
  <c r="H1263" i="2"/>
  <c r="J1264" i="2" s="1"/>
  <c r="K1264" i="2" s="1"/>
  <c r="H1257" i="2"/>
  <c r="H1245" i="2"/>
  <c r="H1239" i="2"/>
  <c r="H1227" i="2"/>
  <c r="H1203" i="2"/>
  <c r="I1203" i="2" s="1"/>
  <c r="H1161" i="2"/>
  <c r="H1155" i="2"/>
  <c r="H1149" i="2"/>
  <c r="H1143" i="2"/>
  <c r="I1143" i="2" s="1"/>
  <c r="H1125" i="2"/>
  <c r="H1113" i="2"/>
  <c r="H1107" i="2"/>
  <c r="H1101" i="2"/>
  <c r="H1089" i="2"/>
  <c r="H1071" i="2"/>
  <c r="H1059" i="2"/>
  <c r="J1060" i="2" s="1"/>
  <c r="K1060" i="2" s="1"/>
  <c r="H1047" i="2"/>
  <c r="H1041" i="2"/>
  <c r="H1035" i="2"/>
  <c r="H1023" i="2"/>
  <c r="H1017" i="2"/>
  <c r="I1017" i="2" s="1"/>
  <c r="H981" i="2"/>
  <c r="I981" i="2" s="1"/>
  <c r="H969" i="2"/>
  <c r="I969" i="2" s="1"/>
  <c r="H951" i="2"/>
  <c r="H945" i="2"/>
  <c r="I945" i="2" s="1"/>
  <c r="H939" i="2"/>
  <c r="I939" i="2" s="1"/>
  <c r="H927" i="2"/>
  <c r="I927" i="2" s="1"/>
  <c r="H921" i="2"/>
  <c r="I921" i="2" s="1"/>
  <c r="H915" i="2"/>
  <c r="I915" i="2" s="1"/>
  <c r="H909" i="2"/>
  <c r="I909" i="2" s="1"/>
  <c r="H873" i="2"/>
  <c r="H867" i="2"/>
  <c r="H861" i="2"/>
  <c r="H855" i="2"/>
  <c r="I855" i="2" s="1"/>
  <c r="H849" i="2"/>
  <c r="I849" i="2" s="1"/>
  <c r="H843" i="2"/>
  <c r="I843" i="2" s="1"/>
  <c r="H837" i="2"/>
  <c r="I837" i="2" s="1"/>
  <c r="H825" i="2"/>
  <c r="I825" i="2" s="1"/>
  <c r="H771" i="2"/>
  <c r="H765" i="2"/>
  <c r="H753" i="2"/>
  <c r="I753" i="2" s="1"/>
  <c r="H747" i="2"/>
  <c r="I747" i="2" s="1"/>
  <c r="H741" i="2"/>
  <c r="I741" i="2" s="1"/>
  <c r="H723" i="2"/>
  <c r="I723" i="2" s="1"/>
  <c r="H675" i="2"/>
  <c r="I675" i="2" s="1"/>
  <c r="H639" i="2"/>
  <c r="H633" i="2"/>
  <c r="H615" i="2"/>
  <c r="H603" i="2"/>
  <c r="H597" i="2"/>
  <c r="H591" i="2"/>
  <c r="I591" i="2" s="1"/>
  <c r="H573" i="2"/>
  <c r="J574" i="2" s="1"/>
  <c r="K574" i="2" s="1"/>
  <c r="H561" i="2"/>
  <c r="H555" i="2"/>
  <c r="H537" i="2"/>
  <c r="I537" i="2" s="1"/>
  <c r="H531" i="2"/>
  <c r="I531" i="2" s="1"/>
  <c r="H513" i="2"/>
  <c r="I513" i="2" s="1"/>
  <c r="H507" i="2"/>
  <c r="I507" i="2" s="1"/>
  <c r="H471" i="2"/>
  <c r="I471" i="2" s="1"/>
  <c r="H453" i="2"/>
  <c r="I453" i="2" s="1"/>
  <c r="H411" i="2"/>
  <c r="H405" i="2"/>
  <c r="H399" i="2"/>
  <c r="H393" i="2"/>
  <c r="J394" i="2" s="1"/>
  <c r="K394" i="2" s="1"/>
  <c r="H369" i="2"/>
  <c r="H363" i="2"/>
  <c r="H345" i="2"/>
  <c r="H339" i="2"/>
  <c r="I339" i="2" s="1"/>
  <c r="H333" i="2"/>
  <c r="I333" i="2" s="1"/>
  <c r="H327" i="2"/>
  <c r="I327" i="2" s="1"/>
  <c r="H297" i="2"/>
  <c r="I297" i="2" s="1"/>
  <c r="H285" i="2"/>
  <c r="I285" i="2" s="1"/>
  <c r="H255" i="2"/>
  <c r="I255" i="2" s="1"/>
  <c r="H249" i="2"/>
  <c r="I249" i="2" s="1"/>
  <c r="H213" i="2"/>
  <c r="I213" i="2" s="1"/>
  <c r="H207" i="2"/>
  <c r="I207" i="2" s="1"/>
  <c r="H201" i="2"/>
  <c r="I201" i="2" s="1"/>
  <c r="H147" i="2"/>
  <c r="H141" i="2"/>
  <c r="H105" i="2"/>
  <c r="H99" i="2"/>
  <c r="H93" i="2"/>
  <c r="H87" i="2"/>
  <c r="H81" i="2"/>
  <c r="H75" i="2"/>
  <c r="H69" i="2"/>
  <c r="H63" i="2"/>
  <c r="H57" i="2"/>
  <c r="H51" i="2"/>
  <c r="H45" i="2"/>
  <c r="J2205" i="2" l="1"/>
  <c r="K2205" i="2" s="1"/>
  <c r="I2666" i="2"/>
  <c r="V828" i="2"/>
  <c r="V463" i="2"/>
  <c r="J2510" i="2"/>
  <c r="I404" i="2"/>
  <c r="I2564" i="2"/>
  <c r="J2096" i="2"/>
  <c r="K2096" i="2" s="1"/>
  <c r="L2096" i="2" s="1"/>
  <c r="N2096" i="2" s="1"/>
  <c r="J2565" i="2"/>
  <c r="K2565" i="2" s="1"/>
  <c r="I2264" i="2"/>
  <c r="I56" i="2"/>
  <c r="K56" i="2" s="1"/>
  <c r="L56" i="2" s="1"/>
  <c r="I1820" i="2"/>
  <c r="K1820" i="2" s="1"/>
  <c r="L1820" i="2" s="1"/>
  <c r="I98" i="2"/>
  <c r="S100" i="2"/>
  <c r="T99" i="2"/>
  <c r="I392" i="2"/>
  <c r="I2720" i="2"/>
  <c r="I86" i="2"/>
  <c r="K86" i="2" s="1"/>
  <c r="L86" i="2" s="1"/>
  <c r="I1868" i="2"/>
  <c r="I2492" i="2"/>
  <c r="I2612" i="2"/>
  <c r="K2612" i="2" s="1"/>
  <c r="L2612" i="2" s="1"/>
  <c r="U829" i="2"/>
  <c r="U830" i="2" s="1"/>
  <c r="U831" i="2" s="1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U844" i="2" s="1"/>
  <c r="U845" i="2" s="1"/>
  <c r="U846" i="2" s="1"/>
  <c r="U847" i="2" s="1"/>
  <c r="U848" i="2" s="1"/>
  <c r="U849" i="2" s="1"/>
  <c r="U850" i="2" s="1"/>
  <c r="U851" i="2" s="1"/>
  <c r="U852" i="2" s="1"/>
  <c r="U853" i="2" s="1"/>
  <c r="U854" i="2" s="1"/>
  <c r="U855" i="2" s="1"/>
  <c r="U856" i="2" s="1"/>
  <c r="U857" i="2" s="1"/>
  <c r="U858" i="2" s="1"/>
  <c r="U859" i="2" s="1"/>
  <c r="U860" i="2" s="1"/>
  <c r="U861" i="2" s="1"/>
  <c r="U862" i="2" s="1"/>
  <c r="U863" i="2" s="1"/>
  <c r="U864" i="2" s="1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78" i="2" s="1"/>
  <c r="U879" i="2" s="1"/>
  <c r="U880" i="2" s="1"/>
  <c r="U881" i="2" s="1"/>
  <c r="U882" i="2" s="1"/>
  <c r="U883" i="2" s="1"/>
  <c r="U884" i="2" s="1"/>
  <c r="U885" i="2" s="1"/>
  <c r="U886" i="2" s="1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903" i="2" s="1"/>
  <c r="U904" i="2" s="1"/>
  <c r="U905" i="2" s="1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928" i="2" s="1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U940" i="2" s="1"/>
  <c r="U941" i="2" s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53" i="2" s="1"/>
  <c r="U954" i="2" s="1"/>
  <c r="U955" i="2" s="1"/>
  <c r="U956" i="2" s="1"/>
  <c r="U957" i="2" s="1"/>
  <c r="U958" i="2" s="1"/>
  <c r="U959" i="2" s="1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78" i="2" s="1"/>
  <c r="U979" i="2" s="1"/>
  <c r="U980" i="2" s="1"/>
  <c r="U981" i="2" s="1"/>
  <c r="U982" i="2" s="1"/>
  <c r="U983" i="2" s="1"/>
  <c r="U984" i="2" s="1"/>
  <c r="U985" i="2" s="1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U1003" i="2" s="1"/>
  <c r="U1004" i="2" s="1"/>
  <c r="U1005" i="2" s="1"/>
  <c r="U1006" i="2" s="1"/>
  <c r="U1007" i="2" s="1"/>
  <c r="U1008" i="2" s="1"/>
  <c r="U1009" i="2" s="1"/>
  <c r="U1010" i="2" s="1"/>
  <c r="U1011" i="2" s="1"/>
  <c r="U1012" i="2" s="1"/>
  <c r="U1013" i="2" s="1"/>
  <c r="U1014" i="2" s="1"/>
  <c r="U1015" i="2" s="1"/>
  <c r="U1016" i="2" s="1"/>
  <c r="U1017" i="2" s="1"/>
  <c r="U1018" i="2" s="1"/>
  <c r="U1019" i="2" s="1"/>
  <c r="U1020" i="2" s="1"/>
  <c r="U1021" i="2" s="1"/>
  <c r="U1022" i="2" s="1"/>
  <c r="U1023" i="2" s="1"/>
  <c r="U1024" i="2" s="1"/>
  <c r="U1025" i="2" s="1"/>
  <c r="U1026" i="2" s="1"/>
  <c r="U1027" i="2" s="1"/>
  <c r="U1028" i="2" s="1"/>
  <c r="U1029" i="2" s="1"/>
  <c r="U1030" i="2" s="1"/>
  <c r="U1031" i="2" s="1"/>
  <c r="U1032" i="2" s="1"/>
  <c r="U1033" i="2" s="1"/>
  <c r="U1034" i="2" s="1"/>
  <c r="U1035" i="2" s="1"/>
  <c r="U1036" i="2" s="1"/>
  <c r="U1037" i="2" s="1"/>
  <c r="U1038" i="2" s="1"/>
  <c r="U1039" i="2" s="1"/>
  <c r="U1040" i="2" s="1"/>
  <c r="U1041" i="2" s="1"/>
  <c r="U1042" i="2" s="1"/>
  <c r="U1043" i="2" s="1"/>
  <c r="U1044" i="2" s="1"/>
  <c r="U1045" i="2" s="1"/>
  <c r="U1046" i="2" s="1"/>
  <c r="U1047" i="2" s="1"/>
  <c r="U1048" i="2" s="1"/>
  <c r="U1049" i="2" s="1"/>
  <c r="U1050" i="2" s="1"/>
  <c r="U1051" i="2" s="1"/>
  <c r="U1052" i="2" s="1"/>
  <c r="U1053" i="2" s="1"/>
  <c r="U1054" i="2" s="1"/>
  <c r="U1055" i="2" s="1"/>
  <c r="U1056" i="2" s="1"/>
  <c r="U1057" i="2" s="1"/>
  <c r="U1058" i="2" s="1"/>
  <c r="U1059" i="2" s="1"/>
  <c r="U1060" i="2" s="1"/>
  <c r="U1061" i="2" s="1"/>
  <c r="U1062" i="2" s="1"/>
  <c r="U1063" i="2" s="1"/>
  <c r="U1064" i="2" s="1"/>
  <c r="U1065" i="2" s="1"/>
  <c r="U1066" i="2" s="1"/>
  <c r="U1067" i="2" s="1"/>
  <c r="U1068" i="2" s="1"/>
  <c r="U1069" i="2" s="1"/>
  <c r="U1070" i="2" s="1"/>
  <c r="U1071" i="2" s="1"/>
  <c r="U1072" i="2" s="1"/>
  <c r="U1073" i="2" s="1"/>
  <c r="U1074" i="2" s="1"/>
  <c r="U1075" i="2" s="1"/>
  <c r="U1076" i="2" s="1"/>
  <c r="U1077" i="2" s="1"/>
  <c r="U1078" i="2" s="1"/>
  <c r="U1079" i="2" s="1"/>
  <c r="U1080" i="2" s="1"/>
  <c r="U1081" i="2" s="1"/>
  <c r="U1082" i="2" s="1"/>
  <c r="U1083" i="2" s="1"/>
  <c r="U1084" i="2" s="1"/>
  <c r="U1085" i="2" s="1"/>
  <c r="U1086" i="2" s="1"/>
  <c r="U1087" i="2" s="1"/>
  <c r="U1088" i="2" s="1"/>
  <c r="U1089" i="2" s="1"/>
  <c r="U1090" i="2" s="1"/>
  <c r="U1091" i="2" s="1"/>
  <c r="U1092" i="2" s="1"/>
  <c r="U1093" i="2" s="1"/>
  <c r="U1094" i="2" s="1"/>
  <c r="U1095" i="2" s="1"/>
  <c r="U1096" i="2" s="1"/>
  <c r="U1097" i="2" s="1"/>
  <c r="U1098" i="2" s="1"/>
  <c r="U1099" i="2" s="1"/>
  <c r="U1100" i="2" s="1"/>
  <c r="U1101" i="2" s="1"/>
  <c r="U1102" i="2" s="1"/>
  <c r="U1103" i="2" s="1"/>
  <c r="U1104" i="2" s="1"/>
  <c r="U1105" i="2" s="1"/>
  <c r="U1106" i="2" s="1"/>
  <c r="U1107" i="2" s="1"/>
  <c r="U1108" i="2" s="1"/>
  <c r="U1109" i="2" s="1"/>
  <c r="U1110" i="2" s="1"/>
  <c r="U1111" i="2" s="1"/>
  <c r="U1112" i="2" s="1"/>
  <c r="U1113" i="2" s="1"/>
  <c r="U1114" i="2" s="1"/>
  <c r="U1115" i="2" s="1"/>
  <c r="U1116" i="2" s="1"/>
  <c r="U1117" i="2" s="1"/>
  <c r="U1118" i="2" s="1"/>
  <c r="U1119" i="2" s="1"/>
  <c r="U1120" i="2" s="1"/>
  <c r="U1121" i="2" s="1"/>
  <c r="U1122" i="2" s="1"/>
  <c r="U1123" i="2" s="1"/>
  <c r="U1124" i="2" s="1"/>
  <c r="U1125" i="2" s="1"/>
  <c r="U1126" i="2" s="1"/>
  <c r="U1127" i="2" s="1"/>
  <c r="U1128" i="2" s="1"/>
  <c r="U1129" i="2" s="1"/>
  <c r="U1130" i="2" s="1"/>
  <c r="U1131" i="2" s="1"/>
  <c r="U1132" i="2" s="1"/>
  <c r="U1133" i="2" s="1"/>
  <c r="U1134" i="2" s="1"/>
  <c r="U1135" i="2" s="1"/>
  <c r="U1136" i="2" s="1"/>
  <c r="U1137" i="2" s="1"/>
  <c r="U1138" i="2" s="1"/>
  <c r="U1139" i="2" s="1"/>
  <c r="U1140" i="2" s="1"/>
  <c r="U1141" i="2" s="1"/>
  <c r="U1142" i="2" s="1"/>
  <c r="U1143" i="2" s="1"/>
  <c r="U1144" i="2" s="1"/>
  <c r="U1145" i="2" s="1"/>
  <c r="U1146" i="2" s="1"/>
  <c r="U1147" i="2" s="1"/>
  <c r="U1148" i="2" s="1"/>
  <c r="U1149" i="2" s="1"/>
  <c r="U1150" i="2" s="1"/>
  <c r="U1151" i="2" s="1"/>
  <c r="U1152" i="2" s="1"/>
  <c r="U1153" i="2" s="1"/>
  <c r="U1154" i="2" s="1"/>
  <c r="U1155" i="2" s="1"/>
  <c r="U1156" i="2" s="1"/>
  <c r="U1157" i="2" s="1"/>
  <c r="U1158" i="2" s="1"/>
  <c r="U1159" i="2" s="1"/>
  <c r="U1160" i="2" s="1"/>
  <c r="U1161" i="2" s="1"/>
  <c r="U1162" i="2" s="1"/>
  <c r="U1163" i="2" s="1"/>
  <c r="U1164" i="2" s="1"/>
  <c r="U1165" i="2" s="1"/>
  <c r="U1166" i="2" s="1"/>
  <c r="U1167" i="2" s="1"/>
  <c r="U1168" i="2" s="1"/>
  <c r="U1169" i="2" s="1"/>
  <c r="U1170" i="2" s="1"/>
  <c r="U1171" i="2" s="1"/>
  <c r="U1172" i="2" s="1"/>
  <c r="U1173" i="2" s="1"/>
  <c r="U1174" i="2" s="1"/>
  <c r="U1175" i="2" s="1"/>
  <c r="U1176" i="2" s="1"/>
  <c r="U1177" i="2" s="1"/>
  <c r="U1178" i="2" s="1"/>
  <c r="U1179" i="2" s="1"/>
  <c r="U1180" i="2" s="1"/>
  <c r="U1181" i="2" s="1"/>
  <c r="U1182" i="2" s="1"/>
  <c r="U1183" i="2" s="1"/>
  <c r="U1184" i="2" s="1"/>
  <c r="U1185" i="2" s="1"/>
  <c r="U1186" i="2" s="1"/>
  <c r="U1187" i="2" s="1"/>
  <c r="U1188" i="2" s="1"/>
  <c r="U1189" i="2" s="1"/>
  <c r="U1190" i="2" s="1"/>
  <c r="U1191" i="2" s="1"/>
  <c r="U1192" i="2" s="1"/>
  <c r="U1193" i="2" s="1"/>
  <c r="J2343" i="2"/>
  <c r="K2343" i="2" s="1"/>
  <c r="Q1195" i="2"/>
  <c r="Q1196" i="2" s="1"/>
  <c r="Q1197" i="2" s="1"/>
  <c r="Q1198" i="2" s="1"/>
  <c r="J2030" i="2"/>
  <c r="J225" i="2"/>
  <c r="K225" i="2" s="1"/>
  <c r="I2030" i="2"/>
  <c r="I2282" i="2"/>
  <c r="K2282" i="2" s="1"/>
  <c r="L2282" i="2" s="1"/>
  <c r="I2672" i="2"/>
  <c r="K2672" i="2" s="1"/>
  <c r="L2672" i="2" s="1"/>
  <c r="J2354" i="2"/>
  <c r="J1965" i="2"/>
  <c r="K1965" i="2" s="1"/>
  <c r="K1832" i="2"/>
  <c r="L1832" i="2" s="1"/>
  <c r="N1832" i="2" s="1"/>
  <c r="J2648" i="2"/>
  <c r="K2648" i="2" s="1"/>
  <c r="L2648" i="2" s="1"/>
  <c r="N2648" i="2" s="1"/>
  <c r="J2150" i="2"/>
  <c r="K2150" i="2" s="1"/>
  <c r="L2150" i="2" s="1"/>
  <c r="N2150" i="2" s="1"/>
  <c r="J2649" i="2"/>
  <c r="K2649" i="2" s="1"/>
  <c r="J1929" i="2"/>
  <c r="K1929" i="2" s="1"/>
  <c r="J1884" i="2"/>
  <c r="J1885" i="2" s="1"/>
  <c r="J1777" i="2"/>
  <c r="K1777" i="2" s="1"/>
  <c r="J504" i="2"/>
  <c r="J698" i="2"/>
  <c r="K698" i="2" s="1"/>
  <c r="L698" i="2" s="1"/>
  <c r="N698" i="2" s="1"/>
  <c r="J797" i="2"/>
  <c r="K797" i="2" s="1"/>
  <c r="J967" i="2"/>
  <c r="K967" i="2" s="1"/>
  <c r="L967" i="2" s="1"/>
  <c r="N967" i="2" s="1"/>
  <c r="J300" i="2"/>
  <c r="K300" i="2" s="1"/>
  <c r="J716" i="2"/>
  <c r="K716" i="2" s="1"/>
  <c r="J1556" i="2"/>
  <c r="K1556" i="2" s="1"/>
  <c r="J1610" i="2"/>
  <c r="K1610" i="2" s="1"/>
  <c r="K2510" i="2"/>
  <c r="L2510" i="2" s="1"/>
  <c r="N2510" i="2" s="1"/>
  <c r="J1788" i="2"/>
  <c r="K1788" i="2" s="1"/>
  <c r="J1208" i="2"/>
  <c r="K1208" i="2" s="1"/>
  <c r="J473" i="2"/>
  <c r="K473" i="2" s="1"/>
  <c r="J2438" i="2"/>
  <c r="K2438" i="2" s="1"/>
  <c r="J2347" i="2"/>
  <c r="K2347" i="2" s="1"/>
  <c r="L2347" i="2" s="1"/>
  <c r="N2347" i="2" s="1"/>
  <c r="J2419" i="2"/>
  <c r="K2419" i="2" s="1"/>
  <c r="J529" i="2"/>
  <c r="K529" i="2" s="1"/>
  <c r="J985" i="2"/>
  <c r="J986" i="2" s="1"/>
  <c r="K986" i="2" s="1"/>
  <c r="J543" i="2"/>
  <c r="K543" i="2" s="1"/>
  <c r="K2498" i="2"/>
  <c r="L2498" i="2" s="1"/>
  <c r="N2498" i="2" s="1"/>
  <c r="K2666" i="2"/>
  <c r="L2666" i="2" s="1"/>
  <c r="N2666" i="2" s="1"/>
  <c r="J1922" i="2"/>
  <c r="K1922" i="2" s="1"/>
  <c r="J259" i="2"/>
  <c r="K259" i="2" s="1"/>
  <c r="J289" i="2"/>
  <c r="K289" i="2" s="1"/>
  <c r="K2522" i="2"/>
  <c r="L2522" i="2" s="1"/>
  <c r="N2522" i="2" s="1"/>
  <c r="J57" i="2"/>
  <c r="I57" i="2"/>
  <c r="J1275" i="2"/>
  <c r="I1275" i="2"/>
  <c r="I84" i="2"/>
  <c r="J84" i="2"/>
  <c r="I2514" i="2"/>
  <c r="J2514" i="2"/>
  <c r="I18" i="2"/>
  <c r="J18" i="2"/>
  <c r="I1153" i="2"/>
  <c r="J1153" i="2"/>
  <c r="I46" i="2"/>
  <c r="J46" i="2"/>
  <c r="I562" i="2"/>
  <c r="J562" i="2"/>
  <c r="I1090" i="2"/>
  <c r="J1090" i="2"/>
  <c r="J2098" i="2"/>
  <c r="I2098" i="2"/>
  <c r="I2662" i="2"/>
  <c r="J2662" i="2"/>
  <c r="I1829" i="2"/>
  <c r="J1829" i="2"/>
  <c r="I1469" i="2"/>
  <c r="J1469" i="2"/>
  <c r="J2413" i="2"/>
  <c r="K2412" i="2"/>
  <c r="L2412" i="2" s="1"/>
  <c r="N2412" i="2" s="1"/>
  <c r="J338" i="2"/>
  <c r="K337" i="2"/>
  <c r="L337" i="2" s="1"/>
  <c r="N337" i="2" s="1"/>
  <c r="J520" i="2"/>
  <c r="K520" i="2" s="1"/>
  <c r="L520" i="2" s="1"/>
  <c r="N520" i="2" s="1"/>
  <c r="K519" i="2"/>
  <c r="L519" i="2" s="1"/>
  <c r="N519" i="2" s="1"/>
  <c r="K98" i="2"/>
  <c r="L98" i="2" s="1"/>
  <c r="K146" i="2"/>
  <c r="L146" i="2" s="1"/>
  <c r="J531" i="2"/>
  <c r="K531" i="2" s="1"/>
  <c r="L531" i="2" s="1"/>
  <c r="N531" i="2" s="1"/>
  <c r="K530" i="2"/>
  <c r="L530" i="2" s="1"/>
  <c r="N530" i="2" s="1"/>
  <c r="J1881" i="2"/>
  <c r="K1880" i="2"/>
  <c r="L1880" i="2" s="1"/>
  <c r="N1880" i="2" s="1"/>
  <c r="J2318" i="2"/>
  <c r="K2318" i="2" s="1"/>
  <c r="J532" i="2"/>
  <c r="J713" i="2"/>
  <c r="K712" i="2"/>
  <c r="L712" i="2" s="1"/>
  <c r="N712" i="2" s="1"/>
  <c r="J970" i="2"/>
  <c r="J1223" i="2"/>
  <c r="K1222" i="2"/>
  <c r="L1222" i="2" s="1"/>
  <c r="N1222" i="2" s="1"/>
  <c r="J1576" i="2"/>
  <c r="K1576" i="2" s="1"/>
  <c r="J1595" i="2"/>
  <c r="K1594" i="2"/>
  <c r="L1594" i="2" s="1"/>
  <c r="N1594" i="2" s="1"/>
  <c r="J1624" i="2"/>
  <c r="K1624" i="2" s="1"/>
  <c r="J1786" i="2"/>
  <c r="J1954" i="2"/>
  <c r="K1954" i="2" s="1"/>
  <c r="J162" i="2"/>
  <c r="K162" i="2" s="1"/>
  <c r="L162" i="2" s="1"/>
  <c r="N162" i="2" s="1"/>
  <c r="K161" i="2"/>
  <c r="L161" i="2" s="1"/>
  <c r="N161" i="2" s="1"/>
  <c r="J179" i="2"/>
  <c r="K179" i="2" s="1"/>
  <c r="J552" i="2"/>
  <c r="K551" i="2"/>
  <c r="L551" i="2" s="1"/>
  <c r="N551" i="2" s="1"/>
  <c r="J2196" i="2"/>
  <c r="K2196" i="2" s="1"/>
  <c r="L2196" i="2" s="1"/>
  <c r="N2196" i="2" s="1"/>
  <c r="K2195" i="2"/>
  <c r="L2195" i="2" s="1"/>
  <c r="N2195" i="2" s="1"/>
  <c r="J1716" i="2"/>
  <c r="K1716" i="2" s="1"/>
  <c r="L1716" i="2" s="1"/>
  <c r="N1716" i="2" s="1"/>
  <c r="K1715" i="2"/>
  <c r="L1715" i="2" s="1"/>
  <c r="N1715" i="2" s="1"/>
  <c r="J2446" i="2"/>
  <c r="K2445" i="2"/>
  <c r="L2445" i="2" s="1"/>
  <c r="N2445" i="2" s="1"/>
  <c r="K20" i="2"/>
  <c r="L20" i="2" s="1"/>
  <c r="J2177" i="2"/>
  <c r="K2177" i="2" s="1"/>
  <c r="J2427" i="2"/>
  <c r="K2426" i="2"/>
  <c r="L2426" i="2" s="1"/>
  <c r="N2426" i="2" s="1"/>
  <c r="K2558" i="2"/>
  <c r="L2558" i="2" s="1"/>
  <c r="L2559" i="2" s="1"/>
  <c r="N2559" i="2" s="1"/>
  <c r="J2576" i="2"/>
  <c r="K2606" i="2"/>
  <c r="L2606" i="2" s="1"/>
  <c r="J2592" i="2"/>
  <c r="K2592" i="2" s="1"/>
  <c r="L2592" i="2" s="1"/>
  <c r="N2592" i="2" s="1"/>
  <c r="K2591" i="2"/>
  <c r="L2591" i="2" s="1"/>
  <c r="N2591" i="2" s="1"/>
  <c r="J809" i="2"/>
  <c r="K809" i="2" s="1"/>
  <c r="J1739" i="2"/>
  <c r="K1739" i="2" s="1"/>
  <c r="J2472" i="2"/>
  <c r="K2471" i="2"/>
  <c r="L2471" i="2" s="1"/>
  <c r="N2471" i="2" s="1"/>
  <c r="I2631" i="2"/>
  <c r="J2631" i="2"/>
  <c r="I409" i="2"/>
  <c r="J409" i="2"/>
  <c r="I149" i="2"/>
  <c r="J149" i="2"/>
  <c r="I1103" i="2"/>
  <c r="J1103" i="2"/>
  <c r="I1476" i="2"/>
  <c r="J1476" i="2"/>
  <c r="I1139" i="2"/>
  <c r="I2628" i="2"/>
  <c r="J2628" i="2"/>
  <c r="I1292" i="2"/>
  <c r="J1292" i="2"/>
  <c r="I2065" i="2"/>
  <c r="J2065" i="2"/>
  <c r="I1228" i="2"/>
  <c r="J1228" i="2"/>
  <c r="I2284" i="2"/>
  <c r="J2284" i="2"/>
  <c r="I1505" i="2"/>
  <c r="J1505" i="2"/>
  <c r="K392" i="2"/>
  <c r="L392" i="2" s="1"/>
  <c r="J2317" i="2"/>
  <c r="K2317" i="2" s="1"/>
  <c r="L2317" i="2" s="1"/>
  <c r="N2317" i="2" s="1"/>
  <c r="K2316" i="2"/>
  <c r="L2316" i="2" s="1"/>
  <c r="N2316" i="2" s="1"/>
  <c r="I63" i="2"/>
  <c r="J63" i="2"/>
  <c r="I99" i="2"/>
  <c r="J99" i="2"/>
  <c r="I399" i="2"/>
  <c r="J399" i="2"/>
  <c r="I771" i="2"/>
  <c r="J771" i="2"/>
  <c r="I861" i="2"/>
  <c r="J861" i="2"/>
  <c r="J1071" i="2"/>
  <c r="I1071" i="2"/>
  <c r="J1239" i="2"/>
  <c r="I1239" i="2"/>
  <c r="J1281" i="2"/>
  <c r="I1281" i="2"/>
  <c r="J1347" i="2"/>
  <c r="I1347" i="2"/>
  <c r="I1419" i="2"/>
  <c r="J1419" i="2"/>
  <c r="I1503" i="2"/>
  <c r="J1503" i="2"/>
  <c r="J1821" i="2"/>
  <c r="I1821" i="2"/>
  <c r="I2025" i="2"/>
  <c r="J2025" i="2"/>
  <c r="I2109" i="2"/>
  <c r="J2109" i="2"/>
  <c r="I2265" i="2"/>
  <c r="J2265" i="2"/>
  <c r="I2361" i="2"/>
  <c r="J2361" i="2"/>
  <c r="I2517" i="2"/>
  <c r="J2517" i="2"/>
  <c r="I2637" i="2"/>
  <c r="J2637" i="2"/>
  <c r="I2703" i="2"/>
  <c r="J2703" i="2"/>
  <c r="I48" i="2"/>
  <c r="J48" i="2"/>
  <c r="I90" i="2"/>
  <c r="J90" i="2"/>
  <c r="I390" i="2"/>
  <c r="J390" i="2"/>
  <c r="I456" i="2"/>
  <c r="J456" i="2"/>
  <c r="I612" i="2"/>
  <c r="J612" i="2"/>
  <c r="I870" i="2"/>
  <c r="J870" i="2"/>
  <c r="J1038" i="2"/>
  <c r="I1038" i="2"/>
  <c r="I61" i="2"/>
  <c r="J61" i="2"/>
  <c r="J103" i="2"/>
  <c r="I103" i="2"/>
  <c r="I367" i="2"/>
  <c r="J367" i="2"/>
  <c r="I415" i="2"/>
  <c r="J415" i="2"/>
  <c r="I47" i="2"/>
  <c r="J47" i="2"/>
  <c r="I89" i="2"/>
  <c r="J89" i="2"/>
  <c r="I365" i="2"/>
  <c r="J365" i="2"/>
  <c r="I593" i="2"/>
  <c r="J593" i="2"/>
  <c r="I1043" i="2"/>
  <c r="J1043" i="2"/>
  <c r="I1109" i="2"/>
  <c r="J1109" i="2"/>
  <c r="I1230" i="2"/>
  <c r="J1230" i="2"/>
  <c r="I1284" i="2"/>
  <c r="J1284" i="2"/>
  <c r="I1482" i="2"/>
  <c r="J1482" i="2"/>
  <c r="J1668" i="2"/>
  <c r="I1668" i="2"/>
  <c r="I1836" i="2"/>
  <c r="J1836" i="2"/>
  <c r="I1271" i="2"/>
  <c r="J1271" i="2"/>
  <c r="I1313" i="2"/>
  <c r="J1313" i="2"/>
  <c r="I1421" i="2"/>
  <c r="J1421" i="2"/>
  <c r="I2028" i="2"/>
  <c r="J2028" i="2"/>
  <c r="I2100" i="2"/>
  <c r="J2100" i="2"/>
  <c r="I2286" i="2"/>
  <c r="J2286" i="2"/>
  <c r="I2364" i="2"/>
  <c r="J2364" i="2"/>
  <c r="I2526" i="2"/>
  <c r="J2526" i="2"/>
  <c r="I2640" i="2"/>
  <c r="J2640" i="2"/>
  <c r="I2718" i="2"/>
  <c r="J2718" i="2"/>
  <c r="I12" i="2"/>
  <c r="J12" i="2"/>
  <c r="I1040" i="2"/>
  <c r="J1040" i="2"/>
  <c r="I1124" i="2"/>
  <c r="J1124" i="2"/>
  <c r="I1184" i="2"/>
  <c r="J1184" i="2"/>
  <c r="I1244" i="2"/>
  <c r="J1244" i="2"/>
  <c r="I1298" i="2"/>
  <c r="J1298" i="2"/>
  <c r="I1472" i="2"/>
  <c r="J1472" i="2"/>
  <c r="I895" i="2"/>
  <c r="J895" i="2"/>
  <c r="I1021" i="2"/>
  <c r="J1021" i="2"/>
  <c r="I1099" i="2"/>
  <c r="J1099" i="2"/>
  <c r="I1159" i="2"/>
  <c r="J1159" i="2"/>
  <c r="I1225" i="2"/>
  <c r="J1225" i="2"/>
  <c r="I1279" i="2"/>
  <c r="J1279" i="2"/>
  <c r="I1345" i="2"/>
  <c r="J1345" i="2"/>
  <c r="I1483" i="2"/>
  <c r="J1483" i="2"/>
  <c r="I1639" i="2"/>
  <c r="J1639" i="2"/>
  <c r="I1825" i="2"/>
  <c r="J1825" i="2"/>
  <c r="I1975" i="2"/>
  <c r="J1975" i="2"/>
  <c r="I2071" i="2"/>
  <c r="J2071" i="2"/>
  <c r="I2227" i="2"/>
  <c r="J2227" i="2"/>
  <c r="I2527" i="2"/>
  <c r="J2527" i="2"/>
  <c r="I2629" i="2"/>
  <c r="J2629" i="2"/>
  <c r="I2683" i="2"/>
  <c r="J2683" i="2"/>
  <c r="J13" i="2"/>
  <c r="I13" i="2"/>
  <c r="I52" i="2"/>
  <c r="J52" i="2"/>
  <c r="I88" i="2"/>
  <c r="J88" i="2"/>
  <c r="I406" i="2"/>
  <c r="J406" i="2"/>
  <c r="I634" i="2"/>
  <c r="J634" i="2"/>
  <c r="I862" i="2"/>
  <c r="J862" i="2"/>
  <c r="I1024" i="2"/>
  <c r="J1024" i="2"/>
  <c r="I1102" i="2"/>
  <c r="J1102" i="2"/>
  <c r="I1150" i="2"/>
  <c r="J1150" i="2"/>
  <c r="I1234" i="2"/>
  <c r="J1234" i="2"/>
  <c r="I1288" i="2"/>
  <c r="J1288" i="2"/>
  <c r="I1348" i="2"/>
  <c r="J1348" i="2"/>
  <c r="I1426" i="2"/>
  <c r="J1426" i="2"/>
  <c r="I1816" i="2"/>
  <c r="J1816" i="2"/>
  <c r="I2032" i="2"/>
  <c r="J2032" i="2"/>
  <c r="I2122" i="2"/>
  <c r="J2122" i="2"/>
  <c r="I2230" i="2"/>
  <c r="J2230" i="2"/>
  <c r="I2302" i="2"/>
  <c r="J2302" i="2"/>
  <c r="I2374" i="2"/>
  <c r="J2374" i="2"/>
  <c r="I2548" i="2"/>
  <c r="J2548" i="2"/>
  <c r="I2614" i="2"/>
  <c r="J2614" i="2"/>
  <c r="I2668" i="2"/>
  <c r="J2668" i="2"/>
  <c r="I22" i="2"/>
  <c r="J22" i="2"/>
  <c r="J2015" i="2"/>
  <c r="I2015" i="2"/>
  <c r="I2375" i="2"/>
  <c r="J2375" i="2"/>
  <c r="I1481" i="2"/>
  <c r="J1481" i="2"/>
  <c r="I2237" i="2"/>
  <c r="J2237" i="2"/>
  <c r="J2549" i="2"/>
  <c r="I2549" i="2"/>
  <c r="I2303" i="2"/>
  <c r="J2303" i="2"/>
  <c r="J2561" i="2"/>
  <c r="I2561" i="2"/>
  <c r="I2627" i="2"/>
  <c r="J2627" i="2"/>
  <c r="I1508" i="2"/>
  <c r="J1508" i="2"/>
  <c r="J493" i="2"/>
  <c r="K493" i="2" s="1"/>
  <c r="L493" i="2" s="1"/>
  <c r="N493" i="2" s="1"/>
  <c r="J1970" i="2"/>
  <c r="K1970" i="2" s="1"/>
  <c r="L1970" i="2" s="1"/>
  <c r="N1970" i="2" s="1"/>
  <c r="J466" i="2"/>
  <c r="K466" i="2" s="1"/>
  <c r="L466" i="2" s="1"/>
  <c r="N466" i="2" s="1"/>
  <c r="K465" i="2"/>
  <c r="L465" i="2" s="1"/>
  <c r="N465" i="2" s="1"/>
  <c r="J803" i="2"/>
  <c r="K802" i="2"/>
  <c r="L802" i="2" s="1"/>
  <c r="N802" i="2" s="1"/>
  <c r="J1717" i="2"/>
  <c r="J1104" i="2"/>
  <c r="K1104" i="2" s="1"/>
  <c r="J1627" i="2"/>
  <c r="K1627" i="2" s="1"/>
  <c r="L1627" i="2" s="1"/>
  <c r="N1627" i="2" s="1"/>
  <c r="K1626" i="2"/>
  <c r="L1626" i="2" s="1"/>
  <c r="N1626" i="2" s="1"/>
  <c r="J1747" i="2"/>
  <c r="K1746" i="2"/>
  <c r="L1746" i="2" s="1"/>
  <c r="N1746" i="2" s="1"/>
  <c r="J1932" i="2"/>
  <c r="J518" i="2"/>
  <c r="K518" i="2" s="1"/>
  <c r="J998" i="2"/>
  <c r="K998" i="2" s="1"/>
  <c r="J1382" i="2"/>
  <c r="K1382" i="2" s="1"/>
  <c r="J2376" i="2"/>
  <c r="K2376" i="2" s="1"/>
  <c r="J49" i="2"/>
  <c r="K49" i="2" s="1"/>
  <c r="K2120" i="2"/>
  <c r="L2120" i="2" s="1"/>
  <c r="K80" i="2"/>
  <c r="L80" i="2" s="1"/>
  <c r="I410" i="2"/>
  <c r="K410" i="2" s="1"/>
  <c r="L410" i="2" s="1"/>
  <c r="J1359" i="2"/>
  <c r="K1359" i="2" s="1"/>
  <c r="L1359" i="2" s="1"/>
  <c r="N1359" i="2" s="1"/>
  <c r="J1731" i="2"/>
  <c r="K1731" i="2" s="1"/>
  <c r="L1731" i="2" s="1"/>
  <c r="N1731" i="2" s="1"/>
  <c r="K1730" i="2"/>
  <c r="L1730" i="2" s="1"/>
  <c r="N1730" i="2" s="1"/>
  <c r="J1797" i="2"/>
  <c r="K1797" i="2" s="1"/>
  <c r="L1797" i="2" s="1"/>
  <c r="N1797" i="2" s="1"/>
  <c r="K1796" i="2"/>
  <c r="L1796" i="2" s="1"/>
  <c r="N1796" i="2" s="1"/>
  <c r="I1826" i="2"/>
  <c r="K1826" i="2" s="1"/>
  <c r="L1826" i="2" s="1"/>
  <c r="I2066" i="2"/>
  <c r="K2264" i="2"/>
  <c r="L2264" i="2" s="1"/>
  <c r="K2300" i="2"/>
  <c r="L2300" i="2" s="1"/>
  <c r="N2300" i="2" s="1"/>
  <c r="J908" i="2"/>
  <c r="K907" i="2"/>
  <c r="L907" i="2" s="1"/>
  <c r="N907" i="2" s="1"/>
  <c r="J1590" i="2"/>
  <c r="J807" i="2"/>
  <c r="J832" i="2"/>
  <c r="K832" i="2" s="1"/>
  <c r="L832" i="2" s="1"/>
  <c r="N832" i="2" s="1"/>
  <c r="J664" i="2"/>
  <c r="K664" i="2" s="1"/>
  <c r="L664" i="2" s="1"/>
  <c r="N664" i="2" s="1"/>
  <c r="K663" i="2"/>
  <c r="L663" i="2" s="1"/>
  <c r="N663" i="2" s="1"/>
  <c r="J311" i="2"/>
  <c r="K311" i="2" s="1"/>
  <c r="L311" i="2" s="1"/>
  <c r="N311" i="2" s="1"/>
  <c r="K310" i="2"/>
  <c r="L310" i="2" s="1"/>
  <c r="N310" i="2" s="1"/>
  <c r="J334" i="2"/>
  <c r="K334" i="2" s="1"/>
  <c r="J359" i="2"/>
  <c r="K359" i="2" s="1"/>
  <c r="L359" i="2" s="1"/>
  <c r="N359" i="2" s="1"/>
  <c r="K358" i="2"/>
  <c r="L358" i="2" s="1"/>
  <c r="N358" i="2" s="1"/>
  <c r="J2110" i="2"/>
  <c r="K2110" i="2" s="1"/>
  <c r="J2574" i="2"/>
  <c r="K2574" i="2" s="1"/>
  <c r="L2574" i="2" s="1"/>
  <c r="N2574" i="2" s="1"/>
  <c r="K2573" i="2"/>
  <c r="L2573" i="2" s="1"/>
  <c r="N2573" i="2" s="1"/>
  <c r="K2720" i="2"/>
  <c r="L2720" i="2" s="1"/>
  <c r="J1895" i="2"/>
  <c r="K1895" i="2" s="1"/>
  <c r="J2585" i="2"/>
  <c r="K2585" i="2" s="1"/>
  <c r="I2630" i="2"/>
  <c r="K2630" i="2" s="1"/>
  <c r="L2630" i="2" s="1"/>
  <c r="J765" i="2"/>
  <c r="I765" i="2"/>
  <c r="J1227" i="2"/>
  <c r="I1227" i="2"/>
  <c r="I637" i="2"/>
  <c r="J637" i="2"/>
  <c r="I413" i="2"/>
  <c r="J413" i="2"/>
  <c r="I635" i="2"/>
  <c r="J635" i="2"/>
  <c r="I1037" i="2"/>
  <c r="J1037" i="2"/>
  <c r="I1259" i="2"/>
  <c r="J1259" i="2"/>
  <c r="I2088" i="2"/>
  <c r="J2088" i="2"/>
  <c r="I2280" i="2"/>
  <c r="J2280" i="2"/>
  <c r="I2706" i="2"/>
  <c r="J2706" i="2"/>
  <c r="I1166" i="2"/>
  <c r="J1166" i="2"/>
  <c r="I1477" i="2"/>
  <c r="J1477" i="2"/>
  <c r="I2287" i="2"/>
  <c r="J2287" i="2"/>
  <c r="I2623" i="2"/>
  <c r="J2623" i="2"/>
  <c r="I82" i="2"/>
  <c r="J82" i="2"/>
  <c r="I616" i="2"/>
  <c r="J616" i="2"/>
  <c r="I1018" i="2"/>
  <c r="J1018" i="2"/>
  <c r="I1420" i="2"/>
  <c r="J1420" i="2"/>
  <c r="I2362" i="2"/>
  <c r="J2362" i="2"/>
  <c r="I16" i="2"/>
  <c r="J16" i="2"/>
  <c r="J2675" i="2"/>
  <c r="I2675" i="2"/>
  <c r="I1664" i="2"/>
  <c r="J1664" i="2"/>
  <c r="J1245" i="2"/>
  <c r="I1245" i="2"/>
  <c r="I1509" i="2"/>
  <c r="J1509" i="2"/>
  <c r="I1827" i="2"/>
  <c r="J1827" i="2"/>
  <c r="I2121" i="2"/>
  <c r="J2121" i="2"/>
  <c r="I2373" i="2"/>
  <c r="J2373" i="2"/>
  <c r="I2661" i="2"/>
  <c r="J2661" i="2"/>
  <c r="I630" i="2"/>
  <c r="J630" i="2"/>
  <c r="J1044" i="2"/>
  <c r="I1044" i="2"/>
  <c r="I599" i="2"/>
  <c r="J599" i="2"/>
  <c r="I1049" i="2"/>
  <c r="J1049" i="2"/>
  <c r="I1236" i="2"/>
  <c r="J1236" i="2"/>
  <c r="I1500" i="2"/>
  <c r="J1500" i="2"/>
  <c r="I1842" i="2"/>
  <c r="J1842" i="2"/>
  <c r="I1229" i="2"/>
  <c r="J1229" i="2"/>
  <c r="J1277" i="2"/>
  <c r="I1277" i="2"/>
  <c r="I1427" i="2"/>
  <c r="J1427" i="2"/>
  <c r="I2064" i="2"/>
  <c r="J2064" i="2"/>
  <c r="I2388" i="2"/>
  <c r="J2388" i="2"/>
  <c r="I2604" i="2"/>
  <c r="J2604" i="2"/>
  <c r="I1262" i="2"/>
  <c r="J1262" i="2"/>
  <c r="I1316" i="2"/>
  <c r="J1316" i="2"/>
  <c r="I949" i="2"/>
  <c r="J949" i="2"/>
  <c r="I1111" i="2"/>
  <c r="J1111" i="2"/>
  <c r="I1231" i="2"/>
  <c r="J1231" i="2"/>
  <c r="I1501" i="2"/>
  <c r="J1501" i="2"/>
  <c r="I2233" i="2"/>
  <c r="J2233" i="2"/>
  <c r="I2701" i="2"/>
  <c r="J2701" i="2"/>
  <c r="J58" i="2"/>
  <c r="I58" i="2"/>
  <c r="I412" i="2"/>
  <c r="J412" i="2"/>
  <c r="I868" i="2"/>
  <c r="J868" i="2"/>
  <c r="I1036" i="2"/>
  <c r="J1036" i="2"/>
  <c r="I1156" i="2"/>
  <c r="J1156" i="2"/>
  <c r="I1294" i="2"/>
  <c r="J1294" i="2"/>
  <c r="I1642" i="2"/>
  <c r="J1642" i="2"/>
  <c r="I1822" i="2"/>
  <c r="J1822" i="2"/>
  <c r="I1990" i="2"/>
  <c r="J1990" i="2"/>
  <c r="I2236" i="2"/>
  <c r="J2236" i="2"/>
  <c r="I2554" i="2"/>
  <c r="J2554" i="2"/>
  <c r="I2674" i="2"/>
  <c r="J2674" i="2"/>
  <c r="J1439" i="2"/>
  <c r="I1439" i="2"/>
  <c r="I1811" i="2"/>
  <c r="J1811" i="2"/>
  <c r="I2063" i="2"/>
  <c r="J2063" i="2"/>
  <c r="I2261" i="2"/>
  <c r="J2261" i="2"/>
  <c r="J2615" i="2"/>
  <c r="I2615" i="2"/>
  <c r="J2351" i="2"/>
  <c r="I2351" i="2"/>
  <c r="I2609" i="2"/>
  <c r="J2609" i="2"/>
  <c r="I2075" i="2"/>
  <c r="J2075" i="2"/>
  <c r="J2657" i="2"/>
  <c r="I2657" i="2"/>
  <c r="J360" i="2"/>
  <c r="J178" i="2"/>
  <c r="K178" i="2" s="1"/>
  <c r="L178" i="2" s="1"/>
  <c r="N178" i="2" s="1"/>
  <c r="K177" i="2"/>
  <c r="L177" i="2" s="1"/>
  <c r="N177" i="2" s="1"/>
  <c r="J586" i="2"/>
  <c r="K586" i="2" s="1"/>
  <c r="L586" i="2" s="1"/>
  <c r="N586" i="2" s="1"/>
  <c r="K585" i="2"/>
  <c r="L585" i="2" s="1"/>
  <c r="N585" i="2" s="1"/>
  <c r="J1830" i="2"/>
  <c r="K1830" i="2" s="1"/>
  <c r="J522" i="2"/>
  <c r="J763" i="2"/>
  <c r="K762" i="2"/>
  <c r="L762" i="2" s="1"/>
  <c r="N762" i="2" s="1"/>
  <c r="J937" i="2"/>
  <c r="K936" i="2"/>
  <c r="L936" i="2" s="1"/>
  <c r="N936" i="2" s="1"/>
  <c r="J1213" i="2"/>
  <c r="K1212" i="2"/>
  <c r="L1212" i="2" s="1"/>
  <c r="N1212" i="2" s="1"/>
  <c r="J2167" i="2"/>
  <c r="K2167" i="2" s="1"/>
  <c r="K2166" i="2"/>
  <c r="J2323" i="2"/>
  <c r="K2323" i="2" s="1"/>
  <c r="L2323" i="2" s="1"/>
  <c r="N2323" i="2" s="1"/>
  <c r="K2322" i="2"/>
  <c r="L2322" i="2" s="1"/>
  <c r="N2322" i="2" s="1"/>
  <c r="J2401" i="2"/>
  <c r="K2400" i="2"/>
  <c r="L2400" i="2" s="1"/>
  <c r="N2400" i="2" s="1"/>
  <c r="J1016" i="2"/>
  <c r="K1016" i="2" s="1"/>
  <c r="L1016" i="2" s="1"/>
  <c r="N1016" i="2" s="1"/>
  <c r="K1015" i="2"/>
  <c r="L1015" i="2" s="1"/>
  <c r="N1015" i="2" s="1"/>
  <c r="J1573" i="2"/>
  <c r="J1616" i="2"/>
  <c r="K1616" i="2" s="1"/>
  <c r="L1616" i="2" s="1"/>
  <c r="N1616" i="2" s="1"/>
  <c r="K1615" i="2"/>
  <c r="L1615" i="2" s="1"/>
  <c r="N1615" i="2" s="1"/>
  <c r="J1928" i="2"/>
  <c r="K1928" i="2" s="1"/>
  <c r="L1928" i="2" s="1"/>
  <c r="N1928" i="2" s="1"/>
  <c r="K1927" i="2"/>
  <c r="L1927" i="2" s="1"/>
  <c r="N1927" i="2" s="1"/>
  <c r="K2030" i="2"/>
  <c r="L2030" i="2" s="1"/>
  <c r="J327" i="2"/>
  <c r="K326" i="2"/>
  <c r="L326" i="2" s="1"/>
  <c r="N326" i="2" s="1"/>
  <c r="K398" i="2"/>
  <c r="L398" i="2" s="1"/>
  <c r="J416" i="2"/>
  <c r="K416" i="2" s="1"/>
  <c r="J458" i="2"/>
  <c r="K458" i="2" s="1"/>
  <c r="J494" i="2"/>
  <c r="K494" i="2" s="1"/>
  <c r="J1628" i="2"/>
  <c r="K1628" i="2" s="1"/>
  <c r="K1868" i="2"/>
  <c r="L1868" i="2" s="1"/>
  <c r="I2072" i="2"/>
  <c r="K2072" i="2" s="1"/>
  <c r="L2072" i="2" s="1"/>
  <c r="J2168" i="2"/>
  <c r="K2168" i="2" s="1"/>
  <c r="I2228" i="2"/>
  <c r="K2228" i="2" s="1"/>
  <c r="L2228" i="2" s="1"/>
  <c r="I2348" i="2"/>
  <c r="K2348" i="2" s="1"/>
  <c r="L2348" i="2" s="1"/>
  <c r="N2348" i="2" s="1"/>
  <c r="J972" i="2"/>
  <c r="K972" i="2" s="1"/>
  <c r="J220" i="2"/>
  <c r="K219" i="2"/>
  <c r="L219" i="2" s="1"/>
  <c r="N219" i="2" s="1"/>
  <c r="J1167" i="2"/>
  <c r="K1167" i="2" s="1"/>
  <c r="J1546" i="2"/>
  <c r="K1545" i="2"/>
  <c r="L1545" i="2" s="1"/>
  <c r="N1545" i="2" s="1"/>
  <c r="J1617" i="2"/>
  <c r="J503" i="2"/>
  <c r="K503" i="2" s="1"/>
  <c r="L503" i="2" s="1"/>
  <c r="N503" i="2" s="1"/>
  <c r="K502" i="2"/>
  <c r="L502" i="2" s="1"/>
  <c r="N502" i="2" s="1"/>
  <c r="J940" i="2"/>
  <c r="J1510" i="2"/>
  <c r="K1510" i="2" s="1"/>
  <c r="J1606" i="2"/>
  <c r="K1606" i="2" s="1"/>
  <c r="J1769" i="2"/>
  <c r="K1768" i="2"/>
  <c r="L1768" i="2" s="1"/>
  <c r="N1768" i="2" s="1"/>
  <c r="J2183" i="2"/>
  <c r="K2182" i="2"/>
  <c r="L2182" i="2" s="1"/>
  <c r="N2182" i="2" s="1"/>
  <c r="J138" i="2"/>
  <c r="K138" i="2" s="1"/>
  <c r="L138" i="2" s="1"/>
  <c r="N138" i="2" s="1"/>
  <c r="K137" i="2"/>
  <c r="L137" i="2" s="1"/>
  <c r="N137" i="2" s="1"/>
  <c r="J665" i="2"/>
  <c r="K665" i="2" s="1"/>
  <c r="J851" i="2"/>
  <c r="K851" i="2" s="1"/>
  <c r="J2429" i="2"/>
  <c r="K2429" i="2" s="1"/>
  <c r="J1751" i="2"/>
  <c r="K1751" i="2" s="1"/>
  <c r="J587" i="2"/>
  <c r="J2405" i="2"/>
  <c r="K2405" i="2" s="1"/>
  <c r="J2684" i="2"/>
  <c r="K2684" i="2" s="1"/>
  <c r="K2492" i="2"/>
  <c r="L2492" i="2" s="1"/>
  <c r="J2528" i="2"/>
  <c r="K2528" i="2" s="1"/>
  <c r="K2564" i="2"/>
  <c r="L2564" i="2" s="1"/>
  <c r="J1200" i="2"/>
  <c r="K1200" i="2" s="1"/>
  <c r="L1200" i="2" s="1"/>
  <c r="N1200" i="2" s="1"/>
  <c r="K1199" i="2"/>
  <c r="L1199" i="2" s="1"/>
  <c r="N1199" i="2" s="1"/>
  <c r="J2033" i="2"/>
  <c r="K2033" i="2" s="1"/>
  <c r="J759" i="2"/>
  <c r="K759" i="2" s="1"/>
  <c r="J2176" i="2"/>
  <c r="K2176" i="2" s="1"/>
  <c r="L2176" i="2" s="1"/>
  <c r="N2176" i="2" s="1"/>
  <c r="K2175" i="2"/>
  <c r="L2175" i="2" s="1"/>
  <c r="N2175" i="2" s="1"/>
  <c r="J2482" i="2"/>
  <c r="K2481" i="2"/>
  <c r="L2481" i="2" s="1"/>
  <c r="N2481" i="2" s="1"/>
  <c r="J1362" i="2"/>
  <c r="K1362" i="2" s="1"/>
  <c r="L1362" i="2" s="1"/>
  <c r="N1362" i="2" s="1"/>
  <c r="K1361" i="2"/>
  <c r="L1361" i="2" s="1"/>
  <c r="N1361" i="2" s="1"/>
  <c r="I393" i="2"/>
  <c r="J393" i="2"/>
  <c r="I639" i="2"/>
  <c r="J639" i="2"/>
  <c r="J1125" i="2"/>
  <c r="I1125" i="2"/>
  <c r="I1479" i="2"/>
  <c r="J1479" i="2"/>
  <c r="I1815" i="2"/>
  <c r="J1815" i="2"/>
  <c r="I2253" i="2"/>
  <c r="J2253" i="2"/>
  <c r="I2685" i="2"/>
  <c r="J2685" i="2"/>
  <c r="J864" i="2"/>
  <c r="I864" i="2"/>
  <c r="I571" i="2"/>
  <c r="J571" i="2"/>
  <c r="I83" i="2"/>
  <c r="J83" i="2"/>
  <c r="I575" i="2"/>
  <c r="J575" i="2"/>
  <c r="J953" i="2"/>
  <c r="I953" i="2"/>
  <c r="J1332" i="2"/>
  <c r="I1332" i="2"/>
  <c r="I1824" i="2"/>
  <c r="J1824" i="2"/>
  <c r="I1301" i="2"/>
  <c r="J1301" i="2"/>
  <c r="I572" i="2"/>
  <c r="J572" i="2"/>
  <c r="J1034" i="2"/>
  <c r="I1034" i="2"/>
  <c r="I1466" i="2"/>
  <c r="J1466" i="2"/>
  <c r="I1087" i="2"/>
  <c r="J1087" i="2"/>
  <c r="I1321" i="2"/>
  <c r="J1321" i="2"/>
  <c r="I2221" i="2"/>
  <c r="J2221" i="2"/>
  <c r="I2677" i="2"/>
  <c r="J2677" i="2"/>
  <c r="I1330" i="2"/>
  <c r="J1330" i="2"/>
  <c r="I1504" i="2"/>
  <c r="J1504" i="2"/>
  <c r="I2608" i="2"/>
  <c r="J2608" i="2"/>
  <c r="I1502" i="2"/>
  <c r="J1502" i="2"/>
  <c r="I105" i="2"/>
  <c r="J105" i="2"/>
  <c r="I405" i="2"/>
  <c r="J405" i="2"/>
  <c r="J597" i="2"/>
  <c r="I597" i="2"/>
  <c r="J867" i="2"/>
  <c r="I867" i="2"/>
  <c r="I1149" i="2"/>
  <c r="J1149" i="2"/>
  <c r="I1425" i="2"/>
  <c r="J1425" i="2"/>
  <c r="I2043" i="2"/>
  <c r="J2043" i="2"/>
  <c r="I2721" i="2"/>
  <c r="J2721" i="2"/>
  <c r="I558" i="2"/>
  <c r="J558" i="2"/>
  <c r="J894" i="2"/>
  <c r="I894" i="2"/>
  <c r="I73" i="2"/>
  <c r="J73" i="2"/>
  <c r="I1164" i="2"/>
  <c r="J1164" i="2"/>
  <c r="I1290" i="2"/>
  <c r="J1290" i="2"/>
  <c r="I1422" i="2"/>
  <c r="J1422" i="2"/>
  <c r="I1151" i="2"/>
  <c r="J1151" i="2"/>
  <c r="I1319" i="2"/>
  <c r="J1319" i="2"/>
  <c r="I2124" i="2"/>
  <c r="J2124" i="2"/>
  <c r="I2226" i="2"/>
  <c r="J2226" i="2"/>
  <c r="I2550" i="2"/>
  <c r="J2550" i="2"/>
  <c r="I2658" i="2"/>
  <c r="J2658" i="2"/>
  <c r="J596" i="2"/>
  <c r="I596" i="2"/>
  <c r="I1046" i="2"/>
  <c r="J1046" i="2"/>
  <c r="I1033" i="2"/>
  <c r="J1033" i="2"/>
  <c r="I1165" i="2"/>
  <c r="J1165" i="2"/>
  <c r="I1285" i="2"/>
  <c r="J1285" i="2"/>
  <c r="I1423" i="2"/>
  <c r="J1423" i="2"/>
  <c r="I1645" i="2"/>
  <c r="J1645" i="2"/>
  <c r="I1837" i="2"/>
  <c r="J1837" i="2"/>
  <c r="I2005" i="2"/>
  <c r="J2005" i="2"/>
  <c r="I2077" i="2"/>
  <c r="J2077" i="2"/>
  <c r="I2353" i="2"/>
  <c r="J2353" i="2"/>
  <c r="I2545" i="2"/>
  <c r="J2545" i="2"/>
  <c r="I2635" i="2"/>
  <c r="J2635" i="2"/>
  <c r="I94" i="2"/>
  <c r="J94" i="2"/>
  <c r="I640" i="2"/>
  <c r="J640" i="2"/>
  <c r="I1108" i="2"/>
  <c r="J1108" i="2"/>
  <c r="I1240" i="2"/>
  <c r="J1240" i="2"/>
  <c r="I1438" i="2"/>
  <c r="J1438" i="2"/>
  <c r="I2044" i="2"/>
  <c r="J2044" i="2"/>
  <c r="I2620" i="2"/>
  <c r="J2620" i="2"/>
  <c r="J2495" i="2"/>
  <c r="I2495" i="2"/>
  <c r="I75" i="2"/>
  <c r="J75" i="2"/>
  <c r="I141" i="2"/>
  <c r="J141" i="2"/>
  <c r="I345" i="2"/>
  <c r="J346" i="2"/>
  <c r="K346" i="2" s="1"/>
  <c r="I411" i="2"/>
  <c r="J411" i="2"/>
  <c r="I603" i="2"/>
  <c r="J603" i="2"/>
  <c r="I873" i="2"/>
  <c r="J873" i="2"/>
  <c r="J1035" i="2"/>
  <c r="I1035" i="2"/>
  <c r="I1101" i="2"/>
  <c r="J1101" i="2"/>
  <c r="I1155" i="2"/>
  <c r="J1155" i="2"/>
  <c r="J1257" i="2"/>
  <c r="I1257" i="2"/>
  <c r="J1293" i="2"/>
  <c r="I1293" i="2"/>
  <c r="I1443" i="2"/>
  <c r="J1443" i="2"/>
  <c r="I1833" i="2"/>
  <c r="J1833" i="2"/>
  <c r="I2061" i="2"/>
  <c r="J2061" i="2"/>
  <c r="I2127" i="2"/>
  <c r="J2127" i="2"/>
  <c r="I2223" i="2"/>
  <c r="J2223" i="2"/>
  <c r="I2301" i="2"/>
  <c r="J2301" i="2"/>
  <c r="I2379" i="2"/>
  <c r="J2379" i="2"/>
  <c r="I2487" i="2"/>
  <c r="J2487" i="2"/>
  <c r="I2547" i="2"/>
  <c r="J2547" i="2"/>
  <c r="I2613" i="2"/>
  <c r="J2613" i="2"/>
  <c r="I2667" i="2"/>
  <c r="J2667" i="2"/>
  <c r="I2733" i="2"/>
  <c r="J2733" i="2"/>
  <c r="I60" i="2"/>
  <c r="J60" i="2"/>
  <c r="I102" i="2"/>
  <c r="J102" i="2"/>
  <c r="I408" i="2"/>
  <c r="J408" i="2"/>
  <c r="I576" i="2"/>
  <c r="J576" i="2"/>
  <c r="I636" i="2"/>
  <c r="J636" i="2"/>
  <c r="J954" i="2"/>
  <c r="I954" i="2"/>
  <c r="J1056" i="2"/>
  <c r="I1056" i="2"/>
  <c r="I1152" i="2"/>
  <c r="J1152" i="2"/>
  <c r="I79" i="2"/>
  <c r="J79" i="2"/>
  <c r="I145" i="2"/>
  <c r="J145" i="2"/>
  <c r="I391" i="2"/>
  <c r="J391" i="2"/>
  <c r="I601" i="2"/>
  <c r="J601" i="2"/>
  <c r="I59" i="2"/>
  <c r="J59" i="2"/>
  <c r="I101" i="2"/>
  <c r="J101" i="2"/>
  <c r="I389" i="2"/>
  <c r="J389" i="2"/>
  <c r="I611" i="2"/>
  <c r="J611" i="2"/>
  <c r="I773" i="2"/>
  <c r="J773" i="2"/>
  <c r="I1019" i="2"/>
  <c r="J1019" i="2"/>
  <c r="I1055" i="2"/>
  <c r="J1055" i="2"/>
  <c r="I1182" i="2"/>
  <c r="J1182" i="2"/>
  <c r="J1242" i="2"/>
  <c r="I1242" i="2"/>
  <c r="J1296" i="2"/>
  <c r="I1296" i="2"/>
  <c r="I1428" i="2"/>
  <c r="J1428" i="2"/>
  <c r="I1506" i="2"/>
  <c r="J1506" i="2"/>
  <c r="I1860" i="2"/>
  <c r="J1860" i="2"/>
  <c r="I1157" i="2"/>
  <c r="J1157" i="2"/>
  <c r="I1235" i="2"/>
  <c r="J1235" i="2"/>
  <c r="I1283" i="2"/>
  <c r="J1283" i="2"/>
  <c r="J1992" i="2"/>
  <c r="I1992" i="2"/>
  <c r="I2070" i="2"/>
  <c r="J2070" i="2"/>
  <c r="I2232" i="2"/>
  <c r="J2232" i="2"/>
  <c r="I2490" i="2"/>
  <c r="J2490" i="2"/>
  <c r="I2556" i="2"/>
  <c r="J2556" i="2"/>
  <c r="I2610" i="2"/>
  <c r="J2610" i="2"/>
  <c r="I2670" i="2"/>
  <c r="J2670" i="2"/>
  <c r="I602" i="2"/>
  <c r="J602" i="2"/>
  <c r="J866" i="2"/>
  <c r="I866" i="2"/>
  <c r="I1058" i="2"/>
  <c r="J1058" i="2"/>
  <c r="I1148" i="2"/>
  <c r="J1148" i="2"/>
  <c r="I1274" i="2"/>
  <c r="J1274" i="2"/>
  <c r="J1322" i="2"/>
  <c r="I1322" i="2"/>
  <c r="I955" i="2"/>
  <c r="J955" i="2"/>
  <c r="I1039" i="2"/>
  <c r="J1039" i="2"/>
  <c r="I1123" i="2"/>
  <c r="J1123" i="2"/>
  <c r="I1183" i="2"/>
  <c r="J1183" i="2"/>
  <c r="I1237" i="2"/>
  <c r="J1237" i="2"/>
  <c r="I1291" i="2"/>
  <c r="J1291" i="2"/>
  <c r="I1429" i="2"/>
  <c r="J1429" i="2"/>
  <c r="I1507" i="2"/>
  <c r="J1507" i="2"/>
  <c r="I1843" i="2"/>
  <c r="J1843" i="2"/>
  <c r="I2011" i="2"/>
  <c r="J2011" i="2"/>
  <c r="I2083" i="2"/>
  <c r="J2083" i="2"/>
  <c r="I2239" i="2"/>
  <c r="J2239" i="2"/>
  <c r="I2323" i="2"/>
  <c r="J2324" i="2"/>
  <c r="K2324" i="2" s="1"/>
  <c r="I2389" i="2"/>
  <c r="J2389" i="2"/>
  <c r="I2551" i="2"/>
  <c r="J2551" i="2"/>
  <c r="I2605" i="2"/>
  <c r="J2605" i="2"/>
  <c r="I2641" i="2"/>
  <c r="J2641" i="2"/>
  <c r="I2719" i="2"/>
  <c r="J2719" i="2"/>
  <c r="J2079" i="2"/>
  <c r="I2079" i="2"/>
  <c r="I64" i="2"/>
  <c r="J64" i="2"/>
  <c r="I100" i="2"/>
  <c r="J100" i="2"/>
  <c r="I598" i="2"/>
  <c r="J598" i="2"/>
  <c r="I874" i="2"/>
  <c r="J874" i="2"/>
  <c r="I952" i="2"/>
  <c r="J952" i="2"/>
  <c r="I1042" i="2"/>
  <c r="J1042" i="2"/>
  <c r="I1114" i="2"/>
  <c r="J1114" i="2"/>
  <c r="I1162" i="2"/>
  <c r="J1162" i="2"/>
  <c r="I1258" i="2"/>
  <c r="J1258" i="2"/>
  <c r="I1300" i="2"/>
  <c r="J1300" i="2"/>
  <c r="I1468" i="2"/>
  <c r="J1468" i="2"/>
  <c r="J1648" i="2"/>
  <c r="I1648" i="2"/>
  <c r="I1828" i="2"/>
  <c r="J1828" i="2"/>
  <c r="I2002" i="2"/>
  <c r="J2002" i="2"/>
  <c r="I2062" i="2"/>
  <c r="J2062" i="2"/>
  <c r="I2254" i="2"/>
  <c r="J2254" i="2"/>
  <c r="I2488" i="2"/>
  <c r="J2488" i="2"/>
  <c r="I2626" i="2"/>
  <c r="J2626" i="2"/>
  <c r="I2704" i="2"/>
  <c r="J2704" i="2"/>
  <c r="I1475" i="2"/>
  <c r="J1475" i="2"/>
  <c r="I1823" i="2"/>
  <c r="J1823" i="2"/>
  <c r="J2489" i="2"/>
  <c r="I2489" i="2"/>
  <c r="I2003" i="2"/>
  <c r="J2003" i="2"/>
  <c r="I2285" i="2"/>
  <c r="J2285" i="2"/>
  <c r="I2663" i="2"/>
  <c r="J2663" i="2"/>
  <c r="I1991" i="2"/>
  <c r="J1991" i="2"/>
  <c r="I2363" i="2"/>
  <c r="J2363" i="2"/>
  <c r="J2633" i="2"/>
  <c r="I2633" i="2"/>
  <c r="I1643" i="2"/>
  <c r="J1643" i="2"/>
  <c r="J2099" i="2"/>
  <c r="I2099" i="2"/>
  <c r="J2513" i="2"/>
  <c r="I2513" i="2"/>
  <c r="J521" i="2"/>
  <c r="K521" i="2" s="1"/>
  <c r="L521" i="2" s="1"/>
  <c r="N521" i="2" s="1"/>
  <c r="J1919" i="2"/>
  <c r="K1919" i="2" s="1"/>
  <c r="L1919" i="2" s="1"/>
  <c r="N1919" i="2" s="1"/>
  <c r="J1129" i="2"/>
  <c r="K1129" i="2" s="1"/>
  <c r="J295" i="2"/>
  <c r="K294" i="2"/>
  <c r="L294" i="2" s="1"/>
  <c r="N294" i="2" s="1"/>
  <c r="J312" i="2"/>
  <c r="K312" i="2" s="1"/>
  <c r="J997" i="2"/>
  <c r="K997" i="2" s="1"/>
  <c r="L997" i="2" s="1"/>
  <c r="N997" i="2" s="1"/>
  <c r="K996" i="2"/>
  <c r="L996" i="2" s="1"/>
  <c r="N996" i="2" s="1"/>
  <c r="J1957" i="2"/>
  <c r="K1956" i="2"/>
  <c r="L1956" i="2" s="1"/>
  <c r="N1956" i="2" s="1"/>
  <c r="J74" i="2"/>
  <c r="K74" i="2" s="1"/>
  <c r="J2101" i="2"/>
  <c r="K2101" i="2" s="1"/>
  <c r="J470" i="2"/>
  <c r="K469" i="2"/>
  <c r="L469" i="2" s="1"/>
  <c r="N469" i="2" s="1"/>
  <c r="I104" i="2"/>
  <c r="K104" i="2" s="1"/>
  <c r="L104" i="2" s="1"/>
  <c r="I362" i="2"/>
  <c r="K362" i="2" s="1"/>
  <c r="L362" i="2" s="1"/>
  <c r="N362" i="2" s="1"/>
  <c r="J956" i="2"/>
  <c r="K956" i="2" s="1"/>
  <c r="J1088" i="2"/>
  <c r="K1088" i="2" s="1"/>
  <c r="I2078" i="2"/>
  <c r="K2078" i="2" s="1"/>
  <c r="L2078" i="2" s="1"/>
  <c r="K2252" i="2"/>
  <c r="L2252" i="2" s="1"/>
  <c r="N2252" i="2" s="1"/>
  <c r="J2288" i="2"/>
  <c r="K2288" i="2" s="1"/>
  <c r="J2306" i="2"/>
  <c r="K2306" i="2" s="1"/>
  <c r="K2372" i="2"/>
  <c r="L2372" i="2" s="1"/>
  <c r="N2372" i="2" s="1"/>
  <c r="J2089" i="2"/>
  <c r="K2089" i="2" s="1"/>
  <c r="J2449" i="2"/>
  <c r="K2449" i="2" s="1"/>
  <c r="J699" i="2"/>
  <c r="K699" i="2" s="1"/>
  <c r="L699" i="2" s="1"/>
  <c r="N699" i="2" s="1"/>
  <c r="J729" i="2"/>
  <c r="K729" i="2" s="1"/>
  <c r="J987" i="2"/>
  <c r="K987" i="2" s="1"/>
  <c r="J1323" i="2"/>
  <c r="K1323" i="2" s="1"/>
  <c r="J449" i="2"/>
  <c r="K449" i="2" s="1"/>
  <c r="L449" i="2" s="1"/>
  <c r="N449" i="2" s="1"/>
  <c r="K448" i="2"/>
  <c r="L448" i="2" s="1"/>
  <c r="N448" i="2" s="1"/>
  <c r="J1593" i="2"/>
  <c r="K1593" i="2" s="1"/>
  <c r="J281" i="2"/>
  <c r="K280" i="2"/>
  <c r="L280" i="2" s="1"/>
  <c r="N280" i="2" s="1"/>
  <c r="J340" i="2"/>
  <c r="K340" i="2" s="1"/>
  <c r="J1720" i="2"/>
  <c r="K1720" i="2" s="1"/>
  <c r="J1349" i="2"/>
  <c r="K1349" i="2" s="1"/>
  <c r="J1374" i="2"/>
  <c r="K1373" i="2"/>
  <c r="L1373" i="2" s="1"/>
  <c r="N1373" i="2" s="1"/>
  <c r="J2705" i="2"/>
  <c r="K2705" i="2" s="1"/>
  <c r="J1529" i="2"/>
  <c r="K1529" i="2" s="1"/>
  <c r="J342" i="2"/>
  <c r="K341" i="2"/>
  <c r="L341" i="2" s="1"/>
  <c r="N341" i="2" s="1"/>
  <c r="I2546" i="2"/>
  <c r="K2546" i="2" s="1"/>
  <c r="L2546" i="2" s="1"/>
  <c r="K2618" i="2"/>
  <c r="L2618" i="2" s="1"/>
  <c r="I14" i="2"/>
  <c r="K14" i="2" s="1"/>
  <c r="L14" i="2" s="1"/>
  <c r="I1665" i="2"/>
  <c r="J1665" i="2"/>
  <c r="I2097" i="2"/>
  <c r="J2097" i="2"/>
  <c r="I2511" i="2"/>
  <c r="J2511" i="2"/>
  <c r="I600" i="2"/>
  <c r="J600" i="2"/>
  <c r="J1032" i="2"/>
  <c r="I1032" i="2"/>
  <c r="I97" i="2"/>
  <c r="J97" i="2"/>
  <c r="I2016" i="2"/>
  <c r="J2016" i="2"/>
  <c r="I638" i="2"/>
  <c r="J638" i="2"/>
  <c r="I1112" i="2"/>
  <c r="J1112" i="2"/>
  <c r="I1273" i="2"/>
  <c r="J1273" i="2"/>
  <c r="I2125" i="2"/>
  <c r="J2125" i="2"/>
  <c r="I2515" i="2"/>
  <c r="J2515" i="2"/>
  <c r="I2026" i="2"/>
  <c r="J2026" i="2"/>
  <c r="I2524" i="2"/>
  <c r="J2524" i="2"/>
  <c r="I1841" i="2"/>
  <c r="J1841" i="2"/>
  <c r="J505" i="2"/>
  <c r="K504" i="2"/>
  <c r="J1089" i="2"/>
  <c r="I1089" i="2"/>
  <c r="J1287" i="2"/>
  <c r="I1287" i="2"/>
  <c r="I2523" i="2"/>
  <c r="J2523" i="2"/>
  <c r="I54" i="2"/>
  <c r="J54" i="2"/>
  <c r="I948" i="2"/>
  <c r="J948" i="2"/>
  <c r="I595" i="2"/>
  <c r="J595" i="2"/>
  <c r="I95" i="2"/>
  <c r="J95" i="2"/>
  <c r="I371" i="2"/>
  <c r="J371" i="2"/>
  <c r="I45" i="2"/>
  <c r="J45" i="2"/>
  <c r="J1107" i="2"/>
  <c r="I1107" i="2"/>
  <c r="I1161" i="2"/>
  <c r="J1161" i="2"/>
  <c r="J1299" i="2"/>
  <c r="I1299" i="2"/>
  <c r="I1455" i="2"/>
  <c r="J1455" i="2"/>
  <c r="J1641" i="2"/>
  <c r="I1641" i="2"/>
  <c r="I1839" i="2"/>
  <c r="J1839" i="2"/>
  <c r="I2067" i="2"/>
  <c r="J2067" i="2"/>
  <c r="I2493" i="2"/>
  <c r="J2493" i="2"/>
  <c r="I2553" i="2"/>
  <c r="J2553" i="2"/>
  <c r="I66" i="2"/>
  <c r="J66" i="2"/>
  <c r="I1158" i="2"/>
  <c r="J1158" i="2"/>
  <c r="I397" i="2"/>
  <c r="J397" i="2"/>
  <c r="I107" i="2"/>
  <c r="J107" i="2"/>
  <c r="I395" i="2"/>
  <c r="J395" i="2"/>
  <c r="I557" i="2"/>
  <c r="J557" i="2"/>
  <c r="I863" i="2"/>
  <c r="J863" i="2"/>
  <c r="I1025" i="2"/>
  <c r="J1025" i="2"/>
  <c r="J1314" i="2"/>
  <c r="I1314" i="2"/>
  <c r="J1440" i="2"/>
  <c r="I1440" i="2"/>
  <c r="I1163" i="2"/>
  <c r="J1163" i="2"/>
  <c r="I1289" i="2"/>
  <c r="J1289" i="2"/>
  <c r="I2076" i="2"/>
  <c r="J2076" i="2"/>
  <c r="I2262" i="2"/>
  <c r="J2262" i="2"/>
  <c r="I2562" i="2"/>
  <c r="J2562" i="2"/>
  <c r="I2676" i="2"/>
  <c r="J2676" i="2"/>
  <c r="I614" i="2"/>
  <c r="J614" i="2"/>
  <c r="I1100" i="2"/>
  <c r="J1100" i="2"/>
  <c r="I1226" i="2"/>
  <c r="J1226" i="2"/>
  <c r="I1346" i="2"/>
  <c r="J1346" i="2"/>
  <c r="I1424" i="2"/>
  <c r="J1424" i="2"/>
  <c r="I1045" i="2"/>
  <c r="J1045" i="2"/>
  <c r="I1201" i="2"/>
  <c r="J1201" i="2"/>
  <c r="I1297" i="2"/>
  <c r="J1297" i="2"/>
  <c r="I1441" i="2"/>
  <c r="J1441" i="2"/>
  <c r="I1861" i="2"/>
  <c r="J1861" i="2"/>
  <c r="I2017" i="2"/>
  <c r="J2017" i="2"/>
  <c r="I2107" i="2"/>
  <c r="J2107" i="2"/>
  <c r="I2263" i="2"/>
  <c r="J2263" i="2"/>
  <c r="I2557" i="2"/>
  <c r="J2557" i="2"/>
  <c r="I2611" i="2"/>
  <c r="J2611" i="2"/>
  <c r="I70" i="2"/>
  <c r="J70" i="2"/>
  <c r="I958" i="2"/>
  <c r="J958" i="2"/>
  <c r="I1048" i="2"/>
  <c r="J1048" i="2"/>
  <c r="I1126" i="2"/>
  <c r="J1126" i="2"/>
  <c r="I1180" i="2"/>
  <c r="J1180" i="2"/>
  <c r="I1270" i="2"/>
  <c r="J1270" i="2"/>
  <c r="I1312" i="2"/>
  <c r="J1312" i="2"/>
  <c r="I1666" i="2"/>
  <c r="J1666" i="2"/>
  <c r="I1840" i="2"/>
  <c r="J1840" i="2"/>
  <c r="J2008" i="2"/>
  <c r="I2008" i="2"/>
  <c r="I2074" i="2"/>
  <c r="J2074" i="2"/>
  <c r="I2260" i="2"/>
  <c r="J2260" i="2"/>
  <c r="J2350" i="2"/>
  <c r="I2350" i="2"/>
  <c r="J2494" i="2"/>
  <c r="I2494" i="2"/>
  <c r="I2632" i="2"/>
  <c r="J2632" i="2"/>
  <c r="I2734" i="2"/>
  <c r="J2734" i="2"/>
  <c r="J2621" i="2"/>
  <c r="I2621" i="2"/>
  <c r="I2027" i="2"/>
  <c r="J2027" i="2"/>
  <c r="I2357" i="2"/>
  <c r="J2357" i="2"/>
  <c r="J2358" i="2"/>
  <c r="K2358" i="2" s="1"/>
  <c r="J2729" i="2"/>
  <c r="I2729" i="2"/>
  <c r="I2009" i="2"/>
  <c r="J2009" i="2"/>
  <c r="J2669" i="2"/>
  <c r="I2669" i="2"/>
  <c r="I2123" i="2"/>
  <c r="J2123" i="2"/>
  <c r="J2555" i="2"/>
  <c r="I2555" i="2"/>
  <c r="I1478" i="2"/>
  <c r="J1478" i="2"/>
  <c r="J1640" i="2"/>
  <c r="I1640" i="2"/>
  <c r="J150" i="2"/>
  <c r="K150" i="2" s="1"/>
  <c r="J709" i="2"/>
  <c r="K709" i="2" s="1"/>
  <c r="L709" i="2" s="1"/>
  <c r="N709" i="2" s="1"/>
  <c r="K708" i="2"/>
  <c r="L708" i="2" s="1"/>
  <c r="N708" i="2" s="1"/>
  <c r="J1026" i="2"/>
  <c r="K1026" i="2" s="1"/>
  <c r="J1302" i="2"/>
  <c r="K1302" i="2" s="1"/>
  <c r="J163" i="2"/>
  <c r="K163" i="2" s="1"/>
  <c r="J511" i="2"/>
  <c r="K511" i="2" s="1"/>
  <c r="J1363" i="2"/>
  <c r="K1363" i="2" s="1"/>
  <c r="L1363" i="2" s="1"/>
  <c r="N1363" i="2" s="1"/>
  <c r="J1765" i="2"/>
  <c r="K1765" i="2" s="1"/>
  <c r="J1807" i="2"/>
  <c r="J1891" i="2"/>
  <c r="J1964" i="2"/>
  <c r="K1964" i="2" s="1"/>
  <c r="L1964" i="2" s="1"/>
  <c r="N1964" i="2" s="1"/>
  <c r="K1963" i="2"/>
  <c r="L1963" i="2" s="1"/>
  <c r="N1963" i="2" s="1"/>
  <c r="J2600" i="2"/>
  <c r="K2599" i="2"/>
  <c r="L2599" i="2" s="1"/>
  <c r="N2599" i="2" s="1"/>
  <c r="K2066" i="2"/>
  <c r="L2066" i="2" s="1"/>
  <c r="I62" i="2"/>
  <c r="K62" i="2" s="1"/>
  <c r="L62" i="2" s="1"/>
  <c r="J249" i="2"/>
  <c r="K248" i="2"/>
  <c r="L248" i="2" s="1"/>
  <c r="N248" i="2" s="1"/>
  <c r="J710" i="2"/>
  <c r="K710" i="2" s="1"/>
  <c r="J770" i="2"/>
  <c r="K770" i="2" s="1"/>
  <c r="J830" i="2"/>
  <c r="K830" i="2" s="1"/>
  <c r="J1712" i="2"/>
  <c r="K1712" i="2" s="1"/>
  <c r="J1779" i="2"/>
  <c r="K1779" i="2" s="1"/>
  <c r="L1779" i="2" s="1"/>
  <c r="N1779" i="2" s="1"/>
  <c r="K1814" i="2"/>
  <c r="L1814" i="2" s="1"/>
  <c r="I2006" i="2"/>
  <c r="K2006" i="2" s="1"/>
  <c r="L2006" i="2" s="1"/>
  <c r="I2084" i="2"/>
  <c r="K2084" i="2" s="1"/>
  <c r="L2084" i="2" s="1"/>
  <c r="J2217" i="2"/>
  <c r="K2216" i="2"/>
  <c r="L2216" i="2" s="1"/>
  <c r="N2216" i="2" s="1"/>
  <c r="I2234" i="2"/>
  <c r="K2234" i="2" s="1"/>
  <c r="L2234" i="2" s="1"/>
  <c r="I2354" i="2"/>
  <c r="J739" i="2"/>
  <c r="J681" i="2"/>
  <c r="K681" i="2" s="1"/>
  <c r="J1215" i="2"/>
  <c r="K1215" i="2" s="1"/>
  <c r="J1528" i="2"/>
  <c r="K1528" i="2" s="1"/>
  <c r="L1528" i="2" s="1"/>
  <c r="N1528" i="2" s="1"/>
  <c r="K1527" i="2"/>
  <c r="L1527" i="2" s="1"/>
  <c r="N1527" i="2" s="1"/>
  <c r="J1630" i="2"/>
  <c r="K1630" i="2" s="1"/>
  <c r="L1630" i="2" s="1"/>
  <c r="N1630" i="2" s="1"/>
  <c r="K1629" i="2"/>
  <c r="L1629" i="2" s="1"/>
  <c r="N1629" i="2" s="1"/>
  <c r="J1671" i="2"/>
  <c r="K1671" i="2" s="1"/>
  <c r="J1702" i="2"/>
  <c r="K1702" i="2" s="1"/>
  <c r="L1702" i="2" s="1"/>
  <c r="N1702" i="2" s="1"/>
  <c r="K1701" i="2"/>
  <c r="L1701" i="2" s="1"/>
  <c r="N1701" i="2" s="1"/>
  <c r="J828" i="2"/>
  <c r="J2163" i="2"/>
  <c r="K2163" i="2" s="1"/>
  <c r="L2163" i="2" s="1"/>
  <c r="N2163" i="2" s="1"/>
  <c r="K2162" i="2"/>
  <c r="L2162" i="2" s="1"/>
  <c r="N2162" i="2" s="1"/>
  <c r="J2431" i="2"/>
  <c r="K2430" i="2"/>
  <c r="L2430" i="2" s="1"/>
  <c r="N2430" i="2" s="1"/>
  <c r="J106" i="2"/>
  <c r="K106" i="2" s="1"/>
  <c r="J676" i="2"/>
  <c r="K2636" i="2"/>
  <c r="L2636" i="2" s="1"/>
  <c r="J1360" i="2"/>
  <c r="K1360" i="2" s="1"/>
  <c r="J1456" i="2"/>
  <c r="K1456" i="2" s="1"/>
  <c r="J1571" i="2"/>
  <c r="K1571" i="2" s="1"/>
  <c r="L1571" i="2" s="1"/>
  <c r="N1571" i="2" s="1"/>
  <c r="K1570" i="2"/>
  <c r="L1570" i="2" s="1"/>
  <c r="N1570" i="2" s="1"/>
  <c r="J1589" i="2"/>
  <c r="K1589" i="2" s="1"/>
  <c r="L1589" i="2" s="1"/>
  <c r="N1589" i="2" s="1"/>
  <c r="K1588" i="2"/>
  <c r="L1588" i="2" s="1"/>
  <c r="N1588" i="2" s="1"/>
  <c r="J1780" i="2"/>
  <c r="J1931" i="2"/>
  <c r="K1931" i="2" s="1"/>
  <c r="L1931" i="2" s="1"/>
  <c r="N1931" i="2" s="1"/>
  <c r="K1930" i="2"/>
  <c r="L1930" i="2" s="1"/>
  <c r="N1930" i="2" s="1"/>
  <c r="J2068" i="2"/>
  <c r="K2068" i="2" s="1"/>
  <c r="J2722" i="2"/>
  <c r="K2722" i="2" s="1"/>
  <c r="J467" i="2"/>
  <c r="K467" i="2" s="1"/>
  <c r="J528" i="2"/>
  <c r="K528" i="2" s="1"/>
  <c r="L528" i="2" s="1"/>
  <c r="N528" i="2" s="1"/>
  <c r="K527" i="2"/>
  <c r="L527" i="2" s="1"/>
  <c r="N527" i="2" s="1"/>
  <c r="J720" i="2"/>
  <c r="K719" i="2"/>
  <c r="L719" i="2" s="1"/>
  <c r="N719" i="2" s="1"/>
  <c r="J2459" i="2"/>
  <c r="K2660" i="2"/>
  <c r="L2660" i="2" s="1"/>
  <c r="J875" i="2"/>
  <c r="K875" i="2" s="1"/>
  <c r="J1979" i="2"/>
  <c r="K1979" i="2" s="1"/>
  <c r="J1960" i="2"/>
  <c r="K1960" i="2" s="1"/>
  <c r="J2474" i="2"/>
  <c r="K2474" i="2" s="1"/>
  <c r="J2594" i="2"/>
  <c r="K2594" i="2" s="1"/>
  <c r="I2642" i="2"/>
  <c r="K2642" i="2" s="1"/>
  <c r="L2642" i="2" s="1"/>
  <c r="I2702" i="2"/>
  <c r="K2702" i="2" s="1"/>
  <c r="L2702" i="2" s="1"/>
  <c r="J2732" i="2"/>
  <c r="K2732" i="2" s="1"/>
  <c r="L2649" i="2"/>
  <c r="N2649" i="2" s="1"/>
  <c r="J1398" i="2"/>
  <c r="K1397" i="2"/>
  <c r="L1397" i="2" s="1"/>
  <c r="N1397" i="2" s="1"/>
  <c r="J1806" i="2"/>
  <c r="K1806" i="2" s="1"/>
  <c r="L1806" i="2" s="1"/>
  <c r="N1806" i="2" s="1"/>
  <c r="K1805" i="2"/>
  <c r="L1805" i="2" s="1"/>
  <c r="N1805" i="2" s="1"/>
  <c r="J2458" i="2"/>
  <c r="K2458" i="2" s="1"/>
  <c r="L2458" i="2" s="1"/>
  <c r="N2458" i="2" s="1"/>
  <c r="K2457" i="2"/>
  <c r="L2457" i="2" s="1"/>
  <c r="N2457" i="2" s="1"/>
  <c r="I93" i="2"/>
  <c r="J93" i="2"/>
  <c r="I573" i="2"/>
  <c r="J573" i="2"/>
  <c r="I1059" i="2"/>
  <c r="J1059" i="2"/>
  <c r="J1317" i="2"/>
  <c r="I1317" i="2"/>
  <c r="I2013" i="2"/>
  <c r="J2013" i="2"/>
  <c r="I2349" i="2"/>
  <c r="J2349" i="2"/>
  <c r="I21" i="2"/>
  <c r="J21" i="2"/>
  <c r="I372" i="2"/>
  <c r="J372" i="2"/>
  <c r="I55" i="2"/>
  <c r="J55" i="2"/>
  <c r="J1278" i="2"/>
  <c r="I1278" i="2"/>
  <c r="I1644" i="2"/>
  <c r="J1644" i="2"/>
  <c r="I2352" i="2"/>
  <c r="J2352" i="2"/>
  <c r="I1238" i="2"/>
  <c r="J1238" i="2"/>
  <c r="I871" i="2"/>
  <c r="J871" i="2"/>
  <c r="I1819" i="2"/>
  <c r="J1819" i="2"/>
  <c r="I19" i="2"/>
  <c r="J19" i="2"/>
  <c r="I388" i="2"/>
  <c r="J388" i="2"/>
  <c r="I1282" i="2"/>
  <c r="J1282" i="2"/>
  <c r="I1997" i="2"/>
  <c r="J1997" i="2"/>
  <c r="J2525" i="2"/>
  <c r="I2525" i="2"/>
  <c r="I2231" i="2"/>
  <c r="J2231" i="2"/>
  <c r="I2267" i="2"/>
  <c r="J2267" i="2"/>
  <c r="I69" i="2"/>
  <c r="J69" i="2"/>
  <c r="I1023" i="2"/>
  <c r="J1023" i="2"/>
  <c r="I2283" i="2"/>
  <c r="J2283" i="2"/>
  <c r="I2607" i="2"/>
  <c r="J2607" i="2"/>
  <c r="I96" i="2"/>
  <c r="J96" i="2"/>
  <c r="I396" i="2"/>
  <c r="J396" i="2"/>
  <c r="I139" i="2"/>
  <c r="J139" i="2"/>
  <c r="I373" i="2"/>
  <c r="J373" i="2"/>
  <c r="I53" i="2"/>
  <c r="J53" i="2"/>
  <c r="I81" i="2"/>
  <c r="J81" i="2"/>
  <c r="I147" i="2"/>
  <c r="J147" i="2"/>
  <c r="I363" i="2"/>
  <c r="J363" i="2"/>
  <c r="I555" i="2"/>
  <c r="J555" i="2"/>
  <c r="I615" i="2"/>
  <c r="J615" i="2"/>
  <c r="I951" i="2"/>
  <c r="J951" i="2"/>
  <c r="I1041" i="2"/>
  <c r="J1041" i="2"/>
  <c r="J1263" i="2"/>
  <c r="I1263" i="2"/>
  <c r="J1233" i="2"/>
  <c r="I1233" i="2"/>
  <c r="J2001" i="2"/>
  <c r="I2001" i="2"/>
  <c r="I2145" i="2"/>
  <c r="J2145" i="2"/>
  <c r="I2229" i="2"/>
  <c r="J2229" i="2"/>
  <c r="I2391" i="2"/>
  <c r="J2391" i="2"/>
  <c r="I2619" i="2"/>
  <c r="J2619" i="2"/>
  <c r="I2673" i="2"/>
  <c r="J2673" i="2"/>
  <c r="I414" i="2"/>
  <c r="J414" i="2"/>
  <c r="J1086" i="2"/>
  <c r="I1086" i="2"/>
  <c r="J85" i="2"/>
  <c r="I85" i="2"/>
  <c r="I613" i="2"/>
  <c r="J613" i="2"/>
  <c r="I65" i="2"/>
  <c r="J65" i="2"/>
  <c r="I617" i="2"/>
  <c r="J617" i="2"/>
  <c r="I1073" i="2"/>
  <c r="J1073" i="2"/>
  <c r="J1260" i="2"/>
  <c r="I1260" i="2"/>
  <c r="J1115" i="2"/>
  <c r="I1115" i="2"/>
  <c r="J1241" i="2"/>
  <c r="I1241" i="2"/>
  <c r="I2004" i="2"/>
  <c r="J2004" i="2"/>
  <c r="I2496" i="2"/>
  <c r="J2496" i="2"/>
  <c r="I2616" i="2"/>
  <c r="J2616" i="2"/>
  <c r="I11" i="2"/>
  <c r="J11" i="2"/>
  <c r="I872" i="2"/>
  <c r="J872" i="2"/>
  <c r="I1022" i="2"/>
  <c r="J1022" i="2"/>
  <c r="I1154" i="2"/>
  <c r="J1154" i="2"/>
  <c r="I1280" i="2"/>
  <c r="J1280" i="2"/>
  <c r="I1243" i="2"/>
  <c r="J1243" i="2"/>
  <c r="I2659" i="2"/>
  <c r="J2659" i="2"/>
  <c r="I142" i="2"/>
  <c r="J142" i="2"/>
  <c r="I364" i="2"/>
  <c r="J364" i="2"/>
  <c r="I604" i="2"/>
  <c r="J604" i="2"/>
  <c r="I772" i="2"/>
  <c r="J772" i="2"/>
  <c r="I1474" i="2"/>
  <c r="J1474" i="2"/>
  <c r="I51" i="2"/>
  <c r="J51" i="2"/>
  <c r="I87" i="2"/>
  <c r="J87" i="2"/>
  <c r="I369" i="2"/>
  <c r="J369" i="2"/>
  <c r="I561" i="2"/>
  <c r="J561" i="2"/>
  <c r="I633" i="2"/>
  <c r="J633" i="2"/>
  <c r="I1047" i="2"/>
  <c r="J1047" i="2"/>
  <c r="I1113" i="2"/>
  <c r="J1113" i="2"/>
  <c r="J1269" i="2"/>
  <c r="I1269" i="2"/>
  <c r="J1311" i="2"/>
  <c r="I1311" i="2"/>
  <c r="I1473" i="2"/>
  <c r="J1473" i="2"/>
  <c r="I1647" i="2"/>
  <c r="J1647" i="2"/>
  <c r="I1869" i="2"/>
  <c r="J1869" i="2"/>
  <c r="J2007" i="2"/>
  <c r="I2007" i="2"/>
  <c r="J2073" i="2"/>
  <c r="I2073" i="2"/>
  <c r="I2151" i="2"/>
  <c r="J2151" i="2"/>
  <c r="I2235" i="2"/>
  <c r="J2235" i="2"/>
  <c r="I2499" i="2"/>
  <c r="J2499" i="2"/>
  <c r="I2625" i="2"/>
  <c r="J2625" i="2"/>
  <c r="I2679" i="2"/>
  <c r="J2679" i="2"/>
  <c r="I15" i="2"/>
  <c r="J15" i="2"/>
  <c r="I72" i="2"/>
  <c r="J72" i="2"/>
  <c r="I144" i="2"/>
  <c r="J144" i="2"/>
  <c r="I366" i="2"/>
  <c r="J366" i="2"/>
  <c r="I420" i="2"/>
  <c r="J420" i="2"/>
  <c r="I594" i="2"/>
  <c r="J594" i="2"/>
  <c r="J1020" i="2"/>
  <c r="I1020" i="2"/>
  <c r="J1110" i="2"/>
  <c r="I1110" i="2"/>
  <c r="I43" i="2"/>
  <c r="J43" i="2"/>
  <c r="I91" i="2"/>
  <c r="J91" i="2"/>
  <c r="I403" i="2"/>
  <c r="J403" i="2"/>
  <c r="I559" i="2"/>
  <c r="J559" i="2"/>
  <c r="I631" i="2"/>
  <c r="J631" i="2"/>
  <c r="I71" i="2"/>
  <c r="J71" i="2"/>
  <c r="I143" i="2"/>
  <c r="J143" i="2"/>
  <c r="I407" i="2"/>
  <c r="J407" i="2"/>
  <c r="I563" i="2"/>
  <c r="J563" i="2"/>
  <c r="I629" i="2"/>
  <c r="J629" i="2"/>
  <c r="I869" i="2"/>
  <c r="J869" i="2"/>
  <c r="I1031" i="2"/>
  <c r="J1031" i="2"/>
  <c r="I1091" i="2"/>
  <c r="J1091" i="2"/>
  <c r="I1272" i="2"/>
  <c r="J1272" i="2"/>
  <c r="I1320" i="2"/>
  <c r="J1320" i="2"/>
  <c r="I1470" i="2"/>
  <c r="J1470" i="2"/>
  <c r="I1638" i="2"/>
  <c r="J1638" i="2"/>
  <c r="I1812" i="2"/>
  <c r="J1812" i="2"/>
  <c r="I1181" i="2"/>
  <c r="J1181" i="2"/>
  <c r="I1247" i="2"/>
  <c r="J1247" i="2"/>
  <c r="J1295" i="2"/>
  <c r="I1295" i="2"/>
  <c r="I2010" i="2"/>
  <c r="J2010" i="2"/>
  <c r="I2082" i="2"/>
  <c r="J2082" i="2"/>
  <c r="I2268" i="2"/>
  <c r="J2268" i="2"/>
  <c r="I2502" i="2"/>
  <c r="J2502" i="2"/>
  <c r="I2622" i="2"/>
  <c r="J2622" i="2"/>
  <c r="I2700" i="2"/>
  <c r="J2700" i="2"/>
  <c r="I17" i="2"/>
  <c r="J17" i="2"/>
  <c r="I560" i="2"/>
  <c r="J560" i="2"/>
  <c r="I632" i="2"/>
  <c r="J632" i="2"/>
  <c r="I950" i="2"/>
  <c r="J950" i="2"/>
  <c r="I1028" i="2"/>
  <c r="J1028" i="2"/>
  <c r="I1106" i="2"/>
  <c r="J1106" i="2"/>
  <c r="I1160" i="2"/>
  <c r="J1160" i="2"/>
  <c r="I1232" i="2"/>
  <c r="J1232" i="2"/>
  <c r="I1286" i="2"/>
  <c r="J1286" i="2"/>
  <c r="I1442" i="2"/>
  <c r="J1442" i="2"/>
  <c r="I865" i="2"/>
  <c r="J865" i="2"/>
  <c r="I1057" i="2"/>
  <c r="J1057" i="2"/>
  <c r="I1147" i="2"/>
  <c r="J1147" i="2"/>
  <c r="I1261" i="2"/>
  <c r="J1261" i="2"/>
  <c r="I1315" i="2"/>
  <c r="J1315" i="2"/>
  <c r="I1471" i="2"/>
  <c r="J1471" i="2"/>
  <c r="I1813" i="2"/>
  <c r="J1813" i="2"/>
  <c r="I1867" i="2"/>
  <c r="J1867" i="2"/>
  <c r="I2029" i="2"/>
  <c r="J2029" i="2"/>
  <c r="I2119" i="2"/>
  <c r="J2119" i="2"/>
  <c r="I2281" i="2"/>
  <c r="J2281" i="2"/>
  <c r="I2491" i="2"/>
  <c r="J2491" i="2"/>
  <c r="I2563" i="2"/>
  <c r="J2563" i="2"/>
  <c r="I2617" i="2"/>
  <c r="J2617" i="2"/>
  <c r="I2671" i="2"/>
  <c r="J2671" i="2"/>
  <c r="I40" i="2"/>
  <c r="J40" i="2"/>
  <c r="I76" i="2"/>
  <c r="J76" i="2"/>
  <c r="I148" i="2"/>
  <c r="J148" i="2"/>
  <c r="I370" i="2"/>
  <c r="J370" i="2"/>
  <c r="I556" i="2"/>
  <c r="J556" i="2"/>
  <c r="I610" i="2"/>
  <c r="J610" i="2"/>
  <c r="I1072" i="2"/>
  <c r="J1072" i="2"/>
  <c r="I1276" i="2"/>
  <c r="J1276" i="2"/>
  <c r="I1318" i="2"/>
  <c r="J1318" i="2"/>
  <c r="I1480" i="2"/>
  <c r="J1480" i="2"/>
  <c r="I1870" i="2"/>
  <c r="J1870" i="2"/>
  <c r="J2014" i="2"/>
  <c r="I2014" i="2"/>
  <c r="J2080" i="2"/>
  <c r="I2080" i="2"/>
  <c r="I2266" i="2"/>
  <c r="J2266" i="2"/>
  <c r="I2356" i="2"/>
  <c r="J2356" i="2"/>
  <c r="I2512" i="2"/>
  <c r="J2512" i="2"/>
  <c r="J2638" i="2"/>
  <c r="I2638" i="2"/>
  <c r="I1637" i="2"/>
  <c r="J1637" i="2"/>
  <c r="J2639" i="2"/>
  <c r="I2639" i="2"/>
  <c r="J2165" i="2"/>
  <c r="I2165" i="2"/>
  <c r="J2501" i="2"/>
  <c r="I2501" i="2"/>
  <c r="I1487" i="2"/>
  <c r="J1487" i="2"/>
  <c r="I2081" i="2"/>
  <c r="J2081" i="2"/>
  <c r="I2717" i="2"/>
  <c r="J2717" i="2"/>
  <c r="I1484" i="2"/>
  <c r="J1484" i="2"/>
  <c r="I1646" i="2"/>
  <c r="J1646" i="2"/>
  <c r="J674" i="2"/>
  <c r="K673" i="2"/>
  <c r="L673" i="2" s="1"/>
  <c r="N673" i="2" s="1"/>
  <c r="J199" i="2"/>
  <c r="K198" i="2"/>
  <c r="L198" i="2" s="1"/>
  <c r="N198" i="2" s="1"/>
  <c r="J979" i="2"/>
  <c r="K978" i="2"/>
  <c r="L978" i="2" s="1"/>
  <c r="N978" i="2" s="1"/>
  <c r="J1074" i="2"/>
  <c r="K1074" i="2" s="1"/>
  <c r="J1488" i="2"/>
  <c r="K1488" i="2" s="1"/>
  <c r="J1609" i="2"/>
  <c r="K1609" i="2" s="1"/>
  <c r="L1609" i="2" s="1"/>
  <c r="N1609" i="2" s="1"/>
  <c r="K1608" i="2"/>
  <c r="L1608" i="2" s="1"/>
  <c r="N1608" i="2" s="1"/>
  <c r="J1998" i="2"/>
  <c r="K1998" i="2" s="1"/>
  <c r="J1138" i="2"/>
  <c r="K1137" i="2"/>
  <c r="L1137" i="2" s="1"/>
  <c r="N1137" i="2" s="1"/>
  <c r="J722" i="2"/>
  <c r="I44" i="2"/>
  <c r="K44" i="2" s="1"/>
  <c r="L44" i="2" s="1"/>
  <c r="K68" i="2"/>
  <c r="L68" i="2" s="1"/>
  <c r="N68" i="2" s="1"/>
  <c r="I92" i="2"/>
  <c r="K92" i="2" s="1"/>
  <c r="L92" i="2" s="1"/>
  <c r="I140" i="2"/>
  <c r="K140" i="2" s="1"/>
  <c r="L140" i="2" s="1"/>
  <c r="I368" i="2"/>
  <c r="K368" i="2" s="1"/>
  <c r="L368" i="2" s="1"/>
  <c r="K404" i="2"/>
  <c r="L404" i="2" s="1"/>
  <c r="J855" i="2"/>
  <c r="K855" i="2" s="1"/>
  <c r="L855" i="2" s="1"/>
  <c r="N855" i="2" s="1"/>
  <c r="K854" i="2"/>
  <c r="L854" i="2" s="1"/>
  <c r="N854" i="2" s="1"/>
  <c r="J896" i="2"/>
  <c r="K896" i="2" s="1"/>
  <c r="J1755" i="2"/>
  <c r="K1754" i="2"/>
  <c r="L1754" i="2" s="1"/>
  <c r="N1754" i="2" s="1"/>
  <c r="J1790" i="2"/>
  <c r="K1790" i="2" s="1"/>
  <c r="I1838" i="2"/>
  <c r="K1838" i="2" s="1"/>
  <c r="L1838" i="2" s="1"/>
  <c r="I2012" i="2"/>
  <c r="K2012" i="2" s="1"/>
  <c r="L2012" i="2" s="1"/>
  <c r="I2108" i="2"/>
  <c r="K2108" i="2" s="1"/>
  <c r="L2108" i="2" s="1"/>
  <c r="J2240" i="2"/>
  <c r="K2240" i="2" s="1"/>
  <c r="K2378" i="2"/>
  <c r="L2378" i="2" s="1"/>
  <c r="N2378" i="2" s="1"/>
  <c r="J825" i="2"/>
  <c r="K824" i="2"/>
  <c r="L824" i="2" s="1"/>
  <c r="N824" i="2" s="1"/>
  <c r="J1246" i="2"/>
  <c r="K1246" i="2" s="1"/>
  <c r="J525" i="2"/>
  <c r="K525" i="2" s="1"/>
  <c r="J736" i="2"/>
  <c r="K736" i="2" s="1"/>
  <c r="L736" i="2" s="1"/>
  <c r="N736" i="2" s="1"/>
  <c r="K735" i="2"/>
  <c r="L735" i="2" s="1"/>
  <c r="N735" i="2" s="1"/>
  <c r="J796" i="2"/>
  <c r="K796" i="2" s="1"/>
  <c r="L796" i="2" s="1"/>
  <c r="N796" i="2" s="1"/>
  <c r="J546" i="2"/>
  <c r="K546" i="2" s="1"/>
  <c r="J932" i="2"/>
  <c r="K932" i="2" s="1"/>
  <c r="J2018" i="2"/>
  <c r="K2018" i="2" s="1"/>
  <c r="J2192" i="2"/>
  <c r="K2192" i="2" s="1"/>
  <c r="J400" i="2"/>
  <c r="K400" i="2" s="1"/>
  <c r="J1798" i="2"/>
  <c r="K1798" i="2" s="1"/>
  <c r="J2128" i="2"/>
  <c r="K2128" i="2" s="1"/>
  <c r="J2146" i="2"/>
  <c r="K2146" i="2" s="1"/>
  <c r="J2164" i="2"/>
  <c r="K2164" i="2" s="1"/>
  <c r="J2741" i="2"/>
  <c r="K2741" i="2" s="1"/>
  <c r="J1710" i="2"/>
  <c r="K1709" i="2"/>
  <c r="L1709" i="2" s="1"/>
  <c r="N1709" i="2" s="1"/>
  <c r="J2328" i="2"/>
  <c r="K2328" i="2" s="1"/>
  <c r="L2328" i="2" s="1"/>
  <c r="N2328" i="2" s="1"/>
  <c r="K2327" i="2"/>
  <c r="L2327" i="2" s="1"/>
  <c r="N2327" i="2" s="1"/>
  <c r="I2390" i="2"/>
  <c r="K2390" i="2" s="1"/>
  <c r="L2390" i="2" s="1"/>
  <c r="I2516" i="2"/>
  <c r="K2516" i="2" s="1"/>
  <c r="L2516" i="2" s="1"/>
  <c r="I2552" i="2"/>
  <c r="K2552" i="2" s="1"/>
  <c r="L2552" i="2" s="1"/>
  <c r="I2624" i="2"/>
  <c r="K2624" i="2" s="1"/>
  <c r="L2624" i="2" s="1"/>
  <c r="K2678" i="2"/>
  <c r="L2678" i="2" s="1"/>
  <c r="J1703" i="2"/>
  <c r="K1703" i="2" s="1"/>
  <c r="K2063" i="2" l="1"/>
  <c r="L2063" i="2" s="1"/>
  <c r="K2674" i="2"/>
  <c r="L2674" i="2" s="1"/>
  <c r="K1990" i="2"/>
  <c r="L1990" i="2" s="1"/>
  <c r="N1990" i="2" s="1"/>
  <c r="K1294" i="2"/>
  <c r="L1294" i="2" s="1"/>
  <c r="K868" i="2"/>
  <c r="L868" i="2" s="1"/>
  <c r="K2701" i="2"/>
  <c r="L2701" i="2" s="1"/>
  <c r="N2702" i="2" s="1"/>
  <c r="K1231" i="2"/>
  <c r="L1231" i="2" s="1"/>
  <c r="K1316" i="2"/>
  <c r="L1316" i="2" s="1"/>
  <c r="K2388" i="2"/>
  <c r="L2388" i="2" s="1"/>
  <c r="N2388" i="2" s="1"/>
  <c r="K1500" i="2"/>
  <c r="L1500" i="2" s="1"/>
  <c r="N1500" i="2" s="1"/>
  <c r="K599" i="2"/>
  <c r="L599" i="2" s="1"/>
  <c r="K2661" i="2"/>
  <c r="L2661" i="2" s="1"/>
  <c r="N2661" i="2" s="1"/>
  <c r="K1827" i="2"/>
  <c r="L1827" i="2" s="1"/>
  <c r="V1194" i="2"/>
  <c r="J512" i="2"/>
  <c r="K2363" i="2"/>
  <c r="L2363" i="2" s="1"/>
  <c r="K2285" i="2"/>
  <c r="L2285" i="2" s="1"/>
  <c r="K1823" i="2"/>
  <c r="L1823" i="2" s="1"/>
  <c r="K2626" i="2"/>
  <c r="L2626" i="2" s="1"/>
  <c r="K2062" i="2"/>
  <c r="L2062" i="2" s="1"/>
  <c r="K1258" i="2"/>
  <c r="L1258" i="2" s="1"/>
  <c r="K1042" i="2"/>
  <c r="L1042" i="2" s="1"/>
  <c r="K598" i="2"/>
  <c r="L598" i="2" s="1"/>
  <c r="N599" i="2" s="1"/>
  <c r="L2324" i="2"/>
  <c r="N2324" i="2" s="1"/>
  <c r="S101" i="2"/>
  <c r="T100" i="2"/>
  <c r="J1920" i="2"/>
  <c r="J1017" i="2"/>
  <c r="K1017" i="2" s="1"/>
  <c r="L1017" i="2" s="1"/>
  <c r="N1017" i="2" s="1"/>
  <c r="J1732" i="2"/>
  <c r="J1733" i="2" s="1"/>
  <c r="J2593" i="2"/>
  <c r="K2593" i="2" s="1"/>
  <c r="L2593" i="2" s="1"/>
  <c r="N2593" i="2" s="1"/>
  <c r="K1884" i="2"/>
  <c r="J2575" i="2"/>
  <c r="K2575" i="2" s="1"/>
  <c r="L2575" i="2" s="1"/>
  <c r="N2575" i="2" s="1"/>
  <c r="K2605" i="2"/>
  <c r="L2605" i="2" s="1"/>
  <c r="N2606" i="2" s="1"/>
  <c r="K985" i="2"/>
  <c r="K1829" i="2"/>
  <c r="L1829" i="2" s="1"/>
  <c r="L1830" i="2" s="1"/>
  <c r="N1830" i="2" s="1"/>
  <c r="K1090" i="2"/>
  <c r="L1090" i="2" s="1"/>
  <c r="K1153" i="2"/>
  <c r="L1153" i="2" s="1"/>
  <c r="K84" i="2"/>
  <c r="L84" i="2" s="1"/>
  <c r="K2011" i="2"/>
  <c r="L2011" i="2" s="1"/>
  <c r="N2012" i="2" s="1"/>
  <c r="K1429" i="2"/>
  <c r="L1429" i="2" s="1"/>
  <c r="L1430" i="2" s="1"/>
  <c r="N1430" i="2" s="1"/>
  <c r="K1183" i="2"/>
  <c r="L1183" i="2" s="1"/>
  <c r="K955" i="2"/>
  <c r="L955" i="2" s="1"/>
  <c r="L956" i="2" s="1"/>
  <c r="N956" i="2" s="1"/>
  <c r="K1148" i="2"/>
  <c r="L1148" i="2" s="1"/>
  <c r="K602" i="2"/>
  <c r="L602" i="2" s="1"/>
  <c r="K2556" i="2"/>
  <c r="L2556" i="2" s="1"/>
  <c r="K2070" i="2"/>
  <c r="L2070" i="2" s="1"/>
  <c r="N2070" i="2" s="1"/>
  <c r="K1235" i="2"/>
  <c r="L1235" i="2" s="1"/>
  <c r="K1506" i="2"/>
  <c r="L1506" i="2" s="1"/>
  <c r="K1019" i="2"/>
  <c r="L1019" i="2" s="1"/>
  <c r="K389" i="2"/>
  <c r="L389" i="2" s="1"/>
  <c r="K601" i="2"/>
  <c r="L601" i="2" s="1"/>
  <c r="K79" i="2"/>
  <c r="L79" i="2" s="1"/>
  <c r="N79" i="2" s="1"/>
  <c r="K408" i="2"/>
  <c r="L408" i="2" s="1"/>
  <c r="K2733" i="2"/>
  <c r="L2733" i="2" s="1"/>
  <c r="N2733" i="2" s="1"/>
  <c r="K2547" i="2"/>
  <c r="L2547" i="2" s="1"/>
  <c r="K2301" i="2"/>
  <c r="L2301" i="2" s="1"/>
  <c r="N2301" i="2" s="1"/>
  <c r="K2061" i="2"/>
  <c r="L2061" i="2" s="1"/>
  <c r="N2061" i="2" s="1"/>
  <c r="K1101" i="2"/>
  <c r="L1101" i="2" s="1"/>
  <c r="K603" i="2"/>
  <c r="L603" i="2" s="1"/>
  <c r="K141" i="2"/>
  <c r="L141" i="2" s="1"/>
  <c r="N141" i="2" s="1"/>
  <c r="K2620" i="2"/>
  <c r="L2620" i="2" s="1"/>
  <c r="U1195" i="2"/>
  <c r="U1196" i="2" s="1"/>
  <c r="U1197" i="2" s="1"/>
  <c r="U1198" i="2" s="1"/>
  <c r="U1199" i="2" s="1"/>
  <c r="U1200" i="2" s="1"/>
  <c r="U1201" i="2" s="1"/>
  <c r="U1202" i="2" s="1"/>
  <c r="U1203" i="2" s="1"/>
  <c r="U1204" i="2" s="1"/>
  <c r="U1205" i="2" s="1"/>
  <c r="U1206" i="2" s="1"/>
  <c r="U1207" i="2" s="1"/>
  <c r="U1208" i="2" s="1"/>
  <c r="U1209" i="2" s="1"/>
  <c r="U1210" i="2" s="1"/>
  <c r="U1211" i="2" s="1"/>
  <c r="U1212" i="2" s="1"/>
  <c r="U1213" i="2" s="1"/>
  <c r="U1214" i="2" s="1"/>
  <c r="U1215" i="2" s="1"/>
  <c r="U1216" i="2" s="1"/>
  <c r="U1217" i="2" s="1"/>
  <c r="U1218" i="2" s="1"/>
  <c r="U1219" i="2" s="1"/>
  <c r="U1220" i="2" s="1"/>
  <c r="U1221" i="2" s="1"/>
  <c r="U1222" i="2" s="1"/>
  <c r="U1223" i="2" s="1"/>
  <c r="U1224" i="2" s="1"/>
  <c r="U1225" i="2" s="1"/>
  <c r="U1226" i="2" s="1"/>
  <c r="U1227" i="2" s="1"/>
  <c r="U1228" i="2" s="1"/>
  <c r="U1229" i="2" s="1"/>
  <c r="U1230" i="2" s="1"/>
  <c r="U1231" i="2" s="1"/>
  <c r="U1232" i="2" s="1"/>
  <c r="U1233" i="2" s="1"/>
  <c r="U1234" i="2" s="1"/>
  <c r="U1235" i="2" s="1"/>
  <c r="U1236" i="2" s="1"/>
  <c r="U1237" i="2" s="1"/>
  <c r="U1238" i="2" s="1"/>
  <c r="U1239" i="2" s="1"/>
  <c r="U1240" i="2" s="1"/>
  <c r="U1241" i="2" s="1"/>
  <c r="U1242" i="2" s="1"/>
  <c r="U1243" i="2" s="1"/>
  <c r="U1244" i="2" s="1"/>
  <c r="U1245" i="2" s="1"/>
  <c r="U1246" i="2" s="1"/>
  <c r="U1247" i="2" s="1"/>
  <c r="U1248" i="2" s="1"/>
  <c r="U1249" i="2" s="1"/>
  <c r="U1250" i="2" s="1"/>
  <c r="U1251" i="2" s="1"/>
  <c r="U1252" i="2" s="1"/>
  <c r="U1253" i="2" s="1"/>
  <c r="U1254" i="2" s="1"/>
  <c r="U1255" i="2" s="1"/>
  <c r="U1256" i="2" s="1"/>
  <c r="U1257" i="2" s="1"/>
  <c r="U1258" i="2" s="1"/>
  <c r="U1259" i="2" s="1"/>
  <c r="U1260" i="2" s="1"/>
  <c r="U1261" i="2" s="1"/>
  <c r="U1262" i="2" s="1"/>
  <c r="U1263" i="2" s="1"/>
  <c r="U1264" i="2" s="1"/>
  <c r="U1265" i="2" s="1"/>
  <c r="U1266" i="2" s="1"/>
  <c r="U1267" i="2" s="1"/>
  <c r="U1268" i="2" s="1"/>
  <c r="U1269" i="2" s="1"/>
  <c r="U1270" i="2" s="1"/>
  <c r="U1271" i="2" s="1"/>
  <c r="U1272" i="2" s="1"/>
  <c r="U1273" i="2" s="1"/>
  <c r="U1274" i="2" s="1"/>
  <c r="U1275" i="2" s="1"/>
  <c r="U1276" i="2" s="1"/>
  <c r="U1277" i="2" s="1"/>
  <c r="U1278" i="2" s="1"/>
  <c r="U1279" i="2" s="1"/>
  <c r="U1280" i="2" s="1"/>
  <c r="U1281" i="2" s="1"/>
  <c r="U1282" i="2" s="1"/>
  <c r="U1283" i="2" s="1"/>
  <c r="U1284" i="2" s="1"/>
  <c r="U1285" i="2" s="1"/>
  <c r="U1286" i="2" s="1"/>
  <c r="U1287" i="2" s="1"/>
  <c r="U1288" i="2" s="1"/>
  <c r="U1289" i="2" s="1"/>
  <c r="U1290" i="2" s="1"/>
  <c r="U1291" i="2" s="1"/>
  <c r="U1292" i="2" s="1"/>
  <c r="U1293" i="2" s="1"/>
  <c r="U1294" i="2" s="1"/>
  <c r="U1295" i="2" s="1"/>
  <c r="U1296" i="2" s="1"/>
  <c r="U1297" i="2" s="1"/>
  <c r="U1298" i="2" s="1"/>
  <c r="U1299" i="2" s="1"/>
  <c r="U1300" i="2" s="1"/>
  <c r="U1301" i="2" s="1"/>
  <c r="U1302" i="2" s="1"/>
  <c r="U1303" i="2" s="1"/>
  <c r="U1304" i="2" s="1"/>
  <c r="U1305" i="2" s="1"/>
  <c r="U1306" i="2" s="1"/>
  <c r="U1307" i="2" s="1"/>
  <c r="U1308" i="2" s="1"/>
  <c r="U1309" i="2" s="1"/>
  <c r="U1310" i="2" s="1"/>
  <c r="U1311" i="2" s="1"/>
  <c r="U1312" i="2" s="1"/>
  <c r="U1313" i="2" s="1"/>
  <c r="U1314" i="2" s="1"/>
  <c r="U1315" i="2" s="1"/>
  <c r="U1316" i="2" s="1"/>
  <c r="U1317" i="2" s="1"/>
  <c r="U1318" i="2" s="1"/>
  <c r="U1319" i="2" s="1"/>
  <c r="U1320" i="2" s="1"/>
  <c r="U1321" i="2" s="1"/>
  <c r="U1322" i="2" s="1"/>
  <c r="U1323" i="2" s="1"/>
  <c r="U1324" i="2" s="1"/>
  <c r="U1325" i="2" s="1"/>
  <c r="U1326" i="2" s="1"/>
  <c r="U1327" i="2" s="1"/>
  <c r="U1328" i="2" s="1"/>
  <c r="U1329" i="2" s="1"/>
  <c r="U1330" i="2" s="1"/>
  <c r="U1331" i="2" s="1"/>
  <c r="U1332" i="2" s="1"/>
  <c r="U1333" i="2" s="1"/>
  <c r="U1334" i="2" s="1"/>
  <c r="U1335" i="2" s="1"/>
  <c r="U1336" i="2" s="1"/>
  <c r="U1337" i="2" s="1"/>
  <c r="U1338" i="2" s="1"/>
  <c r="U1339" i="2" s="1"/>
  <c r="U1340" i="2" s="1"/>
  <c r="U1341" i="2" s="1"/>
  <c r="U1342" i="2" s="1"/>
  <c r="U1343" i="2" s="1"/>
  <c r="U1344" i="2" s="1"/>
  <c r="U1345" i="2" s="1"/>
  <c r="U1346" i="2" s="1"/>
  <c r="U1347" i="2" s="1"/>
  <c r="U1348" i="2" s="1"/>
  <c r="U1349" i="2" s="1"/>
  <c r="U1350" i="2" s="1"/>
  <c r="U1351" i="2" s="1"/>
  <c r="U1352" i="2" s="1"/>
  <c r="U1353" i="2" s="1"/>
  <c r="U1354" i="2" s="1"/>
  <c r="U1355" i="2" s="1"/>
  <c r="U1356" i="2" s="1"/>
  <c r="U1357" i="2" s="1"/>
  <c r="U1358" i="2" s="1"/>
  <c r="U1359" i="2" s="1"/>
  <c r="U1360" i="2" s="1"/>
  <c r="U1361" i="2" s="1"/>
  <c r="U1362" i="2" s="1"/>
  <c r="U1363" i="2" s="1"/>
  <c r="U1364" i="2" s="1"/>
  <c r="U1365" i="2" s="1"/>
  <c r="U1366" i="2" s="1"/>
  <c r="U1367" i="2" s="1"/>
  <c r="U1368" i="2" s="1"/>
  <c r="U1369" i="2" s="1"/>
  <c r="U1370" i="2" s="1"/>
  <c r="U1371" i="2" s="1"/>
  <c r="U1372" i="2" s="1"/>
  <c r="U1373" i="2" s="1"/>
  <c r="U1374" i="2" s="1"/>
  <c r="U1375" i="2" s="1"/>
  <c r="U1376" i="2" s="1"/>
  <c r="U1377" i="2" s="1"/>
  <c r="U1378" i="2" s="1"/>
  <c r="U1379" i="2" s="1"/>
  <c r="U1380" i="2" s="1"/>
  <c r="U1381" i="2" s="1"/>
  <c r="U1382" i="2" s="1"/>
  <c r="U1383" i="2" s="1"/>
  <c r="U1384" i="2" s="1"/>
  <c r="U1385" i="2" s="1"/>
  <c r="U1386" i="2" s="1"/>
  <c r="U1387" i="2" s="1"/>
  <c r="U1388" i="2" s="1"/>
  <c r="U1389" i="2" s="1"/>
  <c r="U1390" i="2" s="1"/>
  <c r="U1391" i="2" s="1"/>
  <c r="U1392" i="2" s="1"/>
  <c r="U1393" i="2" s="1"/>
  <c r="U1394" i="2" s="1"/>
  <c r="U1395" i="2" s="1"/>
  <c r="U1396" i="2" s="1"/>
  <c r="U1397" i="2" s="1"/>
  <c r="U1398" i="2" s="1"/>
  <c r="U1399" i="2" s="1"/>
  <c r="U1400" i="2" s="1"/>
  <c r="U1401" i="2" s="1"/>
  <c r="U1402" i="2" s="1"/>
  <c r="U1403" i="2" s="1"/>
  <c r="U1404" i="2" s="1"/>
  <c r="U1405" i="2" s="1"/>
  <c r="U1406" i="2" s="1"/>
  <c r="U1407" i="2" s="1"/>
  <c r="U1408" i="2" s="1"/>
  <c r="U1409" i="2" s="1"/>
  <c r="U1410" i="2" s="1"/>
  <c r="U1411" i="2" s="1"/>
  <c r="U1412" i="2" s="1"/>
  <c r="U1413" i="2" s="1"/>
  <c r="U1414" i="2" s="1"/>
  <c r="U1415" i="2" s="1"/>
  <c r="U1416" i="2" s="1"/>
  <c r="U1417" i="2" s="1"/>
  <c r="U1418" i="2" s="1"/>
  <c r="U1419" i="2" s="1"/>
  <c r="U1420" i="2" s="1"/>
  <c r="U1421" i="2" s="1"/>
  <c r="U1422" i="2" s="1"/>
  <c r="U1423" i="2" s="1"/>
  <c r="U1424" i="2" s="1"/>
  <c r="U1425" i="2" s="1"/>
  <c r="U1426" i="2" s="1"/>
  <c r="U1427" i="2" s="1"/>
  <c r="U1428" i="2" s="1"/>
  <c r="U1429" i="2" s="1"/>
  <c r="U1430" i="2" s="1"/>
  <c r="U1431" i="2" s="1"/>
  <c r="U1432" i="2" s="1"/>
  <c r="U1433" i="2" s="1"/>
  <c r="U1434" i="2" s="1"/>
  <c r="U1435" i="2" s="1"/>
  <c r="U1436" i="2" s="1"/>
  <c r="U1437" i="2" s="1"/>
  <c r="U1438" i="2" s="1"/>
  <c r="U1439" i="2" s="1"/>
  <c r="U1440" i="2" s="1"/>
  <c r="U1441" i="2" s="1"/>
  <c r="U1442" i="2" s="1"/>
  <c r="U1443" i="2" s="1"/>
  <c r="U1444" i="2" s="1"/>
  <c r="U1445" i="2" s="1"/>
  <c r="U1446" i="2" s="1"/>
  <c r="U1447" i="2" s="1"/>
  <c r="U1448" i="2" s="1"/>
  <c r="U1449" i="2" s="1"/>
  <c r="U1450" i="2" s="1"/>
  <c r="U1451" i="2" s="1"/>
  <c r="U1452" i="2" s="1"/>
  <c r="U1453" i="2" s="1"/>
  <c r="U1454" i="2" s="1"/>
  <c r="U1455" i="2" s="1"/>
  <c r="U1456" i="2" s="1"/>
  <c r="U1457" i="2" s="1"/>
  <c r="U1458" i="2" s="1"/>
  <c r="U1459" i="2" s="1"/>
  <c r="U1460" i="2" s="1"/>
  <c r="U1461" i="2" s="1"/>
  <c r="U1462" i="2" s="1"/>
  <c r="U1463" i="2" s="1"/>
  <c r="U1464" i="2" s="1"/>
  <c r="U1465" i="2" s="1"/>
  <c r="U1466" i="2" s="1"/>
  <c r="U1467" i="2" s="1"/>
  <c r="U1468" i="2" s="1"/>
  <c r="U1469" i="2" s="1"/>
  <c r="U1470" i="2" s="1"/>
  <c r="U1471" i="2" s="1"/>
  <c r="U1472" i="2" s="1"/>
  <c r="U1473" i="2" s="1"/>
  <c r="U1474" i="2" s="1"/>
  <c r="U1475" i="2" s="1"/>
  <c r="U1476" i="2" s="1"/>
  <c r="U1477" i="2" s="1"/>
  <c r="U1478" i="2" s="1"/>
  <c r="U1479" i="2" s="1"/>
  <c r="U1480" i="2" s="1"/>
  <c r="U1481" i="2" s="1"/>
  <c r="U1482" i="2" s="1"/>
  <c r="U1483" i="2" s="1"/>
  <c r="U1484" i="2" s="1"/>
  <c r="U1485" i="2" s="1"/>
  <c r="U1486" i="2" s="1"/>
  <c r="U1487" i="2" s="1"/>
  <c r="U1488" i="2" s="1"/>
  <c r="U1489" i="2" s="1"/>
  <c r="U1490" i="2" s="1"/>
  <c r="U1491" i="2" s="1"/>
  <c r="U1492" i="2" s="1"/>
  <c r="U1493" i="2" s="1"/>
  <c r="U1494" i="2" s="1"/>
  <c r="U1495" i="2" s="1"/>
  <c r="U1496" i="2" s="1"/>
  <c r="U1497" i="2" s="1"/>
  <c r="U1498" i="2" s="1"/>
  <c r="U1499" i="2" s="1"/>
  <c r="U1500" i="2" s="1"/>
  <c r="U1501" i="2" s="1"/>
  <c r="U1502" i="2" s="1"/>
  <c r="U1503" i="2" s="1"/>
  <c r="U1504" i="2" s="1"/>
  <c r="U1505" i="2" s="1"/>
  <c r="U1506" i="2" s="1"/>
  <c r="U1507" i="2" s="1"/>
  <c r="U1508" i="2" s="1"/>
  <c r="U1509" i="2" s="1"/>
  <c r="U1510" i="2" s="1"/>
  <c r="U1511" i="2" s="1"/>
  <c r="U1512" i="2" s="1"/>
  <c r="U1513" i="2" s="1"/>
  <c r="U1514" i="2" s="1"/>
  <c r="U1515" i="2" s="1"/>
  <c r="U1516" i="2" s="1"/>
  <c r="U1517" i="2" s="1"/>
  <c r="U1518" i="2" s="1"/>
  <c r="U1519" i="2" s="1"/>
  <c r="U1520" i="2" s="1"/>
  <c r="U1521" i="2" s="1"/>
  <c r="U1522" i="2" s="1"/>
  <c r="U1523" i="2" s="1"/>
  <c r="U1524" i="2" s="1"/>
  <c r="U1525" i="2" s="1"/>
  <c r="U1526" i="2" s="1"/>
  <c r="U1527" i="2" s="1"/>
  <c r="U1528" i="2" s="1"/>
  <c r="U1529" i="2" s="1"/>
  <c r="U1530" i="2" s="1"/>
  <c r="U1531" i="2" s="1"/>
  <c r="U1532" i="2" s="1"/>
  <c r="U1533" i="2" s="1"/>
  <c r="U1534" i="2" s="1"/>
  <c r="U1535" i="2" s="1"/>
  <c r="U1536" i="2" s="1"/>
  <c r="U1537" i="2" s="1"/>
  <c r="U1538" i="2" s="1"/>
  <c r="U1539" i="2" s="1"/>
  <c r="U1540" i="2" s="1"/>
  <c r="U1541" i="2" s="1"/>
  <c r="U1542" i="2" s="1"/>
  <c r="U1543" i="2" s="1"/>
  <c r="U1544" i="2" s="1"/>
  <c r="U1545" i="2" s="1"/>
  <c r="U1546" i="2" s="1"/>
  <c r="U1547" i="2" s="1"/>
  <c r="U1548" i="2" s="1"/>
  <c r="U1549" i="2" s="1"/>
  <c r="U1550" i="2" s="1"/>
  <c r="U1551" i="2" s="1"/>
  <c r="U1552" i="2" s="1"/>
  <c r="U1553" i="2" s="1"/>
  <c r="U1554" i="2" s="1"/>
  <c r="U1555" i="2" s="1"/>
  <c r="U1556" i="2" s="1"/>
  <c r="U1557" i="2" s="1"/>
  <c r="U1558" i="2" s="1"/>
  <c r="Q1199" i="2"/>
  <c r="Q1200" i="2" s="1"/>
  <c r="J2197" i="2"/>
  <c r="K1439" i="2"/>
  <c r="L1439" i="2" s="1"/>
  <c r="K58" i="2"/>
  <c r="L58" i="2" s="1"/>
  <c r="K1245" i="2"/>
  <c r="L1245" i="2" s="1"/>
  <c r="K1227" i="2"/>
  <c r="L1227" i="2" s="1"/>
  <c r="K1505" i="2"/>
  <c r="L1505" i="2" s="1"/>
  <c r="K2065" i="2"/>
  <c r="L2065" i="2" s="1"/>
  <c r="N2066" i="2" s="1"/>
  <c r="K2354" i="2"/>
  <c r="L2354" i="2" s="1"/>
  <c r="L2355" i="2" s="1"/>
  <c r="N2355" i="2" s="1"/>
  <c r="J1789" i="2"/>
  <c r="K1789" i="2" s="1"/>
  <c r="J968" i="2"/>
  <c r="K968" i="2" s="1"/>
  <c r="L968" i="2" s="1"/>
  <c r="N968" i="2" s="1"/>
  <c r="J1971" i="2"/>
  <c r="K1971" i="2" s="1"/>
  <c r="L1971" i="2" s="1"/>
  <c r="N1971" i="2" s="1"/>
  <c r="K2549" i="2"/>
  <c r="L2549" i="2" s="1"/>
  <c r="K13" i="2"/>
  <c r="L13" i="2" s="1"/>
  <c r="N14" i="2" s="1"/>
  <c r="K1821" i="2"/>
  <c r="L1821" i="2" s="1"/>
  <c r="N1821" i="2" s="1"/>
  <c r="K1347" i="2"/>
  <c r="L1347" i="2" s="1"/>
  <c r="K1071" i="2"/>
  <c r="L1071" i="2" s="1"/>
  <c r="N1071" i="2" s="1"/>
  <c r="K1228" i="2"/>
  <c r="L1228" i="2" s="1"/>
  <c r="N1228" i="2" s="1"/>
  <c r="K2628" i="2"/>
  <c r="L2628" i="2" s="1"/>
  <c r="K1278" i="2"/>
  <c r="L1278" i="2" s="1"/>
  <c r="K1317" i="2"/>
  <c r="L1317" i="2" s="1"/>
  <c r="N1317" i="2" s="1"/>
  <c r="K2717" i="2"/>
  <c r="L2717" i="2" s="1"/>
  <c r="N2717" i="2" s="1"/>
  <c r="K1637" i="2"/>
  <c r="L1637" i="2" s="1"/>
  <c r="N1637" i="2" s="1"/>
  <c r="K2356" i="2"/>
  <c r="L2356" i="2" s="1"/>
  <c r="N2356" i="2" s="1"/>
  <c r="K1318" i="2"/>
  <c r="L1318" i="2" s="1"/>
  <c r="K610" i="2"/>
  <c r="L610" i="2" s="1"/>
  <c r="N610" i="2" s="1"/>
  <c r="K148" i="2"/>
  <c r="L148" i="2" s="1"/>
  <c r="K2671" i="2"/>
  <c r="L2671" i="2" s="1"/>
  <c r="N2672" i="2" s="1"/>
  <c r="K2491" i="2"/>
  <c r="L2491" i="2" s="1"/>
  <c r="N2492" i="2" s="1"/>
  <c r="K2029" i="2"/>
  <c r="L2029" i="2" s="1"/>
  <c r="N2030" i="2" s="1"/>
  <c r="K2525" i="2"/>
  <c r="L2525" i="2" s="1"/>
  <c r="K1643" i="2"/>
  <c r="L1643" i="2" s="1"/>
  <c r="K1991" i="2"/>
  <c r="L1991" i="2" s="1"/>
  <c r="N1991" i="2" s="1"/>
  <c r="K2003" i="2"/>
  <c r="L2003" i="2" s="1"/>
  <c r="K1475" i="2"/>
  <c r="L1475" i="2" s="1"/>
  <c r="K2488" i="2"/>
  <c r="L2488" i="2" s="1"/>
  <c r="K2002" i="2"/>
  <c r="L2002" i="2" s="1"/>
  <c r="K1468" i="2"/>
  <c r="L1468" i="2" s="1"/>
  <c r="N1468" i="2" s="1"/>
  <c r="K1162" i="2"/>
  <c r="L1162" i="2" s="1"/>
  <c r="K952" i="2"/>
  <c r="L952" i="2" s="1"/>
  <c r="K100" i="2"/>
  <c r="L100" i="2" s="1"/>
  <c r="K2719" i="2"/>
  <c r="L2719" i="2" s="1"/>
  <c r="N2720" i="2" s="1"/>
  <c r="K2551" i="2"/>
  <c r="L2551" i="2" s="1"/>
  <c r="N2552" i="2" s="1"/>
  <c r="K2239" i="2"/>
  <c r="L2239" i="2" s="1"/>
  <c r="N2239" i="2" s="1"/>
  <c r="K1843" i="2"/>
  <c r="L1843" i="2" s="1"/>
  <c r="K1291" i="2"/>
  <c r="L1291" i="2" s="1"/>
  <c r="K1123" i="2"/>
  <c r="L1123" i="2" s="1"/>
  <c r="N1123" i="2" s="1"/>
  <c r="K1058" i="2"/>
  <c r="L1058" i="2" s="1"/>
  <c r="K2670" i="2"/>
  <c r="L2670" i="2" s="1"/>
  <c r="K2490" i="2"/>
  <c r="L2490" i="2" s="1"/>
  <c r="K1157" i="2"/>
  <c r="L1157" i="2" s="1"/>
  <c r="K1428" i="2"/>
  <c r="L1428" i="2" s="1"/>
  <c r="K1182" i="2"/>
  <c r="L1182" i="2" s="1"/>
  <c r="K773" i="2"/>
  <c r="L773" i="2" s="1"/>
  <c r="L774" i="2" s="1"/>
  <c r="N774" i="2" s="1"/>
  <c r="K101" i="2"/>
  <c r="L101" i="2" s="1"/>
  <c r="K391" i="2"/>
  <c r="L391" i="2" s="1"/>
  <c r="N392" i="2" s="1"/>
  <c r="K1152" i="2"/>
  <c r="L1152" i="2" s="1"/>
  <c r="N1153" i="2" s="1"/>
  <c r="K636" i="2"/>
  <c r="L636" i="2" s="1"/>
  <c r="K102" i="2"/>
  <c r="L102" i="2" s="1"/>
  <c r="K2667" i="2"/>
  <c r="L2667" i="2" s="1"/>
  <c r="N2667" i="2" s="1"/>
  <c r="K2487" i="2"/>
  <c r="L2487" i="2" s="1"/>
  <c r="N2487" i="2" s="1"/>
  <c r="K1833" i="2"/>
  <c r="L1833" i="2" s="1"/>
  <c r="N1833" i="2" s="1"/>
  <c r="K411" i="2"/>
  <c r="L411" i="2" s="1"/>
  <c r="N411" i="2" s="1"/>
  <c r="K75" i="2"/>
  <c r="L75" i="2" s="1"/>
  <c r="N75" i="2" s="1"/>
  <c r="K2044" i="2"/>
  <c r="L2044" i="2" s="1"/>
  <c r="L2045" i="2" s="1"/>
  <c r="N2045" i="2" s="1"/>
  <c r="K1108" i="2"/>
  <c r="L1108" i="2" s="1"/>
  <c r="K2635" i="2"/>
  <c r="L2635" i="2" s="1"/>
  <c r="N2635" i="2" s="1"/>
  <c r="K2077" i="2"/>
  <c r="L2077" i="2" s="1"/>
  <c r="N2078" i="2" s="1"/>
  <c r="K1645" i="2"/>
  <c r="L1645" i="2" s="1"/>
  <c r="K1165" i="2"/>
  <c r="L1165" i="2" s="1"/>
  <c r="K2226" i="2"/>
  <c r="L2226" i="2" s="1"/>
  <c r="K1151" i="2"/>
  <c r="L1151" i="2" s="1"/>
  <c r="K1164" i="2"/>
  <c r="L1164" i="2" s="1"/>
  <c r="K558" i="2"/>
  <c r="L558" i="2" s="1"/>
  <c r="K1425" i="2"/>
  <c r="L1425" i="2" s="1"/>
  <c r="K1502" i="2"/>
  <c r="L1502" i="2" s="1"/>
  <c r="K1330" i="2"/>
  <c r="L1330" i="2" s="1"/>
  <c r="N1330" i="2" s="1"/>
  <c r="K1321" i="2"/>
  <c r="L1321" i="2" s="1"/>
  <c r="K1824" i="2"/>
  <c r="L1824" i="2" s="1"/>
  <c r="K575" i="2"/>
  <c r="L575" i="2" s="1"/>
  <c r="N575" i="2" s="1"/>
  <c r="K1815" i="2"/>
  <c r="L1815" i="2" s="1"/>
  <c r="N1815" i="2" s="1"/>
  <c r="K639" i="2"/>
  <c r="L639" i="2" s="1"/>
  <c r="N2547" i="2"/>
  <c r="K1240" i="2"/>
  <c r="L1240" i="2" s="1"/>
  <c r="K94" i="2"/>
  <c r="L94" i="2" s="1"/>
  <c r="K2353" i="2"/>
  <c r="L2353" i="2" s="1"/>
  <c r="K1837" i="2"/>
  <c r="L1837" i="2" s="1"/>
  <c r="N1838" i="2" s="1"/>
  <c r="K1285" i="2"/>
  <c r="L1285" i="2" s="1"/>
  <c r="K1046" i="2"/>
  <c r="L1046" i="2" s="1"/>
  <c r="K2550" i="2"/>
  <c r="L2550" i="2" s="1"/>
  <c r="K1319" i="2"/>
  <c r="L1319" i="2" s="1"/>
  <c r="K1290" i="2"/>
  <c r="L1290" i="2" s="1"/>
  <c r="K2043" i="2"/>
  <c r="L2043" i="2" s="1"/>
  <c r="N2043" i="2" s="1"/>
  <c r="K105" i="2"/>
  <c r="L105" i="2" s="1"/>
  <c r="N105" i="2" s="1"/>
  <c r="K1504" i="2"/>
  <c r="L1504" i="2" s="1"/>
  <c r="K2221" i="2"/>
  <c r="L2221" i="2" s="1"/>
  <c r="K1466" i="2"/>
  <c r="L1466" i="2" s="1"/>
  <c r="N1466" i="2" s="1"/>
  <c r="K1301" i="2"/>
  <c r="L1301" i="2" s="1"/>
  <c r="L1302" i="2" s="1"/>
  <c r="N1302" i="2" s="1"/>
  <c r="K571" i="2"/>
  <c r="L571" i="2" s="1"/>
  <c r="N571" i="2" s="1"/>
  <c r="N2063" i="2"/>
  <c r="N1827" i="2"/>
  <c r="J737" i="2"/>
  <c r="K737" i="2" s="1"/>
  <c r="L737" i="2" s="1"/>
  <c r="N737" i="2" s="1"/>
  <c r="K1471" i="2"/>
  <c r="L1471" i="2" s="1"/>
  <c r="K1147" i="2"/>
  <c r="L1147" i="2" s="1"/>
  <c r="N1147" i="2" s="1"/>
  <c r="K1442" i="2"/>
  <c r="L1442" i="2" s="1"/>
  <c r="K1160" i="2"/>
  <c r="L1160" i="2" s="1"/>
  <c r="K950" i="2"/>
  <c r="L950" i="2" s="1"/>
  <c r="K17" i="2"/>
  <c r="L17" i="2" s="1"/>
  <c r="K2502" i="2"/>
  <c r="L2502" i="2" s="1"/>
  <c r="L2503" i="2" s="1"/>
  <c r="N2503" i="2" s="1"/>
  <c r="K2010" i="2"/>
  <c r="L2010" i="2" s="1"/>
  <c r="K1181" i="2"/>
  <c r="L1181" i="2" s="1"/>
  <c r="K1470" i="2"/>
  <c r="L1470" i="2" s="1"/>
  <c r="K1091" i="2"/>
  <c r="L1091" i="2" s="1"/>
  <c r="L1092" i="2" s="1"/>
  <c r="N1092" i="2" s="1"/>
  <c r="K629" i="2"/>
  <c r="L629" i="2" s="1"/>
  <c r="N629" i="2" s="1"/>
  <c r="K143" i="2"/>
  <c r="L143" i="2" s="1"/>
  <c r="K559" i="2"/>
  <c r="L559" i="2" s="1"/>
  <c r="K43" i="2"/>
  <c r="L43" i="2" s="1"/>
  <c r="N43" i="2" s="1"/>
  <c r="K594" i="2"/>
  <c r="L594" i="2" s="1"/>
  <c r="K144" i="2"/>
  <c r="L144" i="2" s="1"/>
  <c r="K2679" i="2"/>
  <c r="L2679" i="2" s="1"/>
  <c r="N2679" i="2" s="1"/>
  <c r="K2235" i="2"/>
  <c r="L2235" i="2" s="1"/>
  <c r="N2235" i="2" s="1"/>
  <c r="K1473" i="2"/>
  <c r="L1473" i="2" s="1"/>
  <c r="K1113" i="2"/>
  <c r="L1113" i="2" s="1"/>
  <c r="K561" i="2"/>
  <c r="L561" i="2" s="1"/>
  <c r="K51" i="2"/>
  <c r="L51" i="2" s="1"/>
  <c r="N51" i="2" s="1"/>
  <c r="L2565" i="2"/>
  <c r="N2565" i="2" s="1"/>
  <c r="K2663" i="2"/>
  <c r="L2663" i="2" s="1"/>
  <c r="L2664" i="2" s="1"/>
  <c r="N2664" i="2" s="1"/>
  <c r="K2704" i="2"/>
  <c r="L2704" i="2" s="1"/>
  <c r="L2705" i="2" s="1"/>
  <c r="N2705" i="2" s="1"/>
  <c r="K2254" i="2"/>
  <c r="L2254" i="2" s="1"/>
  <c r="L2255" i="2" s="1"/>
  <c r="N2255" i="2" s="1"/>
  <c r="K1828" i="2"/>
  <c r="L1828" i="2" s="1"/>
  <c r="N1828" i="2" s="1"/>
  <c r="K1300" i="2"/>
  <c r="L1300" i="2" s="1"/>
  <c r="K1114" i="2"/>
  <c r="L1114" i="2" s="1"/>
  <c r="K874" i="2"/>
  <c r="L874" i="2" s="1"/>
  <c r="L875" i="2" s="1"/>
  <c r="N875" i="2" s="1"/>
  <c r="K64" i="2"/>
  <c r="L64" i="2" s="1"/>
  <c r="K2641" i="2"/>
  <c r="L2641" i="2" s="1"/>
  <c r="K2389" i="2"/>
  <c r="L2389" i="2" s="1"/>
  <c r="N2389" i="2" s="1"/>
  <c r="K2083" i="2"/>
  <c r="L2083" i="2" s="1"/>
  <c r="K1507" i="2"/>
  <c r="L1507" i="2" s="1"/>
  <c r="K1237" i="2"/>
  <c r="L1237" i="2" s="1"/>
  <c r="K1039" i="2"/>
  <c r="L1039" i="2" s="1"/>
  <c r="K1274" i="2"/>
  <c r="L1274" i="2" s="1"/>
  <c r="K2610" i="2"/>
  <c r="L2610" i="2" s="1"/>
  <c r="K2232" i="2"/>
  <c r="L2232" i="2" s="1"/>
  <c r="K1283" i="2"/>
  <c r="L1283" i="2" s="1"/>
  <c r="K1860" i="2"/>
  <c r="L1860" i="2" s="1"/>
  <c r="N1860" i="2" s="1"/>
  <c r="K1055" i="2"/>
  <c r="L1055" i="2" s="1"/>
  <c r="N1055" i="2" s="1"/>
  <c r="K611" i="2"/>
  <c r="L611" i="2" s="1"/>
  <c r="K59" i="2"/>
  <c r="L59" i="2" s="1"/>
  <c r="N59" i="2" s="1"/>
  <c r="K145" i="2"/>
  <c r="L145" i="2" s="1"/>
  <c r="K576" i="2"/>
  <c r="L576" i="2" s="1"/>
  <c r="L577" i="2" s="1"/>
  <c r="N577" i="2" s="1"/>
  <c r="K60" i="2"/>
  <c r="L60" i="2" s="1"/>
  <c r="K2613" i="2"/>
  <c r="L2613" i="2" s="1"/>
  <c r="N2613" i="2" s="1"/>
  <c r="K2379" i="2"/>
  <c r="L2379" i="2" s="1"/>
  <c r="N2379" i="2" s="1"/>
  <c r="K2127" i="2"/>
  <c r="L2127" i="2" s="1"/>
  <c r="N2127" i="2" s="1"/>
  <c r="K1443" i="2"/>
  <c r="L1443" i="2" s="1"/>
  <c r="K1155" i="2"/>
  <c r="L1155" i="2" s="1"/>
  <c r="K873" i="2"/>
  <c r="L873" i="2" s="1"/>
  <c r="K1438" i="2"/>
  <c r="L1438" i="2" s="1"/>
  <c r="N1438" i="2" s="1"/>
  <c r="K640" i="2"/>
  <c r="L640" i="2" s="1"/>
  <c r="L641" i="2" s="1"/>
  <c r="N641" i="2" s="1"/>
  <c r="K2545" i="2"/>
  <c r="L2545" i="2" s="1"/>
  <c r="N2545" i="2" s="1"/>
  <c r="K2005" i="2"/>
  <c r="L2005" i="2" s="1"/>
  <c r="N2006" i="2" s="1"/>
  <c r="K1423" i="2"/>
  <c r="L1423" i="2" s="1"/>
  <c r="K1033" i="2"/>
  <c r="L1033" i="2" s="1"/>
  <c r="K2658" i="2"/>
  <c r="L2658" i="2" s="1"/>
  <c r="K2124" i="2"/>
  <c r="L2124" i="2" s="1"/>
  <c r="K1422" i="2"/>
  <c r="L1422" i="2" s="1"/>
  <c r="K73" i="2"/>
  <c r="L73" i="2" s="1"/>
  <c r="K2721" i="2"/>
  <c r="L2721" i="2" s="1"/>
  <c r="N2721" i="2" s="1"/>
  <c r="K1149" i="2"/>
  <c r="L1149" i="2" s="1"/>
  <c r="N1149" i="2" s="1"/>
  <c r="K405" i="2"/>
  <c r="L405" i="2" s="1"/>
  <c r="N405" i="2" s="1"/>
  <c r="K2608" i="2"/>
  <c r="L2608" i="2" s="1"/>
  <c r="K2677" i="2"/>
  <c r="L2677" i="2" s="1"/>
  <c r="N2678" i="2" s="1"/>
  <c r="K1087" i="2"/>
  <c r="L1087" i="2" s="1"/>
  <c r="K572" i="2"/>
  <c r="L572" i="2" s="1"/>
  <c r="K83" i="2"/>
  <c r="L83" i="2" s="1"/>
  <c r="K1103" i="2"/>
  <c r="L1103" i="2" s="1"/>
  <c r="L1104" i="2" s="1"/>
  <c r="N1104" i="2" s="1"/>
  <c r="K2631" i="2"/>
  <c r="L2631" i="2" s="1"/>
  <c r="N2631" i="2" s="1"/>
  <c r="J833" i="2"/>
  <c r="K833" i="2" s="1"/>
  <c r="L833" i="2" s="1"/>
  <c r="N833" i="2" s="1"/>
  <c r="K1275" i="2"/>
  <c r="L1275" i="2" s="1"/>
  <c r="K604" i="2"/>
  <c r="L604" i="2" s="1"/>
  <c r="K2659" i="2"/>
  <c r="L2659" i="2" s="1"/>
  <c r="K1154" i="2"/>
  <c r="L1154" i="2" s="1"/>
  <c r="N1154" i="2" s="1"/>
  <c r="K11" i="2"/>
  <c r="L11" i="2" s="1"/>
  <c r="N11" i="2" s="1"/>
  <c r="K2004" i="2"/>
  <c r="L2004" i="2" s="1"/>
  <c r="K65" i="2"/>
  <c r="L65" i="2" s="1"/>
  <c r="K2619" i="2"/>
  <c r="L2619" i="2" s="1"/>
  <c r="N2619" i="2" s="1"/>
  <c r="K2145" i="2"/>
  <c r="L2145" i="2" s="1"/>
  <c r="N2145" i="2" s="1"/>
  <c r="K615" i="2"/>
  <c r="L615" i="2" s="1"/>
  <c r="K147" i="2"/>
  <c r="L147" i="2" s="1"/>
  <c r="N147" i="2" s="1"/>
  <c r="K373" i="2"/>
  <c r="L373" i="2" s="1"/>
  <c r="K96" i="2"/>
  <c r="L96" i="2" s="1"/>
  <c r="K1023" i="2"/>
  <c r="L1023" i="2" s="1"/>
  <c r="K2555" i="2"/>
  <c r="L2555" i="2" s="1"/>
  <c r="K2027" i="2"/>
  <c r="L2027" i="2" s="1"/>
  <c r="K2632" i="2"/>
  <c r="L2632" i="2" s="1"/>
  <c r="K2260" i="2"/>
  <c r="L2260" i="2" s="1"/>
  <c r="N2260" i="2" s="1"/>
  <c r="K1840" i="2"/>
  <c r="L1840" i="2" s="1"/>
  <c r="K1270" i="2"/>
  <c r="L1270" i="2" s="1"/>
  <c r="K1048" i="2"/>
  <c r="L1048" i="2" s="1"/>
  <c r="K2611" i="2"/>
  <c r="L2611" i="2" s="1"/>
  <c r="K2107" i="2"/>
  <c r="L2107" i="2" s="1"/>
  <c r="N2107" i="2" s="1"/>
  <c r="K1441" i="2"/>
  <c r="L1441" i="2" s="1"/>
  <c r="K1045" i="2"/>
  <c r="L1045" i="2" s="1"/>
  <c r="K1226" i="2"/>
  <c r="L1226" i="2" s="1"/>
  <c r="K2676" i="2"/>
  <c r="L2676" i="2" s="1"/>
  <c r="K2076" i="2"/>
  <c r="L2076" i="2" s="1"/>
  <c r="K863" i="2"/>
  <c r="L863" i="2" s="1"/>
  <c r="K107" i="2"/>
  <c r="L107" i="2" s="1"/>
  <c r="N107" i="2" s="1"/>
  <c r="K66" i="2"/>
  <c r="L66" i="2" s="1"/>
  <c r="N66" i="2" s="1"/>
  <c r="K2067" i="2"/>
  <c r="L2067" i="2" s="1"/>
  <c r="N2067" i="2" s="1"/>
  <c r="K1455" i="2"/>
  <c r="L1455" i="2" s="1"/>
  <c r="N1455" i="2" s="1"/>
  <c r="K95" i="2"/>
  <c r="L95" i="2" s="1"/>
  <c r="K54" i="2"/>
  <c r="L54" i="2" s="1"/>
  <c r="K2524" i="2"/>
  <c r="L2524" i="2" s="1"/>
  <c r="K2125" i="2"/>
  <c r="L2125" i="2" s="1"/>
  <c r="K638" i="2"/>
  <c r="L638" i="2" s="1"/>
  <c r="K2097" i="2"/>
  <c r="L2097" i="2" s="1"/>
  <c r="N2097" i="2" s="1"/>
  <c r="K1508" i="2"/>
  <c r="L1508" i="2" s="1"/>
  <c r="K1481" i="2"/>
  <c r="L1481" i="2" s="1"/>
  <c r="K22" i="2"/>
  <c r="L22" i="2" s="1"/>
  <c r="K2548" i="2"/>
  <c r="L2548" i="2" s="1"/>
  <c r="K2230" i="2"/>
  <c r="L2230" i="2" s="1"/>
  <c r="K1816" i="2"/>
  <c r="L1816" i="2" s="1"/>
  <c r="K1288" i="2"/>
  <c r="L1288" i="2" s="1"/>
  <c r="K1102" i="2"/>
  <c r="L1102" i="2" s="1"/>
  <c r="K634" i="2"/>
  <c r="L634" i="2" s="1"/>
  <c r="K52" i="2"/>
  <c r="L52" i="2" s="1"/>
  <c r="K2629" i="2"/>
  <c r="L2629" i="2" s="1"/>
  <c r="K2071" i="2"/>
  <c r="L2071" i="2" s="1"/>
  <c r="K1639" i="2"/>
  <c r="L1639" i="2" s="1"/>
  <c r="K1279" i="2"/>
  <c r="L1279" i="2" s="1"/>
  <c r="K1099" i="2"/>
  <c r="L1099" i="2" s="1"/>
  <c r="N1099" i="2" s="1"/>
  <c r="K1472" i="2"/>
  <c r="L1472" i="2" s="1"/>
  <c r="K1184" i="2"/>
  <c r="L1184" i="2" s="1"/>
  <c r="K12" i="2"/>
  <c r="L12" i="2" s="1"/>
  <c r="K2526" i="2"/>
  <c r="L2526" i="2" s="1"/>
  <c r="K2100" i="2"/>
  <c r="L2100" i="2" s="1"/>
  <c r="L2101" i="2" s="1"/>
  <c r="N2101" i="2" s="1"/>
  <c r="K1313" i="2"/>
  <c r="L1313" i="2" s="1"/>
  <c r="K1230" i="2"/>
  <c r="L1230" i="2" s="1"/>
  <c r="K593" i="2"/>
  <c r="L593" i="2" s="1"/>
  <c r="N593" i="2" s="1"/>
  <c r="K47" i="2"/>
  <c r="L47" i="2" s="1"/>
  <c r="K870" i="2"/>
  <c r="L870" i="2" s="1"/>
  <c r="K390" i="2"/>
  <c r="L390" i="2" s="1"/>
  <c r="K2703" i="2"/>
  <c r="L2703" i="2" s="1"/>
  <c r="N2703" i="2" s="1"/>
  <c r="K2361" i="2"/>
  <c r="L2361" i="2" s="1"/>
  <c r="N2361" i="2" s="1"/>
  <c r="K2025" i="2"/>
  <c r="L2025" i="2" s="1"/>
  <c r="N2025" i="2" s="1"/>
  <c r="K1419" i="2"/>
  <c r="L1419" i="2" s="1"/>
  <c r="N1419" i="2" s="1"/>
  <c r="K771" i="2"/>
  <c r="L771" i="2" s="1"/>
  <c r="N771" i="2" s="1"/>
  <c r="K63" i="2"/>
  <c r="L63" i="2" s="1"/>
  <c r="N63" i="2" s="1"/>
  <c r="K1469" i="2"/>
  <c r="L1469" i="2" s="1"/>
  <c r="K46" i="2"/>
  <c r="L46" i="2" s="1"/>
  <c r="K2514" i="2"/>
  <c r="L2514" i="2" s="1"/>
  <c r="L1529" i="2"/>
  <c r="N1529" i="2" s="1"/>
  <c r="L2643" i="2"/>
  <c r="N2643" i="2" s="1"/>
  <c r="L797" i="2"/>
  <c r="N797" i="2" s="1"/>
  <c r="L2085" i="2"/>
  <c r="N2085" i="2" s="1"/>
  <c r="K2685" i="2"/>
  <c r="L2685" i="2" s="1"/>
  <c r="N2685" i="2" s="1"/>
  <c r="K1479" i="2"/>
  <c r="L1479" i="2" s="1"/>
  <c r="K393" i="2"/>
  <c r="L393" i="2" s="1"/>
  <c r="N393" i="2" s="1"/>
  <c r="L1610" i="2"/>
  <c r="N1610" i="2" s="1"/>
  <c r="K1646" i="2"/>
  <c r="L1646" i="2" s="1"/>
  <c r="K2081" i="2"/>
  <c r="L2081" i="2" s="1"/>
  <c r="K2266" i="2"/>
  <c r="L2266" i="2" s="1"/>
  <c r="K1870" i="2"/>
  <c r="L1870" i="2" s="1"/>
  <c r="K1276" i="2"/>
  <c r="L1276" i="2" s="1"/>
  <c r="K556" i="2"/>
  <c r="L556" i="2" s="1"/>
  <c r="K76" i="2"/>
  <c r="L76" i="2" s="1"/>
  <c r="K2617" i="2"/>
  <c r="L2617" i="2" s="1"/>
  <c r="N2618" i="2" s="1"/>
  <c r="K2281" i="2"/>
  <c r="L2281" i="2" s="1"/>
  <c r="K1867" i="2"/>
  <c r="L1867" i="2" s="1"/>
  <c r="N1867" i="2" s="1"/>
  <c r="K1315" i="2"/>
  <c r="L1315" i="2" s="1"/>
  <c r="N1316" i="2" s="1"/>
  <c r="K1057" i="2"/>
  <c r="L1057" i="2" s="1"/>
  <c r="K1286" i="2"/>
  <c r="L1286" i="2" s="1"/>
  <c r="K1106" i="2"/>
  <c r="L1106" i="2" s="1"/>
  <c r="N1106" i="2" s="1"/>
  <c r="K632" i="2"/>
  <c r="L632" i="2" s="1"/>
  <c r="K2700" i="2"/>
  <c r="L2700" i="2" s="1"/>
  <c r="N2700" i="2" s="1"/>
  <c r="K2268" i="2"/>
  <c r="L2268" i="2" s="1"/>
  <c r="K1812" i="2"/>
  <c r="L1812" i="2" s="1"/>
  <c r="K1320" i="2"/>
  <c r="L1320" i="2" s="1"/>
  <c r="K1031" i="2"/>
  <c r="L1031" i="2" s="1"/>
  <c r="N1031" i="2" s="1"/>
  <c r="K563" i="2"/>
  <c r="L563" i="2" s="1"/>
  <c r="K71" i="2"/>
  <c r="L71" i="2" s="1"/>
  <c r="K403" i="2"/>
  <c r="L403" i="2" s="1"/>
  <c r="N403" i="2" s="1"/>
  <c r="K420" i="2"/>
  <c r="L420" i="2" s="1"/>
  <c r="N420" i="2" s="1"/>
  <c r="K72" i="2"/>
  <c r="L72" i="2" s="1"/>
  <c r="K2625" i="2"/>
  <c r="L2625" i="2" s="1"/>
  <c r="N2625" i="2" s="1"/>
  <c r="K2151" i="2"/>
  <c r="L2151" i="2" s="1"/>
  <c r="N2151" i="2" s="1"/>
  <c r="K1869" i="2"/>
  <c r="L1869" i="2" s="1"/>
  <c r="N1869" i="2" s="1"/>
  <c r="K1047" i="2"/>
  <c r="L1047" i="2" s="1"/>
  <c r="N1047" i="2" s="1"/>
  <c r="K369" i="2"/>
  <c r="L369" i="2" s="1"/>
  <c r="N369" i="2" s="1"/>
  <c r="K1474" i="2"/>
  <c r="L1474" i="2" s="1"/>
  <c r="K364" i="2"/>
  <c r="L364" i="2" s="1"/>
  <c r="K1243" i="2"/>
  <c r="L1243" i="2" s="1"/>
  <c r="K1022" i="2"/>
  <c r="L1022" i="2" s="1"/>
  <c r="K2616" i="2"/>
  <c r="L2616" i="2" s="1"/>
  <c r="K1073" i="2"/>
  <c r="L1073" i="2" s="1"/>
  <c r="K613" i="2"/>
  <c r="L613" i="2" s="1"/>
  <c r="K414" i="2"/>
  <c r="L414" i="2" s="1"/>
  <c r="K2391" i="2"/>
  <c r="L2391" i="2" s="1"/>
  <c r="N2391" i="2" s="1"/>
  <c r="K1041" i="2"/>
  <c r="L1041" i="2" s="1"/>
  <c r="K555" i="2"/>
  <c r="L555" i="2" s="1"/>
  <c r="N555" i="2" s="1"/>
  <c r="K81" i="2"/>
  <c r="L81" i="2" s="1"/>
  <c r="N81" i="2" s="1"/>
  <c r="K139" i="2"/>
  <c r="L139" i="2" s="1"/>
  <c r="N139" i="2" s="1"/>
  <c r="K2607" i="2"/>
  <c r="L2607" i="2" s="1"/>
  <c r="N2607" i="2" s="1"/>
  <c r="K69" i="2"/>
  <c r="L69" i="2" s="1"/>
  <c r="N69" i="2" s="1"/>
  <c r="L529" i="2"/>
  <c r="N529" i="2" s="1"/>
  <c r="K1640" i="2"/>
  <c r="L1640" i="2" s="1"/>
  <c r="K2074" i="2"/>
  <c r="L2074" i="2" s="1"/>
  <c r="K1180" i="2"/>
  <c r="L1180" i="2" s="1"/>
  <c r="N1180" i="2" s="1"/>
  <c r="K958" i="2"/>
  <c r="L958" i="2" s="1"/>
  <c r="N958" i="2" s="1"/>
  <c r="K2557" i="2"/>
  <c r="L2557" i="2" s="1"/>
  <c r="N2557" i="2" s="1"/>
  <c r="K2017" i="2"/>
  <c r="L2017" i="2" s="1"/>
  <c r="K1297" i="2"/>
  <c r="L1297" i="2" s="1"/>
  <c r="K1424" i="2"/>
  <c r="L1424" i="2" s="1"/>
  <c r="K1100" i="2"/>
  <c r="L1100" i="2" s="1"/>
  <c r="K2562" i="2"/>
  <c r="L2562" i="2" s="1"/>
  <c r="K1289" i="2"/>
  <c r="L1289" i="2" s="1"/>
  <c r="K557" i="2"/>
  <c r="L557" i="2" s="1"/>
  <c r="K397" i="2"/>
  <c r="L397" i="2" s="1"/>
  <c r="N398" i="2" s="1"/>
  <c r="K2553" i="2"/>
  <c r="L2553" i="2" s="1"/>
  <c r="N2553" i="2" s="1"/>
  <c r="K1839" i="2"/>
  <c r="L1839" i="2" s="1"/>
  <c r="N1839" i="2" s="1"/>
  <c r="K45" i="2"/>
  <c r="L45" i="2" s="1"/>
  <c r="N45" i="2" s="1"/>
  <c r="K595" i="2"/>
  <c r="L595" i="2" s="1"/>
  <c r="K2523" i="2"/>
  <c r="L2523" i="2" s="1"/>
  <c r="N2523" i="2" s="1"/>
  <c r="K2026" i="2"/>
  <c r="L2026" i="2" s="1"/>
  <c r="K1273" i="2"/>
  <c r="L1273" i="2" s="1"/>
  <c r="K2016" i="2"/>
  <c r="L2016" i="2" s="1"/>
  <c r="K600" i="2"/>
  <c r="L600" i="2" s="1"/>
  <c r="N600" i="2" s="1"/>
  <c r="K1665" i="2"/>
  <c r="L1665" i="2" s="1"/>
  <c r="L494" i="2"/>
  <c r="N494" i="2" s="1"/>
  <c r="L2031" i="2"/>
  <c r="N2031" i="2" s="1"/>
  <c r="K2075" i="2"/>
  <c r="L2075" i="2" s="1"/>
  <c r="N2075" i="2" s="1"/>
  <c r="K1811" i="2"/>
  <c r="L1811" i="2" s="1"/>
  <c r="N1811" i="2" s="1"/>
  <c r="K2554" i="2"/>
  <c r="L2554" i="2" s="1"/>
  <c r="K1822" i="2"/>
  <c r="L1822" i="2" s="1"/>
  <c r="K1156" i="2"/>
  <c r="L1156" i="2" s="1"/>
  <c r="K412" i="2"/>
  <c r="L412" i="2" s="1"/>
  <c r="N412" i="2" s="1"/>
  <c r="K2233" i="2"/>
  <c r="L2233" i="2" s="1"/>
  <c r="K1111" i="2"/>
  <c r="L1111" i="2" s="1"/>
  <c r="K1262" i="2"/>
  <c r="L1262" i="2" s="1"/>
  <c r="K2064" i="2"/>
  <c r="L2064" i="2" s="1"/>
  <c r="N2064" i="2" s="1"/>
  <c r="K1229" i="2"/>
  <c r="L1229" i="2" s="1"/>
  <c r="K1236" i="2"/>
  <c r="L1236" i="2" s="1"/>
  <c r="N1236" i="2" s="1"/>
  <c r="K2373" i="2"/>
  <c r="L2373" i="2" s="1"/>
  <c r="N2373" i="2" s="1"/>
  <c r="K1509" i="2"/>
  <c r="L1509" i="2" s="1"/>
  <c r="K1420" i="2"/>
  <c r="L1420" i="2" s="1"/>
  <c r="K82" i="2"/>
  <c r="L82" i="2" s="1"/>
  <c r="K1477" i="2"/>
  <c r="L1477" i="2" s="1"/>
  <c r="K2280" i="2"/>
  <c r="L2280" i="2" s="1"/>
  <c r="N2280" i="2" s="1"/>
  <c r="K1037" i="2"/>
  <c r="L1037" i="2" s="1"/>
  <c r="K637" i="2"/>
  <c r="L637" i="2" s="1"/>
  <c r="L1360" i="2"/>
  <c r="N1360" i="2" s="1"/>
  <c r="L1467" i="2"/>
  <c r="N1467" i="2" s="1"/>
  <c r="L179" i="2"/>
  <c r="N179" i="2" s="1"/>
  <c r="L1844" i="2"/>
  <c r="N1844" i="2" s="1"/>
  <c r="J544" i="2"/>
  <c r="K1484" i="2"/>
  <c r="L1484" i="2" s="1"/>
  <c r="K1487" i="2"/>
  <c r="L1487" i="2" s="1"/>
  <c r="N1487" i="2" s="1"/>
  <c r="K2512" i="2"/>
  <c r="L2512" i="2" s="1"/>
  <c r="K1480" i="2"/>
  <c r="L1480" i="2" s="1"/>
  <c r="K1072" i="2"/>
  <c r="L1072" i="2" s="1"/>
  <c r="K370" i="2"/>
  <c r="L370" i="2" s="1"/>
  <c r="K40" i="2"/>
  <c r="L40" i="2" s="1"/>
  <c r="N40" i="2" s="1"/>
  <c r="K2563" i="2"/>
  <c r="L2563" i="2" s="1"/>
  <c r="K2119" i="2"/>
  <c r="L2119" i="2" s="1"/>
  <c r="N2119" i="2" s="1"/>
  <c r="K1813" i="2"/>
  <c r="L1813" i="2" s="1"/>
  <c r="N1813" i="2" s="1"/>
  <c r="K1261" i="2"/>
  <c r="L1261" i="2" s="1"/>
  <c r="K865" i="2"/>
  <c r="L865" i="2" s="1"/>
  <c r="K1232" i="2"/>
  <c r="L1232" i="2" s="1"/>
  <c r="N1232" i="2" s="1"/>
  <c r="K1028" i="2"/>
  <c r="L1028" i="2" s="1"/>
  <c r="N1028" i="2" s="1"/>
  <c r="K560" i="2"/>
  <c r="L560" i="2" s="1"/>
  <c r="K2622" i="2"/>
  <c r="L2622" i="2" s="1"/>
  <c r="K2082" i="2"/>
  <c r="L2082" i="2" s="1"/>
  <c r="K1247" i="2"/>
  <c r="L1247" i="2" s="1"/>
  <c r="N1247" i="2" s="1"/>
  <c r="K1638" i="2"/>
  <c r="L1638" i="2" s="1"/>
  <c r="K1272" i="2"/>
  <c r="L1272" i="2" s="1"/>
  <c r="K869" i="2"/>
  <c r="L869" i="2" s="1"/>
  <c r="N869" i="2" s="1"/>
  <c r="K407" i="2"/>
  <c r="L407" i="2" s="1"/>
  <c r="K631" i="2"/>
  <c r="L631" i="2" s="1"/>
  <c r="K91" i="2"/>
  <c r="L91" i="2" s="1"/>
  <c r="N92" i="2" s="1"/>
  <c r="K366" i="2"/>
  <c r="L366" i="2" s="1"/>
  <c r="K15" i="2"/>
  <c r="L15" i="2" s="1"/>
  <c r="N15" i="2" s="1"/>
  <c r="K2499" i="2"/>
  <c r="L2499" i="2" s="1"/>
  <c r="N2499" i="2" s="1"/>
  <c r="K1647" i="2"/>
  <c r="L1647" i="2" s="1"/>
  <c r="K633" i="2"/>
  <c r="L633" i="2" s="1"/>
  <c r="K87" i="2"/>
  <c r="L87" i="2" s="1"/>
  <c r="N87" i="2" s="1"/>
  <c r="K772" i="2"/>
  <c r="L772" i="2" s="1"/>
  <c r="K142" i="2"/>
  <c r="L142" i="2" s="1"/>
  <c r="N142" i="2" s="1"/>
  <c r="K1280" i="2"/>
  <c r="L1280" i="2" s="1"/>
  <c r="K872" i="2"/>
  <c r="L872" i="2" s="1"/>
  <c r="K2496" i="2"/>
  <c r="L2496" i="2" s="1"/>
  <c r="K617" i="2"/>
  <c r="L617" i="2" s="1"/>
  <c r="K2673" i="2"/>
  <c r="L2673" i="2" s="1"/>
  <c r="N2673" i="2" s="1"/>
  <c r="K2229" i="2"/>
  <c r="L2229" i="2" s="1"/>
  <c r="N2229" i="2" s="1"/>
  <c r="K951" i="2"/>
  <c r="L951" i="2" s="1"/>
  <c r="K363" i="2"/>
  <c r="L363" i="2" s="1"/>
  <c r="N363" i="2" s="1"/>
  <c r="K53" i="2"/>
  <c r="L53" i="2" s="1"/>
  <c r="K396" i="2"/>
  <c r="L396" i="2" s="1"/>
  <c r="K2283" i="2"/>
  <c r="L2283" i="2" s="1"/>
  <c r="N2283" i="2" s="1"/>
  <c r="L1965" i="2"/>
  <c r="N1965" i="2" s="1"/>
  <c r="L163" i="2"/>
  <c r="N163" i="2" s="1"/>
  <c r="K2669" i="2"/>
  <c r="L2669" i="2" s="1"/>
  <c r="K2357" i="2"/>
  <c r="L2357" i="2" s="1"/>
  <c r="K1312" i="2"/>
  <c r="L1312" i="2" s="1"/>
  <c r="K70" i="2"/>
  <c r="L70" i="2" s="1"/>
  <c r="K2263" i="2"/>
  <c r="L2263" i="2" s="1"/>
  <c r="K1861" i="2"/>
  <c r="L1861" i="2" s="1"/>
  <c r="N1861" i="2" s="1"/>
  <c r="K1346" i="2"/>
  <c r="L1346" i="2" s="1"/>
  <c r="K614" i="2"/>
  <c r="L614" i="2" s="1"/>
  <c r="K2262" i="2"/>
  <c r="L2262" i="2" s="1"/>
  <c r="K1163" i="2"/>
  <c r="L1163" i="2" s="1"/>
  <c r="K1025" i="2"/>
  <c r="L1025" i="2" s="1"/>
  <c r="K395" i="2"/>
  <c r="L395" i="2" s="1"/>
  <c r="N395" i="2" s="1"/>
  <c r="K1158" i="2"/>
  <c r="L1158" i="2" s="1"/>
  <c r="K2493" i="2"/>
  <c r="L2493" i="2" s="1"/>
  <c r="N2493" i="2" s="1"/>
  <c r="K1161" i="2"/>
  <c r="L1161" i="2" s="1"/>
  <c r="K371" i="2"/>
  <c r="L371" i="2" s="1"/>
  <c r="K948" i="2"/>
  <c r="L948" i="2" s="1"/>
  <c r="N948" i="2" s="1"/>
  <c r="K1841" i="2"/>
  <c r="L1841" i="2" s="1"/>
  <c r="N1841" i="2" s="1"/>
  <c r="K2515" i="2"/>
  <c r="L2515" i="2" s="1"/>
  <c r="K1112" i="2"/>
  <c r="L1112" i="2" s="1"/>
  <c r="K97" i="2"/>
  <c r="L97" i="2" s="1"/>
  <c r="K2511" i="2"/>
  <c r="L2511" i="2" s="1"/>
  <c r="N2511" i="2" s="1"/>
  <c r="K1125" i="2"/>
  <c r="L1125" i="2" s="1"/>
  <c r="L2177" i="2"/>
  <c r="N2177" i="2" s="1"/>
  <c r="L1929" i="2"/>
  <c r="N1929" i="2" s="1"/>
  <c r="K2237" i="2"/>
  <c r="L2237" i="2" s="1"/>
  <c r="K2614" i="2"/>
  <c r="L2614" i="2" s="1"/>
  <c r="K2302" i="2"/>
  <c r="L2302" i="2" s="1"/>
  <c r="K2032" i="2"/>
  <c r="L2032" i="2" s="1"/>
  <c r="N2032" i="2" s="1"/>
  <c r="K1348" i="2"/>
  <c r="L1348" i="2" s="1"/>
  <c r="K1150" i="2"/>
  <c r="L1150" i="2" s="1"/>
  <c r="N1150" i="2" s="1"/>
  <c r="K862" i="2"/>
  <c r="L862" i="2" s="1"/>
  <c r="K88" i="2"/>
  <c r="L88" i="2" s="1"/>
  <c r="N88" i="2" s="1"/>
  <c r="K2683" i="2"/>
  <c r="L2683" i="2" s="1"/>
  <c r="N2683" i="2" s="1"/>
  <c r="K2227" i="2"/>
  <c r="L2227" i="2" s="1"/>
  <c r="K1825" i="2"/>
  <c r="L1825" i="2" s="1"/>
  <c r="K1345" i="2"/>
  <c r="L1345" i="2" s="1"/>
  <c r="N1345" i="2" s="1"/>
  <c r="K1159" i="2"/>
  <c r="L1159" i="2" s="1"/>
  <c r="K895" i="2"/>
  <c r="L895" i="2" s="1"/>
  <c r="K1244" i="2"/>
  <c r="L1244" i="2" s="1"/>
  <c r="K1040" i="2"/>
  <c r="L1040" i="2" s="1"/>
  <c r="K2640" i="2"/>
  <c r="L2640" i="2" s="1"/>
  <c r="K2286" i="2"/>
  <c r="L2286" i="2" s="1"/>
  <c r="K1421" i="2"/>
  <c r="L1421" i="2" s="1"/>
  <c r="K1836" i="2"/>
  <c r="L1836" i="2" s="1"/>
  <c r="N1836" i="2" s="1"/>
  <c r="K1284" i="2"/>
  <c r="L1284" i="2" s="1"/>
  <c r="K1043" i="2"/>
  <c r="L1043" i="2" s="1"/>
  <c r="N1043" i="2" s="1"/>
  <c r="K89" i="2"/>
  <c r="L89" i="2" s="1"/>
  <c r="K367" i="2"/>
  <c r="L367" i="2" s="1"/>
  <c r="K48" i="2"/>
  <c r="L48" i="2" s="1"/>
  <c r="K2517" i="2"/>
  <c r="L2517" i="2" s="1"/>
  <c r="N2517" i="2" s="1"/>
  <c r="K2109" i="2"/>
  <c r="L2109" i="2" s="1"/>
  <c r="N2109" i="2" s="1"/>
  <c r="K1503" i="2"/>
  <c r="L1503" i="2" s="1"/>
  <c r="K861" i="2"/>
  <c r="L861" i="2" s="1"/>
  <c r="N861" i="2" s="1"/>
  <c r="K99" i="2"/>
  <c r="L99" i="2" s="1"/>
  <c r="N99" i="2" s="1"/>
  <c r="K149" i="2"/>
  <c r="L149" i="2" s="1"/>
  <c r="N149" i="2" s="1"/>
  <c r="J1711" i="2"/>
  <c r="K1711" i="2" s="1"/>
  <c r="L1711" i="2" s="1"/>
  <c r="N1711" i="2" s="1"/>
  <c r="K1710" i="2"/>
  <c r="L1710" i="2" s="1"/>
  <c r="N1710" i="2" s="1"/>
  <c r="K722" i="2"/>
  <c r="J723" i="2"/>
  <c r="J1756" i="2"/>
  <c r="K1755" i="2"/>
  <c r="L1755" i="2" s="1"/>
  <c r="N1755" i="2" s="1"/>
  <c r="J675" i="2"/>
  <c r="K675" i="2" s="1"/>
  <c r="L675" i="2" s="1"/>
  <c r="N675" i="2" s="1"/>
  <c r="K674" i="2"/>
  <c r="L674" i="2" s="1"/>
  <c r="N674" i="2" s="1"/>
  <c r="K1920" i="2"/>
  <c r="L1920" i="2" s="1"/>
  <c r="N1920" i="2" s="1"/>
  <c r="J1921" i="2"/>
  <c r="K1921" i="2" s="1"/>
  <c r="L1921" i="2" s="1"/>
  <c r="N1921" i="2" s="1"/>
  <c r="K1138" i="2"/>
  <c r="L1138" i="2" s="1"/>
  <c r="N1138" i="2" s="1"/>
  <c r="J1139" i="2"/>
  <c r="K2501" i="2"/>
  <c r="L2501" i="2" s="1"/>
  <c r="N2501" i="2" s="1"/>
  <c r="K2014" i="2"/>
  <c r="L2014" i="2" s="1"/>
  <c r="L1074" i="2"/>
  <c r="N1074" i="2" s="1"/>
  <c r="J1808" i="2"/>
  <c r="K1807" i="2"/>
  <c r="L1807" i="2" s="1"/>
  <c r="N1807" i="2" s="1"/>
  <c r="J1886" i="2"/>
  <c r="K1885" i="2"/>
  <c r="J941" i="2"/>
  <c r="K940" i="2"/>
  <c r="K360" i="2"/>
  <c r="L360" i="2" s="1"/>
  <c r="N360" i="2" s="1"/>
  <c r="J361" i="2"/>
  <c r="K361" i="2" s="1"/>
  <c r="L361" i="2" s="1"/>
  <c r="N361" i="2" s="1"/>
  <c r="J826" i="2"/>
  <c r="K825" i="2"/>
  <c r="L825" i="2" s="1"/>
  <c r="N825" i="2" s="1"/>
  <c r="J200" i="2"/>
  <c r="K199" i="2"/>
  <c r="L199" i="2" s="1"/>
  <c r="N199" i="2" s="1"/>
  <c r="K2639" i="2"/>
  <c r="L2639" i="2" s="1"/>
  <c r="K2080" i="2"/>
  <c r="L2080" i="2" s="1"/>
  <c r="K1020" i="2"/>
  <c r="L1020" i="2" s="1"/>
  <c r="K2073" i="2"/>
  <c r="L2073" i="2" s="1"/>
  <c r="N2073" i="2" s="1"/>
  <c r="K1269" i="2"/>
  <c r="L1269" i="2" s="1"/>
  <c r="N1269" i="2" s="1"/>
  <c r="K1115" i="2"/>
  <c r="L1115" i="2" s="1"/>
  <c r="K85" i="2"/>
  <c r="L85" i="2" s="1"/>
  <c r="K1233" i="2"/>
  <c r="L1233" i="2" s="1"/>
  <c r="K2267" i="2"/>
  <c r="L2267" i="2" s="1"/>
  <c r="K1997" i="2"/>
  <c r="L1997" i="2" s="1"/>
  <c r="N1997" i="2" s="1"/>
  <c r="K19" i="2"/>
  <c r="L19" i="2" s="1"/>
  <c r="K1238" i="2"/>
  <c r="L1238" i="2" s="1"/>
  <c r="K21" i="2"/>
  <c r="L21" i="2" s="1"/>
  <c r="N21" i="2" s="1"/>
  <c r="K93" i="2"/>
  <c r="L93" i="2" s="1"/>
  <c r="N93" i="2" s="1"/>
  <c r="J2460" i="2"/>
  <c r="K2459" i="2"/>
  <c r="L2459" i="2" s="1"/>
  <c r="N2459" i="2" s="1"/>
  <c r="J677" i="2"/>
  <c r="K676" i="2"/>
  <c r="J829" i="2"/>
  <c r="K829" i="2" s="1"/>
  <c r="K828" i="2"/>
  <c r="L710" i="2"/>
  <c r="N710" i="2" s="1"/>
  <c r="J1892" i="2"/>
  <c r="K1891" i="2"/>
  <c r="K2009" i="2"/>
  <c r="L2009" i="2" s="1"/>
  <c r="K2350" i="2"/>
  <c r="L2350" i="2" s="1"/>
  <c r="K2008" i="2"/>
  <c r="L2008" i="2" s="1"/>
  <c r="K1641" i="2"/>
  <c r="L1641" i="2" s="1"/>
  <c r="K1287" i="2"/>
  <c r="L1287" i="2" s="1"/>
  <c r="N1287" i="2" s="1"/>
  <c r="J1958" i="2"/>
  <c r="K1957" i="2"/>
  <c r="L1957" i="2" s="1"/>
  <c r="N1957" i="2" s="1"/>
  <c r="K1322" i="2"/>
  <c r="L1322" i="2" s="1"/>
  <c r="K1992" i="2"/>
  <c r="L1992" i="2" s="1"/>
  <c r="K1257" i="2"/>
  <c r="L1257" i="2" s="1"/>
  <c r="N1257" i="2" s="1"/>
  <c r="K1035" i="2"/>
  <c r="L1035" i="2" s="1"/>
  <c r="K596" i="2"/>
  <c r="L596" i="2" s="1"/>
  <c r="K597" i="2"/>
  <c r="L597" i="2" s="1"/>
  <c r="K953" i="2"/>
  <c r="L953" i="2" s="1"/>
  <c r="J588" i="2"/>
  <c r="K587" i="2"/>
  <c r="L587" i="2" s="1"/>
  <c r="N587" i="2" s="1"/>
  <c r="J1547" i="2"/>
  <c r="K1546" i="2"/>
  <c r="L1546" i="2" s="1"/>
  <c r="N1546" i="2" s="1"/>
  <c r="J1574" i="2"/>
  <c r="K1573" i="2"/>
  <c r="J1214" i="2"/>
  <c r="K1214" i="2" s="1"/>
  <c r="L1214" i="2" s="1"/>
  <c r="N1214" i="2" s="1"/>
  <c r="K1213" i="2"/>
  <c r="L1213" i="2" s="1"/>
  <c r="N1213" i="2" s="1"/>
  <c r="L1246" i="2"/>
  <c r="N1246" i="2" s="1"/>
  <c r="K16" i="2"/>
  <c r="L16" i="2" s="1"/>
  <c r="K1018" i="2"/>
  <c r="L1018" i="2" s="1"/>
  <c r="N1018" i="2" s="1"/>
  <c r="K2623" i="2"/>
  <c r="L2623" i="2" s="1"/>
  <c r="K1166" i="2"/>
  <c r="L1166" i="2" s="1"/>
  <c r="K2088" i="2"/>
  <c r="L2088" i="2" s="1"/>
  <c r="N2088" i="2" s="1"/>
  <c r="K635" i="2"/>
  <c r="L635" i="2" s="1"/>
  <c r="L312" i="2"/>
  <c r="N312" i="2" s="1"/>
  <c r="K2284" i="2"/>
  <c r="L2284" i="2" s="1"/>
  <c r="K1292" i="2"/>
  <c r="L1292" i="2" s="1"/>
  <c r="K1476" i="2"/>
  <c r="L1476" i="2" s="1"/>
  <c r="K409" i="2"/>
  <c r="L409" i="2" s="1"/>
  <c r="K2427" i="2"/>
  <c r="L2427" i="2" s="1"/>
  <c r="N2427" i="2" s="1"/>
  <c r="J2428" i="2"/>
  <c r="K2428" i="2" s="1"/>
  <c r="L2428" i="2" s="1"/>
  <c r="N2428" i="2" s="1"/>
  <c r="J971" i="2"/>
  <c r="K971" i="2" s="1"/>
  <c r="K970" i="2"/>
  <c r="J1882" i="2"/>
  <c r="K1881" i="2"/>
  <c r="L1881" i="2" s="1"/>
  <c r="N1881" i="2" s="1"/>
  <c r="K2413" i="2"/>
  <c r="L2413" i="2" s="1"/>
  <c r="N2413" i="2" s="1"/>
  <c r="J2414" i="2"/>
  <c r="K2662" i="2"/>
  <c r="L2662" i="2" s="1"/>
  <c r="K562" i="2"/>
  <c r="L562" i="2" s="1"/>
  <c r="K18" i="2"/>
  <c r="L18" i="2" s="1"/>
  <c r="J909" i="2"/>
  <c r="K908" i="2"/>
  <c r="L908" i="2" s="1"/>
  <c r="N908" i="2" s="1"/>
  <c r="J1748" i="2"/>
  <c r="K1747" i="2"/>
  <c r="L1747" i="2" s="1"/>
  <c r="N1747" i="2" s="1"/>
  <c r="K803" i="2"/>
  <c r="L803" i="2" s="1"/>
  <c r="N803" i="2" s="1"/>
  <c r="J804" i="2"/>
  <c r="J457" i="2"/>
  <c r="K457" i="2" s="1"/>
  <c r="L457" i="2" s="1"/>
  <c r="K456" i="2"/>
  <c r="L456" i="2" s="1"/>
  <c r="N456" i="2" s="1"/>
  <c r="K2007" i="2"/>
  <c r="L2007" i="2" s="1"/>
  <c r="N2007" i="2" s="1"/>
  <c r="K1260" i="2"/>
  <c r="L1260" i="2" s="1"/>
  <c r="K1086" i="2"/>
  <c r="L1086" i="2" s="1"/>
  <c r="N1086" i="2" s="1"/>
  <c r="K1263" i="2"/>
  <c r="L1263" i="2" s="1"/>
  <c r="K2231" i="2"/>
  <c r="L2231" i="2" s="1"/>
  <c r="K1282" i="2"/>
  <c r="L1282" i="2" s="1"/>
  <c r="K1819" i="2"/>
  <c r="L1819" i="2" s="1"/>
  <c r="K2352" i="2"/>
  <c r="L2352" i="2" s="1"/>
  <c r="K55" i="2"/>
  <c r="L55" i="2" s="1"/>
  <c r="K2349" i="2"/>
  <c r="L2349" i="2" s="1"/>
  <c r="N2349" i="2" s="1"/>
  <c r="K1059" i="2"/>
  <c r="L1059" i="2" s="1"/>
  <c r="J721" i="2"/>
  <c r="K721" i="2" s="1"/>
  <c r="L721" i="2" s="1"/>
  <c r="N721" i="2" s="1"/>
  <c r="K720" i="2"/>
  <c r="L720" i="2" s="1"/>
  <c r="N720" i="2" s="1"/>
  <c r="L1703" i="2"/>
  <c r="N1703" i="2" s="1"/>
  <c r="K2123" i="2"/>
  <c r="L2123" i="2" s="1"/>
  <c r="K1440" i="2"/>
  <c r="L1440" i="2" s="1"/>
  <c r="K1107" i="2"/>
  <c r="L1107" i="2" s="1"/>
  <c r="K1089" i="2"/>
  <c r="L1089" i="2" s="1"/>
  <c r="N1089" i="2" s="1"/>
  <c r="K1032" i="2"/>
  <c r="L1032" i="2" s="1"/>
  <c r="J282" i="2"/>
  <c r="K281" i="2"/>
  <c r="L281" i="2" s="1"/>
  <c r="N281" i="2" s="1"/>
  <c r="J471" i="2"/>
  <c r="K470" i="2"/>
  <c r="L470" i="2" s="1"/>
  <c r="N470" i="2" s="1"/>
  <c r="K2513" i="2"/>
  <c r="L2513" i="2" s="1"/>
  <c r="K2633" i="2"/>
  <c r="L2633" i="2" s="1"/>
  <c r="K2489" i="2"/>
  <c r="L2489" i="2" s="1"/>
  <c r="K866" i="2"/>
  <c r="L866" i="2" s="1"/>
  <c r="K1296" i="2"/>
  <c r="L1296" i="2" s="1"/>
  <c r="K1056" i="2"/>
  <c r="L1056" i="2" s="1"/>
  <c r="K2495" i="2"/>
  <c r="L2495" i="2" s="1"/>
  <c r="K1034" i="2"/>
  <c r="L1034" i="2" s="1"/>
  <c r="K864" i="2"/>
  <c r="L864" i="2" s="1"/>
  <c r="J2184" i="2"/>
  <c r="K2183" i="2"/>
  <c r="L2183" i="2" s="1"/>
  <c r="N2183" i="2" s="1"/>
  <c r="J938" i="2"/>
  <c r="K937" i="2"/>
  <c r="L937" i="2" s="1"/>
  <c r="N937" i="2" s="1"/>
  <c r="J450" i="2"/>
  <c r="K2657" i="2"/>
  <c r="L2657" i="2" s="1"/>
  <c r="N2657" i="2" s="1"/>
  <c r="K2351" i="2"/>
  <c r="L2351" i="2" s="1"/>
  <c r="K1277" i="2"/>
  <c r="L1277" i="2" s="1"/>
  <c r="K1664" i="2"/>
  <c r="L1664" i="2" s="1"/>
  <c r="N1664" i="2" s="1"/>
  <c r="K2362" i="2"/>
  <c r="L2362" i="2" s="1"/>
  <c r="K616" i="2"/>
  <c r="L616" i="2" s="1"/>
  <c r="K2287" i="2"/>
  <c r="L2287" i="2" s="1"/>
  <c r="K2706" i="2"/>
  <c r="L2706" i="2" s="1"/>
  <c r="N2706" i="2" s="1"/>
  <c r="K1259" i="2"/>
  <c r="L1259" i="2" s="1"/>
  <c r="N1259" i="2" s="1"/>
  <c r="K413" i="2"/>
  <c r="L413" i="2" s="1"/>
  <c r="L665" i="2"/>
  <c r="N665" i="2" s="1"/>
  <c r="K2561" i="2"/>
  <c r="L2561" i="2" s="1"/>
  <c r="N2561" i="2" s="1"/>
  <c r="K2015" i="2"/>
  <c r="L2015" i="2" s="1"/>
  <c r="K1038" i="2"/>
  <c r="L1038" i="2" s="1"/>
  <c r="N1038" i="2" s="1"/>
  <c r="K1281" i="2"/>
  <c r="L1281" i="2" s="1"/>
  <c r="K1595" i="2"/>
  <c r="L1595" i="2" s="1"/>
  <c r="N1595" i="2" s="1"/>
  <c r="J1596" i="2"/>
  <c r="J714" i="2"/>
  <c r="K713" i="2"/>
  <c r="L713" i="2" s="1"/>
  <c r="N713" i="2" s="1"/>
  <c r="J2218" i="2"/>
  <c r="K2217" i="2"/>
  <c r="L2217" i="2" s="1"/>
  <c r="N2217" i="2" s="1"/>
  <c r="J2730" i="2"/>
  <c r="K2729" i="2"/>
  <c r="L2729" i="2" s="1"/>
  <c r="N2729" i="2" s="1"/>
  <c r="J1667" i="2"/>
  <c r="K1667" i="2" s="1"/>
  <c r="L1667" i="2" s="1"/>
  <c r="K1666" i="2"/>
  <c r="L1666" i="2" s="1"/>
  <c r="J1375" i="2"/>
  <c r="K1374" i="2"/>
  <c r="L1374" i="2" s="1"/>
  <c r="N1374" i="2" s="1"/>
  <c r="J1572" i="2"/>
  <c r="K1572" i="2" s="1"/>
  <c r="L1572" i="2" s="1"/>
  <c r="N1572" i="2" s="1"/>
  <c r="L504" i="2"/>
  <c r="N504" i="2" s="1"/>
  <c r="J221" i="2"/>
  <c r="K220" i="2"/>
  <c r="L220" i="2" s="1"/>
  <c r="N220" i="2" s="1"/>
  <c r="J766" i="2"/>
  <c r="K765" i="2"/>
  <c r="L765" i="2" s="1"/>
  <c r="N765" i="2" s="1"/>
  <c r="L998" i="2"/>
  <c r="N998" i="2" s="1"/>
  <c r="L467" i="2"/>
  <c r="N467" i="2" s="1"/>
  <c r="J2304" i="2"/>
  <c r="K2303" i="2"/>
  <c r="L2303" i="2" s="1"/>
  <c r="J2577" i="2"/>
  <c r="K2576" i="2"/>
  <c r="J533" i="2"/>
  <c r="K532" i="2"/>
  <c r="L532" i="2" s="1"/>
  <c r="N532" i="2" s="1"/>
  <c r="J339" i="2"/>
  <c r="K339" i="2" s="1"/>
  <c r="L339" i="2" s="1"/>
  <c r="N339" i="2" s="1"/>
  <c r="K338" i="2"/>
  <c r="L338" i="2" s="1"/>
  <c r="N338" i="2" s="1"/>
  <c r="K2098" i="2"/>
  <c r="L2098" i="2" s="1"/>
  <c r="K57" i="2"/>
  <c r="L57" i="2" s="1"/>
  <c r="N57" i="2" s="1"/>
  <c r="J2432" i="2"/>
  <c r="K2431" i="2"/>
  <c r="L2431" i="2" s="1"/>
  <c r="N2431" i="2" s="1"/>
  <c r="J250" i="2"/>
  <c r="K249" i="2"/>
  <c r="L249" i="2" s="1"/>
  <c r="N249" i="2" s="1"/>
  <c r="K2600" i="2"/>
  <c r="L2600" i="2" s="1"/>
  <c r="N2600" i="2" s="1"/>
  <c r="J2601" i="2"/>
  <c r="J980" i="2"/>
  <c r="K979" i="2"/>
  <c r="L979" i="2" s="1"/>
  <c r="N979" i="2" s="1"/>
  <c r="K2165" i="2"/>
  <c r="L2165" i="2" s="1"/>
  <c r="N2165" i="2" s="1"/>
  <c r="K2638" i="2"/>
  <c r="L2638" i="2" s="1"/>
  <c r="K1295" i="2"/>
  <c r="L1295" i="2" s="1"/>
  <c r="N1295" i="2" s="1"/>
  <c r="K1110" i="2"/>
  <c r="L1110" i="2" s="1"/>
  <c r="K1311" i="2"/>
  <c r="L1311" i="2" s="1"/>
  <c r="N1311" i="2" s="1"/>
  <c r="K1241" i="2"/>
  <c r="L1241" i="2" s="1"/>
  <c r="N1241" i="2" s="1"/>
  <c r="K2001" i="2"/>
  <c r="L2001" i="2" s="1"/>
  <c r="N2001" i="2" s="1"/>
  <c r="K388" i="2"/>
  <c r="L388" i="2" s="1"/>
  <c r="N388" i="2" s="1"/>
  <c r="K871" i="2"/>
  <c r="L871" i="2" s="1"/>
  <c r="K1644" i="2"/>
  <c r="L1644" i="2" s="1"/>
  <c r="K372" i="2"/>
  <c r="L372" i="2" s="1"/>
  <c r="K2013" i="2"/>
  <c r="L2013" i="2" s="1"/>
  <c r="N2013" i="2" s="1"/>
  <c r="K573" i="2"/>
  <c r="L573" i="2" s="1"/>
  <c r="J1399" i="2"/>
  <c r="K1398" i="2"/>
  <c r="L1398" i="2" s="1"/>
  <c r="N1398" i="2" s="1"/>
  <c r="J1781" i="2"/>
  <c r="K1780" i="2"/>
  <c r="L1780" i="2" s="1"/>
  <c r="N1780" i="2" s="1"/>
  <c r="K1478" i="2"/>
  <c r="L1478" i="2" s="1"/>
  <c r="N1478" i="2" s="1"/>
  <c r="K2621" i="2"/>
  <c r="L2621" i="2" s="1"/>
  <c r="N2621" i="2" s="1"/>
  <c r="K2494" i="2"/>
  <c r="L2494" i="2" s="1"/>
  <c r="K1314" i="2"/>
  <c r="L1314" i="2" s="1"/>
  <c r="K1299" i="2"/>
  <c r="L1299" i="2" s="1"/>
  <c r="J506" i="2"/>
  <c r="K505" i="2"/>
  <c r="L74" i="2"/>
  <c r="N74" i="2" s="1"/>
  <c r="J1631" i="2"/>
  <c r="K2099" i="2"/>
  <c r="L2099" i="2" s="1"/>
  <c r="K1648" i="2"/>
  <c r="L1648" i="2" s="1"/>
  <c r="K2079" i="2"/>
  <c r="L2079" i="2" s="1"/>
  <c r="N2079" i="2" s="1"/>
  <c r="K1242" i="2"/>
  <c r="L1242" i="2" s="1"/>
  <c r="N1242" i="2" s="1"/>
  <c r="K954" i="2"/>
  <c r="L954" i="2" s="1"/>
  <c r="K1293" i="2"/>
  <c r="L1293" i="2" s="1"/>
  <c r="K894" i="2"/>
  <c r="L894" i="2" s="1"/>
  <c r="N894" i="2" s="1"/>
  <c r="K867" i="2"/>
  <c r="L867" i="2" s="1"/>
  <c r="K1332" i="2"/>
  <c r="L1332" i="2" s="1"/>
  <c r="N1332" i="2" s="1"/>
  <c r="J2483" i="2"/>
  <c r="K2482" i="2"/>
  <c r="L2482" i="2" s="1"/>
  <c r="N2482" i="2" s="1"/>
  <c r="J1770" i="2"/>
  <c r="K1769" i="2"/>
  <c r="L1769" i="2" s="1"/>
  <c r="N1769" i="2" s="1"/>
  <c r="J1618" i="2"/>
  <c r="K1617" i="2"/>
  <c r="L1617" i="2" s="1"/>
  <c r="N1617" i="2" s="1"/>
  <c r="L1628" i="2"/>
  <c r="N1628" i="2" s="1"/>
  <c r="J764" i="2"/>
  <c r="K764" i="2" s="1"/>
  <c r="L764" i="2" s="1"/>
  <c r="N764" i="2" s="1"/>
  <c r="K763" i="2"/>
  <c r="L763" i="2" s="1"/>
  <c r="N763" i="2" s="1"/>
  <c r="J2329" i="2"/>
  <c r="K2615" i="2"/>
  <c r="L2615" i="2" s="1"/>
  <c r="K1044" i="2"/>
  <c r="L1044" i="2" s="1"/>
  <c r="J808" i="2"/>
  <c r="K808" i="2" s="1"/>
  <c r="K807" i="2"/>
  <c r="L1798" i="2"/>
  <c r="N1798" i="2" s="1"/>
  <c r="J1669" i="2"/>
  <c r="K1668" i="2"/>
  <c r="L1668" i="2" s="1"/>
  <c r="N1668" i="2" s="1"/>
  <c r="K103" i="2"/>
  <c r="L103" i="2" s="1"/>
  <c r="K1239" i="2"/>
  <c r="L1239" i="2" s="1"/>
  <c r="L2318" i="2"/>
  <c r="N2318" i="2" s="1"/>
  <c r="J513" i="2"/>
  <c r="K512" i="2"/>
  <c r="L2164" i="2"/>
  <c r="N2164" i="2" s="1"/>
  <c r="J740" i="2"/>
  <c r="K739" i="2"/>
  <c r="J2735" i="2"/>
  <c r="K2734" i="2"/>
  <c r="L2734" i="2" s="1"/>
  <c r="N2734" i="2" s="1"/>
  <c r="J1127" i="2"/>
  <c r="K1126" i="2"/>
  <c r="L1126" i="2" s="1"/>
  <c r="J1202" i="2"/>
  <c r="K1201" i="2"/>
  <c r="L1201" i="2" s="1"/>
  <c r="N1201" i="2" s="1"/>
  <c r="J343" i="2"/>
  <c r="K342" i="2"/>
  <c r="L342" i="2" s="1"/>
  <c r="N342" i="2" s="1"/>
  <c r="J296" i="2"/>
  <c r="K295" i="2"/>
  <c r="L295" i="2" s="1"/>
  <c r="N295" i="2" s="1"/>
  <c r="J2224" i="2"/>
  <c r="K2223" i="2"/>
  <c r="L2223" i="2" s="1"/>
  <c r="N2223" i="2" s="1"/>
  <c r="J856" i="2"/>
  <c r="K2253" i="2"/>
  <c r="L2253" i="2" s="1"/>
  <c r="N2253" i="2" s="1"/>
  <c r="J328" i="2"/>
  <c r="K327" i="2"/>
  <c r="L327" i="2" s="1"/>
  <c r="N327" i="2" s="1"/>
  <c r="J2402" i="2"/>
  <c r="K2401" i="2"/>
  <c r="L2401" i="2" s="1"/>
  <c r="N2401" i="2" s="1"/>
  <c r="J523" i="2"/>
  <c r="K522" i="2"/>
  <c r="L522" i="2" s="1"/>
  <c r="N522" i="2" s="1"/>
  <c r="K2609" i="2"/>
  <c r="L2609" i="2" s="1"/>
  <c r="K2261" i="2"/>
  <c r="L2261" i="2" s="1"/>
  <c r="K2236" i="2"/>
  <c r="L2236" i="2" s="1"/>
  <c r="N2236" i="2" s="1"/>
  <c r="K1642" i="2"/>
  <c r="L1642" i="2" s="1"/>
  <c r="K1036" i="2"/>
  <c r="L1036" i="2" s="1"/>
  <c r="K1501" i="2"/>
  <c r="L1501" i="2" s="1"/>
  <c r="N1501" i="2" s="1"/>
  <c r="K949" i="2"/>
  <c r="L949" i="2" s="1"/>
  <c r="K2604" i="2"/>
  <c r="L2604" i="2" s="1"/>
  <c r="N2604" i="2" s="1"/>
  <c r="K1427" i="2"/>
  <c r="L1427" i="2" s="1"/>
  <c r="K1842" i="2"/>
  <c r="L1842" i="2" s="1"/>
  <c r="K1049" i="2"/>
  <c r="L1049" i="2" s="1"/>
  <c r="K630" i="2"/>
  <c r="L630" i="2" s="1"/>
  <c r="K2121" i="2"/>
  <c r="L2121" i="2" s="1"/>
  <c r="N2121" i="2" s="1"/>
  <c r="K2675" i="2"/>
  <c r="L2675" i="2" s="1"/>
  <c r="N2675" i="2" s="1"/>
  <c r="J1591" i="2"/>
  <c r="K1590" i="2"/>
  <c r="L1590" i="2" s="1"/>
  <c r="N1590" i="2" s="1"/>
  <c r="K1932" i="2"/>
  <c r="L1932" i="2" s="1"/>
  <c r="N1932" i="2" s="1"/>
  <c r="J1933" i="2"/>
  <c r="J1718" i="2"/>
  <c r="K1717" i="2"/>
  <c r="L1717" i="2" s="1"/>
  <c r="N1717" i="2" s="1"/>
  <c r="K2627" i="2"/>
  <c r="L2627" i="2" s="1"/>
  <c r="N2627" i="2" s="1"/>
  <c r="K2375" i="2"/>
  <c r="L2375" i="2" s="1"/>
  <c r="K2668" i="2"/>
  <c r="L2668" i="2" s="1"/>
  <c r="K2374" i="2"/>
  <c r="L2374" i="2" s="1"/>
  <c r="K2122" i="2"/>
  <c r="L2122" i="2" s="1"/>
  <c r="K1426" i="2"/>
  <c r="L1426" i="2" s="1"/>
  <c r="N1426" i="2" s="1"/>
  <c r="K1234" i="2"/>
  <c r="L1234" i="2" s="1"/>
  <c r="K1024" i="2"/>
  <c r="L1024" i="2" s="1"/>
  <c r="K406" i="2"/>
  <c r="L406" i="2" s="1"/>
  <c r="K2527" i="2"/>
  <c r="L2527" i="2" s="1"/>
  <c r="J1976" i="2"/>
  <c r="K1975" i="2"/>
  <c r="L1975" i="2" s="1"/>
  <c r="N1975" i="2" s="1"/>
  <c r="K1483" i="2"/>
  <c r="L1483" i="2" s="1"/>
  <c r="K1225" i="2"/>
  <c r="L1225" i="2" s="1"/>
  <c r="N1225" i="2" s="1"/>
  <c r="K1021" i="2"/>
  <c r="L1021" i="2" s="1"/>
  <c r="K1298" i="2"/>
  <c r="L1298" i="2" s="1"/>
  <c r="K1124" i="2"/>
  <c r="L1124" i="2" s="1"/>
  <c r="K2718" i="2"/>
  <c r="L2718" i="2" s="1"/>
  <c r="K2364" i="2"/>
  <c r="L2364" i="2" s="1"/>
  <c r="N2364" i="2" s="1"/>
  <c r="K2028" i="2"/>
  <c r="L2028" i="2" s="1"/>
  <c r="K1271" i="2"/>
  <c r="L1271" i="2" s="1"/>
  <c r="K1482" i="2"/>
  <c r="L1482" i="2" s="1"/>
  <c r="K1109" i="2"/>
  <c r="L1109" i="2" s="1"/>
  <c r="K365" i="2"/>
  <c r="L365" i="2" s="1"/>
  <c r="K415" i="2"/>
  <c r="L415" i="2" s="1"/>
  <c r="N415" i="2" s="1"/>
  <c r="K61" i="2"/>
  <c r="L61" i="2" s="1"/>
  <c r="K612" i="2"/>
  <c r="L612" i="2" s="1"/>
  <c r="K90" i="2"/>
  <c r="L90" i="2" s="1"/>
  <c r="K2637" i="2"/>
  <c r="L2637" i="2" s="1"/>
  <c r="N2637" i="2" s="1"/>
  <c r="K2265" i="2"/>
  <c r="L2265" i="2" s="1"/>
  <c r="N2265" i="2" s="1"/>
  <c r="K399" i="2"/>
  <c r="L399" i="2" s="1"/>
  <c r="N399" i="2" s="1"/>
  <c r="K2472" i="2"/>
  <c r="L2472" i="2" s="1"/>
  <c r="N2472" i="2" s="1"/>
  <c r="J2473" i="2"/>
  <c r="K2473" i="2" s="1"/>
  <c r="L2473" i="2" s="1"/>
  <c r="N2473" i="2" s="1"/>
  <c r="J2447" i="2"/>
  <c r="K2446" i="2"/>
  <c r="L2446" i="2" s="1"/>
  <c r="N2446" i="2" s="1"/>
  <c r="J553" i="2"/>
  <c r="K552" i="2"/>
  <c r="L552" i="2" s="1"/>
  <c r="N552" i="2" s="1"/>
  <c r="J1787" i="2"/>
  <c r="K1787" i="2" s="1"/>
  <c r="K1786" i="2"/>
  <c r="J1224" i="2"/>
  <c r="K1224" i="2" s="1"/>
  <c r="L1224" i="2" s="1"/>
  <c r="N1224" i="2" s="1"/>
  <c r="K1223" i="2"/>
  <c r="L1223" i="2" s="1"/>
  <c r="N1223" i="2" s="1"/>
  <c r="N1440" i="2" l="1"/>
  <c r="N1992" i="2"/>
  <c r="N1158" i="2"/>
  <c r="N1816" i="2"/>
  <c r="N1822" i="2"/>
  <c r="N2494" i="2"/>
  <c r="N2662" i="2"/>
  <c r="L150" i="2"/>
  <c r="N150" i="2" s="1"/>
  <c r="N616" i="2"/>
  <c r="N1163" i="2"/>
  <c r="N1646" i="2"/>
  <c r="N1021" i="2"/>
  <c r="N1824" i="2"/>
  <c r="N2362" i="2"/>
  <c r="L2722" i="2"/>
  <c r="N2722" i="2" s="1"/>
  <c r="N1320" i="2"/>
  <c r="V1559" i="2"/>
  <c r="L2594" i="2"/>
  <c r="N2594" i="2" s="1"/>
  <c r="N1107" i="2"/>
  <c r="N2231" i="2"/>
  <c r="N97" i="2"/>
  <c r="N1424" i="2"/>
  <c r="N573" i="2"/>
  <c r="N1281" i="2"/>
  <c r="N2526" i="2"/>
  <c r="N95" i="2"/>
  <c r="N2011" i="2"/>
  <c r="N1233" i="2"/>
  <c r="N2286" i="2"/>
  <c r="N2515" i="2"/>
  <c r="N1647" i="2"/>
  <c r="N1156" i="2"/>
  <c r="N2659" i="2"/>
  <c r="N951" i="2"/>
  <c r="N1279" i="2"/>
  <c r="N145" i="2"/>
  <c r="K1732" i="2"/>
  <c r="L1732" i="2" s="1"/>
  <c r="N1732" i="2" s="1"/>
  <c r="N772" i="2"/>
  <c r="N2071" i="2"/>
  <c r="N559" i="2"/>
  <c r="N1239" i="2"/>
  <c r="N80" i="2"/>
  <c r="N2261" i="2"/>
  <c r="N2122" i="2"/>
  <c r="N2028" i="2"/>
  <c r="L2240" i="2"/>
  <c r="N2240" i="2" s="1"/>
  <c r="N52" i="2"/>
  <c r="N603" i="2"/>
  <c r="N602" i="2"/>
  <c r="S102" i="2"/>
  <c r="T101" i="2"/>
  <c r="N1244" i="2"/>
  <c r="N1666" i="2"/>
  <c r="N864" i="2"/>
  <c r="N1161" i="2"/>
  <c r="L2128" i="2"/>
  <c r="N2128" i="2" s="1"/>
  <c r="N12" i="2"/>
  <c r="N2718" i="2"/>
  <c r="N85" i="2"/>
  <c r="N633" i="2"/>
  <c r="N84" i="2"/>
  <c r="N1318" i="2"/>
  <c r="N1126" i="2"/>
  <c r="N1044" i="2"/>
  <c r="N596" i="2"/>
  <c r="N1480" i="2"/>
  <c r="N1507" i="2"/>
  <c r="N1280" i="2"/>
  <c r="N1059" i="2"/>
  <c r="N1474" i="2"/>
  <c r="N1124" i="2"/>
  <c r="N2015" i="2"/>
  <c r="N2489" i="2"/>
  <c r="N1263" i="2"/>
  <c r="N1476" i="2"/>
  <c r="N1020" i="2"/>
  <c r="N1040" i="2"/>
  <c r="N2227" i="2"/>
  <c r="N1472" i="2"/>
  <c r="N2548" i="2"/>
  <c r="N90" i="2"/>
  <c r="N1482" i="2"/>
  <c r="N2374" i="2"/>
  <c r="N630" i="2"/>
  <c r="N867" i="2"/>
  <c r="N1648" i="2"/>
  <c r="N1644" i="2"/>
  <c r="L2576" i="2"/>
  <c r="N2576" i="2" s="1"/>
  <c r="N1034" i="2"/>
  <c r="N2633" i="2"/>
  <c r="L1215" i="2"/>
  <c r="N1215" i="2" s="1"/>
  <c r="N562" i="2"/>
  <c r="N1292" i="2"/>
  <c r="N2623" i="2"/>
  <c r="N953" i="2"/>
  <c r="N1322" i="2"/>
  <c r="J738" i="2"/>
  <c r="K738" i="2" s="1"/>
  <c r="L738" i="2" s="1"/>
  <c r="N738" i="2" s="1"/>
  <c r="N1284" i="2"/>
  <c r="N2302" i="2"/>
  <c r="N70" i="2"/>
  <c r="N1638" i="2"/>
  <c r="L1331" i="2"/>
  <c r="N1331" i="2" s="1"/>
  <c r="N2026" i="2"/>
  <c r="N1640" i="2"/>
  <c r="N1276" i="2"/>
  <c r="N1469" i="2"/>
  <c r="N2004" i="2"/>
  <c r="N1091" i="2"/>
  <c r="N1183" i="2"/>
  <c r="J1972" i="2"/>
  <c r="K1972" i="2" s="1"/>
  <c r="L1972" i="2" s="1"/>
  <c r="N1972" i="2" s="1"/>
  <c r="N560" i="2"/>
  <c r="N949" i="2"/>
  <c r="N103" i="2"/>
  <c r="N2668" i="2"/>
  <c r="N1049" i="2"/>
  <c r="N2098" i="2"/>
  <c r="N1032" i="2"/>
  <c r="N365" i="2"/>
  <c r="N1109" i="2"/>
  <c r="N1271" i="2"/>
  <c r="N406" i="2"/>
  <c r="N1036" i="2"/>
  <c r="L106" i="2"/>
  <c r="N106" i="2" s="1"/>
  <c r="N2513" i="2"/>
  <c r="N2614" i="2"/>
  <c r="N1229" i="2"/>
  <c r="N390" i="2"/>
  <c r="N61" i="2"/>
  <c r="N1024" i="2"/>
  <c r="N1842" i="2"/>
  <c r="N1642" i="2"/>
  <c r="N1056" i="2"/>
  <c r="N16" i="2"/>
  <c r="N1238" i="2"/>
  <c r="N1115" i="2"/>
  <c r="N1421" i="2"/>
  <c r="N1112" i="2"/>
  <c r="N614" i="2"/>
  <c r="N2357" i="2"/>
  <c r="N53" i="2"/>
  <c r="N2082" i="2"/>
  <c r="N1072" i="2"/>
  <c r="L1834" i="2"/>
  <c r="N1834" i="2" s="1"/>
  <c r="N82" i="2"/>
  <c r="N1508" i="2"/>
  <c r="N2611" i="2"/>
  <c r="N611" i="2"/>
  <c r="N1182" i="2"/>
  <c r="N102" i="2"/>
  <c r="N1506" i="2"/>
  <c r="L2380" i="2"/>
  <c r="N2380" i="2" s="1"/>
  <c r="Q1201" i="2"/>
  <c r="N954" i="2"/>
  <c r="L1712" i="2"/>
  <c r="N1712" i="2" s="1"/>
  <c r="N48" i="2"/>
  <c r="N595" i="2"/>
  <c r="N1289" i="2"/>
  <c r="N1184" i="2"/>
  <c r="N2629" i="2"/>
  <c r="N604" i="2"/>
  <c r="N60" i="2"/>
  <c r="N101" i="2"/>
  <c r="N1420" i="2"/>
  <c r="N1319" i="2"/>
  <c r="N1429" i="2"/>
  <c r="U1560" i="2"/>
  <c r="U1561" i="2" s="1"/>
  <c r="U1562" i="2" s="1"/>
  <c r="U1563" i="2" s="1"/>
  <c r="U1564" i="2" s="1"/>
  <c r="U1565" i="2" s="1"/>
  <c r="U1566" i="2" s="1"/>
  <c r="U1567" i="2" s="1"/>
  <c r="U1568" i="2" s="1"/>
  <c r="U1569" i="2" s="1"/>
  <c r="U1570" i="2" s="1"/>
  <c r="U1571" i="2" s="1"/>
  <c r="U1572" i="2" s="1"/>
  <c r="U1573" i="2" s="1"/>
  <c r="U1574" i="2" s="1"/>
  <c r="U1575" i="2" s="1"/>
  <c r="U1576" i="2" s="1"/>
  <c r="U1577" i="2" s="1"/>
  <c r="U1578" i="2" s="1"/>
  <c r="U1579" i="2" s="1"/>
  <c r="U1580" i="2" s="1"/>
  <c r="U1581" i="2" s="1"/>
  <c r="U1582" i="2" s="1"/>
  <c r="U1583" i="2" s="1"/>
  <c r="U1584" i="2" s="1"/>
  <c r="U1585" i="2" s="1"/>
  <c r="U1586" i="2" s="1"/>
  <c r="U1587" i="2" s="1"/>
  <c r="U1588" i="2" s="1"/>
  <c r="U1589" i="2" s="1"/>
  <c r="U1590" i="2" s="1"/>
  <c r="U1591" i="2" s="1"/>
  <c r="U1592" i="2" s="1"/>
  <c r="U1593" i="2" s="1"/>
  <c r="U1594" i="2" s="1"/>
  <c r="U1595" i="2" s="1"/>
  <c r="U1596" i="2" s="1"/>
  <c r="U1597" i="2" s="1"/>
  <c r="U1598" i="2" s="1"/>
  <c r="U1599" i="2" s="1"/>
  <c r="U1600" i="2" s="1"/>
  <c r="U1601" i="2" s="1"/>
  <c r="U1602" i="2" s="1"/>
  <c r="U1603" i="2" s="1"/>
  <c r="U1604" i="2" s="1"/>
  <c r="U1605" i="2" s="1"/>
  <c r="U1606" i="2" s="1"/>
  <c r="U1607" i="2" s="1"/>
  <c r="U1608" i="2" s="1"/>
  <c r="U1609" i="2" s="1"/>
  <c r="U1610" i="2" s="1"/>
  <c r="U1611" i="2" s="1"/>
  <c r="U1612" i="2" s="1"/>
  <c r="U1613" i="2" s="1"/>
  <c r="U1614" i="2" s="1"/>
  <c r="U1615" i="2" s="1"/>
  <c r="U1616" i="2" s="1"/>
  <c r="U1617" i="2" s="1"/>
  <c r="U1618" i="2" s="1"/>
  <c r="U1619" i="2" s="1"/>
  <c r="U1620" i="2" s="1"/>
  <c r="U1621" i="2" s="1"/>
  <c r="U1622" i="2" s="1"/>
  <c r="U1623" i="2" s="1"/>
  <c r="U1624" i="2" s="1"/>
  <c r="U1625" i="2" s="1"/>
  <c r="U1626" i="2" s="1"/>
  <c r="U1627" i="2" s="1"/>
  <c r="U1628" i="2" s="1"/>
  <c r="U1629" i="2" s="1"/>
  <c r="U1630" i="2" s="1"/>
  <c r="U1631" i="2" s="1"/>
  <c r="U1632" i="2" s="1"/>
  <c r="U1633" i="2" s="1"/>
  <c r="U1634" i="2" s="1"/>
  <c r="U1635" i="2" s="1"/>
  <c r="U1636" i="2" s="1"/>
  <c r="U1637" i="2" s="1"/>
  <c r="U1638" i="2" s="1"/>
  <c r="U1639" i="2" s="1"/>
  <c r="U1640" i="2" s="1"/>
  <c r="U1641" i="2" s="1"/>
  <c r="U1642" i="2" s="1"/>
  <c r="U1643" i="2" s="1"/>
  <c r="U1644" i="2" s="1"/>
  <c r="U1645" i="2" s="1"/>
  <c r="U1646" i="2" s="1"/>
  <c r="U1647" i="2" s="1"/>
  <c r="U1648" i="2" s="1"/>
  <c r="U1649" i="2" s="1"/>
  <c r="U1650" i="2" s="1"/>
  <c r="U1651" i="2" s="1"/>
  <c r="U1652" i="2" s="1"/>
  <c r="U1653" i="2" s="1"/>
  <c r="U1654" i="2" s="1"/>
  <c r="U1655" i="2" s="1"/>
  <c r="U1656" i="2" s="1"/>
  <c r="U1657" i="2" s="1"/>
  <c r="U1658" i="2" s="1"/>
  <c r="U1659" i="2" s="1"/>
  <c r="U1660" i="2" s="1"/>
  <c r="U1661" i="2" s="1"/>
  <c r="U1662" i="2" s="1"/>
  <c r="U1663" i="2" s="1"/>
  <c r="U1664" i="2" s="1"/>
  <c r="U1665" i="2" s="1"/>
  <c r="U1666" i="2" s="1"/>
  <c r="U1667" i="2" s="1"/>
  <c r="U1668" i="2" s="1"/>
  <c r="U1669" i="2" s="1"/>
  <c r="U1670" i="2" s="1"/>
  <c r="U1671" i="2" s="1"/>
  <c r="U1672" i="2" s="1"/>
  <c r="U1673" i="2" s="1"/>
  <c r="U1674" i="2" s="1"/>
  <c r="U1675" i="2" s="1"/>
  <c r="U1676" i="2" s="1"/>
  <c r="U1677" i="2" s="1"/>
  <c r="U1678" i="2" s="1"/>
  <c r="U1679" i="2" s="1"/>
  <c r="U1680" i="2" s="1"/>
  <c r="U1681" i="2" s="1"/>
  <c r="U1682" i="2" s="1"/>
  <c r="U1683" i="2" s="1"/>
  <c r="U1684" i="2" s="1"/>
  <c r="U1685" i="2" s="1"/>
  <c r="U1686" i="2" s="1"/>
  <c r="U1687" i="2" s="1"/>
  <c r="U1688" i="2" s="1"/>
  <c r="U1689" i="2" s="1"/>
  <c r="U1690" i="2" s="1"/>
  <c r="U1691" i="2" s="1"/>
  <c r="U1692" i="2" s="1"/>
  <c r="U1693" i="2" s="1"/>
  <c r="U1694" i="2" s="1"/>
  <c r="U1695" i="2" s="1"/>
  <c r="U1696" i="2" s="1"/>
  <c r="U1697" i="2" s="1"/>
  <c r="U1698" i="2" s="1"/>
  <c r="U1699" i="2" s="1"/>
  <c r="U1700" i="2" s="1"/>
  <c r="U1701" i="2" s="1"/>
  <c r="U1702" i="2" s="1"/>
  <c r="U1703" i="2" s="1"/>
  <c r="U1704" i="2" s="1"/>
  <c r="U1705" i="2" s="1"/>
  <c r="U1706" i="2" s="1"/>
  <c r="U1707" i="2" s="1"/>
  <c r="U1708" i="2" s="1"/>
  <c r="U1709" i="2" s="1"/>
  <c r="U1710" i="2" s="1"/>
  <c r="U1711" i="2" s="1"/>
  <c r="U1712" i="2" s="1"/>
  <c r="U1713" i="2" s="1"/>
  <c r="U1714" i="2" s="1"/>
  <c r="U1715" i="2" s="1"/>
  <c r="U1716" i="2" s="1"/>
  <c r="U1717" i="2" s="1"/>
  <c r="U1718" i="2" s="1"/>
  <c r="U1719" i="2" s="1"/>
  <c r="U1720" i="2" s="1"/>
  <c r="U1721" i="2" s="1"/>
  <c r="U1722" i="2" s="1"/>
  <c r="U1723" i="2" s="1"/>
  <c r="U1724" i="2" s="1"/>
  <c r="U1725" i="2" s="1"/>
  <c r="U1726" i="2" s="1"/>
  <c r="U1727" i="2" s="1"/>
  <c r="U1728" i="2" s="1"/>
  <c r="U1729" i="2" s="1"/>
  <c r="U1730" i="2" s="1"/>
  <c r="U1731" i="2" s="1"/>
  <c r="U1732" i="2" s="1"/>
  <c r="U1733" i="2" s="1"/>
  <c r="U1734" i="2" s="1"/>
  <c r="U1735" i="2" s="1"/>
  <c r="U1736" i="2" s="1"/>
  <c r="U1737" i="2" s="1"/>
  <c r="U1738" i="2" s="1"/>
  <c r="U1739" i="2" s="1"/>
  <c r="U1740" i="2" s="1"/>
  <c r="U1741" i="2" s="1"/>
  <c r="U1742" i="2" s="1"/>
  <c r="U1743" i="2" s="1"/>
  <c r="U1744" i="2" s="1"/>
  <c r="U1745" i="2" s="1"/>
  <c r="U1746" i="2" s="1"/>
  <c r="U1747" i="2" s="1"/>
  <c r="U1748" i="2" s="1"/>
  <c r="U1749" i="2" s="1"/>
  <c r="U1750" i="2" s="1"/>
  <c r="U1751" i="2" s="1"/>
  <c r="U1752" i="2" s="1"/>
  <c r="U1753" i="2" s="1"/>
  <c r="U1754" i="2" s="1"/>
  <c r="U1755" i="2" s="1"/>
  <c r="U1756" i="2" s="1"/>
  <c r="U1757" i="2" s="1"/>
  <c r="U1758" i="2" s="1"/>
  <c r="U1759" i="2" s="1"/>
  <c r="U1760" i="2" s="1"/>
  <c r="U1761" i="2" s="1"/>
  <c r="U1762" i="2" s="1"/>
  <c r="U1763" i="2" s="1"/>
  <c r="U1764" i="2" s="1"/>
  <c r="U1765" i="2" s="1"/>
  <c r="U1766" i="2" s="1"/>
  <c r="U1767" i="2" s="1"/>
  <c r="U1768" i="2" s="1"/>
  <c r="U1769" i="2" s="1"/>
  <c r="U1770" i="2" s="1"/>
  <c r="U1771" i="2" s="1"/>
  <c r="U1772" i="2" s="1"/>
  <c r="U1773" i="2" s="1"/>
  <c r="U1774" i="2" s="1"/>
  <c r="U1775" i="2" s="1"/>
  <c r="U1776" i="2" s="1"/>
  <c r="U1777" i="2" s="1"/>
  <c r="U1778" i="2" s="1"/>
  <c r="U1779" i="2" s="1"/>
  <c r="U1780" i="2" s="1"/>
  <c r="U1781" i="2" s="1"/>
  <c r="U1782" i="2" s="1"/>
  <c r="U1783" i="2" s="1"/>
  <c r="U1784" i="2" s="1"/>
  <c r="U1785" i="2" s="1"/>
  <c r="U1786" i="2" s="1"/>
  <c r="U1787" i="2" s="1"/>
  <c r="U1788" i="2" s="1"/>
  <c r="U1789" i="2" s="1"/>
  <c r="U1790" i="2" s="1"/>
  <c r="U1791" i="2" s="1"/>
  <c r="U1792" i="2" s="1"/>
  <c r="U1793" i="2" s="1"/>
  <c r="U1794" i="2" s="1"/>
  <c r="U1795" i="2" s="1"/>
  <c r="U1796" i="2" s="1"/>
  <c r="U1797" i="2" s="1"/>
  <c r="U1798" i="2" s="1"/>
  <c r="U1799" i="2" s="1"/>
  <c r="U1800" i="2" s="1"/>
  <c r="U1801" i="2" s="1"/>
  <c r="U1802" i="2" s="1"/>
  <c r="U1803" i="2" s="1"/>
  <c r="U1804" i="2" s="1"/>
  <c r="U1805" i="2" s="1"/>
  <c r="U1806" i="2" s="1"/>
  <c r="U1807" i="2" s="1"/>
  <c r="U1808" i="2" s="1"/>
  <c r="U1809" i="2" s="1"/>
  <c r="U1810" i="2" s="1"/>
  <c r="U1811" i="2" s="1"/>
  <c r="U1812" i="2" s="1"/>
  <c r="U1813" i="2" s="1"/>
  <c r="U1814" i="2" s="1"/>
  <c r="U1815" i="2" s="1"/>
  <c r="U1816" i="2" s="1"/>
  <c r="U1817" i="2" s="1"/>
  <c r="U1818" i="2" s="1"/>
  <c r="U1819" i="2" s="1"/>
  <c r="U1820" i="2" s="1"/>
  <c r="U1821" i="2" s="1"/>
  <c r="U1822" i="2" s="1"/>
  <c r="U1823" i="2" s="1"/>
  <c r="U1824" i="2" s="1"/>
  <c r="U1825" i="2" s="1"/>
  <c r="U1826" i="2" s="1"/>
  <c r="U1827" i="2" s="1"/>
  <c r="U1828" i="2" s="1"/>
  <c r="U1829" i="2" s="1"/>
  <c r="U1830" i="2" s="1"/>
  <c r="U1831" i="2" s="1"/>
  <c r="U1832" i="2" s="1"/>
  <c r="U1833" i="2" s="1"/>
  <c r="U1834" i="2" s="1"/>
  <c r="U1835" i="2" s="1"/>
  <c r="U1836" i="2" s="1"/>
  <c r="U1837" i="2" s="1"/>
  <c r="U1838" i="2" s="1"/>
  <c r="U1839" i="2" s="1"/>
  <c r="U1840" i="2" s="1"/>
  <c r="U1841" i="2" s="1"/>
  <c r="U1842" i="2" s="1"/>
  <c r="U1843" i="2" s="1"/>
  <c r="U1844" i="2" s="1"/>
  <c r="U1845" i="2" s="1"/>
  <c r="U1846" i="2" s="1"/>
  <c r="U1847" i="2" s="1"/>
  <c r="U1848" i="2" s="1"/>
  <c r="U1849" i="2" s="1"/>
  <c r="U1850" i="2" s="1"/>
  <c r="U1851" i="2" s="1"/>
  <c r="U1852" i="2" s="1"/>
  <c r="U1853" i="2" s="1"/>
  <c r="U1854" i="2" s="1"/>
  <c r="U1855" i="2" s="1"/>
  <c r="U1856" i="2" s="1"/>
  <c r="U1857" i="2" s="1"/>
  <c r="U1858" i="2" s="1"/>
  <c r="U1859" i="2" s="1"/>
  <c r="U1860" i="2" s="1"/>
  <c r="U1861" i="2" s="1"/>
  <c r="U1862" i="2" s="1"/>
  <c r="U1863" i="2" s="1"/>
  <c r="U1864" i="2" s="1"/>
  <c r="U1865" i="2" s="1"/>
  <c r="U1866" i="2" s="1"/>
  <c r="U1867" i="2" s="1"/>
  <c r="U1868" i="2" s="1"/>
  <c r="U1869" i="2" s="1"/>
  <c r="U1870" i="2" s="1"/>
  <c r="U1871" i="2" s="1"/>
  <c r="U1872" i="2" s="1"/>
  <c r="U1873" i="2" s="1"/>
  <c r="U1874" i="2" s="1"/>
  <c r="U1875" i="2" s="1"/>
  <c r="U1876" i="2" s="1"/>
  <c r="U1877" i="2" s="1"/>
  <c r="U1878" i="2" s="1"/>
  <c r="U1879" i="2" s="1"/>
  <c r="U1880" i="2" s="1"/>
  <c r="U1881" i="2" s="1"/>
  <c r="U1882" i="2" s="1"/>
  <c r="U1883" i="2" s="1"/>
  <c r="U1884" i="2" s="1"/>
  <c r="U1885" i="2" s="1"/>
  <c r="U1886" i="2" s="1"/>
  <c r="U1887" i="2" s="1"/>
  <c r="U1888" i="2" s="1"/>
  <c r="U1889" i="2" s="1"/>
  <c r="U1890" i="2" s="1"/>
  <c r="U1891" i="2" s="1"/>
  <c r="U1892" i="2" s="1"/>
  <c r="U1893" i="2" s="1"/>
  <c r="U1894" i="2" s="1"/>
  <c r="U1895" i="2" s="1"/>
  <c r="U1896" i="2" s="1"/>
  <c r="U1897" i="2" s="1"/>
  <c r="U1898" i="2" s="1"/>
  <c r="U1899" i="2" s="1"/>
  <c r="U1900" i="2" s="1"/>
  <c r="U1901" i="2" s="1"/>
  <c r="U1902" i="2" s="1"/>
  <c r="U1903" i="2" s="1"/>
  <c r="U1904" i="2" s="1"/>
  <c r="U1905" i="2" s="1"/>
  <c r="U1906" i="2" s="1"/>
  <c r="U1907" i="2" s="1"/>
  <c r="U1908" i="2" s="1"/>
  <c r="U1909" i="2" s="1"/>
  <c r="U1910" i="2" s="1"/>
  <c r="U1911" i="2" s="1"/>
  <c r="U1912" i="2" s="1"/>
  <c r="U1913" i="2" s="1"/>
  <c r="U1914" i="2" s="1"/>
  <c r="U1915" i="2" s="1"/>
  <c r="U1916" i="2" s="1"/>
  <c r="U1917" i="2" s="1"/>
  <c r="U1918" i="2" s="1"/>
  <c r="U1919" i="2" s="1"/>
  <c r="U1920" i="2" s="1"/>
  <c r="U1921" i="2" s="1"/>
  <c r="U1922" i="2" s="1"/>
  <c r="U1923" i="2" s="1"/>
  <c r="N2062" i="2"/>
  <c r="N2609" i="2"/>
  <c r="N866" i="2"/>
  <c r="N409" i="2"/>
  <c r="N1825" i="2"/>
  <c r="N1509" i="2"/>
  <c r="N72" i="2"/>
  <c r="N1286" i="2"/>
  <c r="N2525" i="2"/>
  <c r="N1443" i="2"/>
  <c r="N2527" i="2"/>
  <c r="N2615" i="2"/>
  <c r="N612" i="2"/>
  <c r="N871" i="2"/>
  <c r="N2267" i="2"/>
  <c r="N1102" i="2"/>
  <c r="N1505" i="2"/>
  <c r="N2303" i="2"/>
  <c r="N413" i="2"/>
  <c r="N2284" i="2"/>
  <c r="L1444" i="2"/>
  <c r="N1444" i="2" s="1"/>
  <c r="N2551" i="2"/>
  <c r="N372" i="2"/>
  <c r="N1277" i="2"/>
  <c r="L2110" i="2"/>
  <c r="N2110" i="2" s="1"/>
  <c r="J834" i="2"/>
  <c r="N640" i="2"/>
  <c r="N1291" i="2"/>
  <c r="N635" i="2"/>
  <c r="N367" i="2"/>
  <c r="N2375" i="2"/>
  <c r="N1314" i="2"/>
  <c r="N1667" i="2"/>
  <c r="N2287" i="2"/>
  <c r="N457" i="2"/>
  <c r="N1641" i="2"/>
  <c r="N1348" i="2"/>
  <c r="N637" i="2"/>
  <c r="N1100" i="2"/>
  <c r="N76" i="2"/>
  <c r="N639" i="2"/>
  <c r="N2044" i="2"/>
  <c r="K2197" i="2"/>
  <c r="L2197" i="2" s="1"/>
  <c r="N2197" i="2" s="1"/>
  <c r="J2198" i="2"/>
  <c r="N1298" i="2"/>
  <c r="N2351" i="2"/>
  <c r="J969" i="2"/>
  <c r="K969" i="2" s="1"/>
  <c r="L969" i="2" s="1"/>
  <c r="N969" i="2" s="1"/>
  <c r="N1483" i="2"/>
  <c r="N1234" i="2"/>
  <c r="L2684" i="2"/>
  <c r="N2684" i="2" s="1"/>
  <c r="N1293" i="2"/>
  <c r="N18" i="2"/>
  <c r="N1166" i="2"/>
  <c r="N1503" i="2"/>
  <c r="N2563" i="2"/>
  <c r="N2233" i="2"/>
  <c r="N65" i="2"/>
  <c r="N1275" i="2"/>
  <c r="N572" i="2"/>
  <c r="N576" i="2"/>
  <c r="N1114" i="2"/>
  <c r="N2550" i="2"/>
  <c r="N597" i="2"/>
  <c r="N2009" i="2"/>
  <c r="N396" i="2"/>
  <c r="N370" i="2"/>
  <c r="N557" i="2"/>
  <c r="N144" i="2"/>
  <c r="N1165" i="2"/>
  <c r="N2003" i="2"/>
  <c r="N1299" i="2"/>
  <c r="N1296" i="2"/>
  <c r="N44" i="2"/>
  <c r="N1152" i="2"/>
  <c r="N1262" i="2"/>
  <c r="N2554" i="2"/>
  <c r="N47" i="2"/>
  <c r="N2491" i="2"/>
  <c r="N1427" i="2"/>
  <c r="N2512" i="2"/>
  <c r="N2636" i="2"/>
  <c r="N2671" i="2"/>
  <c r="N2488" i="2"/>
  <c r="L2288" i="2"/>
  <c r="N2288" i="2" s="1"/>
  <c r="N2099" i="2"/>
  <c r="N1282" i="2"/>
  <c r="N1159" i="2"/>
  <c r="N862" i="2"/>
  <c r="N2237" i="2"/>
  <c r="N2496" i="2"/>
  <c r="N631" i="2"/>
  <c r="N1261" i="2"/>
  <c r="N1477" i="2"/>
  <c r="N2017" i="2"/>
  <c r="N1041" i="2"/>
  <c r="N1022" i="2"/>
  <c r="N71" i="2"/>
  <c r="N1870" i="2"/>
  <c r="N2100" i="2"/>
  <c r="N1481" i="2"/>
  <c r="N54" i="2"/>
  <c r="N863" i="2"/>
  <c r="N2632" i="2"/>
  <c r="N1423" i="2"/>
  <c r="N1155" i="2"/>
  <c r="N1283" i="2"/>
  <c r="N104" i="2"/>
  <c r="N143" i="2"/>
  <c r="N2502" i="2"/>
  <c r="N1471" i="2"/>
  <c r="N404" i="2"/>
  <c r="N868" i="2"/>
  <c r="N558" i="2"/>
  <c r="N1162" i="2"/>
  <c r="N146" i="2"/>
  <c r="N1245" i="2"/>
  <c r="N2234" i="2"/>
  <c r="N1837" i="2"/>
  <c r="N1019" i="2"/>
  <c r="N2626" i="2"/>
  <c r="N2549" i="2"/>
  <c r="N2638" i="2"/>
  <c r="N2123" i="2"/>
  <c r="N1035" i="2"/>
  <c r="N19" i="2"/>
  <c r="N1346" i="2"/>
  <c r="N2669" i="2"/>
  <c r="N872" i="2"/>
  <c r="N407" i="2"/>
  <c r="N2622" i="2"/>
  <c r="N1665" i="2"/>
  <c r="N1243" i="2"/>
  <c r="N563" i="2"/>
  <c r="N632" i="2"/>
  <c r="N2281" i="2"/>
  <c r="N2266" i="2"/>
  <c r="N870" i="2"/>
  <c r="N1639" i="2"/>
  <c r="N1288" i="2"/>
  <c r="N2076" i="2"/>
  <c r="N2027" i="2"/>
  <c r="N615" i="2"/>
  <c r="N2558" i="2"/>
  <c r="N1087" i="2"/>
  <c r="N73" i="2"/>
  <c r="N2005" i="2"/>
  <c r="N2232" i="2"/>
  <c r="N2083" i="2"/>
  <c r="N1300" i="2"/>
  <c r="N2546" i="2"/>
  <c r="N17" i="2"/>
  <c r="N2029" i="2"/>
  <c r="N1294" i="2"/>
  <c r="N1164" i="2"/>
  <c r="N1428" i="2"/>
  <c r="N1843" i="2"/>
  <c r="N2002" i="2"/>
  <c r="N2065" i="2"/>
  <c r="N58" i="2"/>
  <c r="N1301" i="2"/>
  <c r="N1290" i="2"/>
  <c r="N2353" i="2"/>
  <c r="N1101" i="2"/>
  <c r="N1235" i="2"/>
  <c r="N1823" i="2"/>
  <c r="N2108" i="2"/>
  <c r="N410" i="2"/>
  <c r="N140" i="2"/>
  <c r="N2014" i="2"/>
  <c r="N89" i="2"/>
  <c r="N2640" i="2"/>
  <c r="N2562" i="2"/>
  <c r="N414" i="2"/>
  <c r="N364" i="2"/>
  <c r="N2617" i="2"/>
  <c r="N2081" i="2"/>
  <c r="N2676" i="2"/>
  <c r="N1048" i="2"/>
  <c r="N2555" i="2"/>
  <c r="N2677" i="2"/>
  <c r="N1422" i="2"/>
  <c r="N2610" i="2"/>
  <c r="N368" i="2"/>
  <c r="N950" i="2"/>
  <c r="N148" i="2"/>
  <c r="N98" i="2"/>
  <c r="Q98" i="2" s="1"/>
  <c r="Q99" i="2" s="1"/>
  <c r="N2674" i="2"/>
  <c r="N1151" i="2"/>
  <c r="N636" i="2"/>
  <c r="N1157" i="2"/>
  <c r="N1475" i="2"/>
  <c r="N1439" i="2"/>
  <c r="N2390" i="2"/>
  <c r="N94" i="2"/>
  <c r="N2556" i="2"/>
  <c r="N2605" i="2"/>
  <c r="N2285" i="2"/>
  <c r="N2628" i="2"/>
  <c r="N1826" i="2"/>
  <c r="N2516" i="2"/>
  <c r="N2495" i="2"/>
  <c r="N55" i="2"/>
  <c r="N56" i="2"/>
  <c r="N2008" i="2"/>
  <c r="N1125" i="2"/>
  <c r="L1026" i="2"/>
  <c r="N1026" i="2" s="1"/>
  <c r="N1025" i="2"/>
  <c r="N2263" i="2"/>
  <c r="N1272" i="2"/>
  <c r="N1111" i="2"/>
  <c r="N2016" i="2"/>
  <c r="N613" i="2"/>
  <c r="N1479" i="2"/>
  <c r="N2514" i="2"/>
  <c r="N2230" i="2"/>
  <c r="N638" i="2"/>
  <c r="N1226" i="2"/>
  <c r="N1270" i="2"/>
  <c r="N1023" i="2"/>
  <c r="N1103" i="2"/>
  <c r="N2608" i="2"/>
  <c r="N2124" i="2"/>
  <c r="N1274" i="2"/>
  <c r="N2641" i="2"/>
  <c r="N2254" i="2"/>
  <c r="N2624" i="2"/>
  <c r="N561" i="2"/>
  <c r="N594" i="2"/>
  <c r="N1470" i="2"/>
  <c r="N1160" i="2"/>
  <c r="N20" i="2"/>
  <c r="N1321" i="2"/>
  <c r="N1645" i="2"/>
  <c r="N391" i="2"/>
  <c r="N2490" i="2"/>
  <c r="N2719" i="2"/>
  <c r="N1643" i="2"/>
  <c r="N2120" i="2"/>
  <c r="N2221" i="2"/>
  <c r="N2222" i="2"/>
  <c r="N1240" i="2"/>
  <c r="N408" i="2"/>
  <c r="N1148" i="2"/>
  <c r="N598" i="2"/>
  <c r="N2363" i="2"/>
  <c r="N2612" i="2"/>
  <c r="N2630" i="2"/>
  <c r="N2352" i="2"/>
  <c r="N1260" i="2"/>
  <c r="N2350" i="2"/>
  <c r="N2080" i="2"/>
  <c r="N371" i="2"/>
  <c r="N366" i="2"/>
  <c r="N1484" i="2"/>
  <c r="L2018" i="2"/>
  <c r="N2018" i="2" s="1"/>
  <c r="N1037" i="2"/>
  <c r="N1273" i="2"/>
  <c r="N2074" i="2"/>
  <c r="N1073" i="2"/>
  <c r="N1812" i="2"/>
  <c r="N1057" i="2"/>
  <c r="N556" i="2"/>
  <c r="N46" i="2"/>
  <c r="N1230" i="2"/>
  <c r="N2125" i="2"/>
  <c r="N2126" i="2"/>
  <c r="N1045" i="2"/>
  <c r="N1840" i="2"/>
  <c r="N96" i="2"/>
  <c r="L2680" i="2"/>
  <c r="N2680" i="2" s="1"/>
  <c r="N2658" i="2"/>
  <c r="N1039" i="2"/>
  <c r="N64" i="2"/>
  <c r="N2704" i="2"/>
  <c r="N2264" i="2"/>
  <c r="N1113" i="2"/>
  <c r="N1181" i="2"/>
  <c r="N1442" i="2"/>
  <c r="N1231" i="2"/>
  <c r="N1868" i="2"/>
  <c r="N1502" i="2"/>
  <c r="N2077" i="2"/>
  <c r="N2670" i="2"/>
  <c r="N100" i="2"/>
  <c r="N62" i="2"/>
  <c r="N1090" i="2"/>
  <c r="N2072" i="2"/>
  <c r="N1504" i="2"/>
  <c r="N1046" i="2"/>
  <c r="N2620" i="2"/>
  <c r="N601" i="2"/>
  <c r="N955" i="2"/>
  <c r="N1042" i="2"/>
  <c r="N1814" i="2"/>
  <c r="N1347" i="2"/>
  <c r="N2228" i="2"/>
  <c r="N2642" i="2"/>
  <c r="N1110" i="2"/>
  <c r="N1819" i="2"/>
  <c r="N1820" i="2"/>
  <c r="N2639" i="2"/>
  <c r="L896" i="2"/>
  <c r="N896" i="2" s="1"/>
  <c r="N895" i="2"/>
  <c r="N2262" i="2"/>
  <c r="N1312" i="2"/>
  <c r="N617" i="2"/>
  <c r="N91" i="2"/>
  <c r="N865" i="2"/>
  <c r="N397" i="2"/>
  <c r="N1297" i="2"/>
  <c r="N2616" i="2"/>
  <c r="N2268" i="2"/>
  <c r="N1315" i="2"/>
  <c r="N1313" i="2"/>
  <c r="N634" i="2"/>
  <c r="N22" i="2"/>
  <c r="N2524" i="2"/>
  <c r="N1441" i="2"/>
  <c r="N373" i="2"/>
  <c r="N83" i="2"/>
  <c r="N1033" i="2"/>
  <c r="N873" i="2"/>
  <c r="N1237" i="2"/>
  <c r="N874" i="2"/>
  <c r="N2663" i="2"/>
  <c r="N1473" i="2"/>
  <c r="N2010" i="2"/>
  <c r="N2084" i="2"/>
  <c r="N2282" i="2"/>
  <c r="N2701" i="2"/>
  <c r="N1425" i="2"/>
  <c r="N1108" i="2"/>
  <c r="N773" i="2"/>
  <c r="N1058" i="2"/>
  <c r="N952" i="2"/>
  <c r="N1278" i="2"/>
  <c r="N1829" i="2"/>
  <c r="N1227" i="2"/>
  <c r="L1088" i="2"/>
  <c r="N1088" i="2" s="1"/>
  <c r="N2564" i="2"/>
  <c r="N1285" i="2"/>
  <c r="N389" i="2"/>
  <c r="N1258" i="2"/>
  <c r="N2660" i="2"/>
  <c r="N13" i="2"/>
  <c r="N86" i="2"/>
  <c r="N2354" i="2"/>
  <c r="L400" i="2"/>
  <c r="N400" i="2" s="1"/>
  <c r="L416" i="2"/>
  <c r="N416" i="2" s="1"/>
  <c r="L2365" i="2"/>
  <c r="N2365" i="2" s="1"/>
  <c r="L1998" i="2"/>
  <c r="N1998" i="2" s="1"/>
  <c r="L1993" i="2"/>
  <c r="N1993" i="2" s="1"/>
  <c r="L1922" i="2"/>
  <c r="N1922" i="2" s="1"/>
  <c r="L2500" i="2"/>
  <c r="N2500" i="2" s="1"/>
  <c r="L108" i="2"/>
  <c r="N108" i="2" s="1"/>
  <c r="L340" i="2"/>
  <c r="N340" i="2" s="1"/>
  <c r="L959" i="2"/>
  <c r="N959" i="2" s="1"/>
  <c r="L2152" i="2"/>
  <c r="N2152" i="2" s="1"/>
  <c r="L23" i="2"/>
  <c r="N23" i="2" s="1"/>
  <c r="L1323" i="2"/>
  <c r="N1323" i="2" s="1"/>
  <c r="L1349" i="2"/>
  <c r="N1349" i="2" s="1"/>
  <c r="L1029" i="2"/>
  <c r="N1029" i="2" s="1"/>
  <c r="L77" i="2"/>
  <c r="N77" i="2" s="1"/>
  <c r="L2686" i="2"/>
  <c r="N2686" i="2" s="1"/>
  <c r="L374" i="2"/>
  <c r="N374" i="2" s="1"/>
  <c r="L2238" i="2"/>
  <c r="N2238" i="2" s="1"/>
  <c r="L505" i="2"/>
  <c r="N505" i="2" s="1"/>
  <c r="L2707" i="2"/>
  <c r="N2707" i="2" s="1"/>
  <c r="L2429" i="2"/>
  <c r="N2429" i="2" s="1"/>
  <c r="L49" i="2"/>
  <c r="N49" i="2" s="1"/>
  <c r="L2033" i="2"/>
  <c r="N2033" i="2" s="1"/>
  <c r="L2358" i="2"/>
  <c r="N2358" i="2" s="1"/>
  <c r="L41" i="2"/>
  <c r="N41" i="2" s="1"/>
  <c r="L1485" i="2"/>
  <c r="N1485" i="2" s="1"/>
  <c r="L421" i="2"/>
  <c r="N421" i="2" s="1"/>
  <c r="L1817" i="2"/>
  <c r="N1817" i="2" s="1"/>
  <c r="L2376" i="2"/>
  <c r="N2376" i="2" s="1"/>
  <c r="L1649" i="2"/>
  <c r="N1649" i="2" s="1"/>
  <c r="L2089" i="2"/>
  <c r="N2089" i="2" s="1"/>
  <c r="L2392" i="2"/>
  <c r="N2392" i="2" s="1"/>
  <c r="L394" i="2"/>
  <c r="N394" i="2" s="1"/>
  <c r="L67" i="2"/>
  <c r="N67" i="2" s="1"/>
  <c r="L2528" i="2"/>
  <c r="N2528" i="2" s="1"/>
  <c r="L574" i="2"/>
  <c r="N574" i="2" s="1"/>
  <c r="L2166" i="2"/>
  <c r="N2166" i="2" s="1"/>
  <c r="L1060" i="2"/>
  <c r="N1060" i="2" s="1"/>
  <c r="L1116" i="2"/>
  <c r="N1116" i="2" s="1"/>
  <c r="L676" i="2"/>
  <c r="N676" i="2" s="1"/>
  <c r="L618" i="2"/>
  <c r="N618" i="2" s="1"/>
  <c r="L1248" i="2"/>
  <c r="N1248" i="2" s="1"/>
  <c r="K544" i="2"/>
  <c r="J545" i="2"/>
  <c r="K545" i="2" s="1"/>
  <c r="L2269" i="2"/>
  <c r="N2269" i="2" s="1"/>
  <c r="L1488" i="2"/>
  <c r="N1488" i="2" s="1"/>
  <c r="L1185" i="2"/>
  <c r="N1185" i="2" s="1"/>
  <c r="L1456" i="2"/>
  <c r="N1456" i="2" s="1"/>
  <c r="L564" i="2"/>
  <c r="N564" i="2" s="1"/>
  <c r="L605" i="2"/>
  <c r="N605" i="2" s="1"/>
  <c r="L2474" i="2"/>
  <c r="N2474" i="2" s="1"/>
  <c r="L1050" i="2"/>
  <c r="N1050" i="2" s="1"/>
  <c r="L1333" i="2"/>
  <c r="N1333" i="2" s="1"/>
  <c r="L1573" i="2"/>
  <c r="N1573" i="2" s="1"/>
  <c r="L2634" i="2"/>
  <c r="N2634" i="2" s="1"/>
  <c r="L1264" i="2"/>
  <c r="N1264" i="2" s="1"/>
  <c r="L458" i="2"/>
  <c r="N458" i="2" s="1"/>
  <c r="L1167" i="2"/>
  <c r="N1167" i="2" s="1"/>
  <c r="L2518" i="2"/>
  <c r="N2518" i="2" s="1"/>
  <c r="L1862" i="2"/>
  <c r="N1862" i="2" s="1"/>
  <c r="L2497" i="2"/>
  <c r="N2497" i="2" s="1"/>
  <c r="L1510" i="2"/>
  <c r="N1510" i="2" s="1"/>
  <c r="L1871" i="2"/>
  <c r="N1871" i="2" s="1"/>
  <c r="L2068" i="2"/>
  <c r="N2068" i="2" s="1"/>
  <c r="L2146" i="2"/>
  <c r="N2146" i="2" s="1"/>
  <c r="J344" i="2"/>
  <c r="K343" i="2"/>
  <c r="L343" i="2" s="1"/>
  <c r="N343" i="2" s="1"/>
  <c r="K1618" i="2"/>
  <c r="L1618" i="2" s="1"/>
  <c r="N1618" i="2" s="1"/>
  <c r="J1619" i="2"/>
  <c r="J554" i="2"/>
  <c r="K554" i="2" s="1"/>
  <c r="L554" i="2" s="1"/>
  <c r="N554" i="2" s="1"/>
  <c r="K553" i="2"/>
  <c r="L553" i="2" s="1"/>
  <c r="N553" i="2" s="1"/>
  <c r="K2224" i="2"/>
  <c r="L2224" i="2" s="1"/>
  <c r="N2224" i="2" s="1"/>
  <c r="J2225" i="2"/>
  <c r="K2225" i="2" s="1"/>
  <c r="L2225" i="2" s="1"/>
  <c r="J1771" i="2"/>
  <c r="K1770" i="2"/>
  <c r="L1770" i="2" s="1"/>
  <c r="N1770" i="2" s="1"/>
  <c r="K714" i="2"/>
  <c r="L714" i="2" s="1"/>
  <c r="N714" i="2" s="1"/>
  <c r="J715" i="2"/>
  <c r="K715" i="2" s="1"/>
  <c r="L715" i="2" s="1"/>
  <c r="N715" i="2" s="1"/>
  <c r="K2184" i="2"/>
  <c r="L2184" i="2" s="1"/>
  <c r="N2184" i="2" s="1"/>
  <c r="J2185" i="2"/>
  <c r="J1749" i="2"/>
  <c r="K1748" i="2"/>
  <c r="L1748" i="2" s="1"/>
  <c r="N1748" i="2" s="1"/>
  <c r="J2415" i="2"/>
  <c r="K2414" i="2"/>
  <c r="L2414" i="2" s="1"/>
  <c r="N2414" i="2" s="1"/>
  <c r="J942" i="2"/>
  <c r="K941" i="2"/>
  <c r="K1756" i="2"/>
  <c r="L1756" i="2" s="1"/>
  <c r="N1756" i="2" s="1"/>
  <c r="J1757" i="2"/>
  <c r="K1976" i="2"/>
  <c r="L1976" i="2" s="1"/>
  <c r="N1976" i="2" s="1"/>
  <c r="J1977" i="2"/>
  <c r="J1719" i="2"/>
  <c r="K1719" i="2" s="1"/>
  <c r="K1718" i="2"/>
  <c r="L1718" i="2" s="1"/>
  <c r="N1718" i="2" s="1"/>
  <c r="J329" i="2"/>
  <c r="K328" i="2"/>
  <c r="L328" i="2" s="1"/>
  <c r="N328" i="2" s="1"/>
  <c r="K1202" i="2"/>
  <c r="L1202" i="2" s="1"/>
  <c r="N1202" i="2" s="1"/>
  <c r="J1203" i="2"/>
  <c r="K1631" i="2"/>
  <c r="L1631" i="2" s="1"/>
  <c r="N1631" i="2" s="1"/>
  <c r="J1632" i="2"/>
  <c r="J1400" i="2"/>
  <c r="K1399" i="2"/>
  <c r="L1399" i="2" s="1"/>
  <c r="N1399" i="2" s="1"/>
  <c r="K2304" i="2"/>
  <c r="L2304" i="2" s="1"/>
  <c r="N2304" i="2" s="1"/>
  <c r="J2305" i="2"/>
  <c r="K2305" i="2" s="1"/>
  <c r="L2305" i="2" s="1"/>
  <c r="K2730" i="2"/>
  <c r="L2730" i="2" s="1"/>
  <c r="N2730" i="2" s="1"/>
  <c r="J2731" i="2"/>
  <c r="K2731" i="2" s="1"/>
  <c r="L2731" i="2" s="1"/>
  <c r="K1596" i="2"/>
  <c r="L1596" i="2" s="1"/>
  <c r="N1596" i="2" s="1"/>
  <c r="J1597" i="2"/>
  <c r="K471" i="2"/>
  <c r="L471" i="2" s="1"/>
  <c r="N471" i="2" s="1"/>
  <c r="J472" i="2"/>
  <c r="K472" i="2" s="1"/>
  <c r="L472" i="2" s="1"/>
  <c r="N472" i="2" s="1"/>
  <c r="J589" i="2"/>
  <c r="K588" i="2"/>
  <c r="L588" i="2" s="1"/>
  <c r="N588" i="2" s="1"/>
  <c r="J678" i="2"/>
  <c r="K677" i="2"/>
  <c r="K1933" i="2"/>
  <c r="L1933" i="2" s="1"/>
  <c r="N1933" i="2" s="1"/>
  <c r="J1934" i="2"/>
  <c r="J297" i="2"/>
  <c r="K296" i="2"/>
  <c r="L296" i="2" s="1"/>
  <c r="N296" i="2" s="1"/>
  <c r="J741" i="2"/>
  <c r="K740" i="2"/>
  <c r="K2601" i="2"/>
  <c r="L2601" i="2" s="1"/>
  <c r="N2601" i="2" s="1"/>
  <c r="J2602" i="2"/>
  <c r="K2432" i="2"/>
  <c r="L2432" i="2" s="1"/>
  <c r="N2432" i="2" s="1"/>
  <c r="J2433" i="2"/>
  <c r="J534" i="2"/>
  <c r="K533" i="2"/>
  <c r="L533" i="2" s="1"/>
  <c r="N533" i="2" s="1"/>
  <c r="K450" i="2"/>
  <c r="L450" i="2" s="1"/>
  <c r="N450" i="2" s="1"/>
  <c r="J451" i="2"/>
  <c r="J910" i="2"/>
  <c r="K909" i="2"/>
  <c r="L909" i="2" s="1"/>
  <c r="N909" i="2" s="1"/>
  <c r="J1575" i="2"/>
  <c r="K1575" i="2" s="1"/>
  <c r="K1574" i="2"/>
  <c r="K1892" i="2"/>
  <c r="J1893" i="2"/>
  <c r="K723" i="2"/>
  <c r="J724" i="2"/>
  <c r="J524" i="2"/>
  <c r="K524" i="2" s="1"/>
  <c r="K523" i="2"/>
  <c r="L523" i="2" s="1"/>
  <c r="N523" i="2" s="1"/>
  <c r="J1128" i="2"/>
  <c r="K1128" i="2" s="1"/>
  <c r="L1128" i="2" s="1"/>
  <c r="K1127" i="2"/>
  <c r="L1127" i="2" s="1"/>
  <c r="N1127" i="2" s="1"/>
  <c r="J2484" i="2"/>
  <c r="K2483" i="2"/>
  <c r="L2483" i="2" s="1"/>
  <c r="N2483" i="2" s="1"/>
  <c r="K221" i="2"/>
  <c r="L221" i="2" s="1"/>
  <c r="N221" i="2" s="1"/>
  <c r="J222" i="2"/>
  <c r="J1376" i="2"/>
  <c r="K1375" i="2"/>
  <c r="L1375" i="2" s="1"/>
  <c r="N1375" i="2" s="1"/>
  <c r="K2218" i="2"/>
  <c r="L2218" i="2" s="1"/>
  <c r="N2218" i="2" s="1"/>
  <c r="J2219" i="2"/>
  <c r="K804" i="2"/>
  <c r="L804" i="2" s="1"/>
  <c r="N804" i="2" s="1"/>
  <c r="J805" i="2"/>
  <c r="J201" i="2"/>
  <c r="K200" i="2"/>
  <c r="L200" i="2" s="1"/>
  <c r="N200" i="2" s="1"/>
  <c r="K1886" i="2"/>
  <c r="J1887" i="2"/>
  <c r="L722" i="2"/>
  <c r="N722" i="2" s="1"/>
  <c r="J2448" i="2"/>
  <c r="K2448" i="2" s="1"/>
  <c r="L2448" i="2" s="1"/>
  <c r="N2448" i="2" s="1"/>
  <c r="K2447" i="2"/>
  <c r="L2447" i="2" s="1"/>
  <c r="N2447" i="2" s="1"/>
  <c r="K2577" i="2"/>
  <c r="L2577" i="2" s="1"/>
  <c r="N2577" i="2" s="1"/>
  <c r="J2578" i="2"/>
  <c r="J939" i="2"/>
  <c r="K939" i="2" s="1"/>
  <c r="L939" i="2" s="1"/>
  <c r="N939" i="2" s="1"/>
  <c r="K938" i="2"/>
  <c r="L938" i="2" s="1"/>
  <c r="N938" i="2" s="1"/>
  <c r="K2460" i="2"/>
  <c r="L2460" i="2" s="1"/>
  <c r="N2460" i="2" s="1"/>
  <c r="J2461" i="2"/>
  <c r="K1733" i="2"/>
  <c r="L1733" i="2" s="1"/>
  <c r="N1733" i="2" s="1"/>
  <c r="J1734" i="2"/>
  <c r="K856" i="2"/>
  <c r="L856" i="2" s="1"/>
  <c r="N856" i="2" s="1"/>
  <c r="J857" i="2"/>
  <c r="J507" i="2"/>
  <c r="K506" i="2"/>
  <c r="J1592" i="2"/>
  <c r="K1592" i="2" s="1"/>
  <c r="K1591" i="2"/>
  <c r="L1591" i="2" s="1"/>
  <c r="N1591" i="2" s="1"/>
  <c r="K2402" i="2"/>
  <c r="L2402" i="2" s="1"/>
  <c r="N2402" i="2" s="1"/>
  <c r="J2403" i="2"/>
  <c r="J2736" i="2"/>
  <c r="K2735" i="2"/>
  <c r="L2735" i="2" s="1"/>
  <c r="N2735" i="2" s="1"/>
  <c r="K513" i="2"/>
  <c r="J514" i="2"/>
  <c r="J1670" i="2"/>
  <c r="K1670" i="2" s="1"/>
  <c r="L1670" i="2" s="1"/>
  <c r="K1669" i="2"/>
  <c r="L1669" i="2" s="1"/>
  <c r="N1669" i="2" s="1"/>
  <c r="K2329" i="2"/>
  <c r="L2329" i="2" s="1"/>
  <c r="N2329" i="2" s="1"/>
  <c r="J2330" i="2"/>
  <c r="J1782" i="2"/>
  <c r="K1781" i="2"/>
  <c r="L1781" i="2" s="1"/>
  <c r="N1781" i="2" s="1"/>
  <c r="J981" i="2"/>
  <c r="K980" i="2"/>
  <c r="L980" i="2" s="1"/>
  <c r="N980" i="2" s="1"/>
  <c r="J251" i="2"/>
  <c r="K250" i="2"/>
  <c r="L250" i="2" s="1"/>
  <c r="N250" i="2" s="1"/>
  <c r="K766" i="2"/>
  <c r="L766" i="2" s="1"/>
  <c r="N766" i="2" s="1"/>
  <c r="J767" i="2"/>
  <c r="J283" i="2"/>
  <c r="K282" i="2"/>
  <c r="L282" i="2" s="1"/>
  <c r="N282" i="2" s="1"/>
  <c r="J1883" i="2"/>
  <c r="K1883" i="2" s="1"/>
  <c r="L1883" i="2" s="1"/>
  <c r="N1883" i="2" s="1"/>
  <c r="K1882" i="2"/>
  <c r="L1882" i="2" s="1"/>
  <c r="N1882" i="2" s="1"/>
  <c r="K1547" i="2"/>
  <c r="L1547" i="2" s="1"/>
  <c r="N1547" i="2" s="1"/>
  <c r="J1548" i="2"/>
  <c r="J1959" i="2"/>
  <c r="K1959" i="2" s="1"/>
  <c r="L1959" i="2" s="1"/>
  <c r="N1959" i="2" s="1"/>
  <c r="K1958" i="2"/>
  <c r="L1958" i="2" s="1"/>
  <c r="N1958" i="2" s="1"/>
  <c r="J827" i="2"/>
  <c r="K827" i="2" s="1"/>
  <c r="L827" i="2" s="1"/>
  <c r="N827" i="2" s="1"/>
  <c r="K826" i="2"/>
  <c r="L826" i="2" s="1"/>
  <c r="N826" i="2" s="1"/>
  <c r="J1809" i="2"/>
  <c r="K1808" i="2"/>
  <c r="L1808" i="2" s="1"/>
  <c r="N1808" i="2" s="1"/>
  <c r="K1139" i="2"/>
  <c r="L1139" i="2" s="1"/>
  <c r="N1139" i="2" s="1"/>
  <c r="J1140" i="2"/>
  <c r="V1924" i="2" l="1"/>
  <c r="L506" i="2"/>
  <c r="N506" i="2" s="1"/>
  <c r="S103" i="2"/>
  <c r="T102" i="2"/>
  <c r="O98" i="2"/>
  <c r="N2305" i="2"/>
  <c r="L739" i="2"/>
  <c r="N739" i="2" s="1"/>
  <c r="Q100" i="2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J1973" i="2"/>
  <c r="K1973" i="2" s="1"/>
  <c r="L1973" i="2" s="1"/>
  <c r="N1973" i="2" s="1"/>
  <c r="U1925" i="2"/>
  <c r="U1926" i="2" s="1"/>
  <c r="U1927" i="2" s="1"/>
  <c r="U1928" i="2" s="1"/>
  <c r="U1929" i="2" s="1"/>
  <c r="U1930" i="2" s="1"/>
  <c r="U1931" i="2" s="1"/>
  <c r="U1932" i="2" s="1"/>
  <c r="U1933" i="2" s="1"/>
  <c r="U1934" i="2" s="1"/>
  <c r="U1935" i="2" s="1"/>
  <c r="U1936" i="2" s="1"/>
  <c r="U1937" i="2" s="1"/>
  <c r="U1938" i="2" s="1"/>
  <c r="U1939" i="2" s="1"/>
  <c r="U1940" i="2" s="1"/>
  <c r="U1941" i="2" s="1"/>
  <c r="U1942" i="2" s="1"/>
  <c r="U1943" i="2" s="1"/>
  <c r="U1944" i="2" s="1"/>
  <c r="U1945" i="2" s="1"/>
  <c r="U1946" i="2" s="1"/>
  <c r="U1947" i="2" s="1"/>
  <c r="U1948" i="2" s="1"/>
  <c r="U1949" i="2" s="1"/>
  <c r="U1950" i="2" s="1"/>
  <c r="U1951" i="2" s="1"/>
  <c r="U1952" i="2" s="1"/>
  <c r="U1953" i="2" s="1"/>
  <c r="U1954" i="2" s="1"/>
  <c r="U1955" i="2" s="1"/>
  <c r="U1956" i="2" s="1"/>
  <c r="U1957" i="2" s="1"/>
  <c r="U1958" i="2" s="1"/>
  <c r="U1959" i="2" s="1"/>
  <c r="U1960" i="2" s="1"/>
  <c r="U1961" i="2" s="1"/>
  <c r="U1962" i="2" s="1"/>
  <c r="U1963" i="2" s="1"/>
  <c r="U1964" i="2" s="1"/>
  <c r="U1965" i="2" s="1"/>
  <c r="U1966" i="2" s="1"/>
  <c r="U1967" i="2" s="1"/>
  <c r="U1968" i="2" s="1"/>
  <c r="U1969" i="2" s="1"/>
  <c r="U1970" i="2" s="1"/>
  <c r="U1971" i="2" s="1"/>
  <c r="U1972" i="2" s="1"/>
  <c r="U1973" i="2" s="1"/>
  <c r="U1974" i="2" s="1"/>
  <c r="U1975" i="2" s="1"/>
  <c r="U1976" i="2" s="1"/>
  <c r="U1977" i="2" s="1"/>
  <c r="U1978" i="2" s="1"/>
  <c r="U1979" i="2" s="1"/>
  <c r="U1980" i="2" s="1"/>
  <c r="U1981" i="2" s="1"/>
  <c r="U1982" i="2" s="1"/>
  <c r="U1983" i="2" s="1"/>
  <c r="U1984" i="2" s="1"/>
  <c r="U1985" i="2" s="1"/>
  <c r="U1986" i="2" s="1"/>
  <c r="U1987" i="2" s="1"/>
  <c r="U1988" i="2" s="1"/>
  <c r="U1989" i="2" s="1"/>
  <c r="U1990" i="2" s="1"/>
  <c r="U1991" i="2" s="1"/>
  <c r="U1992" i="2" s="1"/>
  <c r="U1993" i="2" s="1"/>
  <c r="U1994" i="2" s="1"/>
  <c r="U1995" i="2" s="1"/>
  <c r="U1996" i="2" s="1"/>
  <c r="U1997" i="2" s="1"/>
  <c r="U1998" i="2" s="1"/>
  <c r="U1999" i="2" s="1"/>
  <c r="U2000" i="2" s="1"/>
  <c r="U2001" i="2" s="1"/>
  <c r="U2002" i="2" s="1"/>
  <c r="U2003" i="2" s="1"/>
  <c r="U2004" i="2" s="1"/>
  <c r="U2005" i="2" s="1"/>
  <c r="U2006" i="2" s="1"/>
  <c r="U2007" i="2" s="1"/>
  <c r="U2008" i="2" s="1"/>
  <c r="U2009" i="2" s="1"/>
  <c r="U2010" i="2" s="1"/>
  <c r="U2011" i="2" s="1"/>
  <c r="U2012" i="2" s="1"/>
  <c r="U2013" i="2" s="1"/>
  <c r="U2014" i="2" s="1"/>
  <c r="U2015" i="2" s="1"/>
  <c r="U2016" i="2" s="1"/>
  <c r="U2017" i="2" s="1"/>
  <c r="U2018" i="2" s="1"/>
  <c r="U2019" i="2" s="1"/>
  <c r="U2020" i="2" s="1"/>
  <c r="U2021" i="2" s="1"/>
  <c r="U2022" i="2" s="1"/>
  <c r="U2023" i="2" s="1"/>
  <c r="U2024" i="2" s="1"/>
  <c r="U2025" i="2" s="1"/>
  <c r="U2026" i="2" s="1"/>
  <c r="U2027" i="2" s="1"/>
  <c r="U2028" i="2" s="1"/>
  <c r="U2029" i="2" s="1"/>
  <c r="U2030" i="2" s="1"/>
  <c r="U2031" i="2" s="1"/>
  <c r="U2032" i="2" s="1"/>
  <c r="U2033" i="2" s="1"/>
  <c r="U2034" i="2" s="1"/>
  <c r="U2035" i="2" s="1"/>
  <c r="U2036" i="2" s="1"/>
  <c r="U2037" i="2" s="1"/>
  <c r="U2038" i="2" s="1"/>
  <c r="U2039" i="2" s="1"/>
  <c r="U2040" i="2" s="1"/>
  <c r="U2041" i="2" s="1"/>
  <c r="U2042" i="2" s="1"/>
  <c r="U2043" i="2" s="1"/>
  <c r="U2044" i="2" s="1"/>
  <c r="U2045" i="2" s="1"/>
  <c r="U2046" i="2" s="1"/>
  <c r="U2047" i="2" s="1"/>
  <c r="U2048" i="2" s="1"/>
  <c r="U2049" i="2" s="1"/>
  <c r="U2050" i="2" s="1"/>
  <c r="U2051" i="2" s="1"/>
  <c r="U2052" i="2" s="1"/>
  <c r="U2053" i="2" s="1"/>
  <c r="U2054" i="2" s="1"/>
  <c r="U2055" i="2" s="1"/>
  <c r="U2056" i="2" s="1"/>
  <c r="U2057" i="2" s="1"/>
  <c r="U2058" i="2" s="1"/>
  <c r="U2059" i="2" s="1"/>
  <c r="U2060" i="2" s="1"/>
  <c r="U2061" i="2" s="1"/>
  <c r="U2062" i="2" s="1"/>
  <c r="U2063" i="2" s="1"/>
  <c r="U2064" i="2" s="1"/>
  <c r="U2065" i="2" s="1"/>
  <c r="U2066" i="2" s="1"/>
  <c r="U2067" i="2" s="1"/>
  <c r="U2068" i="2" s="1"/>
  <c r="U2069" i="2" s="1"/>
  <c r="U2070" i="2" s="1"/>
  <c r="U2071" i="2" s="1"/>
  <c r="U2072" i="2" s="1"/>
  <c r="U2073" i="2" s="1"/>
  <c r="U2074" i="2" s="1"/>
  <c r="U2075" i="2" s="1"/>
  <c r="U2076" i="2" s="1"/>
  <c r="U2077" i="2" s="1"/>
  <c r="U2078" i="2" s="1"/>
  <c r="U2079" i="2" s="1"/>
  <c r="U2080" i="2" s="1"/>
  <c r="U2081" i="2" s="1"/>
  <c r="U2082" i="2" s="1"/>
  <c r="U2083" i="2" s="1"/>
  <c r="U2084" i="2" s="1"/>
  <c r="U2085" i="2" s="1"/>
  <c r="U2086" i="2" s="1"/>
  <c r="U2087" i="2" s="1"/>
  <c r="U2088" i="2" s="1"/>
  <c r="U2089" i="2" s="1"/>
  <c r="U2090" i="2" s="1"/>
  <c r="U2091" i="2" s="1"/>
  <c r="U2092" i="2" s="1"/>
  <c r="U2093" i="2" s="1"/>
  <c r="U2094" i="2" s="1"/>
  <c r="U2095" i="2" s="1"/>
  <c r="U2096" i="2" s="1"/>
  <c r="U2097" i="2" s="1"/>
  <c r="U2098" i="2" s="1"/>
  <c r="U2099" i="2" s="1"/>
  <c r="U2100" i="2" s="1"/>
  <c r="U2101" i="2" s="1"/>
  <c r="U2102" i="2" s="1"/>
  <c r="U2103" i="2" s="1"/>
  <c r="U2104" i="2" s="1"/>
  <c r="U2105" i="2" s="1"/>
  <c r="U2106" i="2" s="1"/>
  <c r="U2107" i="2" s="1"/>
  <c r="U2108" i="2" s="1"/>
  <c r="U2109" i="2" s="1"/>
  <c r="U2110" i="2" s="1"/>
  <c r="U2111" i="2" s="1"/>
  <c r="U2112" i="2" s="1"/>
  <c r="U2113" i="2" s="1"/>
  <c r="U2114" i="2" s="1"/>
  <c r="U2115" i="2" s="1"/>
  <c r="U2116" i="2" s="1"/>
  <c r="U2117" i="2" s="1"/>
  <c r="U2118" i="2" s="1"/>
  <c r="U2119" i="2" s="1"/>
  <c r="U2120" i="2" s="1"/>
  <c r="U2121" i="2" s="1"/>
  <c r="U2122" i="2" s="1"/>
  <c r="U2123" i="2" s="1"/>
  <c r="U2124" i="2" s="1"/>
  <c r="U2125" i="2" s="1"/>
  <c r="U2126" i="2" s="1"/>
  <c r="U2127" i="2" s="1"/>
  <c r="U2128" i="2" s="1"/>
  <c r="U2129" i="2" s="1"/>
  <c r="U2130" i="2" s="1"/>
  <c r="U2131" i="2" s="1"/>
  <c r="U2132" i="2" s="1"/>
  <c r="U2133" i="2" s="1"/>
  <c r="U2134" i="2" s="1"/>
  <c r="U2135" i="2" s="1"/>
  <c r="U2136" i="2" s="1"/>
  <c r="U2137" i="2" s="1"/>
  <c r="U2138" i="2" s="1"/>
  <c r="U2139" i="2" s="1"/>
  <c r="U2140" i="2" s="1"/>
  <c r="U2141" i="2" s="1"/>
  <c r="U2142" i="2" s="1"/>
  <c r="U2143" i="2" s="1"/>
  <c r="U2144" i="2" s="1"/>
  <c r="U2145" i="2" s="1"/>
  <c r="U2146" i="2" s="1"/>
  <c r="U2147" i="2" s="1"/>
  <c r="U2148" i="2" s="1"/>
  <c r="U2149" i="2" s="1"/>
  <c r="U2150" i="2" s="1"/>
  <c r="U2151" i="2" s="1"/>
  <c r="U2152" i="2" s="1"/>
  <c r="U2153" i="2" s="1"/>
  <c r="U2154" i="2" s="1"/>
  <c r="U2155" i="2" s="1"/>
  <c r="U2156" i="2" s="1"/>
  <c r="U2157" i="2" s="1"/>
  <c r="U2158" i="2" s="1"/>
  <c r="U2159" i="2" s="1"/>
  <c r="U2160" i="2" s="1"/>
  <c r="U2161" i="2" s="1"/>
  <c r="U2162" i="2" s="1"/>
  <c r="U2163" i="2" s="1"/>
  <c r="U2164" i="2" s="1"/>
  <c r="U2165" i="2" s="1"/>
  <c r="U2166" i="2" s="1"/>
  <c r="U2167" i="2" s="1"/>
  <c r="U2168" i="2" s="1"/>
  <c r="U2169" i="2" s="1"/>
  <c r="U2170" i="2" s="1"/>
  <c r="U2171" i="2" s="1"/>
  <c r="U2172" i="2" s="1"/>
  <c r="U2173" i="2" s="1"/>
  <c r="U2174" i="2" s="1"/>
  <c r="U2175" i="2" s="1"/>
  <c r="U2176" i="2" s="1"/>
  <c r="U2177" i="2" s="1"/>
  <c r="U2178" i="2" s="1"/>
  <c r="U2179" i="2" s="1"/>
  <c r="U2180" i="2" s="1"/>
  <c r="U2181" i="2" s="1"/>
  <c r="U2182" i="2" s="1"/>
  <c r="U2183" i="2" s="1"/>
  <c r="U2184" i="2" s="1"/>
  <c r="U2185" i="2" s="1"/>
  <c r="U2186" i="2" s="1"/>
  <c r="U2187" i="2" s="1"/>
  <c r="U2188" i="2" s="1"/>
  <c r="U2189" i="2" s="1"/>
  <c r="U2190" i="2" s="1"/>
  <c r="U2191" i="2" s="1"/>
  <c r="U2192" i="2" s="1"/>
  <c r="U2193" i="2" s="1"/>
  <c r="U2194" i="2" s="1"/>
  <c r="U2195" i="2" s="1"/>
  <c r="U2196" i="2" s="1"/>
  <c r="U2197" i="2" s="1"/>
  <c r="U2198" i="2" s="1"/>
  <c r="U2199" i="2" s="1"/>
  <c r="U2200" i="2" s="1"/>
  <c r="U2201" i="2" s="1"/>
  <c r="U2202" i="2" s="1"/>
  <c r="U2203" i="2" s="1"/>
  <c r="U2204" i="2" s="1"/>
  <c r="U2205" i="2" s="1"/>
  <c r="U2206" i="2" s="1"/>
  <c r="U2207" i="2" s="1"/>
  <c r="U2208" i="2" s="1"/>
  <c r="U2209" i="2" s="1"/>
  <c r="U2210" i="2" s="1"/>
  <c r="U2211" i="2" s="1"/>
  <c r="U2212" i="2" s="1"/>
  <c r="U2213" i="2" s="1"/>
  <c r="U2214" i="2" s="1"/>
  <c r="U2215" i="2" s="1"/>
  <c r="U2216" i="2" s="1"/>
  <c r="U2217" i="2" s="1"/>
  <c r="U2218" i="2" s="1"/>
  <c r="U2219" i="2" s="1"/>
  <c r="U2220" i="2" s="1"/>
  <c r="U2221" i="2" s="1"/>
  <c r="U2222" i="2" s="1"/>
  <c r="U2223" i="2" s="1"/>
  <c r="U2224" i="2" s="1"/>
  <c r="U2225" i="2" s="1"/>
  <c r="U2226" i="2" s="1"/>
  <c r="U2227" i="2" s="1"/>
  <c r="U2228" i="2" s="1"/>
  <c r="U2229" i="2" s="1"/>
  <c r="U2230" i="2" s="1"/>
  <c r="U2231" i="2" s="1"/>
  <c r="U2232" i="2" s="1"/>
  <c r="U2233" i="2" s="1"/>
  <c r="U2234" i="2" s="1"/>
  <c r="U2235" i="2" s="1"/>
  <c r="U2236" i="2" s="1"/>
  <c r="U2237" i="2" s="1"/>
  <c r="U2238" i="2" s="1"/>
  <c r="U2239" i="2" s="1"/>
  <c r="U2240" i="2" s="1"/>
  <c r="U2241" i="2" s="1"/>
  <c r="U2242" i="2" s="1"/>
  <c r="U2243" i="2" s="1"/>
  <c r="U2244" i="2" s="1"/>
  <c r="U2245" i="2" s="1"/>
  <c r="U2246" i="2" s="1"/>
  <c r="U2247" i="2" s="1"/>
  <c r="U2248" i="2" s="1"/>
  <c r="U2249" i="2" s="1"/>
  <c r="U2250" i="2" s="1"/>
  <c r="U2251" i="2" s="1"/>
  <c r="U2252" i="2" s="1"/>
  <c r="U2253" i="2" s="1"/>
  <c r="U2254" i="2" s="1"/>
  <c r="U2255" i="2" s="1"/>
  <c r="U2256" i="2" s="1"/>
  <c r="U2257" i="2" s="1"/>
  <c r="U2258" i="2" s="1"/>
  <c r="U2259" i="2" s="1"/>
  <c r="U2260" i="2" s="1"/>
  <c r="U2261" i="2" s="1"/>
  <c r="U2262" i="2" s="1"/>
  <c r="U2263" i="2" s="1"/>
  <c r="U2264" i="2" s="1"/>
  <c r="U2265" i="2" s="1"/>
  <c r="U2266" i="2" s="1"/>
  <c r="U2267" i="2" s="1"/>
  <c r="U2268" i="2" s="1"/>
  <c r="U2269" i="2" s="1"/>
  <c r="U2270" i="2" s="1"/>
  <c r="U2271" i="2" s="1"/>
  <c r="U2272" i="2" s="1"/>
  <c r="U2273" i="2" s="1"/>
  <c r="U2274" i="2" s="1"/>
  <c r="U2275" i="2" s="1"/>
  <c r="U2276" i="2" s="1"/>
  <c r="U2277" i="2" s="1"/>
  <c r="U2278" i="2" s="1"/>
  <c r="U2279" i="2" s="1"/>
  <c r="U2280" i="2" s="1"/>
  <c r="U2281" i="2" s="1"/>
  <c r="U2282" i="2" s="1"/>
  <c r="U2283" i="2" s="1"/>
  <c r="U2284" i="2" s="1"/>
  <c r="U2285" i="2" s="1"/>
  <c r="U2286" i="2" s="1"/>
  <c r="U2287" i="2" s="1"/>
  <c r="U2288" i="2" s="1"/>
  <c r="Q1202" i="2"/>
  <c r="N1670" i="2"/>
  <c r="N2731" i="2"/>
  <c r="K2198" i="2"/>
  <c r="L2198" i="2" s="1"/>
  <c r="N2198" i="2" s="1"/>
  <c r="J2199" i="2"/>
  <c r="K834" i="2"/>
  <c r="L834" i="2" s="1"/>
  <c r="N834" i="2" s="1"/>
  <c r="J835" i="2"/>
  <c r="L970" i="2"/>
  <c r="N970" i="2" s="1"/>
  <c r="L1574" i="2"/>
  <c r="N1574" i="2" s="1"/>
  <c r="N2225" i="2"/>
  <c r="N1128" i="2"/>
  <c r="L723" i="2"/>
  <c r="N723" i="2" s="1"/>
  <c r="L1592" i="2"/>
  <c r="N1592" i="2" s="1"/>
  <c r="L1129" i="2"/>
  <c r="N1129" i="2" s="1"/>
  <c r="L1960" i="2"/>
  <c r="N1960" i="2" s="1"/>
  <c r="L716" i="2"/>
  <c r="N716" i="2" s="1"/>
  <c r="L677" i="2"/>
  <c r="N677" i="2" s="1"/>
  <c r="L2167" i="2"/>
  <c r="N2167" i="2" s="1"/>
  <c r="L473" i="2"/>
  <c r="N473" i="2" s="1"/>
  <c r="L524" i="2"/>
  <c r="N524" i="2" s="1"/>
  <c r="L1671" i="2"/>
  <c r="N1671" i="2" s="1"/>
  <c r="L2449" i="2"/>
  <c r="N2449" i="2" s="1"/>
  <c r="L2306" i="2"/>
  <c r="N2306" i="2" s="1"/>
  <c r="L940" i="2"/>
  <c r="N940" i="2" s="1"/>
  <c r="L828" i="2"/>
  <c r="N828" i="2" s="1"/>
  <c r="Q828" i="2" s="1"/>
  <c r="L1884" i="2"/>
  <c r="N1884" i="2" s="1"/>
  <c r="L2732" i="2"/>
  <c r="N2732" i="2" s="1"/>
  <c r="L1719" i="2"/>
  <c r="N1719" i="2" s="1"/>
  <c r="K2403" i="2"/>
  <c r="L2403" i="2" s="1"/>
  <c r="N2403" i="2" s="1"/>
  <c r="J2404" i="2"/>
  <c r="K2404" i="2" s="1"/>
  <c r="L2404" i="2" s="1"/>
  <c r="N2404" i="2" s="1"/>
  <c r="K251" i="2"/>
  <c r="L251" i="2" s="1"/>
  <c r="N251" i="2" s="1"/>
  <c r="J252" i="2"/>
  <c r="K2736" i="2"/>
  <c r="L2736" i="2" s="1"/>
  <c r="N2736" i="2" s="1"/>
  <c r="J2737" i="2"/>
  <c r="J508" i="2"/>
  <c r="K507" i="2"/>
  <c r="K2461" i="2"/>
  <c r="L2461" i="2" s="1"/>
  <c r="N2461" i="2" s="1"/>
  <c r="J2462" i="2"/>
  <c r="K2462" i="2" s="1"/>
  <c r="K2578" i="2"/>
  <c r="L2578" i="2" s="1"/>
  <c r="N2578" i="2" s="1"/>
  <c r="J2579" i="2"/>
  <c r="K1887" i="2"/>
  <c r="J1888" i="2"/>
  <c r="K2219" i="2"/>
  <c r="L2219" i="2" s="1"/>
  <c r="N2219" i="2" s="1"/>
  <c r="J2220" i="2"/>
  <c r="K2220" i="2" s="1"/>
  <c r="L2220" i="2" s="1"/>
  <c r="N2220" i="2" s="1"/>
  <c r="K1203" i="2"/>
  <c r="L1203" i="2" s="1"/>
  <c r="N1203" i="2" s="1"/>
  <c r="J1204" i="2"/>
  <c r="K1977" i="2"/>
  <c r="L1977" i="2" s="1"/>
  <c r="N1977" i="2" s="1"/>
  <c r="J1978" i="2"/>
  <c r="K1978" i="2" s="1"/>
  <c r="L1978" i="2" s="1"/>
  <c r="K857" i="2"/>
  <c r="L857" i="2" s="1"/>
  <c r="N857" i="2" s="1"/>
  <c r="J858" i="2"/>
  <c r="K2484" i="2"/>
  <c r="L2484" i="2" s="1"/>
  <c r="N2484" i="2" s="1"/>
  <c r="J2485" i="2"/>
  <c r="K534" i="2"/>
  <c r="L534" i="2" s="1"/>
  <c r="N534" i="2" s="1"/>
  <c r="J535" i="2"/>
  <c r="K1597" i="2"/>
  <c r="L1597" i="2" s="1"/>
  <c r="N1597" i="2" s="1"/>
  <c r="J1598" i="2"/>
  <c r="K2415" i="2"/>
  <c r="L2415" i="2" s="1"/>
  <c r="N2415" i="2" s="1"/>
  <c r="J2416" i="2"/>
  <c r="J345" i="2"/>
  <c r="K345" i="2" s="1"/>
  <c r="L345" i="2" s="1"/>
  <c r="N345" i="2" s="1"/>
  <c r="K344" i="2"/>
  <c r="L344" i="2" s="1"/>
  <c r="N344" i="2" s="1"/>
  <c r="K283" i="2"/>
  <c r="L283" i="2" s="1"/>
  <c r="N283" i="2" s="1"/>
  <c r="J284" i="2"/>
  <c r="K724" i="2"/>
  <c r="J725" i="2"/>
  <c r="K2433" i="2"/>
  <c r="L2433" i="2" s="1"/>
  <c r="N2433" i="2" s="1"/>
  <c r="J2434" i="2"/>
  <c r="J742" i="2"/>
  <c r="K741" i="2"/>
  <c r="K678" i="2"/>
  <c r="L678" i="2" s="1"/>
  <c r="N678" i="2" s="1"/>
  <c r="J679" i="2"/>
  <c r="J1401" i="2"/>
  <c r="K1400" i="2"/>
  <c r="L1400" i="2" s="1"/>
  <c r="N1400" i="2" s="1"/>
  <c r="J1758" i="2"/>
  <c r="K1757" i="2"/>
  <c r="L1757" i="2" s="1"/>
  <c r="N1757" i="2" s="1"/>
  <c r="L1575" i="2"/>
  <c r="N1575" i="2" s="1"/>
  <c r="K767" i="2"/>
  <c r="L767" i="2" s="1"/>
  <c r="N767" i="2" s="1"/>
  <c r="J768" i="2"/>
  <c r="K514" i="2"/>
  <c r="J515" i="2"/>
  <c r="J202" i="2"/>
  <c r="K201" i="2"/>
  <c r="L201" i="2" s="1"/>
  <c r="N201" i="2" s="1"/>
  <c r="J1377" i="2"/>
  <c r="K1376" i="2"/>
  <c r="L1376" i="2" s="1"/>
  <c r="N1376" i="2" s="1"/>
  <c r="K910" i="2"/>
  <c r="L910" i="2" s="1"/>
  <c r="N910" i="2" s="1"/>
  <c r="J911" i="2"/>
  <c r="K1632" i="2"/>
  <c r="L1632" i="2" s="1"/>
  <c r="N1632" i="2" s="1"/>
  <c r="J1633" i="2"/>
  <c r="K329" i="2"/>
  <c r="L329" i="2" s="1"/>
  <c r="N329" i="2" s="1"/>
  <c r="J330" i="2"/>
  <c r="J1750" i="2"/>
  <c r="K1750" i="2" s="1"/>
  <c r="L1750" i="2" s="1"/>
  <c r="N1750" i="2" s="1"/>
  <c r="K1749" i="2"/>
  <c r="L1749" i="2" s="1"/>
  <c r="N1749" i="2" s="1"/>
  <c r="K1140" i="2"/>
  <c r="L1140" i="2" s="1"/>
  <c r="N1140" i="2" s="1"/>
  <c r="J1141" i="2"/>
  <c r="J982" i="2"/>
  <c r="K981" i="2"/>
  <c r="L981" i="2" s="1"/>
  <c r="N981" i="2" s="1"/>
  <c r="K1548" i="2"/>
  <c r="L1548" i="2" s="1"/>
  <c r="N1548" i="2" s="1"/>
  <c r="J1549" i="2"/>
  <c r="J1810" i="2"/>
  <c r="K1810" i="2" s="1"/>
  <c r="K1809" i="2"/>
  <c r="L1809" i="2" s="1"/>
  <c r="N1809" i="2" s="1"/>
  <c r="K1782" i="2"/>
  <c r="L1782" i="2" s="1"/>
  <c r="N1782" i="2" s="1"/>
  <c r="J1783" i="2"/>
  <c r="K1734" i="2"/>
  <c r="L1734" i="2" s="1"/>
  <c r="N1734" i="2" s="1"/>
  <c r="J1735" i="2"/>
  <c r="K805" i="2"/>
  <c r="L805" i="2" s="1"/>
  <c r="N805" i="2" s="1"/>
  <c r="J806" i="2"/>
  <c r="K806" i="2" s="1"/>
  <c r="L806" i="2" s="1"/>
  <c r="N806" i="2" s="1"/>
  <c r="K222" i="2"/>
  <c r="L222" i="2" s="1"/>
  <c r="N222" i="2" s="1"/>
  <c r="J223" i="2"/>
  <c r="K1893" i="2"/>
  <c r="J1894" i="2"/>
  <c r="K1894" i="2" s="1"/>
  <c r="K451" i="2"/>
  <c r="L451" i="2" s="1"/>
  <c r="N451" i="2" s="1"/>
  <c r="J452" i="2"/>
  <c r="K2602" i="2"/>
  <c r="L2602" i="2" s="1"/>
  <c r="N2602" i="2" s="1"/>
  <c r="J2603" i="2"/>
  <c r="K2603" i="2" s="1"/>
  <c r="L2603" i="2" s="1"/>
  <c r="N2603" i="2" s="1"/>
  <c r="J298" i="2"/>
  <c r="K297" i="2"/>
  <c r="L297" i="2" s="1"/>
  <c r="N297" i="2" s="1"/>
  <c r="J590" i="2"/>
  <c r="K589" i="2"/>
  <c r="L589" i="2" s="1"/>
  <c r="N589" i="2" s="1"/>
  <c r="K2185" i="2"/>
  <c r="L2185" i="2" s="1"/>
  <c r="N2185" i="2" s="1"/>
  <c r="J2186" i="2"/>
  <c r="K1619" i="2"/>
  <c r="L1619" i="2" s="1"/>
  <c r="N1619" i="2" s="1"/>
  <c r="J1620" i="2"/>
  <c r="K2330" i="2"/>
  <c r="L2330" i="2" s="1"/>
  <c r="N2330" i="2" s="1"/>
  <c r="J2331" i="2"/>
  <c r="K1934" i="2"/>
  <c r="L1934" i="2" s="1"/>
  <c r="N1934" i="2" s="1"/>
  <c r="J1935" i="2"/>
  <c r="J943" i="2"/>
  <c r="K942" i="2"/>
  <c r="J1772" i="2"/>
  <c r="K1771" i="2"/>
  <c r="L1771" i="2" s="1"/>
  <c r="N1771" i="2" s="1"/>
  <c r="J1974" i="2"/>
  <c r="K1974" i="2" s="1"/>
  <c r="L1974" i="2" s="1"/>
  <c r="N1974" i="2" s="1"/>
  <c r="L507" i="2" l="1"/>
  <c r="N507" i="2" s="1"/>
  <c r="L971" i="2"/>
  <c r="N971" i="2" s="1"/>
  <c r="V2289" i="2"/>
  <c r="O99" i="2"/>
  <c r="P98" i="2"/>
  <c r="L740" i="2"/>
  <c r="N740" i="2" s="1"/>
  <c r="S104" i="2"/>
  <c r="T103" i="2"/>
  <c r="L724" i="2"/>
  <c r="N724" i="2" s="1"/>
  <c r="Q1203" i="2"/>
  <c r="U2290" i="2"/>
  <c r="U2291" i="2" s="1"/>
  <c r="U2292" i="2" s="1"/>
  <c r="U2293" i="2" s="1"/>
  <c r="U2294" i="2" s="1"/>
  <c r="U2295" i="2" s="1"/>
  <c r="U2296" i="2" s="1"/>
  <c r="U2297" i="2" s="1"/>
  <c r="U2298" i="2" s="1"/>
  <c r="U2299" i="2" s="1"/>
  <c r="U2300" i="2" s="1"/>
  <c r="U2301" i="2" s="1"/>
  <c r="U2302" i="2" s="1"/>
  <c r="U2303" i="2" s="1"/>
  <c r="U2304" i="2" s="1"/>
  <c r="U2305" i="2" s="1"/>
  <c r="U2306" i="2" s="1"/>
  <c r="U2307" i="2" s="1"/>
  <c r="U2308" i="2" s="1"/>
  <c r="U2309" i="2" s="1"/>
  <c r="U2310" i="2" s="1"/>
  <c r="U2311" i="2" s="1"/>
  <c r="U2312" i="2" s="1"/>
  <c r="U2313" i="2" s="1"/>
  <c r="U2314" i="2" s="1"/>
  <c r="U2315" i="2" s="1"/>
  <c r="U2316" i="2" s="1"/>
  <c r="U2317" i="2" s="1"/>
  <c r="U2318" i="2" s="1"/>
  <c r="U2319" i="2" s="1"/>
  <c r="U2320" i="2" s="1"/>
  <c r="U2321" i="2" s="1"/>
  <c r="U2322" i="2" s="1"/>
  <c r="U2323" i="2" s="1"/>
  <c r="U2324" i="2" s="1"/>
  <c r="U2325" i="2" s="1"/>
  <c r="U2326" i="2" s="1"/>
  <c r="U2327" i="2" s="1"/>
  <c r="U2328" i="2" s="1"/>
  <c r="U2329" i="2" s="1"/>
  <c r="U2330" i="2" s="1"/>
  <c r="U2331" i="2" s="1"/>
  <c r="U2332" i="2" s="1"/>
  <c r="U2333" i="2" s="1"/>
  <c r="U2334" i="2" s="1"/>
  <c r="U2335" i="2" s="1"/>
  <c r="U2336" i="2" s="1"/>
  <c r="U2337" i="2" s="1"/>
  <c r="U2338" i="2" s="1"/>
  <c r="U2339" i="2" s="1"/>
  <c r="U2340" i="2" s="1"/>
  <c r="U2341" i="2" s="1"/>
  <c r="U2342" i="2" s="1"/>
  <c r="U2343" i="2" s="1"/>
  <c r="U2344" i="2" s="1"/>
  <c r="U2345" i="2" s="1"/>
  <c r="U2346" i="2" s="1"/>
  <c r="U2347" i="2" s="1"/>
  <c r="U2348" i="2" s="1"/>
  <c r="U2349" i="2" s="1"/>
  <c r="U2350" i="2" s="1"/>
  <c r="U2351" i="2" s="1"/>
  <c r="U2352" i="2" s="1"/>
  <c r="U2353" i="2" s="1"/>
  <c r="U2354" i="2" s="1"/>
  <c r="U2355" i="2" s="1"/>
  <c r="U2356" i="2" s="1"/>
  <c r="U2357" i="2" s="1"/>
  <c r="U2358" i="2" s="1"/>
  <c r="U2359" i="2" s="1"/>
  <c r="U2360" i="2" s="1"/>
  <c r="U2361" i="2" s="1"/>
  <c r="U2362" i="2" s="1"/>
  <c r="U2363" i="2" s="1"/>
  <c r="U2364" i="2" s="1"/>
  <c r="U2365" i="2" s="1"/>
  <c r="U2366" i="2" s="1"/>
  <c r="U2367" i="2" s="1"/>
  <c r="U2368" i="2" s="1"/>
  <c r="U2369" i="2" s="1"/>
  <c r="U2370" i="2" s="1"/>
  <c r="U2371" i="2" s="1"/>
  <c r="U2372" i="2" s="1"/>
  <c r="U2373" i="2" s="1"/>
  <c r="U2374" i="2" s="1"/>
  <c r="U2375" i="2" s="1"/>
  <c r="U2376" i="2" s="1"/>
  <c r="U2377" i="2" s="1"/>
  <c r="U2378" i="2" s="1"/>
  <c r="U2379" i="2" s="1"/>
  <c r="U2380" i="2" s="1"/>
  <c r="U2381" i="2" s="1"/>
  <c r="U2382" i="2" s="1"/>
  <c r="U2383" i="2" s="1"/>
  <c r="U2384" i="2" s="1"/>
  <c r="U2385" i="2" s="1"/>
  <c r="U2386" i="2" s="1"/>
  <c r="U2387" i="2" s="1"/>
  <c r="U2388" i="2" s="1"/>
  <c r="U2389" i="2" s="1"/>
  <c r="U2390" i="2" s="1"/>
  <c r="U2391" i="2" s="1"/>
  <c r="U2392" i="2" s="1"/>
  <c r="U2393" i="2" s="1"/>
  <c r="U2394" i="2" s="1"/>
  <c r="U2395" i="2" s="1"/>
  <c r="U2396" i="2" s="1"/>
  <c r="U2397" i="2" s="1"/>
  <c r="U2398" i="2" s="1"/>
  <c r="U2399" i="2" s="1"/>
  <c r="U2400" i="2" s="1"/>
  <c r="U2401" i="2" s="1"/>
  <c r="U2402" i="2" s="1"/>
  <c r="U2403" i="2" s="1"/>
  <c r="U2404" i="2" s="1"/>
  <c r="U2405" i="2" s="1"/>
  <c r="U2406" i="2" s="1"/>
  <c r="U2407" i="2" s="1"/>
  <c r="U2408" i="2" s="1"/>
  <c r="U2409" i="2" s="1"/>
  <c r="U2410" i="2" s="1"/>
  <c r="U2411" i="2" s="1"/>
  <c r="U2412" i="2" s="1"/>
  <c r="U2413" i="2" s="1"/>
  <c r="U2414" i="2" s="1"/>
  <c r="U2415" i="2" s="1"/>
  <c r="U2416" i="2" s="1"/>
  <c r="U2417" i="2" s="1"/>
  <c r="U2418" i="2" s="1"/>
  <c r="U2419" i="2" s="1"/>
  <c r="U2420" i="2" s="1"/>
  <c r="U2421" i="2" s="1"/>
  <c r="U2422" i="2" s="1"/>
  <c r="U2423" i="2" s="1"/>
  <c r="U2424" i="2" s="1"/>
  <c r="U2425" i="2" s="1"/>
  <c r="U2426" i="2" s="1"/>
  <c r="U2427" i="2" s="1"/>
  <c r="U2428" i="2" s="1"/>
  <c r="U2429" i="2" s="1"/>
  <c r="U2430" i="2" s="1"/>
  <c r="U2431" i="2" s="1"/>
  <c r="U2432" i="2" s="1"/>
  <c r="U2433" i="2" s="1"/>
  <c r="U2434" i="2" s="1"/>
  <c r="U2435" i="2" s="1"/>
  <c r="U2436" i="2" s="1"/>
  <c r="U2437" i="2" s="1"/>
  <c r="U2438" i="2" s="1"/>
  <c r="U2439" i="2" s="1"/>
  <c r="U2440" i="2" s="1"/>
  <c r="U2441" i="2" s="1"/>
  <c r="U2442" i="2" s="1"/>
  <c r="U2443" i="2" s="1"/>
  <c r="U2444" i="2" s="1"/>
  <c r="U2445" i="2" s="1"/>
  <c r="U2446" i="2" s="1"/>
  <c r="U2447" i="2" s="1"/>
  <c r="U2448" i="2" s="1"/>
  <c r="U2449" i="2" s="1"/>
  <c r="U2450" i="2" s="1"/>
  <c r="U2451" i="2" s="1"/>
  <c r="U2452" i="2" s="1"/>
  <c r="U2453" i="2" s="1"/>
  <c r="U2454" i="2" s="1"/>
  <c r="U2455" i="2" s="1"/>
  <c r="U2456" i="2" s="1"/>
  <c r="U2457" i="2" s="1"/>
  <c r="U2458" i="2" s="1"/>
  <c r="U2459" i="2" s="1"/>
  <c r="U2460" i="2" s="1"/>
  <c r="U2461" i="2" s="1"/>
  <c r="U2462" i="2" s="1"/>
  <c r="U2463" i="2" s="1"/>
  <c r="U2464" i="2" s="1"/>
  <c r="U2465" i="2" s="1"/>
  <c r="U2466" i="2" s="1"/>
  <c r="U2467" i="2" s="1"/>
  <c r="U2468" i="2" s="1"/>
  <c r="U2469" i="2" s="1"/>
  <c r="U2470" i="2" s="1"/>
  <c r="U2471" i="2" s="1"/>
  <c r="U2472" i="2" s="1"/>
  <c r="U2473" i="2" s="1"/>
  <c r="U2474" i="2" s="1"/>
  <c r="U2475" i="2" s="1"/>
  <c r="U2476" i="2" s="1"/>
  <c r="U2477" i="2" s="1"/>
  <c r="U2478" i="2" s="1"/>
  <c r="U2479" i="2" s="1"/>
  <c r="U2480" i="2" s="1"/>
  <c r="U2481" i="2" s="1"/>
  <c r="U2482" i="2" s="1"/>
  <c r="U2483" i="2" s="1"/>
  <c r="U2484" i="2" s="1"/>
  <c r="U2485" i="2" s="1"/>
  <c r="U2486" i="2" s="1"/>
  <c r="U2487" i="2" s="1"/>
  <c r="U2488" i="2" s="1"/>
  <c r="U2489" i="2" s="1"/>
  <c r="U2490" i="2" s="1"/>
  <c r="U2491" i="2" s="1"/>
  <c r="U2492" i="2" s="1"/>
  <c r="U2493" i="2" s="1"/>
  <c r="U2494" i="2" s="1"/>
  <c r="U2495" i="2" s="1"/>
  <c r="U2496" i="2" s="1"/>
  <c r="U2497" i="2" s="1"/>
  <c r="U2498" i="2" s="1"/>
  <c r="U2499" i="2" s="1"/>
  <c r="U2500" i="2" s="1"/>
  <c r="U2501" i="2" s="1"/>
  <c r="U2502" i="2" s="1"/>
  <c r="U2503" i="2" s="1"/>
  <c r="U2504" i="2" s="1"/>
  <c r="U2505" i="2" s="1"/>
  <c r="U2506" i="2" s="1"/>
  <c r="U2507" i="2" s="1"/>
  <c r="U2508" i="2" s="1"/>
  <c r="U2509" i="2" s="1"/>
  <c r="U2510" i="2" s="1"/>
  <c r="U2511" i="2" s="1"/>
  <c r="U2512" i="2" s="1"/>
  <c r="U2513" i="2" s="1"/>
  <c r="U2514" i="2" s="1"/>
  <c r="U2515" i="2" s="1"/>
  <c r="U2516" i="2" s="1"/>
  <c r="U2517" i="2" s="1"/>
  <c r="U2518" i="2" s="1"/>
  <c r="U2519" i="2" s="1"/>
  <c r="U2520" i="2" s="1"/>
  <c r="U2521" i="2" s="1"/>
  <c r="U2522" i="2" s="1"/>
  <c r="U2523" i="2" s="1"/>
  <c r="U2524" i="2" s="1"/>
  <c r="U2525" i="2" s="1"/>
  <c r="U2526" i="2" s="1"/>
  <c r="U2527" i="2" s="1"/>
  <c r="U2528" i="2" s="1"/>
  <c r="U2529" i="2" s="1"/>
  <c r="U2530" i="2" s="1"/>
  <c r="U2531" i="2" s="1"/>
  <c r="U2532" i="2" s="1"/>
  <c r="U2533" i="2" s="1"/>
  <c r="U2534" i="2" s="1"/>
  <c r="U2535" i="2" s="1"/>
  <c r="U2536" i="2" s="1"/>
  <c r="U2537" i="2" s="1"/>
  <c r="U2538" i="2" s="1"/>
  <c r="U2539" i="2" s="1"/>
  <c r="U2540" i="2" s="1"/>
  <c r="U2541" i="2" s="1"/>
  <c r="U2542" i="2" s="1"/>
  <c r="U2543" i="2" s="1"/>
  <c r="U2544" i="2" s="1"/>
  <c r="U2545" i="2" s="1"/>
  <c r="U2546" i="2" s="1"/>
  <c r="U2547" i="2" s="1"/>
  <c r="U2548" i="2" s="1"/>
  <c r="U2549" i="2" s="1"/>
  <c r="U2550" i="2" s="1"/>
  <c r="U2551" i="2" s="1"/>
  <c r="U2552" i="2" s="1"/>
  <c r="U2553" i="2" s="1"/>
  <c r="U2554" i="2" s="1"/>
  <c r="U2555" i="2" s="1"/>
  <c r="U2556" i="2" s="1"/>
  <c r="U2557" i="2" s="1"/>
  <c r="U2558" i="2" s="1"/>
  <c r="U2559" i="2" s="1"/>
  <c r="U2560" i="2" s="1"/>
  <c r="U2561" i="2" s="1"/>
  <c r="U2562" i="2" s="1"/>
  <c r="U2563" i="2" s="1"/>
  <c r="U2564" i="2" s="1"/>
  <c r="U2565" i="2" s="1"/>
  <c r="U2566" i="2" s="1"/>
  <c r="U2567" i="2" s="1"/>
  <c r="U2568" i="2" s="1"/>
  <c r="U2569" i="2" s="1"/>
  <c r="U2570" i="2" s="1"/>
  <c r="U2571" i="2" s="1"/>
  <c r="U2572" i="2" s="1"/>
  <c r="U2573" i="2" s="1"/>
  <c r="U2574" i="2" s="1"/>
  <c r="U2575" i="2" s="1"/>
  <c r="U2576" i="2" s="1"/>
  <c r="U2577" i="2" s="1"/>
  <c r="U2578" i="2" s="1"/>
  <c r="U2579" i="2" s="1"/>
  <c r="U2580" i="2" s="1"/>
  <c r="U2581" i="2" s="1"/>
  <c r="U2582" i="2" s="1"/>
  <c r="U2583" i="2" s="1"/>
  <c r="U2584" i="2" s="1"/>
  <c r="U2585" i="2" s="1"/>
  <c r="U2586" i="2" s="1"/>
  <c r="U2587" i="2" s="1"/>
  <c r="U2588" i="2" s="1"/>
  <c r="U2589" i="2" s="1"/>
  <c r="U2590" i="2" s="1"/>
  <c r="U2591" i="2" s="1"/>
  <c r="U2592" i="2" s="1"/>
  <c r="U2593" i="2" s="1"/>
  <c r="U2594" i="2" s="1"/>
  <c r="U2595" i="2" s="1"/>
  <c r="U2596" i="2" s="1"/>
  <c r="U2597" i="2" s="1"/>
  <c r="U2598" i="2" s="1"/>
  <c r="U2599" i="2" s="1"/>
  <c r="U2600" i="2" s="1"/>
  <c r="U2601" i="2" s="1"/>
  <c r="U2602" i="2" s="1"/>
  <c r="U2603" i="2" s="1"/>
  <c r="U2604" i="2" s="1"/>
  <c r="U2605" i="2" s="1"/>
  <c r="U2606" i="2" s="1"/>
  <c r="U2607" i="2" s="1"/>
  <c r="U2608" i="2" s="1"/>
  <c r="U2609" i="2" s="1"/>
  <c r="U2610" i="2" s="1"/>
  <c r="U2611" i="2" s="1"/>
  <c r="U2612" i="2" s="1"/>
  <c r="U2613" i="2" s="1"/>
  <c r="U2614" i="2" s="1"/>
  <c r="U2615" i="2" s="1"/>
  <c r="U2616" i="2" s="1"/>
  <c r="U2617" i="2" s="1"/>
  <c r="U2618" i="2" s="1"/>
  <c r="U2619" i="2" s="1"/>
  <c r="U2620" i="2" s="1"/>
  <c r="U2621" i="2" s="1"/>
  <c r="U2622" i="2" s="1"/>
  <c r="U2623" i="2" s="1"/>
  <c r="U2624" i="2" s="1"/>
  <c r="U2625" i="2" s="1"/>
  <c r="U2626" i="2" s="1"/>
  <c r="U2627" i="2" s="1"/>
  <c r="U2628" i="2" s="1"/>
  <c r="U2629" i="2" s="1"/>
  <c r="U2630" i="2" s="1"/>
  <c r="U2631" i="2" s="1"/>
  <c r="U2632" i="2" s="1"/>
  <c r="U2633" i="2" s="1"/>
  <c r="U2634" i="2" s="1"/>
  <c r="U2635" i="2" s="1"/>
  <c r="U2636" i="2" s="1"/>
  <c r="U2637" i="2" s="1"/>
  <c r="U2638" i="2" s="1"/>
  <c r="U2639" i="2" s="1"/>
  <c r="U2640" i="2" s="1"/>
  <c r="U2641" i="2" s="1"/>
  <c r="U2642" i="2" s="1"/>
  <c r="U2643" i="2" s="1"/>
  <c r="U2644" i="2" s="1"/>
  <c r="U2645" i="2" s="1"/>
  <c r="U2646" i="2" s="1"/>
  <c r="U2647" i="2" s="1"/>
  <c r="U2648" i="2" s="1"/>
  <c r="U2649" i="2" s="1"/>
  <c r="U2650" i="2" s="1"/>
  <c r="U2651" i="2" s="1"/>
  <c r="U2652" i="2" s="1"/>
  <c r="U2653" i="2" s="1"/>
  <c r="U2654" i="2" s="1"/>
  <c r="Q201" i="2"/>
  <c r="K2199" i="2"/>
  <c r="L2199" i="2" s="1"/>
  <c r="N2199" i="2" s="1"/>
  <c r="J2200" i="2"/>
  <c r="K835" i="2"/>
  <c r="L835" i="2" s="1"/>
  <c r="N835" i="2" s="1"/>
  <c r="J836" i="2"/>
  <c r="N1978" i="2"/>
  <c r="L807" i="2"/>
  <c r="N807" i="2" s="1"/>
  <c r="L941" i="2"/>
  <c r="N941" i="2" s="1"/>
  <c r="L2168" i="2"/>
  <c r="N2168" i="2" s="1"/>
  <c r="L2405" i="2"/>
  <c r="N2405" i="2" s="1"/>
  <c r="L1576" i="2"/>
  <c r="N1576" i="2" s="1"/>
  <c r="L972" i="2"/>
  <c r="N972" i="2" s="1"/>
  <c r="L1885" i="2"/>
  <c r="N1885" i="2" s="1"/>
  <c r="L525" i="2"/>
  <c r="N525" i="2" s="1"/>
  <c r="L2462" i="2"/>
  <c r="N2462" i="2" s="1"/>
  <c r="L346" i="2"/>
  <c r="N346" i="2" s="1"/>
  <c r="L1810" i="2"/>
  <c r="N1810" i="2" s="1"/>
  <c r="L1751" i="2"/>
  <c r="N1751" i="2" s="1"/>
  <c r="L1979" i="2"/>
  <c r="N1979" i="2" s="1"/>
  <c r="L1720" i="2"/>
  <c r="N1720" i="2" s="1"/>
  <c r="L829" i="2"/>
  <c r="N829" i="2" s="1"/>
  <c r="Q829" i="2" s="1"/>
  <c r="L1593" i="2"/>
  <c r="N1593" i="2" s="1"/>
  <c r="K2331" i="2"/>
  <c r="L2331" i="2" s="1"/>
  <c r="N2331" i="2" s="1"/>
  <c r="J2332" i="2"/>
  <c r="K2186" i="2"/>
  <c r="L2186" i="2" s="1"/>
  <c r="N2186" i="2" s="1"/>
  <c r="J2187" i="2"/>
  <c r="K223" i="2"/>
  <c r="L223" i="2" s="1"/>
  <c r="N223" i="2" s="1"/>
  <c r="J224" i="2"/>
  <c r="K224" i="2" s="1"/>
  <c r="L224" i="2" s="1"/>
  <c r="N224" i="2" s="1"/>
  <c r="K515" i="2"/>
  <c r="J516" i="2"/>
  <c r="K1758" i="2"/>
  <c r="L1758" i="2" s="1"/>
  <c r="N1758" i="2" s="1"/>
  <c r="J1759" i="2"/>
  <c r="K742" i="2"/>
  <c r="J743" i="2"/>
  <c r="K284" i="2"/>
  <c r="L284" i="2" s="1"/>
  <c r="N284" i="2" s="1"/>
  <c r="J285" i="2"/>
  <c r="K1598" i="2"/>
  <c r="L1598" i="2" s="1"/>
  <c r="N1598" i="2" s="1"/>
  <c r="J1599" i="2"/>
  <c r="J1773" i="2"/>
  <c r="K1772" i="2"/>
  <c r="L1772" i="2" s="1"/>
  <c r="N1772" i="2" s="1"/>
  <c r="K1783" i="2"/>
  <c r="L1783" i="2" s="1"/>
  <c r="N1783" i="2" s="1"/>
  <c r="J1784" i="2"/>
  <c r="K330" i="2"/>
  <c r="L330" i="2" s="1"/>
  <c r="N330" i="2" s="1"/>
  <c r="J331" i="2"/>
  <c r="K2434" i="2"/>
  <c r="L2434" i="2" s="1"/>
  <c r="N2434" i="2" s="1"/>
  <c r="J2435" i="2"/>
  <c r="K858" i="2"/>
  <c r="L858" i="2" s="1"/>
  <c r="N858" i="2" s="1"/>
  <c r="J859" i="2"/>
  <c r="K252" i="2"/>
  <c r="L252" i="2" s="1"/>
  <c r="N252" i="2" s="1"/>
  <c r="J253" i="2"/>
  <c r="J983" i="2"/>
  <c r="K982" i="2"/>
  <c r="L982" i="2" s="1"/>
  <c r="N982" i="2" s="1"/>
  <c r="K768" i="2"/>
  <c r="L768" i="2" s="1"/>
  <c r="N768" i="2" s="1"/>
  <c r="J769" i="2"/>
  <c r="K769" i="2" s="1"/>
  <c r="L769" i="2" s="1"/>
  <c r="J1402" i="2"/>
  <c r="K1401" i="2"/>
  <c r="L1401" i="2" s="1"/>
  <c r="N1401" i="2" s="1"/>
  <c r="K535" i="2"/>
  <c r="L535" i="2" s="1"/>
  <c r="N535" i="2" s="1"/>
  <c r="J536" i="2"/>
  <c r="K943" i="2"/>
  <c r="J944" i="2"/>
  <c r="K1633" i="2"/>
  <c r="L1633" i="2" s="1"/>
  <c r="N1633" i="2" s="1"/>
  <c r="J1634" i="2"/>
  <c r="J1378" i="2"/>
  <c r="K1377" i="2"/>
  <c r="L1377" i="2" s="1"/>
  <c r="N1377" i="2" s="1"/>
  <c r="K679" i="2"/>
  <c r="L679" i="2" s="1"/>
  <c r="N679" i="2" s="1"/>
  <c r="J680" i="2"/>
  <c r="K680" i="2" s="1"/>
  <c r="K725" i="2"/>
  <c r="L725" i="2" s="1"/>
  <c r="N725" i="2" s="1"/>
  <c r="J726" i="2"/>
  <c r="K1888" i="2"/>
  <c r="J1889" i="2"/>
  <c r="K452" i="2"/>
  <c r="L452" i="2" s="1"/>
  <c r="N452" i="2" s="1"/>
  <c r="J453" i="2"/>
  <c r="K1141" i="2"/>
  <c r="L1141" i="2" s="1"/>
  <c r="N1141" i="2" s="1"/>
  <c r="J1142" i="2"/>
  <c r="K1935" i="2"/>
  <c r="L1935" i="2" s="1"/>
  <c r="N1935" i="2" s="1"/>
  <c r="J1936" i="2"/>
  <c r="K1620" i="2"/>
  <c r="L1620" i="2" s="1"/>
  <c r="N1620" i="2" s="1"/>
  <c r="J1621" i="2"/>
  <c r="K2416" i="2"/>
  <c r="L2416" i="2" s="1"/>
  <c r="N2416" i="2" s="1"/>
  <c r="J2417" i="2"/>
  <c r="J509" i="2"/>
  <c r="K508" i="2"/>
  <c r="L508" i="2" s="1"/>
  <c r="N508" i="2" s="1"/>
  <c r="J591" i="2"/>
  <c r="K590" i="2"/>
  <c r="L590" i="2" s="1"/>
  <c r="N590" i="2" s="1"/>
  <c r="J299" i="2"/>
  <c r="K299" i="2" s="1"/>
  <c r="L299" i="2" s="1"/>
  <c r="N299" i="2" s="1"/>
  <c r="K298" i="2"/>
  <c r="L298" i="2" s="1"/>
  <c r="N298" i="2" s="1"/>
  <c r="K1735" i="2"/>
  <c r="L1735" i="2" s="1"/>
  <c r="N1735" i="2" s="1"/>
  <c r="J1736" i="2"/>
  <c r="K1549" i="2"/>
  <c r="L1549" i="2" s="1"/>
  <c r="N1549" i="2" s="1"/>
  <c r="J1550" i="2"/>
  <c r="K911" i="2"/>
  <c r="L911" i="2" s="1"/>
  <c r="N911" i="2" s="1"/>
  <c r="J912" i="2"/>
  <c r="J203" i="2"/>
  <c r="K202" i="2"/>
  <c r="L202" i="2" s="1"/>
  <c r="N202" i="2" s="1"/>
  <c r="K2485" i="2"/>
  <c r="L2485" i="2" s="1"/>
  <c r="N2485" i="2" s="1"/>
  <c r="J2486" i="2"/>
  <c r="K2486" i="2" s="1"/>
  <c r="L2486" i="2" s="1"/>
  <c r="N2486" i="2" s="1"/>
  <c r="K1204" i="2"/>
  <c r="L1204" i="2" s="1"/>
  <c r="N1204" i="2" s="1"/>
  <c r="J1205" i="2"/>
  <c r="K2579" i="2"/>
  <c r="L2579" i="2" s="1"/>
  <c r="N2579" i="2" s="1"/>
  <c r="J2580" i="2"/>
  <c r="K2737" i="2"/>
  <c r="L2737" i="2" s="1"/>
  <c r="N2737" i="2" s="1"/>
  <c r="J2738" i="2"/>
  <c r="V2655" i="2" l="1"/>
  <c r="S105" i="2"/>
  <c r="T104" i="2"/>
  <c r="N769" i="2"/>
  <c r="L741" i="2"/>
  <c r="N741" i="2" s="1"/>
  <c r="P99" i="2"/>
  <c r="O100" i="2"/>
  <c r="Q202" i="2"/>
  <c r="U2656" i="2"/>
  <c r="U2657" i="2" s="1"/>
  <c r="U2658" i="2" s="1"/>
  <c r="U2659" i="2" s="1"/>
  <c r="U2660" i="2" s="1"/>
  <c r="U2661" i="2" s="1"/>
  <c r="U2662" i="2" s="1"/>
  <c r="U2663" i="2" s="1"/>
  <c r="U2664" i="2" s="1"/>
  <c r="U2665" i="2" s="1"/>
  <c r="U2666" i="2" s="1"/>
  <c r="U2667" i="2" s="1"/>
  <c r="U2668" i="2" s="1"/>
  <c r="U2669" i="2" s="1"/>
  <c r="U2670" i="2" s="1"/>
  <c r="U2671" i="2" s="1"/>
  <c r="U2672" i="2" s="1"/>
  <c r="U2673" i="2" s="1"/>
  <c r="U2674" i="2" s="1"/>
  <c r="U2675" i="2" s="1"/>
  <c r="U2676" i="2" s="1"/>
  <c r="U2677" i="2" s="1"/>
  <c r="U2678" i="2" s="1"/>
  <c r="U2679" i="2" s="1"/>
  <c r="U2680" i="2" s="1"/>
  <c r="U2681" i="2" s="1"/>
  <c r="U2682" i="2" s="1"/>
  <c r="U2683" i="2" s="1"/>
  <c r="U2684" i="2" s="1"/>
  <c r="U2685" i="2" s="1"/>
  <c r="U2686" i="2" s="1"/>
  <c r="U2687" i="2" s="1"/>
  <c r="U2688" i="2" s="1"/>
  <c r="U2689" i="2" s="1"/>
  <c r="U2690" i="2" s="1"/>
  <c r="U2691" i="2" s="1"/>
  <c r="U2692" i="2" s="1"/>
  <c r="U2693" i="2" s="1"/>
  <c r="U2694" i="2" s="1"/>
  <c r="U2695" i="2" s="1"/>
  <c r="U2696" i="2" s="1"/>
  <c r="U2697" i="2" s="1"/>
  <c r="U2698" i="2" s="1"/>
  <c r="U2699" i="2" s="1"/>
  <c r="U2700" i="2" s="1"/>
  <c r="U2701" i="2" s="1"/>
  <c r="U2702" i="2" s="1"/>
  <c r="U2703" i="2" s="1"/>
  <c r="U2704" i="2" s="1"/>
  <c r="U2705" i="2" s="1"/>
  <c r="U2706" i="2" s="1"/>
  <c r="U2707" i="2" s="1"/>
  <c r="U2708" i="2" s="1"/>
  <c r="U2709" i="2" s="1"/>
  <c r="U2710" i="2" s="1"/>
  <c r="U2711" i="2" s="1"/>
  <c r="U2712" i="2" s="1"/>
  <c r="U2713" i="2" s="1"/>
  <c r="U2714" i="2" s="1"/>
  <c r="U2715" i="2" s="1"/>
  <c r="U2716" i="2" s="1"/>
  <c r="U2717" i="2" s="1"/>
  <c r="U2718" i="2" s="1"/>
  <c r="U2719" i="2" s="1"/>
  <c r="U2720" i="2" s="1"/>
  <c r="U2721" i="2" s="1"/>
  <c r="U2722" i="2" s="1"/>
  <c r="U2723" i="2" s="1"/>
  <c r="U2724" i="2" s="1"/>
  <c r="U2725" i="2" s="1"/>
  <c r="U2726" i="2" s="1"/>
  <c r="U2727" i="2" s="1"/>
  <c r="U2728" i="2" s="1"/>
  <c r="U2729" i="2" s="1"/>
  <c r="U2730" i="2" s="1"/>
  <c r="U2731" i="2" s="1"/>
  <c r="U2732" i="2" s="1"/>
  <c r="U2733" i="2" s="1"/>
  <c r="U2734" i="2" s="1"/>
  <c r="U2735" i="2" s="1"/>
  <c r="U2736" i="2" s="1"/>
  <c r="U2737" i="2" s="1"/>
  <c r="U2738" i="2" s="1"/>
  <c r="U2739" i="2" s="1"/>
  <c r="U2740" i="2" s="1"/>
  <c r="U2741" i="2" s="1"/>
  <c r="Q1204" i="2"/>
  <c r="K836" i="2"/>
  <c r="L836" i="2" s="1"/>
  <c r="N836" i="2" s="1"/>
  <c r="J837" i="2"/>
  <c r="K2200" i="2"/>
  <c r="L2200" i="2" s="1"/>
  <c r="N2200" i="2" s="1"/>
  <c r="J2201" i="2"/>
  <c r="L225" i="2"/>
  <c r="N225" i="2" s="1"/>
  <c r="L300" i="2"/>
  <c r="N300" i="2" s="1"/>
  <c r="L770" i="2"/>
  <c r="N770" i="2" s="1"/>
  <c r="L1886" i="2"/>
  <c r="N1886" i="2" s="1"/>
  <c r="L680" i="2"/>
  <c r="N680" i="2" s="1"/>
  <c r="L808" i="2"/>
  <c r="N808" i="2" s="1"/>
  <c r="L830" i="2"/>
  <c r="N830" i="2" s="1"/>
  <c r="Q830" i="2" s="1"/>
  <c r="Q831" i="2" s="1"/>
  <c r="Q832" i="2" s="1"/>
  <c r="Q833" i="2" s="1"/>
  <c r="Q834" i="2" s="1"/>
  <c r="Q835" i="2" s="1"/>
  <c r="Q836" i="2" s="1"/>
  <c r="L2463" i="2"/>
  <c r="N2463" i="2" s="1"/>
  <c r="L942" i="2"/>
  <c r="N942" i="2" s="1"/>
  <c r="K1550" i="2"/>
  <c r="L1550" i="2" s="1"/>
  <c r="N1550" i="2" s="1"/>
  <c r="J1551" i="2"/>
  <c r="K1621" i="2"/>
  <c r="L1621" i="2" s="1"/>
  <c r="N1621" i="2" s="1"/>
  <c r="J1622" i="2"/>
  <c r="K1634" i="2"/>
  <c r="L1634" i="2" s="1"/>
  <c r="N1634" i="2" s="1"/>
  <c r="J1635" i="2"/>
  <c r="K2580" i="2"/>
  <c r="L2580" i="2" s="1"/>
  <c r="N2580" i="2" s="1"/>
  <c r="J2581" i="2"/>
  <c r="J592" i="2"/>
  <c r="K592" i="2" s="1"/>
  <c r="K591" i="2"/>
  <c r="L591" i="2" s="1"/>
  <c r="N591" i="2" s="1"/>
  <c r="K453" i="2"/>
  <c r="L453" i="2" s="1"/>
  <c r="N453" i="2" s="1"/>
  <c r="J454" i="2"/>
  <c r="K1402" i="2"/>
  <c r="L1402" i="2" s="1"/>
  <c r="N1402" i="2" s="1"/>
  <c r="J1403" i="2"/>
  <c r="K331" i="2"/>
  <c r="L331" i="2" s="1"/>
  <c r="N331" i="2" s="1"/>
  <c r="J332" i="2"/>
  <c r="K1599" i="2"/>
  <c r="L1599" i="2" s="1"/>
  <c r="N1599" i="2" s="1"/>
  <c r="J1600" i="2"/>
  <c r="K1759" i="2"/>
  <c r="L1759" i="2" s="1"/>
  <c r="N1759" i="2" s="1"/>
  <c r="J1760" i="2"/>
  <c r="K2187" i="2"/>
  <c r="L2187" i="2" s="1"/>
  <c r="N2187" i="2" s="1"/>
  <c r="J2188" i="2"/>
  <c r="K1736" i="2"/>
  <c r="L1736" i="2" s="1"/>
  <c r="N1736" i="2" s="1"/>
  <c r="J1737" i="2"/>
  <c r="K1936" i="2"/>
  <c r="L1936" i="2" s="1"/>
  <c r="N1936" i="2" s="1"/>
  <c r="J1937" i="2"/>
  <c r="K944" i="2"/>
  <c r="J945" i="2"/>
  <c r="K859" i="2"/>
  <c r="L859" i="2" s="1"/>
  <c r="N859" i="2" s="1"/>
  <c r="J860" i="2"/>
  <c r="K860" i="2" s="1"/>
  <c r="L860" i="2" s="1"/>
  <c r="N860" i="2" s="1"/>
  <c r="J204" i="2"/>
  <c r="K203" i="2"/>
  <c r="L203" i="2" s="1"/>
  <c r="N203" i="2" s="1"/>
  <c r="K285" i="2"/>
  <c r="L285" i="2" s="1"/>
  <c r="N285" i="2" s="1"/>
  <c r="J286" i="2"/>
  <c r="K1205" i="2"/>
  <c r="L1205" i="2" s="1"/>
  <c r="N1205" i="2" s="1"/>
  <c r="J1206" i="2"/>
  <c r="K509" i="2"/>
  <c r="L509" i="2" s="1"/>
  <c r="N509" i="2" s="1"/>
  <c r="J510" i="2"/>
  <c r="K510" i="2" s="1"/>
  <c r="K516" i="2"/>
  <c r="J517" i="2"/>
  <c r="K517" i="2" s="1"/>
  <c r="K2417" i="2"/>
  <c r="L2417" i="2" s="1"/>
  <c r="N2417" i="2" s="1"/>
  <c r="J2418" i="2"/>
  <c r="K2418" i="2" s="1"/>
  <c r="L2418" i="2" s="1"/>
  <c r="N2418" i="2" s="1"/>
  <c r="K1142" i="2"/>
  <c r="L1142" i="2" s="1"/>
  <c r="N1142" i="2" s="1"/>
  <c r="J1143" i="2"/>
  <c r="K1889" i="2"/>
  <c r="J1890" i="2"/>
  <c r="K1890" i="2" s="1"/>
  <c r="K536" i="2"/>
  <c r="L536" i="2" s="1"/>
  <c r="N536" i="2" s="1"/>
  <c r="J537" i="2"/>
  <c r="K2435" i="2"/>
  <c r="L2435" i="2" s="1"/>
  <c r="N2435" i="2" s="1"/>
  <c r="J2436" i="2"/>
  <c r="K1784" i="2"/>
  <c r="L1784" i="2" s="1"/>
  <c r="N1784" i="2" s="1"/>
  <c r="J1785" i="2"/>
  <c r="K1785" i="2" s="1"/>
  <c r="K2332" i="2"/>
  <c r="L2332" i="2" s="1"/>
  <c r="N2332" i="2" s="1"/>
  <c r="J2333" i="2"/>
  <c r="K912" i="2"/>
  <c r="L912" i="2" s="1"/>
  <c r="N912" i="2" s="1"/>
  <c r="J913" i="2"/>
  <c r="K2738" i="2"/>
  <c r="L2738" i="2" s="1"/>
  <c r="N2738" i="2" s="1"/>
  <c r="J2739" i="2"/>
  <c r="K1378" i="2"/>
  <c r="L1378" i="2" s="1"/>
  <c r="N1378" i="2" s="1"/>
  <c r="J1379" i="2"/>
  <c r="J984" i="2"/>
  <c r="K984" i="2" s="1"/>
  <c r="L984" i="2" s="1"/>
  <c r="N984" i="2" s="1"/>
  <c r="K983" i="2"/>
  <c r="L983" i="2" s="1"/>
  <c r="N983" i="2" s="1"/>
  <c r="K743" i="2"/>
  <c r="J744" i="2"/>
  <c r="K726" i="2"/>
  <c r="L726" i="2" s="1"/>
  <c r="N726" i="2" s="1"/>
  <c r="J727" i="2"/>
  <c r="K253" i="2"/>
  <c r="L253" i="2" s="1"/>
  <c r="N253" i="2" s="1"/>
  <c r="J254" i="2"/>
  <c r="K1773" i="2"/>
  <c r="L1773" i="2" s="1"/>
  <c r="N1773" i="2" s="1"/>
  <c r="J1774" i="2"/>
  <c r="L742" i="2" l="1"/>
  <c r="N742" i="2" s="1"/>
  <c r="O101" i="2"/>
  <c r="P100" i="2"/>
  <c r="S106" i="2"/>
  <c r="T105" i="2"/>
  <c r="Q1205" i="2"/>
  <c r="Q203" i="2"/>
  <c r="K2201" i="2"/>
  <c r="L2201" i="2" s="1"/>
  <c r="N2201" i="2" s="1"/>
  <c r="J2202" i="2"/>
  <c r="K837" i="2"/>
  <c r="L837" i="2" s="1"/>
  <c r="N837" i="2" s="1"/>
  <c r="Q837" i="2" s="1"/>
  <c r="J838" i="2"/>
  <c r="L592" i="2"/>
  <c r="N592" i="2" s="1"/>
  <c r="L2419" i="2"/>
  <c r="N2419" i="2" s="1"/>
  <c r="L1785" i="2"/>
  <c r="N1785" i="2" s="1"/>
  <c r="L681" i="2"/>
  <c r="N681" i="2" s="1"/>
  <c r="L985" i="2"/>
  <c r="N985" i="2" s="1"/>
  <c r="L1887" i="2"/>
  <c r="N1887" i="2" s="1"/>
  <c r="L510" i="2"/>
  <c r="N510" i="2" s="1"/>
  <c r="L809" i="2"/>
  <c r="N809" i="2" s="1"/>
  <c r="L943" i="2"/>
  <c r="N943" i="2" s="1"/>
  <c r="K913" i="2"/>
  <c r="L913" i="2" s="1"/>
  <c r="N913" i="2" s="1"/>
  <c r="J914" i="2"/>
  <c r="K2436" i="2"/>
  <c r="L2436" i="2" s="1"/>
  <c r="N2436" i="2" s="1"/>
  <c r="J2437" i="2"/>
  <c r="K2437" i="2" s="1"/>
  <c r="L2437" i="2" s="1"/>
  <c r="N2437" i="2" s="1"/>
  <c r="K1143" i="2"/>
  <c r="L1143" i="2" s="1"/>
  <c r="N1143" i="2" s="1"/>
  <c r="J1144" i="2"/>
  <c r="K945" i="2"/>
  <c r="J946" i="2"/>
  <c r="K2188" i="2"/>
  <c r="L2188" i="2" s="1"/>
  <c r="N2188" i="2" s="1"/>
  <c r="J2189" i="2"/>
  <c r="K332" i="2"/>
  <c r="L332" i="2" s="1"/>
  <c r="N332" i="2" s="1"/>
  <c r="J333" i="2"/>
  <c r="K333" i="2" s="1"/>
  <c r="L333" i="2" s="1"/>
  <c r="N333" i="2" s="1"/>
  <c r="K254" i="2"/>
  <c r="L254" i="2" s="1"/>
  <c r="N254" i="2" s="1"/>
  <c r="J255" i="2"/>
  <c r="K727" i="2"/>
  <c r="L727" i="2" s="1"/>
  <c r="N727" i="2" s="1"/>
  <c r="J728" i="2"/>
  <c r="K728" i="2" s="1"/>
  <c r="K1379" i="2"/>
  <c r="L1379" i="2" s="1"/>
  <c r="N1379" i="2" s="1"/>
  <c r="J1380" i="2"/>
  <c r="K2333" i="2"/>
  <c r="L2333" i="2" s="1"/>
  <c r="N2333" i="2" s="1"/>
  <c r="J2334" i="2"/>
  <c r="K1622" i="2"/>
  <c r="L1622" i="2" s="1"/>
  <c r="N1622" i="2" s="1"/>
  <c r="J1623" i="2"/>
  <c r="K1623" i="2" s="1"/>
  <c r="K1206" i="2"/>
  <c r="L1206" i="2" s="1"/>
  <c r="N1206" i="2" s="1"/>
  <c r="J1207" i="2"/>
  <c r="K1207" i="2" s="1"/>
  <c r="L1207" i="2" s="1"/>
  <c r="J205" i="2"/>
  <c r="K204" i="2"/>
  <c r="L204" i="2" s="1"/>
  <c r="N204" i="2" s="1"/>
  <c r="K1937" i="2"/>
  <c r="L1937" i="2" s="1"/>
  <c r="N1937" i="2" s="1"/>
  <c r="J1938" i="2"/>
  <c r="K1760" i="2"/>
  <c r="L1760" i="2" s="1"/>
  <c r="N1760" i="2" s="1"/>
  <c r="J1761" i="2"/>
  <c r="K1403" i="2"/>
  <c r="L1403" i="2" s="1"/>
  <c r="N1403" i="2" s="1"/>
  <c r="J1404" i="2"/>
  <c r="K2581" i="2"/>
  <c r="L2581" i="2" s="1"/>
  <c r="N2581" i="2" s="1"/>
  <c r="J2582" i="2"/>
  <c r="J1775" i="2"/>
  <c r="K1774" i="2"/>
  <c r="L1774" i="2" s="1"/>
  <c r="N1774" i="2" s="1"/>
  <c r="K2739" i="2"/>
  <c r="L2739" i="2" s="1"/>
  <c r="N2739" i="2" s="1"/>
  <c r="J2740" i="2"/>
  <c r="K2740" i="2" s="1"/>
  <c r="L2740" i="2" s="1"/>
  <c r="K1551" i="2"/>
  <c r="L1551" i="2" s="1"/>
  <c r="N1551" i="2" s="1"/>
  <c r="J1552" i="2"/>
  <c r="K537" i="2"/>
  <c r="L537" i="2" s="1"/>
  <c r="N537" i="2" s="1"/>
  <c r="J538" i="2"/>
  <c r="K744" i="2"/>
  <c r="J745" i="2"/>
  <c r="K1737" i="2"/>
  <c r="L1737" i="2" s="1"/>
  <c r="N1737" i="2" s="1"/>
  <c r="J1738" i="2"/>
  <c r="K1738" i="2" s="1"/>
  <c r="L1738" i="2" s="1"/>
  <c r="N1738" i="2" s="1"/>
  <c r="K1600" i="2"/>
  <c r="L1600" i="2" s="1"/>
  <c r="N1600" i="2" s="1"/>
  <c r="J1601" i="2"/>
  <c r="K454" i="2"/>
  <c r="L454" i="2" s="1"/>
  <c r="N454" i="2" s="1"/>
  <c r="J455" i="2"/>
  <c r="K455" i="2" s="1"/>
  <c r="L455" i="2" s="1"/>
  <c r="N455" i="2" s="1"/>
  <c r="K286" i="2"/>
  <c r="L286" i="2" s="1"/>
  <c r="N286" i="2" s="1"/>
  <c r="J287" i="2"/>
  <c r="K1635" i="2"/>
  <c r="L1635" i="2" s="1"/>
  <c r="N1635" i="2" s="1"/>
  <c r="J1636" i="2"/>
  <c r="K1636" i="2" s="1"/>
  <c r="L1636" i="2" s="1"/>
  <c r="N1636" i="2" s="1"/>
  <c r="L743" i="2" l="1"/>
  <c r="N743" i="2" s="1"/>
  <c r="S107" i="2"/>
  <c r="T106" i="2"/>
  <c r="O102" i="2"/>
  <c r="P101" i="2"/>
  <c r="N1207" i="2"/>
  <c r="Q204" i="2"/>
  <c r="Q1206" i="2"/>
  <c r="K838" i="2"/>
  <c r="L838" i="2" s="1"/>
  <c r="N838" i="2" s="1"/>
  <c r="Q838" i="2" s="1"/>
  <c r="J839" i="2"/>
  <c r="K2202" i="2"/>
  <c r="L2202" i="2" s="1"/>
  <c r="N2202" i="2" s="1"/>
  <c r="J2203" i="2"/>
  <c r="N2740" i="2"/>
  <c r="L1623" i="2"/>
  <c r="N1623" i="2" s="1"/>
  <c r="L728" i="2"/>
  <c r="N728" i="2" s="1"/>
  <c r="L1888" i="2"/>
  <c r="N1888" i="2" s="1"/>
  <c r="L1786" i="2"/>
  <c r="N1786" i="2" s="1"/>
  <c r="L986" i="2"/>
  <c r="N986" i="2" s="1"/>
  <c r="L1208" i="2"/>
  <c r="N1208" i="2" s="1"/>
  <c r="L334" i="2"/>
  <c r="N334" i="2" s="1"/>
  <c r="L511" i="2"/>
  <c r="N511" i="2" s="1"/>
  <c r="L2741" i="2"/>
  <c r="N2741" i="2" s="1"/>
  <c r="L1739" i="2"/>
  <c r="N1739" i="2" s="1"/>
  <c r="L2438" i="2"/>
  <c r="N2438" i="2" s="1"/>
  <c r="L944" i="2"/>
  <c r="N944" i="2" s="1"/>
  <c r="K1601" i="2"/>
  <c r="L1601" i="2" s="1"/>
  <c r="N1601" i="2" s="1"/>
  <c r="J1602" i="2"/>
  <c r="K1761" i="2"/>
  <c r="L1761" i="2" s="1"/>
  <c r="N1761" i="2" s="1"/>
  <c r="J1762" i="2"/>
  <c r="K1775" i="2"/>
  <c r="L1775" i="2" s="1"/>
  <c r="N1775" i="2" s="1"/>
  <c r="J1776" i="2"/>
  <c r="K1776" i="2" s="1"/>
  <c r="L1776" i="2" s="1"/>
  <c r="N1776" i="2" s="1"/>
  <c r="K287" i="2"/>
  <c r="L287" i="2" s="1"/>
  <c r="N287" i="2" s="1"/>
  <c r="J288" i="2"/>
  <c r="K288" i="2" s="1"/>
  <c r="L288" i="2" s="1"/>
  <c r="N288" i="2" s="1"/>
  <c r="K1552" i="2"/>
  <c r="L1552" i="2" s="1"/>
  <c r="N1552" i="2" s="1"/>
  <c r="J1553" i="2"/>
  <c r="K2582" i="2"/>
  <c r="L2582" i="2" s="1"/>
  <c r="N2582" i="2" s="1"/>
  <c r="J2583" i="2"/>
  <c r="K1938" i="2"/>
  <c r="L1938" i="2" s="1"/>
  <c r="N1938" i="2" s="1"/>
  <c r="J1939" i="2"/>
  <c r="K2189" i="2"/>
  <c r="L2189" i="2" s="1"/>
  <c r="N2189" i="2" s="1"/>
  <c r="J2190" i="2"/>
  <c r="K745" i="2"/>
  <c r="J746" i="2"/>
  <c r="K1404" i="2"/>
  <c r="L1404" i="2" s="1"/>
  <c r="N1404" i="2" s="1"/>
  <c r="J1405" i="2"/>
  <c r="K255" i="2"/>
  <c r="L255" i="2" s="1"/>
  <c r="N255" i="2" s="1"/>
  <c r="J256" i="2"/>
  <c r="K914" i="2"/>
  <c r="L914" i="2" s="1"/>
  <c r="N914" i="2" s="1"/>
  <c r="J915" i="2"/>
  <c r="K2334" i="2"/>
  <c r="L2334" i="2" s="1"/>
  <c r="N2334" i="2" s="1"/>
  <c r="J2335" i="2"/>
  <c r="K946" i="2"/>
  <c r="J947" i="2"/>
  <c r="K947" i="2" s="1"/>
  <c r="J206" i="2"/>
  <c r="K205" i="2"/>
  <c r="L205" i="2" s="1"/>
  <c r="N205" i="2" s="1"/>
  <c r="K538" i="2"/>
  <c r="L538" i="2" s="1"/>
  <c r="N538" i="2" s="1"/>
  <c r="J539" i="2"/>
  <c r="K1380" i="2"/>
  <c r="L1380" i="2" s="1"/>
  <c r="N1380" i="2" s="1"/>
  <c r="J1381" i="2"/>
  <c r="K1381" i="2" s="1"/>
  <c r="L1381" i="2" s="1"/>
  <c r="N1381" i="2" s="1"/>
  <c r="K1144" i="2"/>
  <c r="L1144" i="2" s="1"/>
  <c r="N1144" i="2" s="1"/>
  <c r="J1145" i="2"/>
  <c r="Q1207" i="2" l="1"/>
  <c r="L744" i="2"/>
  <c r="N744" i="2" s="1"/>
  <c r="O103" i="2"/>
  <c r="P102" i="2"/>
  <c r="S108" i="2"/>
  <c r="T107" i="2"/>
  <c r="Q1208" i="2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Q1323" i="2" s="1"/>
  <c r="Q1324" i="2" s="1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6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 s="1"/>
  <c r="Q1380" i="2" s="1"/>
  <c r="Q1381" i="2" s="1"/>
  <c r="Q205" i="2"/>
  <c r="K2203" i="2"/>
  <c r="L2203" i="2" s="1"/>
  <c r="N2203" i="2" s="1"/>
  <c r="J2204" i="2"/>
  <c r="K2204" i="2" s="1"/>
  <c r="L2204" i="2" s="1"/>
  <c r="K839" i="2"/>
  <c r="L839" i="2" s="1"/>
  <c r="N839" i="2" s="1"/>
  <c r="Q839" i="2" s="1"/>
  <c r="J840" i="2"/>
  <c r="L1382" i="2"/>
  <c r="N1382" i="2" s="1"/>
  <c r="L512" i="2"/>
  <c r="N512" i="2" s="1"/>
  <c r="L987" i="2"/>
  <c r="N987" i="2" s="1"/>
  <c r="L289" i="2"/>
  <c r="N289" i="2" s="1"/>
  <c r="L729" i="2"/>
  <c r="N729" i="2" s="1"/>
  <c r="L1777" i="2"/>
  <c r="N1777" i="2" s="1"/>
  <c r="L1787" i="2"/>
  <c r="N1787" i="2" s="1"/>
  <c r="L1624" i="2"/>
  <c r="N1624" i="2" s="1"/>
  <c r="L1889" i="2"/>
  <c r="N1889" i="2" s="1"/>
  <c r="L945" i="2"/>
  <c r="N945" i="2" s="1"/>
  <c r="K539" i="2"/>
  <c r="L539" i="2" s="1"/>
  <c r="N539" i="2" s="1"/>
  <c r="J540" i="2"/>
  <c r="K2335" i="2"/>
  <c r="L2335" i="2" s="1"/>
  <c r="N2335" i="2" s="1"/>
  <c r="J2336" i="2"/>
  <c r="K1405" i="2"/>
  <c r="L1405" i="2" s="1"/>
  <c r="N1405" i="2" s="1"/>
  <c r="J1406" i="2"/>
  <c r="K1939" i="2"/>
  <c r="L1939" i="2" s="1"/>
  <c r="N1939" i="2" s="1"/>
  <c r="J1940" i="2"/>
  <c r="K1602" i="2"/>
  <c r="L1602" i="2" s="1"/>
  <c r="N1602" i="2" s="1"/>
  <c r="J1603" i="2"/>
  <c r="K1145" i="2"/>
  <c r="L1145" i="2" s="1"/>
  <c r="N1145" i="2" s="1"/>
  <c r="J1146" i="2"/>
  <c r="K1146" i="2" s="1"/>
  <c r="L1146" i="2" s="1"/>
  <c r="N1146" i="2" s="1"/>
  <c r="K206" i="2"/>
  <c r="L206" i="2" s="1"/>
  <c r="N206" i="2" s="1"/>
  <c r="J207" i="2"/>
  <c r="K915" i="2"/>
  <c r="L915" i="2" s="1"/>
  <c r="N915" i="2" s="1"/>
  <c r="J916" i="2"/>
  <c r="K746" i="2"/>
  <c r="J747" i="2"/>
  <c r="K2583" i="2"/>
  <c r="L2583" i="2" s="1"/>
  <c r="N2583" i="2" s="1"/>
  <c r="J2584" i="2"/>
  <c r="K2584" i="2" s="1"/>
  <c r="K256" i="2"/>
  <c r="L256" i="2" s="1"/>
  <c r="N256" i="2" s="1"/>
  <c r="J257" i="2"/>
  <c r="K2190" i="2"/>
  <c r="L2190" i="2" s="1"/>
  <c r="N2190" i="2" s="1"/>
  <c r="J2191" i="2"/>
  <c r="K2191" i="2" s="1"/>
  <c r="L2191" i="2" s="1"/>
  <c r="N2191" i="2" s="1"/>
  <c r="K1553" i="2"/>
  <c r="L1553" i="2" s="1"/>
  <c r="N1553" i="2" s="1"/>
  <c r="J1554" i="2"/>
  <c r="K1762" i="2"/>
  <c r="L1762" i="2" s="1"/>
  <c r="N1762" i="2" s="1"/>
  <c r="J1763" i="2"/>
  <c r="L745" i="2" l="1"/>
  <c r="N745" i="2" s="1"/>
  <c r="Q1382" i="2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 s="1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S109" i="2"/>
  <c r="T108" i="2"/>
  <c r="O104" i="2"/>
  <c r="P103" i="2"/>
  <c r="Q206" i="2"/>
  <c r="K840" i="2"/>
  <c r="L840" i="2" s="1"/>
  <c r="N840" i="2" s="1"/>
  <c r="Q840" i="2" s="1"/>
  <c r="J841" i="2"/>
  <c r="N2204" i="2"/>
  <c r="L2205" i="2"/>
  <c r="N2205" i="2" s="1"/>
  <c r="L2192" i="2"/>
  <c r="N2192" i="2" s="1"/>
  <c r="L1890" i="2"/>
  <c r="N1890" i="2" s="1"/>
  <c r="L513" i="2"/>
  <c r="N513" i="2" s="1"/>
  <c r="L2584" i="2"/>
  <c r="N2584" i="2" s="1"/>
  <c r="L946" i="2"/>
  <c r="N946" i="2" s="1"/>
  <c r="L1788" i="2"/>
  <c r="N1788" i="2" s="1"/>
  <c r="K1603" i="2"/>
  <c r="L1603" i="2" s="1"/>
  <c r="N1603" i="2" s="1"/>
  <c r="J1604" i="2"/>
  <c r="K1554" i="2"/>
  <c r="L1554" i="2" s="1"/>
  <c r="N1554" i="2" s="1"/>
  <c r="J1555" i="2"/>
  <c r="K1555" i="2" s="1"/>
  <c r="L1555" i="2" s="1"/>
  <c r="N1555" i="2" s="1"/>
  <c r="K207" i="2"/>
  <c r="L207" i="2" s="1"/>
  <c r="N207" i="2" s="1"/>
  <c r="J208" i="2"/>
  <c r="K1940" i="2"/>
  <c r="L1940" i="2" s="1"/>
  <c r="N1940" i="2" s="1"/>
  <c r="J1941" i="2"/>
  <c r="K540" i="2"/>
  <c r="L540" i="2" s="1"/>
  <c r="N540" i="2" s="1"/>
  <c r="J541" i="2"/>
  <c r="K1406" i="2"/>
  <c r="L1406" i="2" s="1"/>
  <c r="N1406" i="2" s="1"/>
  <c r="Q1406" i="2" s="1"/>
  <c r="J1407" i="2"/>
  <c r="K747" i="2"/>
  <c r="J748" i="2"/>
  <c r="K1763" i="2"/>
  <c r="L1763" i="2" s="1"/>
  <c r="N1763" i="2" s="1"/>
  <c r="J1764" i="2"/>
  <c r="K1764" i="2" s="1"/>
  <c r="L1764" i="2" s="1"/>
  <c r="N1764" i="2" s="1"/>
  <c r="K257" i="2"/>
  <c r="L257" i="2" s="1"/>
  <c r="N257" i="2" s="1"/>
  <c r="J258" i="2"/>
  <c r="K258" i="2" s="1"/>
  <c r="L258" i="2" s="1"/>
  <c r="N258" i="2" s="1"/>
  <c r="K916" i="2"/>
  <c r="L916" i="2" s="1"/>
  <c r="N916" i="2" s="1"/>
  <c r="J917" i="2"/>
  <c r="K2336" i="2"/>
  <c r="L2336" i="2" s="1"/>
  <c r="N2336" i="2" s="1"/>
  <c r="J2337" i="2"/>
  <c r="L746" i="2" l="1"/>
  <c r="N746" i="2" s="1"/>
  <c r="O105" i="2"/>
  <c r="P104" i="2"/>
  <c r="S110" i="2"/>
  <c r="T109" i="2"/>
  <c r="Q207" i="2"/>
  <c r="K841" i="2"/>
  <c r="L841" i="2" s="1"/>
  <c r="N841" i="2" s="1"/>
  <c r="Q841" i="2" s="1"/>
  <c r="J842" i="2"/>
  <c r="L1556" i="2"/>
  <c r="N1556" i="2" s="1"/>
  <c r="L1789" i="2"/>
  <c r="N1789" i="2" s="1"/>
  <c r="L514" i="2"/>
  <c r="N514" i="2" s="1"/>
  <c r="L947" i="2"/>
  <c r="N947" i="2" s="1"/>
  <c r="L1891" i="2"/>
  <c r="N1891" i="2" s="1"/>
  <c r="L2585" i="2"/>
  <c r="N2585" i="2" s="1"/>
  <c r="L259" i="2"/>
  <c r="N259" i="2" s="1"/>
  <c r="L1765" i="2"/>
  <c r="N1765" i="2" s="1"/>
  <c r="K541" i="2"/>
  <c r="L541" i="2" s="1"/>
  <c r="N541" i="2" s="1"/>
  <c r="J542" i="2"/>
  <c r="K542" i="2" s="1"/>
  <c r="K917" i="2"/>
  <c r="L917" i="2" s="1"/>
  <c r="N917" i="2" s="1"/>
  <c r="J918" i="2"/>
  <c r="K748" i="2"/>
  <c r="J749" i="2"/>
  <c r="K1941" i="2"/>
  <c r="L1941" i="2" s="1"/>
  <c r="N1941" i="2" s="1"/>
  <c r="J1942" i="2"/>
  <c r="K2337" i="2"/>
  <c r="L2337" i="2" s="1"/>
  <c r="N2337" i="2" s="1"/>
  <c r="J2338" i="2"/>
  <c r="K1604" i="2"/>
  <c r="L1604" i="2" s="1"/>
  <c r="N1604" i="2" s="1"/>
  <c r="J1605" i="2"/>
  <c r="K1605" i="2" s="1"/>
  <c r="L1605" i="2" s="1"/>
  <c r="N1605" i="2" s="1"/>
  <c r="K1407" i="2"/>
  <c r="L1407" i="2" s="1"/>
  <c r="N1407" i="2" s="1"/>
  <c r="Q1407" i="2" s="1"/>
  <c r="J1408" i="2"/>
  <c r="K208" i="2"/>
  <c r="L208" i="2" s="1"/>
  <c r="J209" i="2"/>
  <c r="L747" i="2" l="1"/>
  <c r="N747" i="2" s="1"/>
  <c r="S111" i="2"/>
  <c r="T110" i="2"/>
  <c r="O106" i="2"/>
  <c r="P105" i="2"/>
  <c r="K842" i="2"/>
  <c r="L842" i="2" s="1"/>
  <c r="N842" i="2" s="1"/>
  <c r="Q842" i="2" s="1"/>
  <c r="J843" i="2"/>
  <c r="N208" i="2"/>
  <c r="L542" i="2"/>
  <c r="N542" i="2" s="1"/>
  <c r="L515" i="2"/>
  <c r="N515" i="2" s="1"/>
  <c r="L1606" i="2"/>
  <c r="N1606" i="2" s="1"/>
  <c r="L1892" i="2"/>
  <c r="N1892" i="2" s="1"/>
  <c r="L1790" i="2"/>
  <c r="N1790" i="2" s="1"/>
  <c r="K209" i="2"/>
  <c r="L209" i="2" s="1"/>
  <c r="J210" i="2"/>
  <c r="K2338" i="2"/>
  <c r="L2338" i="2" s="1"/>
  <c r="N2338" i="2" s="1"/>
  <c r="J2339" i="2"/>
  <c r="K918" i="2"/>
  <c r="L918" i="2" s="1"/>
  <c r="N918" i="2" s="1"/>
  <c r="J919" i="2"/>
  <c r="K1408" i="2"/>
  <c r="L1408" i="2" s="1"/>
  <c r="N1408" i="2" s="1"/>
  <c r="Q1408" i="2" s="1"/>
  <c r="J1409" i="2"/>
  <c r="K1942" i="2"/>
  <c r="L1942" i="2" s="1"/>
  <c r="N1942" i="2" s="1"/>
  <c r="J1943" i="2"/>
  <c r="K749" i="2"/>
  <c r="J750" i="2"/>
  <c r="L748" i="2" l="1"/>
  <c r="N748" i="2" s="1"/>
  <c r="S112" i="2"/>
  <c r="T111" i="2"/>
  <c r="O107" i="2"/>
  <c r="P106" i="2"/>
  <c r="Q208" i="2"/>
  <c r="K843" i="2"/>
  <c r="L843" i="2" s="1"/>
  <c r="N843" i="2" s="1"/>
  <c r="Q843" i="2" s="1"/>
  <c r="J844" i="2"/>
  <c r="N209" i="2"/>
  <c r="L516" i="2"/>
  <c r="N516" i="2" s="1"/>
  <c r="L1893" i="2"/>
  <c r="N1893" i="2" s="1"/>
  <c r="L543" i="2"/>
  <c r="N543" i="2" s="1"/>
  <c r="K1943" i="2"/>
  <c r="L1943" i="2" s="1"/>
  <c r="N1943" i="2" s="1"/>
  <c r="J1944" i="2"/>
  <c r="K2339" i="2"/>
  <c r="L2339" i="2" s="1"/>
  <c r="N2339" i="2" s="1"/>
  <c r="J2340" i="2"/>
  <c r="K919" i="2"/>
  <c r="L919" i="2" s="1"/>
  <c r="N919" i="2" s="1"/>
  <c r="J920" i="2"/>
  <c r="K1409" i="2"/>
  <c r="L1409" i="2" s="1"/>
  <c r="N1409" i="2" s="1"/>
  <c r="Q1409" i="2" s="1"/>
  <c r="J1410" i="2"/>
  <c r="K210" i="2"/>
  <c r="L210" i="2" s="1"/>
  <c r="J211" i="2"/>
  <c r="K750" i="2"/>
  <c r="J751" i="2"/>
  <c r="L749" i="2" l="1"/>
  <c r="N749" i="2" s="1"/>
  <c r="O108" i="2"/>
  <c r="P107" i="2"/>
  <c r="S113" i="2"/>
  <c r="T112" i="2"/>
  <c r="Q209" i="2"/>
  <c r="K844" i="2"/>
  <c r="L844" i="2" s="1"/>
  <c r="N844" i="2" s="1"/>
  <c r="Q844" i="2" s="1"/>
  <c r="J845" i="2"/>
  <c r="N210" i="2"/>
  <c r="L544" i="2"/>
  <c r="N544" i="2" s="1"/>
  <c r="L1894" i="2"/>
  <c r="N1894" i="2" s="1"/>
  <c r="L517" i="2"/>
  <c r="N517" i="2" s="1"/>
  <c r="K211" i="2"/>
  <c r="L211" i="2" s="1"/>
  <c r="J212" i="2"/>
  <c r="K2340" i="2"/>
  <c r="L2340" i="2" s="1"/>
  <c r="N2340" i="2" s="1"/>
  <c r="J2341" i="2"/>
  <c r="K1410" i="2"/>
  <c r="L1410" i="2" s="1"/>
  <c r="N1410" i="2" s="1"/>
  <c r="Q1410" i="2" s="1"/>
  <c r="J1411" i="2"/>
  <c r="K1944" i="2"/>
  <c r="L1944" i="2" s="1"/>
  <c r="N1944" i="2" s="1"/>
  <c r="J1945" i="2"/>
  <c r="K751" i="2"/>
  <c r="J752" i="2"/>
  <c r="K920" i="2"/>
  <c r="L920" i="2" s="1"/>
  <c r="N920" i="2" s="1"/>
  <c r="J921" i="2"/>
  <c r="L750" i="2" l="1"/>
  <c r="N750" i="2" s="1"/>
  <c r="S114" i="2"/>
  <c r="T113" i="2"/>
  <c r="O109" i="2"/>
  <c r="P108" i="2"/>
  <c r="Q210" i="2"/>
  <c r="K845" i="2"/>
  <c r="L845" i="2" s="1"/>
  <c r="N845" i="2" s="1"/>
  <c r="Q845" i="2" s="1"/>
  <c r="J846" i="2"/>
  <c r="N211" i="2"/>
  <c r="L1895" i="2"/>
  <c r="N1895" i="2" s="1"/>
  <c r="L518" i="2"/>
  <c r="N518" i="2" s="1"/>
  <c r="L545" i="2"/>
  <c r="N545" i="2" s="1"/>
  <c r="K752" i="2"/>
  <c r="J753" i="2"/>
  <c r="K2341" i="2"/>
  <c r="L2341" i="2" s="1"/>
  <c r="N2341" i="2" s="1"/>
  <c r="J2342" i="2"/>
  <c r="K2342" i="2" s="1"/>
  <c r="L2342" i="2" s="1"/>
  <c r="N2342" i="2" s="1"/>
  <c r="K1945" i="2"/>
  <c r="L1945" i="2" s="1"/>
  <c r="N1945" i="2" s="1"/>
  <c r="J1946" i="2"/>
  <c r="K212" i="2"/>
  <c r="L212" i="2" s="1"/>
  <c r="J213" i="2"/>
  <c r="K921" i="2"/>
  <c r="L921" i="2" s="1"/>
  <c r="N921" i="2" s="1"/>
  <c r="J922" i="2"/>
  <c r="K1411" i="2"/>
  <c r="L1411" i="2" s="1"/>
  <c r="N1411" i="2" s="1"/>
  <c r="Q1411" i="2" s="1"/>
  <c r="J1412" i="2"/>
  <c r="L751" i="2" l="1"/>
  <c r="N751" i="2" s="1"/>
  <c r="O110" i="2"/>
  <c r="P109" i="2"/>
  <c r="S115" i="2"/>
  <c r="T114" i="2"/>
  <c r="Q211" i="2"/>
  <c r="K846" i="2"/>
  <c r="L846" i="2" s="1"/>
  <c r="N846" i="2" s="1"/>
  <c r="Q846" i="2" s="1"/>
  <c r="J847" i="2"/>
  <c r="N212" i="2"/>
  <c r="L2343" i="2"/>
  <c r="N2343" i="2" s="1"/>
  <c r="L546" i="2"/>
  <c r="N546" i="2" s="1"/>
  <c r="K922" i="2"/>
  <c r="L922" i="2" s="1"/>
  <c r="N922" i="2" s="1"/>
  <c r="J923" i="2"/>
  <c r="K213" i="2"/>
  <c r="L213" i="2" s="1"/>
  <c r="J214" i="2"/>
  <c r="K753" i="2"/>
  <c r="J754" i="2"/>
  <c r="K1412" i="2"/>
  <c r="L1412" i="2" s="1"/>
  <c r="N1412" i="2" s="1"/>
  <c r="Q1412" i="2" s="1"/>
  <c r="J1413" i="2"/>
  <c r="K1946" i="2"/>
  <c r="L1946" i="2" s="1"/>
  <c r="N1946" i="2" s="1"/>
  <c r="J1947" i="2"/>
  <c r="L752" i="2" l="1"/>
  <c r="N752" i="2" s="1"/>
  <c r="O111" i="2"/>
  <c r="P110" i="2"/>
  <c r="S116" i="2"/>
  <c r="T115" i="2"/>
  <c r="Q212" i="2"/>
  <c r="K847" i="2"/>
  <c r="L847" i="2" s="1"/>
  <c r="N847" i="2" s="1"/>
  <c r="Q847" i="2" s="1"/>
  <c r="J848" i="2"/>
  <c r="N213" i="2"/>
  <c r="K1947" i="2"/>
  <c r="L1947" i="2" s="1"/>
  <c r="N1947" i="2" s="1"/>
  <c r="J1948" i="2"/>
  <c r="K214" i="2"/>
  <c r="L214" i="2" s="1"/>
  <c r="J215" i="2"/>
  <c r="K1413" i="2"/>
  <c r="L1413" i="2" s="1"/>
  <c r="N1413" i="2" s="1"/>
  <c r="Q1413" i="2" s="1"/>
  <c r="J1414" i="2"/>
  <c r="K923" i="2"/>
  <c r="L923" i="2" s="1"/>
  <c r="N923" i="2" s="1"/>
  <c r="J924" i="2"/>
  <c r="K754" i="2"/>
  <c r="J755" i="2"/>
  <c r="L753" i="2" l="1"/>
  <c r="N753" i="2" s="1"/>
  <c r="S117" i="2"/>
  <c r="T116" i="2"/>
  <c r="O112" i="2"/>
  <c r="P111" i="2"/>
  <c r="Q213" i="2"/>
  <c r="K848" i="2"/>
  <c r="L848" i="2" s="1"/>
  <c r="N848" i="2" s="1"/>
  <c r="Q848" i="2" s="1"/>
  <c r="J849" i="2"/>
  <c r="N214" i="2"/>
  <c r="K755" i="2"/>
  <c r="J756" i="2"/>
  <c r="K215" i="2"/>
  <c r="L215" i="2" s="1"/>
  <c r="J216" i="2"/>
  <c r="K216" i="2" s="1"/>
  <c r="L216" i="2" s="1"/>
  <c r="N216" i="2" s="1"/>
  <c r="K1948" i="2"/>
  <c r="L1948" i="2" s="1"/>
  <c r="N1948" i="2" s="1"/>
  <c r="J1949" i="2"/>
  <c r="K924" i="2"/>
  <c r="L924" i="2" s="1"/>
  <c r="N924" i="2" s="1"/>
  <c r="J925" i="2"/>
  <c r="K1414" i="2"/>
  <c r="L1414" i="2" s="1"/>
  <c r="N1414" i="2" s="1"/>
  <c r="Q1414" i="2" s="1"/>
  <c r="J1415" i="2"/>
  <c r="L754" i="2" l="1"/>
  <c r="N754" i="2" s="1"/>
  <c r="S118" i="2"/>
  <c r="T117" i="2"/>
  <c r="O113" i="2"/>
  <c r="P112" i="2"/>
  <c r="Q214" i="2"/>
  <c r="K849" i="2"/>
  <c r="L849" i="2" s="1"/>
  <c r="N849" i="2" s="1"/>
  <c r="Q849" i="2" s="1"/>
  <c r="J850" i="2"/>
  <c r="K850" i="2" s="1"/>
  <c r="L850" i="2" s="1"/>
  <c r="N215" i="2"/>
  <c r="L217" i="2"/>
  <c r="N217" i="2" s="1"/>
  <c r="K1415" i="2"/>
  <c r="L1415" i="2" s="1"/>
  <c r="N1415" i="2" s="1"/>
  <c r="Q1415" i="2" s="1"/>
  <c r="J1416" i="2"/>
  <c r="K925" i="2"/>
  <c r="L925" i="2" s="1"/>
  <c r="N925" i="2" s="1"/>
  <c r="J926" i="2"/>
  <c r="K756" i="2"/>
  <c r="J757" i="2"/>
  <c r="K1949" i="2"/>
  <c r="L1949" i="2" s="1"/>
  <c r="N1949" i="2" s="1"/>
  <c r="J1950" i="2"/>
  <c r="L755" i="2" l="1"/>
  <c r="N755" i="2" s="1"/>
  <c r="O114" i="2"/>
  <c r="P113" i="2"/>
  <c r="S119" i="2"/>
  <c r="T118" i="2"/>
  <c r="Q215" i="2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N850" i="2"/>
  <c r="Q850" i="2" s="1"/>
  <c r="L851" i="2"/>
  <c r="N851" i="2" s="1"/>
  <c r="K926" i="2"/>
  <c r="L926" i="2" s="1"/>
  <c r="N926" i="2" s="1"/>
  <c r="J927" i="2"/>
  <c r="K1950" i="2"/>
  <c r="L1950" i="2" s="1"/>
  <c r="N1950" i="2" s="1"/>
  <c r="J1951" i="2"/>
  <c r="K1416" i="2"/>
  <c r="L1416" i="2" s="1"/>
  <c r="N1416" i="2" s="1"/>
  <c r="Q1416" i="2" s="1"/>
  <c r="J1417" i="2"/>
  <c r="K757" i="2"/>
  <c r="J758" i="2"/>
  <c r="K758" i="2" s="1"/>
  <c r="V464" i="2" l="1"/>
  <c r="V462" i="2"/>
  <c r="L756" i="2"/>
  <c r="N756" i="2" s="1"/>
  <c r="S120" i="2"/>
  <c r="T119" i="2"/>
  <c r="O115" i="2"/>
  <c r="P114" i="2"/>
  <c r="Q851" i="2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464" i="2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K1951" i="2"/>
  <c r="L1951" i="2" s="1"/>
  <c r="N1951" i="2" s="1"/>
  <c r="J1952" i="2"/>
  <c r="K927" i="2"/>
  <c r="L927" i="2" s="1"/>
  <c r="N927" i="2" s="1"/>
  <c r="J928" i="2"/>
  <c r="K1417" i="2"/>
  <c r="L1417" i="2" s="1"/>
  <c r="N1417" i="2" s="1"/>
  <c r="Q1417" i="2" s="1"/>
  <c r="J1418" i="2"/>
  <c r="K1418" i="2" s="1"/>
  <c r="L1418" i="2" s="1"/>
  <c r="N1418" i="2" s="1"/>
  <c r="L757" i="2" l="1"/>
  <c r="O116" i="2"/>
  <c r="P115" i="2"/>
  <c r="S121" i="2"/>
  <c r="T120" i="2"/>
  <c r="Q1418" i="2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927" i="2"/>
  <c r="Q1560" i="2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3" i="2" s="1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Q1615" i="2" s="1"/>
  <c r="Q1616" i="2" s="1"/>
  <c r="Q1617" i="2" s="1"/>
  <c r="Q1618" i="2" s="1"/>
  <c r="Q1619" i="2" s="1"/>
  <c r="Q1620" i="2" s="1"/>
  <c r="Q1621" i="2" s="1"/>
  <c r="Q1622" i="2" s="1"/>
  <c r="Q1623" i="2" s="1"/>
  <c r="Q1624" i="2" s="1"/>
  <c r="Q1625" i="2" s="1"/>
  <c r="Q1626" i="2" s="1"/>
  <c r="Q1627" i="2" s="1"/>
  <c r="Q1628" i="2" s="1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Q1643" i="2" s="1"/>
  <c r="Q1644" i="2" s="1"/>
  <c r="Q1645" i="2" s="1"/>
  <c r="Q1646" i="2" s="1"/>
  <c r="Q1647" i="2" s="1"/>
  <c r="Q1648" i="2" s="1"/>
  <c r="Q1649" i="2" s="1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Q1665" i="2" s="1"/>
  <c r="Q1666" i="2" s="1"/>
  <c r="Q1667" i="2" s="1"/>
  <c r="Q1668" i="2" s="1"/>
  <c r="Q1669" i="2" s="1"/>
  <c r="Q1670" i="2" s="1"/>
  <c r="Q1671" i="2" s="1"/>
  <c r="Q1672" i="2" s="1"/>
  <c r="Q1673" i="2" s="1"/>
  <c r="Q1674" i="2" s="1"/>
  <c r="Q1675" i="2" s="1"/>
  <c r="Q1676" i="2" s="1"/>
  <c r="Q1677" i="2" s="1"/>
  <c r="Q1678" i="2" s="1"/>
  <c r="Q1679" i="2" s="1"/>
  <c r="Q1680" i="2" s="1"/>
  <c r="Q1681" i="2" s="1"/>
  <c r="Q1682" i="2" s="1"/>
  <c r="Q1683" i="2" s="1"/>
  <c r="Q1684" i="2" s="1"/>
  <c r="Q1685" i="2" s="1"/>
  <c r="Q1686" i="2" s="1"/>
  <c r="Q1687" i="2" s="1"/>
  <c r="Q1688" i="2" s="1"/>
  <c r="Q1689" i="2" s="1"/>
  <c r="Q1690" i="2" s="1"/>
  <c r="Q1691" i="2" s="1"/>
  <c r="Q1692" i="2" s="1"/>
  <c r="Q1693" i="2" s="1"/>
  <c r="Q1694" i="2" s="1"/>
  <c r="Q1695" i="2" s="1"/>
  <c r="Q1696" i="2" s="1"/>
  <c r="Q1697" i="2" s="1"/>
  <c r="Q1698" i="2" s="1"/>
  <c r="Q1699" i="2" s="1"/>
  <c r="Q1700" i="2" s="1"/>
  <c r="Q1701" i="2" s="1"/>
  <c r="Q1702" i="2" s="1"/>
  <c r="Q1703" i="2" s="1"/>
  <c r="Q1704" i="2" s="1"/>
  <c r="Q1705" i="2" s="1"/>
  <c r="Q1706" i="2" s="1"/>
  <c r="Q1707" i="2" s="1"/>
  <c r="Q1708" i="2" s="1"/>
  <c r="Q1709" i="2" s="1"/>
  <c r="Q1710" i="2" s="1"/>
  <c r="Q1711" i="2" s="1"/>
  <c r="Q1712" i="2" s="1"/>
  <c r="Q1713" i="2" s="1"/>
  <c r="Q1714" i="2" s="1"/>
  <c r="Q1715" i="2" s="1"/>
  <c r="Q1716" i="2" s="1"/>
  <c r="Q1717" i="2" s="1"/>
  <c r="Q1718" i="2" s="1"/>
  <c r="Q1719" i="2" s="1"/>
  <c r="Q1720" i="2" s="1"/>
  <c r="Q1721" i="2" s="1"/>
  <c r="Q1722" i="2" s="1"/>
  <c r="Q1723" i="2" s="1"/>
  <c r="Q1724" i="2" s="1"/>
  <c r="Q1725" i="2" s="1"/>
  <c r="Q1726" i="2" s="1"/>
  <c r="Q1727" i="2" s="1"/>
  <c r="Q1728" i="2" s="1"/>
  <c r="Q1729" i="2" s="1"/>
  <c r="Q1730" i="2" s="1"/>
  <c r="Q1731" i="2" s="1"/>
  <c r="Q1732" i="2" s="1"/>
  <c r="Q1733" i="2" s="1"/>
  <c r="Q1734" i="2" s="1"/>
  <c r="Q1735" i="2" s="1"/>
  <c r="Q1736" i="2" s="1"/>
  <c r="Q1737" i="2" s="1"/>
  <c r="Q1738" i="2" s="1"/>
  <c r="Q1739" i="2" s="1"/>
  <c r="Q1740" i="2" s="1"/>
  <c r="Q1741" i="2" s="1"/>
  <c r="Q1742" i="2" s="1"/>
  <c r="Q1743" i="2" s="1"/>
  <c r="Q1744" i="2" s="1"/>
  <c r="Q1745" i="2" s="1"/>
  <c r="Q1746" i="2" s="1"/>
  <c r="Q1747" i="2" s="1"/>
  <c r="Q1748" i="2" s="1"/>
  <c r="Q1749" i="2" s="1"/>
  <c r="Q1750" i="2" s="1"/>
  <c r="Q1751" i="2" s="1"/>
  <c r="Q1752" i="2" s="1"/>
  <c r="Q1753" i="2" s="1"/>
  <c r="Q1754" i="2" s="1"/>
  <c r="Q1755" i="2" s="1"/>
  <c r="Q1756" i="2" s="1"/>
  <c r="Q1757" i="2" s="1"/>
  <c r="Q1758" i="2" s="1"/>
  <c r="Q1759" i="2" s="1"/>
  <c r="Q1760" i="2" s="1"/>
  <c r="Q1761" i="2" s="1"/>
  <c r="Q1762" i="2" s="1"/>
  <c r="Q1763" i="2" s="1"/>
  <c r="Q1764" i="2" s="1"/>
  <c r="Q1765" i="2" s="1"/>
  <c r="Q1766" i="2" s="1"/>
  <c r="Q1767" i="2" s="1"/>
  <c r="Q1768" i="2" s="1"/>
  <c r="Q1769" i="2" s="1"/>
  <c r="Q1770" i="2" s="1"/>
  <c r="Q1771" i="2" s="1"/>
  <c r="Q1772" i="2" s="1"/>
  <c r="Q1773" i="2" s="1"/>
  <c r="Q1774" i="2" s="1"/>
  <c r="Q1775" i="2" s="1"/>
  <c r="Q1776" i="2" s="1"/>
  <c r="Q1777" i="2" s="1"/>
  <c r="Q1778" i="2" s="1"/>
  <c r="Q1779" i="2" s="1"/>
  <c r="Q1780" i="2" s="1"/>
  <c r="Q1781" i="2" s="1"/>
  <c r="Q1782" i="2" s="1"/>
  <c r="Q1783" i="2" s="1"/>
  <c r="Q1784" i="2" s="1"/>
  <c r="Q1785" i="2" s="1"/>
  <c r="Q1786" i="2" s="1"/>
  <c r="Q1787" i="2" s="1"/>
  <c r="Q1788" i="2" s="1"/>
  <c r="Q1789" i="2" s="1"/>
  <c r="Q1790" i="2" s="1"/>
  <c r="Q1791" i="2" s="1"/>
  <c r="Q1792" i="2" s="1"/>
  <c r="Q1793" i="2" s="1"/>
  <c r="Q1794" i="2" s="1"/>
  <c r="Q1795" i="2" s="1"/>
  <c r="Q1796" i="2" s="1"/>
  <c r="Q1797" i="2" s="1"/>
  <c r="Q1798" i="2" s="1"/>
  <c r="Q1799" i="2" s="1"/>
  <c r="Q1800" i="2" s="1"/>
  <c r="Q1801" i="2" s="1"/>
  <c r="Q1802" i="2" s="1"/>
  <c r="Q1803" i="2" s="1"/>
  <c r="Q1804" i="2" s="1"/>
  <c r="Q1805" i="2" s="1"/>
  <c r="Q1806" i="2" s="1"/>
  <c r="Q1807" i="2" s="1"/>
  <c r="Q1808" i="2" s="1"/>
  <c r="Q1809" i="2" s="1"/>
  <c r="Q1810" i="2" s="1"/>
  <c r="Q1811" i="2" s="1"/>
  <c r="Q1812" i="2" s="1"/>
  <c r="Q1813" i="2" s="1"/>
  <c r="Q1814" i="2" s="1"/>
  <c r="Q1815" i="2" s="1"/>
  <c r="Q1816" i="2" s="1"/>
  <c r="Q1817" i="2" s="1"/>
  <c r="Q1818" i="2" s="1"/>
  <c r="Q1819" i="2" s="1"/>
  <c r="Q1820" i="2" s="1"/>
  <c r="Q1821" i="2" s="1"/>
  <c r="Q1822" i="2" s="1"/>
  <c r="Q1823" i="2" s="1"/>
  <c r="Q1824" i="2" s="1"/>
  <c r="Q1825" i="2" s="1"/>
  <c r="Q1826" i="2" s="1"/>
  <c r="Q1827" i="2" s="1"/>
  <c r="Q1828" i="2" s="1"/>
  <c r="Q1829" i="2" s="1"/>
  <c r="Q1830" i="2" s="1"/>
  <c r="Q1831" i="2" s="1"/>
  <c r="Q1832" i="2" s="1"/>
  <c r="Q1833" i="2" s="1"/>
  <c r="Q1834" i="2" s="1"/>
  <c r="Q1835" i="2" s="1"/>
  <c r="Q1836" i="2" s="1"/>
  <c r="Q1837" i="2" s="1"/>
  <c r="Q1838" i="2" s="1"/>
  <c r="Q1839" i="2" s="1"/>
  <c r="Q1840" i="2" s="1"/>
  <c r="Q1841" i="2" s="1"/>
  <c r="Q1842" i="2" s="1"/>
  <c r="Q1843" i="2" s="1"/>
  <c r="Q1844" i="2" s="1"/>
  <c r="Q1845" i="2" s="1"/>
  <c r="Q1846" i="2" s="1"/>
  <c r="Q1847" i="2" s="1"/>
  <c r="Q1848" i="2" s="1"/>
  <c r="Q1849" i="2" s="1"/>
  <c r="Q1850" i="2" s="1"/>
  <c r="Q1851" i="2" s="1"/>
  <c r="Q1852" i="2" s="1"/>
  <c r="Q1853" i="2" s="1"/>
  <c r="Q1854" i="2" s="1"/>
  <c r="Q1855" i="2" s="1"/>
  <c r="Q1856" i="2" s="1"/>
  <c r="Q1857" i="2" s="1"/>
  <c r="Q1858" i="2" s="1"/>
  <c r="Q1859" i="2" s="1"/>
  <c r="Q1860" i="2" s="1"/>
  <c r="Q1861" i="2" s="1"/>
  <c r="Q1862" i="2" s="1"/>
  <c r="Q1863" i="2" s="1"/>
  <c r="Q1864" i="2" s="1"/>
  <c r="Q1865" i="2" s="1"/>
  <c r="Q1866" i="2" s="1"/>
  <c r="Q1867" i="2" s="1"/>
  <c r="Q1868" i="2" s="1"/>
  <c r="Q1869" i="2" s="1"/>
  <c r="Q1870" i="2" s="1"/>
  <c r="Q1871" i="2" s="1"/>
  <c r="Q1872" i="2" s="1"/>
  <c r="Q1873" i="2" s="1"/>
  <c r="Q1874" i="2" s="1"/>
  <c r="Q1875" i="2" s="1"/>
  <c r="Q1876" i="2" s="1"/>
  <c r="Q1877" i="2" s="1"/>
  <c r="Q1878" i="2" s="1"/>
  <c r="Q1879" i="2" s="1"/>
  <c r="Q1880" i="2" s="1"/>
  <c r="Q1881" i="2" s="1"/>
  <c r="Q1882" i="2" s="1"/>
  <c r="Q1883" i="2" s="1"/>
  <c r="Q1884" i="2" s="1"/>
  <c r="Q1885" i="2" s="1"/>
  <c r="Q1886" i="2" s="1"/>
  <c r="Q1887" i="2" s="1"/>
  <c r="Q1888" i="2" s="1"/>
  <c r="Q1889" i="2" s="1"/>
  <c r="Q1890" i="2" s="1"/>
  <c r="Q1891" i="2" s="1"/>
  <c r="Q1892" i="2" s="1"/>
  <c r="Q1893" i="2" s="1"/>
  <c r="Q1894" i="2" s="1"/>
  <c r="Q1895" i="2" s="1"/>
  <c r="Q1896" i="2" s="1"/>
  <c r="Q1897" i="2" s="1"/>
  <c r="Q1898" i="2" s="1"/>
  <c r="Q1899" i="2" s="1"/>
  <c r="Q1900" i="2" s="1"/>
  <c r="Q1901" i="2" s="1"/>
  <c r="Q1902" i="2" s="1"/>
  <c r="Q1903" i="2" s="1"/>
  <c r="Q1904" i="2" s="1"/>
  <c r="Q1905" i="2" s="1"/>
  <c r="Q1906" i="2" s="1"/>
  <c r="Q1907" i="2" s="1"/>
  <c r="Q1908" i="2" s="1"/>
  <c r="Q1909" i="2" s="1"/>
  <c r="Q1910" i="2" s="1"/>
  <c r="Q1911" i="2" s="1"/>
  <c r="Q1912" i="2" s="1"/>
  <c r="Q1913" i="2" s="1"/>
  <c r="Q1914" i="2" s="1"/>
  <c r="Q1915" i="2" s="1"/>
  <c r="Q1916" i="2" s="1"/>
  <c r="Q1917" i="2" s="1"/>
  <c r="Q1918" i="2" s="1"/>
  <c r="Q1919" i="2" s="1"/>
  <c r="Q1920" i="2" s="1"/>
  <c r="Q1921" i="2" s="1"/>
  <c r="Q1922" i="2" s="1"/>
  <c r="Q1923" i="2" s="1"/>
  <c r="K928" i="2"/>
  <c r="L928" i="2" s="1"/>
  <c r="N928" i="2" s="1"/>
  <c r="J929" i="2"/>
  <c r="K1952" i="2"/>
  <c r="L1952" i="2" s="1"/>
  <c r="N1952" i="2" s="1"/>
  <c r="J1953" i="2"/>
  <c r="K1953" i="2" s="1"/>
  <c r="V1925" i="2" l="1"/>
  <c r="V1923" i="2"/>
  <c r="N757" i="2"/>
  <c r="Q757" i="2" s="1"/>
  <c r="L758" i="2"/>
  <c r="V1560" i="2"/>
  <c r="V1558" i="2"/>
  <c r="Q928" i="2"/>
  <c r="S122" i="2"/>
  <c r="T121" i="2"/>
  <c r="O117" i="2"/>
  <c r="P116" i="2"/>
  <c r="Q1925" i="2"/>
  <c r="Q1926" i="2" s="1"/>
  <c r="Q1927" i="2" s="1"/>
  <c r="Q1928" i="2" s="1"/>
  <c r="Q1929" i="2" s="1"/>
  <c r="Q1930" i="2" s="1"/>
  <c r="Q1931" i="2" s="1"/>
  <c r="Q1932" i="2" s="1"/>
  <c r="Q1933" i="2" s="1"/>
  <c r="Q1934" i="2" s="1"/>
  <c r="Q1935" i="2" s="1"/>
  <c r="Q1936" i="2" s="1"/>
  <c r="Q1937" i="2" s="1"/>
  <c r="Q1938" i="2" s="1"/>
  <c r="Q1939" i="2" s="1"/>
  <c r="Q1940" i="2" s="1"/>
  <c r="Q1941" i="2" s="1"/>
  <c r="Q1942" i="2" s="1"/>
  <c r="Q1943" i="2" s="1"/>
  <c r="Q1944" i="2" s="1"/>
  <c r="Q1945" i="2" s="1"/>
  <c r="Q1946" i="2" s="1"/>
  <c r="Q1947" i="2" s="1"/>
  <c r="Q1948" i="2" s="1"/>
  <c r="Q1949" i="2" s="1"/>
  <c r="Q1950" i="2" s="1"/>
  <c r="Q1951" i="2" s="1"/>
  <c r="Q1952" i="2" s="1"/>
  <c r="L1953" i="2"/>
  <c r="N1953" i="2" s="1"/>
  <c r="K929" i="2"/>
  <c r="L929" i="2" s="1"/>
  <c r="J930" i="2"/>
  <c r="N758" i="2" l="1"/>
  <c r="L759" i="2"/>
  <c r="N759" i="2" s="1"/>
  <c r="Q758" i="2"/>
  <c r="S123" i="2"/>
  <c r="T122" i="2"/>
  <c r="O118" i="2"/>
  <c r="P117" i="2"/>
  <c r="Q1953" i="2"/>
  <c r="N929" i="2"/>
  <c r="L1954" i="2"/>
  <c r="N1954" i="2" s="1"/>
  <c r="K930" i="2"/>
  <c r="L930" i="2" s="1"/>
  <c r="J931" i="2"/>
  <c r="K931" i="2" s="1"/>
  <c r="L931" i="2" s="1"/>
  <c r="N931" i="2" s="1"/>
  <c r="Q759" i="2" l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O119" i="2"/>
  <c r="P118" i="2"/>
  <c r="Q1954" i="2"/>
  <c r="Q1955" i="2" s="1"/>
  <c r="Q1956" i="2" s="1"/>
  <c r="Q1957" i="2" s="1"/>
  <c r="Q1958" i="2" s="1"/>
  <c r="Q1959" i="2" s="1"/>
  <c r="Q1960" i="2" s="1"/>
  <c r="Q1961" i="2" s="1"/>
  <c r="Q1962" i="2" s="1"/>
  <c r="Q1963" i="2" s="1"/>
  <c r="Q1964" i="2" s="1"/>
  <c r="Q1965" i="2" s="1"/>
  <c r="Q1966" i="2" s="1"/>
  <c r="Q1967" i="2" s="1"/>
  <c r="Q1968" i="2" s="1"/>
  <c r="Q1969" i="2" s="1"/>
  <c r="Q1970" i="2" s="1"/>
  <c r="Q1971" i="2" s="1"/>
  <c r="Q1972" i="2" s="1"/>
  <c r="Q1973" i="2" s="1"/>
  <c r="Q1974" i="2" s="1"/>
  <c r="Q1975" i="2" s="1"/>
  <c r="Q1976" i="2" s="1"/>
  <c r="Q1977" i="2" s="1"/>
  <c r="Q1978" i="2" s="1"/>
  <c r="Q1979" i="2" s="1"/>
  <c r="Q1980" i="2" s="1"/>
  <c r="Q1981" i="2" s="1"/>
  <c r="Q1982" i="2" s="1"/>
  <c r="Q1983" i="2" s="1"/>
  <c r="Q1984" i="2" s="1"/>
  <c r="Q1985" i="2" s="1"/>
  <c r="Q1986" i="2" s="1"/>
  <c r="Q1987" i="2" s="1"/>
  <c r="Q1988" i="2" s="1"/>
  <c r="Q1989" i="2" s="1"/>
  <c r="Q1990" i="2" s="1"/>
  <c r="Q1991" i="2" s="1"/>
  <c r="Q1992" i="2" s="1"/>
  <c r="Q1993" i="2" s="1"/>
  <c r="Q1994" i="2" s="1"/>
  <c r="Q1995" i="2" s="1"/>
  <c r="Q1996" i="2" s="1"/>
  <c r="Q1997" i="2" s="1"/>
  <c r="Q1998" i="2" s="1"/>
  <c r="Q1999" i="2" s="1"/>
  <c r="Q2000" i="2" s="1"/>
  <c r="Q2001" i="2" s="1"/>
  <c r="Q2002" i="2" s="1"/>
  <c r="Q2003" i="2" s="1"/>
  <c r="Q2004" i="2" s="1"/>
  <c r="Q2005" i="2" s="1"/>
  <c r="Q2006" i="2" s="1"/>
  <c r="Q2007" i="2" s="1"/>
  <c r="Q2008" i="2" s="1"/>
  <c r="Q2009" i="2" s="1"/>
  <c r="Q2010" i="2" s="1"/>
  <c r="Q2011" i="2" s="1"/>
  <c r="Q2012" i="2" s="1"/>
  <c r="Q2013" i="2" s="1"/>
  <c r="Q2014" i="2" s="1"/>
  <c r="Q2015" i="2" s="1"/>
  <c r="Q2016" i="2" s="1"/>
  <c r="Q2017" i="2" s="1"/>
  <c r="Q2018" i="2" s="1"/>
  <c r="Q2019" i="2" s="1"/>
  <c r="Q2020" i="2" s="1"/>
  <c r="Q2021" i="2" s="1"/>
  <c r="Q2022" i="2" s="1"/>
  <c r="Q2023" i="2" s="1"/>
  <c r="Q2024" i="2" s="1"/>
  <c r="Q2025" i="2" s="1"/>
  <c r="Q2026" i="2" s="1"/>
  <c r="Q2027" i="2" s="1"/>
  <c r="Q2028" i="2" s="1"/>
  <c r="Q2029" i="2" s="1"/>
  <c r="Q2030" i="2" s="1"/>
  <c r="Q2031" i="2" s="1"/>
  <c r="Q2032" i="2" s="1"/>
  <c r="Q2033" i="2" s="1"/>
  <c r="Q2034" i="2" s="1"/>
  <c r="Q2035" i="2" s="1"/>
  <c r="Q2036" i="2" s="1"/>
  <c r="Q2037" i="2" s="1"/>
  <c r="Q2038" i="2" s="1"/>
  <c r="Q2039" i="2" s="1"/>
  <c r="Q2040" i="2" s="1"/>
  <c r="Q2041" i="2" s="1"/>
  <c r="Q2042" i="2" s="1"/>
  <c r="Q2043" i="2" s="1"/>
  <c r="Q2044" i="2" s="1"/>
  <c r="Q2045" i="2" s="1"/>
  <c r="Q2046" i="2" s="1"/>
  <c r="Q2047" i="2" s="1"/>
  <c r="Q2048" i="2" s="1"/>
  <c r="Q2049" i="2" s="1"/>
  <c r="Q2050" i="2" s="1"/>
  <c r="Q2051" i="2" s="1"/>
  <c r="Q2052" i="2" s="1"/>
  <c r="Q2053" i="2" s="1"/>
  <c r="Q2054" i="2" s="1"/>
  <c r="Q2055" i="2" s="1"/>
  <c r="Q2056" i="2" s="1"/>
  <c r="Q2057" i="2" s="1"/>
  <c r="Q2058" i="2" s="1"/>
  <c r="Q2059" i="2" s="1"/>
  <c r="Q2060" i="2" s="1"/>
  <c r="Q2061" i="2" s="1"/>
  <c r="Q2062" i="2" s="1"/>
  <c r="Q2063" i="2" s="1"/>
  <c r="Q2064" i="2" s="1"/>
  <c r="Q2065" i="2" s="1"/>
  <c r="Q2066" i="2" s="1"/>
  <c r="Q2067" i="2" s="1"/>
  <c r="Q2068" i="2" s="1"/>
  <c r="Q2069" i="2" s="1"/>
  <c r="Q2070" i="2" s="1"/>
  <c r="Q2071" i="2" s="1"/>
  <c r="Q2072" i="2" s="1"/>
  <c r="Q2073" i="2" s="1"/>
  <c r="Q2074" i="2" s="1"/>
  <c r="Q2075" i="2" s="1"/>
  <c r="Q2076" i="2" s="1"/>
  <c r="Q2077" i="2" s="1"/>
  <c r="Q2078" i="2" s="1"/>
  <c r="Q2079" i="2" s="1"/>
  <c r="Q2080" i="2" s="1"/>
  <c r="Q2081" i="2" s="1"/>
  <c r="Q2082" i="2" s="1"/>
  <c r="Q2083" i="2" s="1"/>
  <c r="Q2084" i="2" s="1"/>
  <c r="Q2085" i="2" s="1"/>
  <c r="Q2086" i="2" s="1"/>
  <c r="Q2087" i="2" s="1"/>
  <c r="Q2088" i="2" s="1"/>
  <c r="Q2089" i="2" s="1"/>
  <c r="Q2090" i="2" s="1"/>
  <c r="Q2091" i="2" s="1"/>
  <c r="Q2092" i="2" s="1"/>
  <c r="Q2093" i="2" s="1"/>
  <c r="Q2094" i="2" s="1"/>
  <c r="Q2095" i="2" s="1"/>
  <c r="Q2096" i="2" s="1"/>
  <c r="Q2097" i="2" s="1"/>
  <c r="Q2098" i="2" s="1"/>
  <c r="Q2099" i="2" s="1"/>
  <c r="Q2100" i="2" s="1"/>
  <c r="Q2101" i="2" s="1"/>
  <c r="Q2102" i="2" s="1"/>
  <c r="Q2103" i="2" s="1"/>
  <c r="Q2104" i="2" s="1"/>
  <c r="Q2105" i="2" s="1"/>
  <c r="Q2106" i="2" s="1"/>
  <c r="Q2107" i="2" s="1"/>
  <c r="Q2108" i="2" s="1"/>
  <c r="Q2109" i="2" s="1"/>
  <c r="Q2110" i="2" s="1"/>
  <c r="Q2111" i="2" s="1"/>
  <c r="Q2112" i="2" s="1"/>
  <c r="Q2113" i="2" s="1"/>
  <c r="Q2114" i="2" s="1"/>
  <c r="Q2115" i="2" s="1"/>
  <c r="Q2116" i="2" s="1"/>
  <c r="Q2117" i="2" s="1"/>
  <c r="Q2118" i="2" s="1"/>
  <c r="Q2119" i="2" s="1"/>
  <c r="Q2120" i="2" s="1"/>
  <c r="Q2121" i="2" s="1"/>
  <c r="Q2122" i="2" s="1"/>
  <c r="Q2123" i="2" s="1"/>
  <c r="Q2124" i="2" s="1"/>
  <c r="Q2125" i="2" s="1"/>
  <c r="Q2126" i="2" s="1"/>
  <c r="Q2127" i="2" s="1"/>
  <c r="Q2128" i="2" s="1"/>
  <c r="Q2129" i="2" s="1"/>
  <c r="Q2130" i="2" s="1"/>
  <c r="Q2131" i="2" s="1"/>
  <c r="Q2132" i="2" s="1"/>
  <c r="Q2133" i="2" s="1"/>
  <c r="Q2134" i="2" s="1"/>
  <c r="Q2135" i="2" s="1"/>
  <c r="Q2136" i="2" s="1"/>
  <c r="Q2137" i="2" s="1"/>
  <c r="Q2138" i="2" s="1"/>
  <c r="Q2139" i="2" s="1"/>
  <c r="Q2140" i="2" s="1"/>
  <c r="Q2141" i="2" s="1"/>
  <c r="Q2142" i="2" s="1"/>
  <c r="Q2143" i="2" s="1"/>
  <c r="Q2144" i="2" s="1"/>
  <c r="Q2145" i="2" s="1"/>
  <c r="Q2146" i="2" s="1"/>
  <c r="Q2147" i="2" s="1"/>
  <c r="Q2148" i="2" s="1"/>
  <c r="Q2149" i="2" s="1"/>
  <c r="Q2150" i="2" s="1"/>
  <c r="Q2151" i="2" s="1"/>
  <c r="Q2152" i="2" s="1"/>
  <c r="Q2153" i="2" s="1"/>
  <c r="Q2154" i="2" s="1"/>
  <c r="Q2155" i="2" s="1"/>
  <c r="Q2156" i="2" s="1"/>
  <c r="Q2157" i="2" s="1"/>
  <c r="Q2158" i="2" s="1"/>
  <c r="Q2159" i="2" s="1"/>
  <c r="Q2160" i="2" s="1"/>
  <c r="Q2161" i="2" s="1"/>
  <c r="Q2162" i="2" s="1"/>
  <c r="Q2163" i="2" s="1"/>
  <c r="Q2164" i="2" s="1"/>
  <c r="Q2165" i="2" s="1"/>
  <c r="Q2166" i="2" s="1"/>
  <c r="Q2167" i="2" s="1"/>
  <c r="Q2168" i="2" s="1"/>
  <c r="Q2169" i="2" s="1"/>
  <c r="Q2170" i="2" s="1"/>
  <c r="Q2171" i="2" s="1"/>
  <c r="Q2172" i="2" s="1"/>
  <c r="Q2173" i="2" s="1"/>
  <c r="Q2174" i="2" s="1"/>
  <c r="Q2175" i="2" s="1"/>
  <c r="Q2176" i="2" s="1"/>
  <c r="Q2177" i="2" s="1"/>
  <c r="Q2178" i="2" s="1"/>
  <c r="Q2179" i="2" s="1"/>
  <c r="Q2180" i="2" s="1"/>
  <c r="Q2181" i="2" s="1"/>
  <c r="Q2182" i="2" s="1"/>
  <c r="Q2183" i="2" s="1"/>
  <c r="Q2184" i="2" s="1"/>
  <c r="Q2185" i="2" s="1"/>
  <c r="Q2186" i="2" s="1"/>
  <c r="Q2187" i="2" s="1"/>
  <c r="Q2188" i="2" s="1"/>
  <c r="Q2189" i="2" s="1"/>
  <c r="Q2190" i="2" s="1"/>
  <c r="Q2191" i="2" s="1"/>
  <c r="Q2192" i="2" s="1"/>
  <c r="Q2193" i="2" s="1"/>
  <c r="Q2194" i="2" s="1"/>
  <c r="Q2195" i="2" s="1"/>
  <c r="Q2196" i="2" s="1"/>
  <c r="Q2197" i="2" s="1"/>
  <c r="Q2198" i="2" s="1"/>
  <c r="Q2199" i="2" s="1"/>
  <c r="Q2200" i="2" s="1"/>
  <c r="Q2201" i="2" s="1"/>
  <c r="Q2202" i="2" s="1"/>
  <c r="Q2203" i="2" s="1"/>
  <c r="Q2204" i="2" s="1"/>
  <c r="Q2205" i="2" s="1"/>
  <c r="Q2206" i="2" s="1"/>
  <c r="Q2207" i="2" s="1"/>
  <c r="Q2208" i="2" s="1"/>
  <c r="Q2209" i="2" s="1"/>
  <c r="Q2210" i="2" s="1"/>
  <c r="Q2211" i="2" s="1"/>
  <c r="Q2212" i="2" s="1"/>
  <c r="Q2213" i="2" s="1"/>
  <c r="Q2214" i="2" s="1"/>
  <c r="Q2215" i="2" s="1"/>
  <c r="Q2216" i="2" s="1"/>
  <c r="Q2217" i="2" s="1"/>
  <c r="Q2218" i="2" s="1"/>
  <c r="Q2219" i="2" s="1"/>
  <c r="Q2220" i="2" s="1"/>
  <c r="Q2221" i="2" s="1"/>
  <c r="Q2222" i="2" s="1"/>
  <c r="Q2223" i="2" s="1"/>
  <c r="Q2224" i="2" s="1"/>
  <c r="Q2225" i="2" s="1"/>
  <c r="Q2226" i="2" s="1"/>
  <c r="Q2227" i="2" s="1"/>
  <c r="Q2228" i="2" s="1"/>
  <c r="Q2229" i="2" s="1"/>
  <c r="Q2230" i="2" s="1"/>
  <c r="Q2231" i="2" s="1"/>
  <c r="Q2232" i="2" s="1"/>
  <c r="Q2233" i="2" s="1"/>
  <c r="Q2234" i="2" s="1"/>
  <c r="Q2235" i="2" s="1"/>
  <c r="Q2236" i="2" s="1"/>
  <c r="Q2237" i="2" s="1"/>
  <c r="Q2238" i="2" s="1"/>
  <c r="Q2239" i="2" s="1"/>
  <c r="Q2240" i="2" s="1"/>
  <c r="Q2241" i="2" s="1"/>
  <c r="Q2242" i="2" s="1"/>
  <c r="Q2243" i="2" s="1"/>
  <c r="Q2244" i="2" s="1"/>
  <c r="Q2245" i="2" s="1"/>
  <c r="Q2246" i="2" s="1"/>
  <c r="Q2247" i="2" s="1"/>
  <c r="Q2248" i="2" s="1"/>
  <c r="Q2249" i="2" s="1"/>
  <c r="Q2250" i="2" s="1"/>
  <c r="Q2251" i="2" s="1"/>
  <c r="Q2252" i="2" s="1"/>
  <c r="Q2253" i="2" s="1"/>
  <c r="Q2254" i="2" s="1"/>
  <c r="Q2255" i="2" s="1"/>
  <c r="Q2256" i="2" s="1"/>
  <c r="Q2257" i="2" s="1"/>
  <c r="Q2258" i="2" s="1"/>
  <c r="Q2259" i="2" s="1"/>
  <c r="Q2260" i="2" s="1"/>
  <c r="Q2261" i="2" s="1"/>
  <c r="Q2262" i="2" s="1"/>
  <c r="Q2263" i="2" s="1"/>
  <c r="Q2264" i="2" s="1"/>
  <c r="Q2265" i="2" s="1"/>
  <c r="Q2266" i="2" s="1"/>
  <c r="Q2267" i="2" s="1"/>
  <c r="Q2268" i="2" s="1"/>
  <c r="Q2269" i="2" s="1"/>
  <c r="Q2270" i="2" s="1"/>
  <c r="Q2271" i="2" s="1"/>
  <c r="Q2272" i="2" s="1"/>
  <c r="Q2273" i="2" s="1"/>
  <c r="Q2274" i="2" s="1"/>
  <c r="Q2275" i="2" s="1"/>
  <c r="Q2276" i="2" s="1"/>
  <c r="Q2277" i="2" s="1"/>
  <c r="Q2278" i="2" s="1"/>
  <c r="Q2279" i="2" s="1"/>
  <c r="Q2280" i="2" s="1"/>
  <c r="Q2281" i="2" s="1"/>
  <c r="Q2282" i="2" s="1"/>
  <c r="Q2283" i="2" s="1"/>
  <c r="Q2284" i="2" s="1"/>
  <c r="Q2285" i="2" s="1"/>
  <c r="Q2286" i="2" s="1"/>
  <c r="Q2287" i="2" s="1"/>
  <c r="Q2288" i="2" s="1"/>
  <c r="S124" i="2"/>
  <c r="T123" i="2"/>
  <c r="Q2290" i="2"/>
  <c r="Q2291" i="2" s="1"/>
  <c r="Q2292" i="2" s="1"/>
  <c r="Q2293" i="2" s="1"/>
  <c r="Q2294" i="2" s="1"/>
  <c r="Q2295" i="2" s="1"/>
  <c r="Q2296" i="2" s="1"/>
  <c r="Q2297" i="2" s="1"/>
  <c r="Q2298" i="2" s="1"/>
  <c r="Q2299" i="2" s="1"/>
  <c r="Q2300" i="2" s="1"/>
  <c r="Q2301" i="2" s="1"/>
  <c r="Q2302" i="2" s="1"/>
  <c r="Q2303" i="2" s="1"/>
  <c r="Q2304" i="2" s="1"/>
  <c r="Q2305" i="2" s="1"/>
  <c r="Q2306" i="2" s="1"/>
  <c r="Q2307" i="2" s="1"/>
  <c r="Q2308" i="2" s="1"/>
  <c r="Q2309" i="2" s="1"/>
  <c r="Q2310" i="2" s="1"/>
  <c r="Q2311" i="2" s="1"/>
  <c r="Q2312" i="2" s="1"/>
  <c r="Q2313" i="2" s="1"/>
  <c r="Q2314" i="2" s="1"/>
  <c r="Q2315" i="2" s="1"/>
  <c r="Q2316" i="2" s="1"/>
  <c r="Q2317" i="2" s="1"/>
  <c r="Q2318" i="2" s="1"/>
  <c r="Q2319" i="2" s="1"/>
  <c r="Q2320" i="2" s="1"/>
  <c r="Q2321" i="2" s="1"/>
  <c r="Q2322" i="2" s="1"/>
  <c r="Q2323" i="2" s="1"/>
  <c r="Q2324" i="2" s="1"/>
  <c r="Q2325" i="2" s="1"/>
  <c r="Q2326" i="2" s="1"/>
  <c r="Q2327" i="2" s="1"/>
  <c r="Q2328" i="2" s="1"/>
  <c r="Q2329" i="2" s="1"/>
  <c r="Q2330" i="2" s="1"/>
  <c r="Q2331" i="2" s="1"/>
  <c r="Q2332" i="2" s="1"/>
  <c r="Q2333" i="2" s="1"/>
  <c r="Q2334" i="2" s="1"/>
  <c r="Q2335" i="2" s="1"/>
  <c r="Q2336" i="2" s="1"/>
  <c r="Q2337" i="2" s="1"/>
  <c r="Q2338" i="2" s="1"/>
  <c r="Q2339" i="2" s="1"/>
  <c r="Q2340" i="2" s="1"/>
  <c r="Q2341" i="2" s="1"/>
  <c r="Q2342" i="2" s="1"/>
  <c r="Q2343" i="2" s="1"/>
  <c r="Q2344" i="2" s="1"/>
  <c r="Q2345" i="2" s="1"/>
  <c r="Q2346" i="2" s="1"/>
  <c r="Q2347" i="2" s="1"/>
  <c r="Q2348" i="2" s="1"/>
  <c r="Q2349" i="2" s="1"/>
  <c r="Q2350" i="2" s="1"/>
  <c r="Q2351" i="2" s="1"/>
  <c r="Q2352" i="2" s="1"/>
  <c r="Q2353" i="2" s="1"/>
  <c r="Q2354" i="2" s="1"/>
  <c r="Q2355" i="2" s="1"/>
  <c r="Q2356" i="2" s="1"/>
  <c r="Q2357" i="2" s="1"/>
  <c r="Q2358" i="2" s="1"/>
  <c r="Q2359" i="2" s="1"/>
  <c r="Q2360" i="2" s="1"/>
  <c r="Q2361" i="2" s="1"/>
  <c r="Q2362" i="2" s="1"/>
  <c r="Q2363" i="2" s="1"/>
  <c r="Q2364" i="2" s="1"/>
  <c r="Q2365" i="2" s="1"/>
  <c r="Q2366" i="2" s="1"/>
  <c r="Q2367" i="2" s="1"/>
  <c r="Q2368" i="2" s="1"/>
  <c r="Q2369" i="2" s="1"/>
  <c r="Q2370" i="2" s="1"/>
  <c r="Q2371" i="2" s="1"/>
  <c r="Q2372" i="2" s="1"/>
  <c r="Q2373" i="2" s="1"/>
  <c r="Q2374" i="2" s="1"/>
  <c r="Q2375" i="2" s="1"/>
  <c r="Q2376" i="2" s="1"/>
  <c r="Q2377" i="2" s="1"/>
  <c r="Q2378" i="2" s="1"/>
  <c r="Q2379" i="2" s="1"/>
  <c r="Q2380" i="2" s="1"/>
  <c r="Q2381" i="2" s="1"/>
  <c r="Q2382" i="2" s="1"/>
  <c r="Q2383" i="2" s="1"/>
  <c r="Q2384" i="2" s="1"/>
  <c r="Q2385" i="2" s="1"/>
  <c r="Q2386" i="2" s="1"/>
  <c r="Q2387" i="2" s="1"/>
  <c r="Q2388" i="2" s="1"/>
  <c r="Q2389" i="2" s="1"/>
  <c r="Q2390" i="2" s="1"/>
  <c r="Q2391" i="2" s="1"/>
  <c r="Q2392" i="2" s="1"/>
  <c r="Q2393" i="2" s="1"/>
  <c r="Q2394" i="2" s="1"/>
  <c r="Q2395" i="2" s="1"/>
  <c r="Q2396" i="2" s="1"/>
  <c r="Q2397" i="2" s="1"/>
  <c r="Q2398" i="2" s="1"/>
  <c r="Q2399" i="2" s="1"/>
  <c r="Q2400" i="2" s="1"/>
  <c r="Q2401" i="2" s="1"/>
  <c r="Q2402" i="2" s="1"/>
  <c r="Q2403" i="2" s="1"/>
  <c r="Q2404" i="2" s="1"/>
  <c r="Q2405" i="2" s="1"/>
  <c r="Q2406" i="2" s="1"/>
  <c r="Q2407" i="2" s="1"/>
  <c r="Q2408" i="2" s="1"/>
  <c r="Q2409" i="2" s="1"/>
  <c r="Q2410" i="2" s="1"/>
  <c r="Q2411" i="2" s="1"/>
  <c r="Q2412" i="2" s="1"/>
  <c r="Q2413" i="2" s="1"/>
  <c r="Q2414" i="2" s="1"/>
  <c r="Q2415" i="2" s="1"/>
  <c r="Q2416" i="2" s="1"/>
  <c r="Q2417" i="2" s="1"/>
  <c r="Q2418" i="2" s="1"/>
  <c r="Q2419" i="2" s="1"/>
  <c r="Q2420" i="2" s="1"/>
  <c r="Q2421" i="2" s="1"/>
  <c r="Q2422" i="2" s="1"/>
  <c r="Q2423" i="2" s="1"/>
  <c r="Q2424" i="2" s="1"/>
  <c r="Q2425" i="2" s="1"/>
  <c r="Q2426" i="2" s="1"/>
  <c r="Q2427" i="2" s="1"/>
  <c r="Q2428" i="2" s="1"/>
  <c r="Q2429" i="2" s="1"/>
  <c r="Q2430" i="2" s="1"/>
  <c r="Q2431" i="2" s="1"/>
  <c r="Q2432" i="2" s="1"/>
  <c r="Q2433" i="2" s="1"/>
  <c r="Q2434" i="2" s="1"/>
  <c r="Q2435" i="2" s="1"/>
  <c r="Q2436" i="2" s="1"/>
  <c r="Q2437" i="2" s="1"/>
  <c r="Q2438" i="2" s="1"/>
  <c r="Q2439" i="2" s="1"/>
  <c r="Q2440" i="2" s="1"/>
  <c r="Q2441" i="2" s="1"/>
  <c r="Q2442" i="2" s="1"/>
  <c r="Q2443" i="2" s="1"/>
  <c r="Q2444" i="2" s="1"/>
  <c r="Q2445" i="2" s="1"/>
  <c r="Q2446" i="2" s="1"/>
  <c r="Q2447" i="2" s="1"/>
  <c r="Q2448" i="2" s="1"/>
  <c r="Q2449" i="2" s="1"/>
  <c r="Q2450" i="2" s="1"/>
  <c r="Q2451" i="2" s="1"/>
  <c r="Q2452" i="2" s="1"/>
  <c r="Q2453" i="2" s="1"/>
  <c r="Q2454" i="2" s="1"/>
  <c r="Q2455" i="2" s="1"/>
  <c r="Q2456" i="2" s="1"/>
  <c r="Q2457" i="2" s="1"/>
  <c r="Q2458" i="2" s="1"/>
  <c r="Q2459" i="2" s="1"/>
  <c r="Q2460" i="2" s="1"/>
  <c r="Q2461" i="2" s="1"/>
  <c r="Q2462" i="2" s="1"/>
  <c r="Q2463" i="2" s="1"/>
  <c r="Q2464" i="2" s="1"/>
  <c r="Q2465" i="2" s="1"/>
  <c r="Q2466" i="2" s="1"/>
  <c r="Q2467" i="2" s="1"/>
  <c r="Q2468" i="2" s="1"/>
  <c r="Q2469" i="2" s="1"/>
  <c r="Q2470" i="2" s="1"/>
  <c r="Q2471" i="2" s="1"/>
  <c r="Q2472" i="2" s="1"/>
  <c r="Q2473" i="2" s="1"/>
  <c r="Q2474" i="2" s="1"/>
  <c r="Q2475" i="2" s="1"/>
  <c r="Q2476" i="2" s="1"/>
  <c r="Q2477" i="2" s="1"/>
  <c r="Q2478" i="2" s="1"/>
  <c r="Q2479" i="2" s="1"/>
  <c r="Q2480" i="2" s="1"/>
  <c r="Q2481" i="2" s="1"/>
  <c r="Q2482" i="2" s="1"/>
  <c r="Q2483" i="2" s="1"/>
  <c r="Q2484" i="2" s="1"/>
  <c r="Q2485" i="2" s="1"/>
  <c r="Q2486" i="2" s="1"/>
  <c r="Q2487" i="2" s="1"/>
  <c r="Q2488" i="2" s="1"/>
  <c r="Q2489" i="2" s="1"/>
  <c r="Q2490" i="2" s="1"/>
  <c r="Q2491" i="2" s="1"/>
  <c r="Q2492" i="2" s="1"/>
  <c r="Q2493" i="2" s="1"/>
  <c r="Q2494" i="2" s="1"/>
  <c r="Q2495" i="2" s="1"/>
  <c r="Q2496" i="2" s="1"/>
  <c r="Q2497" i="2" s="1"/>
  <c r="Q2498" i="2" s="1"/>
  <c r="Q2499" i="2" s="1"/>
  <c r="Q2500" i="2" s="1"/>
  <c r="Q2501" i="2" s="1"/>
  <c r="Q2502" i="2" s="1"/>
  <c r="Q2503" i="2" s="1"/>
  <c r="Q2504" i="2" s="1"/>
  <c r="Q2505" i="2" s="1"/>
  <c r="Q2506" i="2" s="1"/>
  <c r="Q2507" i="2" s="1"/>
  <c r="Q2508" i="2" s="1"/>
  <c r="Q2509" i="2" s="1"/>
  <c r="Q2510" i="2" s="1"/>
  <c r="Q2511" i="2" s="1"/>
  <c r="Q2512" i="2" s="1"/>
  <c r="Q2513" i="2" s="1"/>
  <c r="Q2514" i="2" s="1"/>
  <c r="Q2515" i="2" s="1"/>
  <c r="Q2516" i="2" s="1"/>
  <c r="Q2517" i="2" s="1"/>
  <c r="Q2518" i="2" s="1"/>
  <c r="Q2519" i="2" s="1"/>
  <c r="Q2520" i="2" s="1"/>
  <c r="Q2521" i="2" s="1"/>
  <c r="Q2522" i="2" s="1"/>
  <c r="Q2523" i="2" s="1"/>
  <c r="Q2524" i="2" s="1"/>
  <c r="Q2525" i="2" s="1"/>
  <c r="Q2526" i="2" s="1"/>
  <c r="Q2527" i="2" s="1"/>
  <c r="Q2528" i="2" s="1"/>
  <c r="Q2529" i="2" s="1"/>
  <c r="Q2530" i="2" s="1"/>
  <c r="Q2531" i="2" s="1"/>
  <c r="Q2532" i="2" s="1"/>
  <c r="Q2533" i="2" s="1"/>
  <c r="Q2534" i="2" s="1"/>
  <c r="Q2535" i="2" s="1"/>
  <c r="Q2536" i="2" s="1"/>
  <c r="Q2537" i="2" s="1"/>
  <c r="Q2538" i="2" s="1"/>
  <c r="Q2539" i="2" s="1"/>
  <c r="Q2540" i="2" s="1"/>
  <c r="Q2541" i="2" s="1"/>
  <c r="Q2542" i="2" s="1"/>
  <c r="Q2543" i="2" s="1"/>
  <c r="Q2544" i="2" s="1"/>
  <c r="Q2545" i="2" s="1"/>
  <c r="Q2546" i="2" s="1"/>
  <c r="Q2547" i="2" s="1"/>
  <c r="Q2548" i="2" s="1"/>
  <c r="Q2549" i="2" s="1"/>
  <c r="Q2550" i="2" s="1"/>
  <c r="Q2551" i="2" s="1"/>
  <c r="Q2552" i="2" s="1"/>
  <c r="Q2553" i="2" s="1"/>
  <c r="Q2554" i="2" s="1"/>
  <c r="Q2555" i="2" s="1"/>
  <c r="Q2556" i="2" s="1"/>
  <c r="Q2557" i="2" s="1"/>
  <c r="Q2558" i="2" s="1"/>
  <c r="Q2559" i="2" s="1"/>
  <c r="Q2560" i="2" s="1"/>
  <c r="Q2561" i="2" s="1"/>
  <c r="Q2562" i="2" s="1"/>
  <c r="Q2563" i="2" s="1"/>
  <c r="Q2564" i="2" s="1"/>
  <c r="Q2565" i="2" s="1"/>
  <c r="Q2566" i="2" s="1"/>
  <c r="Q2567" i="2" s="1"/>
  <c r="Q2568" i="2" s="1"/>
  <c r="Q2569" i="2" s="1"/>
  <c r="Q2570" i="2" s="1"/>
  <c r="Q2571" i="2" s="1"/>
  <c r="Q2572" i="2" s="1"/>
  <c r="Q2573" i="2" s="1"/>
  <c r="Q2574" i="2" s="1"/>
  <c r="Q2575" i="2" s="1"/>
  <c r="Q2576" i="2" s="1"/>
  <c r="Q2577" i="2" s="1"/>
  <c r="Q2578" i="2" s="1"/>
  <c r="Q2579" i="2" s="1"/>
  <c r="Q2580" i="2" s="1"/>
  <c r="Q2581" i="2" s="1"/>
  <c r="Q2582" i="2" s="1"/>
  <c r="Q2583" i="2" s="1"/>
  <c r="Q2584" i="2" s="1"/>
  <c r="Q2585" i="2" s="1"/>
  <c r="Q2586" i="2" s="1"/>
  <c r="Q2587" i="2" s="1"/>
  <c r="Q2588" i="2" s="1"/>
  <c r="Q2589" i="2" s="1"/>
  <c r="Q2590" i="2" s="1"/>
  <c r="Q2591" i="2" s="1"/>
  <c r="Q2592" i="2" s="1"/>
  <c r="Q2593" i="2" s="1"/>
  <c r="Q2594" i="2" s="1"/>
  <c r="Q2595" i="2" s="1"/>
  <c r="Q2596" i="2" s="1"/>
  <c r="Q2597" i="2" s="1"/>
  <c r="Q2598" i="2" s="1"/>
  <c r="Q2599" i="2" s="1"/>
  <c r="Q2600" i="2" s="1"/>
  <c r="Q2601" i="2" s="1"/>
  <c r="Q2602" i="2" s="1"/>
  <c r="Q2603" i="2" s="1"/>
  <c r="Q2604" i="2" s="1"/>
  <c r="Q2605" i="2" s="1"/>
  <c r="Q2606" i="2" s="1"/>
  <c r="Q2607" i="2" s="1"/>
  <c r="Q2608" i="2" s="1"/>
  <c r="Q2609" i="2" s="1"/>
  <c r="Q2610" i="2" s="1"/>
  <c r="Q2611" i="2" s="1"/>
  <c r="Q2612" i="2" s="1"/>
  <c r="Q2613" i="2" s="1"/>
  <c r="Q2614" i="2" s="1"/>
  <c r="Q2615" i="2" s="1"/>
  <c r="Q2616" i="2" s="1"/>
  <c r="Q2617" i="2" s="1"/>
  <c r="Q2618" i="2" s="1"/>
  <c r="Q2619" i="2" s="1"/>
  <c r="Q2620" i="2" s="1"/>
  <c r="Q2621" i="2" s="1"/>
  <c r="Q2622" i="2" s="1"/>
  <c r="Q2623" i="2" s="1"/>
  <c r="Q2624" i="2" s="1"/>
  <c r="Q2625" i="2" s="1"/>
  <c r="Q2626" i="2" s="1"/>
  <c r="Q2627" i="2" s="1"/>
  <c r="Q2628" i="2" s="1"/>
  <c r="Q2629" i="2" s="1"/>
  <c r="Q2630" i="2" s="1"/>
  <c r="Q2631" i="2" s="1"/>
  <c r="Q2632" i="2" s="1"/>
  <c r="Q2633" i="2" s="1"/>
  <c r="Q2634" i="2" s="1"/>
  <c r="Q2635" i="2" s="1"/>
  <c r="Q2636" i="2" s="1"/>
  <c r="Q2637" i="2" s="1"/>
  <c r="Q2638" i="2" s="1"/>
  <c r="Q2639" i="2" s="1"/>
  <c r="Q2640" i="2" s="1"/>
  <c r="Q2641" i="2" s="1"/>
  <c r="Q2642" i="2" s="1"/>
  <c r="Q2643" i="2" s="1"/>
  <c r="Q2644" i="2" s="1"/>
  <c r="Q2645" i="2" s="1"/>
  <c r="Q2646" i="2" s="1"/>
  <c r="Q2647" i="2" s="1"/>
  <c r="Q2648" i="2" s="1"/>
  <c r="Q2649" i="2" s="1"/>
  <c r="Q2650" i="2" s="1"/>
  <c r="Q2651" i="2" s="1"/>
  <c r="Q2652" i="2" s="1"/>
  <c r="Q2653" i="2" s="1"/>
  <c r="Q2654" i="2" s="1"/>
  <c r="Q929" i="2"/>
  <c r="N930" i="2"/>
  <c r="L932" i="2"/>
  <c r="N932" i="2" s="1"/>
  <c r="V2656" i="2" l="1"/>
  <c r="V2654" i="2"/>
  <c r="V2290" i="2"/>
  <c r="V2288" i="2"/>
  <c r="V829" i="2"/>
  <c r="V827" i="2"/>
  <c r="S125" i="2"/>
  <c r="T124" i="2"/>
  <c r="O120" i="2"/>
  <c r="P119" i="2"/>
  <c r="Q930" i="2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7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2656" i="2"/>
  <c r="Q2657" i="2" s="1"/>
  <c r="Q2658" i="2" s="1"/>
  <c r="Q2659" i="2" s="1"/>
  <c r="Q2660" i="2" s="1"/>
  <c r="Q2661" i="2" s="1"/>
  <c r="Q2662" i="2" s="1"/>
  <c r="Q2663" i="2" s="1"/>
  <c r="Q2664" i="2" s="1"/>
  <c r="Q2665" i="2" s="1"/>
  <c r="Q2666" i="2" s="1"/>
  <c r="Q2667" i="2" s="1"/>
  <c r="Q2668" i="2" s="1"/>
  <c r="Q2669" i="2" s="1"/>
  <c r="Q2670" i="2" s="1"/>
  <c r="Q2671" i="2" s="1"/>
  <c r="Q2672" i="2" s="1"/>
  <c r="Q2673" i="2" s="1"/>
  <c r="Q2674" i="2" s="1"/>
  <c r="Q2675" i="2" s="1"/>
  <c r="Q2676" i="2" s="1"/>
  <c r="Q2677" i="2" s="1"/>
  <c r="Q2678" i="2" s="1"/>
  <c r="Q2679" i="2" s="1"/>
  <c r="Q2680" i="2" s="1"/>
  <c r="Q2681" i="2" s="1"/>
  <c r="Q2682" i="2" s="1"/>
  <c r="Q2683" i="2" s="1"/>
  <c r="Q2684" i="2" s="1"/>
  <c r="Q2685" i="2" s="1"/>
  <c r="Q2686" i="2" s="1"/>
  <c r="Q2687" i="2" s="1"/>
  <c r="Q2688" i="2" s="1"/>
  <c r="Q2689" i="2" s="1"/>
  <c r="Q2690" i="2" s="1"/>
  <c r="Q2691" i="2" s="1"/>
  <c r="Q2692" i="2" s="1"/>
  <c r="Q2693" i="2" s="1"/>
  <c r="Q2694" i="2" s="1"/>
  <c r="Q2695" i="2" s="1"/>
  <c r="Q2696" i="2" s="1"/>
  <c r="Q2697" i="2" s="1"/>
  <c r="Q2698" i="2" s="1"/>
  <c r="Q2699" i="2" s="1"/>
  <c r="Q2700" i="2" s="1"/>
  <c r="Q2701" i="2" s="1"/>
  <c r="Q2702" i="2" s="1"/>
  <c r="Q2703" i="2" s="1"/>
  <c r="Q2704" i="2" s="1"/>
  <c r="Q2705" i="2" s="1"/>
  <c r="Q2706" i="2" s="1"/>
  <c r="Q2707" i="2" s="1"/>
  <c r="Q2708" i="2" s="1"/>
  <c r="Q2709" i="2" s="1"/>
  <c r="Q2710" i="2" s="1"/>
  <c r="Q2711" i="2" s="1"/>
  <c r="Q2712" i="2" s="1"/>
  <c r="Q2713" i="2" s="1"/>
  <c r="Q2714" i="2" s="1"/>
  <c r="Q2715" i="2" s="1"/>
  <c r="Q2716" i="2" s="1"/>
  <c r="Q2717" i="2" s="1"/>
  <c r="Q2718" i="2" s="1"/>
  <c r="Q2719" i="2" s="1"/>
  <c r="Q2720" i="2" s="1"/>
  <c r="Q2721" i="2" s="1"/>
  <c r="Q2722" i="2" s="1"/>
  <c r="Q2723" i="2" s="1"/>
  <c r="Q2724" i="2" s="1"/>
  <c r="Q2725" i="2" s="1"/>
  <c r="Q2726" i="2" s="1"/>
  <c r="Q2727" i="2" s="1"/>
  <c r="Q2728" i="2" s="1"/>
  <c r="Q2729" i="2" s="1"/>
  <c r="Q2730" i="2" s="1"/>
  <c r="Q2731" i="2" s="1"/>
  <c r="Q2732" i="2" s="1"/>
  <c r="Q2733" i="2" s="1"/>
  <c r="Q2734" i="2" s="1"/>
  <c r="Q2735" i="2" s="1"/>
  <c r="Q2736" i="2" s="1"/>
  <c r="Q2737" i="2" s="1"/>
  <c r="Q2738" i="2" s="1"/>
  <c r="Q2739" i="2" s="1"/>
  <c r="Q2740" i="2" s="1"/>
  <c r="Q2741" i="2" s="1"/>
  <c r="V1195" i="2" l="1"/>
  <c r="V1193" i="2"/>
  <c r="O121" i="2"/>
  <c r="P120" i="2"/>
  <c r="S126" i="2"/>
  <c r="T125" i="2"/>
  <c r="S127" i="2" l="1"/>
  <c r="T126" i="2"/>
  <c r="O122" i="2"/>
  <c r="P121" i="2"/>
  <c r="O123" i="2" l="1"/>
  <c r="P122" i="2"/>
  <c r="S128" i="2"/>
  <c r="T127" i="2"/>
  <c r="S129" i="2" l="1"/>
  <c r="T128" i="2"/>
  <c r="O124" i="2"/>
  <c r="P123" i="2"/>
  <c r="O125" i="2" l="1"/>
  <c r="P124" i="2"/>
  <c r="S130" i="2"/>
  <c r="T129" i="2"/>
  <c r="S131" i="2" l="1"/>
  <c r="T130" i="2"/>
  <c r="O126" i="2"/>
  <c r="P125" i="2"/>
  <c r="O127" i="2" l="1"/>
  <c r="P126" i="2"/>
  <c r="S132" i="2"/>
  <c r="T131" i="2"/>
  <c r="S133" i="2" l="1"/>
  <c r="T132" i="2"/>
  <c r="O128" i="2"/>
  <c r="P127" i="2"/>
  <c r="O129" i="2" l="1"/>
  <c r="P128" i="2"/>
  <c r="S134" i="2"/>
  <c r="T133" i="2"/>
  <c r="S135" i="2" l="1"/>
  <c r="T134" i="2"/>
  <c r="O130" i="2"/>
  <c r="P129" i="2"/>
  <c r="O131" i="2" l="1"/>
  <c r="P130" i="2"/>
  <c r="S136" i="2"/>
  <c r="T135" i="2"/>
  <c r="S137" i="2" l="1"/>
  <c r="T136" i="2"/>
  <c r="O132" i="2"/>
  <c r="P131" i="2"/>
  <c r="O133" i="2" l="1"/>
  <c r="P132" i="2"/>
  <c r="S138" i="2"/>
  <c r="T137" i="2"/>
  <c r="T138" i="2" l="1"/>
  <c r="S139" i="2"/>
  <c r="O134" i="2"/>
  <c r="P133" i="2"/>
  <c r="O135" i="2" l="1"/>
  <c r="P134" i="2"/>
  <c r="S140" i="2"/>
  <c r="T139" i="2"/>
  <c r="S141" i="2" l="1"/>
  <c r="T140" i="2"/>
  <c r="O136" i="2"/>
  <c r="P135" i="2"/>
  <c r="O137" i="2" l="1"/>
  <c r="P136" i="2"/>
  <c r="S142" i="2"/>
  <c r="T141" i="2"/>
  <c r="S143" i="2" l="1"/>
  <c r="T142" i="2"/>
  <c r="O138" i="2"/>
  <c r="P137" i="2"/>
  <c r="O139" i="2" l="1"/>
  <c r="P138" i="2"/>
  <c r="S144" i="2"/>
  <c r="T143" i="2"/>
  <c r="S145" i="2" l="1"/>
  <c r="T144" i="2"/>
  <c r="O140" i="2"/>
  <c r="P139" i="2"/>
  <c r="O141" i="2" l="1"/>
  <c r="P140" i="2"/>
  <c r="S146" i="2"/>
  <c r="T145" i="2"/>
  <c r="S147" i="2" l="1"/>
  <c r="T146" i="2"/>
  <c r="O142" i="2"/>
  <c r="P141" i="2"/>
  <c r="O143" i="2" l="1"/>
  <c r="P142" i="2"/>
  <c r="S148" i="2"/>
  <c r="T147" i="2"/>
  <c r="S149" i="2" l="1"/>
  <c r="T148" i="2"/>
  <c r="O144" i="2"/>
  <c r="P143" i="2"/>
  <c r="O145" i="2" l="1"/>
  <c r="P144" i="2"/>
  <c r="S150" i="2"/>
  <c r="T149" i="2"/>
  <c r="S151" i="2" l="1"/>
  <c r="T150" i="2"/>
  <c r="O146" i="2"/>
  <c r="P145" i="2"/>
  <c r="O147" i="2" l="1"/>
  <c r="P146" i="2"/>
  <c r="S152" i="2"/>
  <c r="T151" i="2"/>
  <c r="S153" i="2" l="1"/>
  <c r="T152" i="2"/>
  <c r="O148" i="2"/>
  <c r="P147" i="2"/>
  <c r="O149" i="2" l="1"/>
  <c r="P148" i="2"/>
  <c r="S154" i="2"/>
  <c r="T153" i="2"/>
  <c r="S155" i="2" l="1"/>
  <c r="T154" i="2"/>
  <c r="O150" i="2"/>
  <c r="P149" i="2"/>
  <c r="O151" i="2" l="1"/>
  <c r="P150" i="2"/>
  <c r="S156" i="2"/>
  <c r="T155" i="2"/>
  <c r="S157" i="2" l="1"/>
  <c r="T156" i="2"/>
  <c r="O152" i="2"/>
  <c r="P151" i="2"/>
  <c r="O153" i="2" l="1"/>
  <c r="P152" i="2"/>
  <c r="S158" i="2"/>
  <c r="T157" i="2"/>
  <c r="S159" i="2" l="1"/>
  <c r="T158" i="2"/>
  <c r="O154" i="2"/>
  <c r="P153" i="2"/>
  <c r="O155" i="2" l="1"/>
  <c r="P154" i="2"/>
  <c r="S160" i="2"/>
  <c r="T159" i="2"/>
  <c r="S161" i="2" l="1"/>
  <c r="T160" i="2"/>
  <c r="O156" i="2"/>
  <c r="P155" i="2"/>
  <c r="O157" i="2" l="1"/>
  <c r="P156" i="2"/>
  <c r="S162" i="2"/>
  <c r="T161" i="2"/>
  <c r="S163" i="2" l="1"/>
  <c r="T162" i="2"/>
  <c r="O158" i="2"/>
  <c r="P157" i="2"/>
  <c r="O159" i="2" l="1"/>
  <c r="P158" i="2"/>
  <c r="S164" i="2"/>
  <c r="T163" i="2"/>
  <c r="S165" i="2" l="1"/>
  <c r="T164" i="2"/>
  <c r="O160" i="2"/>
  <c r="P159" i="2"/>
  <c r="O161" i="2" l="1"/>
  <c r="P160" i="2"/>
  <c r="S166" i="2"/>
  <c r="T165" i="2"/>
  <c r="S167" i="2" l="1"/>
  <c r="T166" i="2"/>
  <c r="O162" i="2"/>
  <c r="P161" i="2"/>
  <c r="O163" i="2" l="1"/>
  <c r="P162" i="2"/>
  <c r="S168" i="2"/>
  <c r="T167" i="2"/>
  <c r="S169" i="2" l="1"/>
  <c r="T168" i="2"/>
  <c r="O164" i="2"/>
  <c r="P163" i="2"/>
  <c r="O165" i="2" l="1"/>
  <c r="P164" i="2"/>
  <c r="S170" i="2"/>
  <c r="T169" i="2"/>
  <c r="S171" i="2" l="1"/>
  <c r="T170" i="2"/>
  <c r="O166" i="2"/>
  <c r="P165" i="2"/>
  <c r="O167" i="2" l="1"/>
  <c r="P166" i="2"/>
  <c r="S172" i="2"/>
  <c r="T171" i="2"/>
  <c r="S173" i="2" l="1"/>
  <c r="T172" i="2"/>
  <c r="O168" i="2"/>
  <c r="P167" i="2"/>
  <c r="O169" i="2" l="1"/>
  <c r="P168" i="2"/>
  <c r="S174" i="2"/>
  <c r="T173" i="2"/>
  <c r="S175" i="2" l="1"/>
  <c r="T174" i="2"/>
  <c r="O170" i="2"/>
  <c r="P169" i="2"/>
  <c r="O171" i="2" l="1"/>
  <c r="P170" i="2"/>
  <c r="S176" i="2"/>
  <c r="T175" i="2"/>
  <c r="S177" i="2" l="1"/>
  <c r="T176" i="2"/>
  <c r="O172" i="2"/>
  <c r="P171" i="2"/>
  <c r="O173" i="2" l="1"/>
  <c r="P172" i="2"/>
  <c r="S178" i="2"/>
  <c r="T177" i="2"/>
  <c r="S179" i="2" l="1"/>
  <c r="T178" i="2"/>
  <c r="O174" i="2"/>
  <c r="P173" i="2"/>
  <c r="O175" i="2" l="1"/>
  <c r="P174" i="2"/>
  <c r="S180" i="2"/>
  <c r="T179" i="2"/>
  <c r="S181" i="2" l="1"/>
  <c r="T180" i="2"/>
  <c r="O176" i="2"/>
  <c r="P175" i="2"/>
  <c r="O177" i="2" l="1"/>
  <c r="P176" i="2"/>
  <c r="S182" i="2"/>
  <c r="T181" i="2"/>
  <c r="S183" i="2" l="1"/>
  <c r="T182" i="2"/>
  <c r="O178" i="2"/>
  <c r="P177" i="2"/>
  <c r="O179" i="2" l="1"/>
  <c r="P178" i="2"/>
  <c r="S184" i="2"/>
  <c r="T183" i="2"/>
  <c r="S185" i="2" l="1"/>
  <c r="T184" i="2"/>
  <c r="O180" i="2"/>
  <c r="P179" i="2"/>
  <c r="O181" i="2" l="1"/>
  <c r="P180" i="2"/>
  <c r="S186" i="2"/>
  <c r="T185" i="2"/>
  <c r="S187" i="2" l="1"/>
  <c r="T186" i="2"/>
  <c r="O182" i="2"/>
  <c r="P181" i="2"/>
  <c r="O183" i="2" l="1"/>
  <c r="P182" i="2"/>
  <c r="S188" i="2"/>
  <c r="T187" i="2"/>
  <c r="S189" i="2" l="1"/>
  <c r="T188" i="2"/>
  <c r="O184" i="2"/>
  <c r="P183" i="2"/>
  <c r="O185" i="2" l="1"/>
  <c r="P184" i="2"/>
  <c r="S190" i="2"/>
  <c r="T189" i="2"/>
  <c r="S191" i="2" l="1"/>
  <c r="T190" i="2"/>
  <c r="O186" i="2"/>
  <c r="P185" i="2"/>
  <c r="O187" i="2" l="1"/>
  <c r="P186" i="2"/>
  <c r="S192" i="2"/>
  <c r="T191" i="2"/>
  <c r="S193" i="2" l="1"/>
  <c r="T192" i="2"/>
  <c r="O188" i="2"/>
  <c r="P187" i="2"/>
  <c r="O189" i="2" l="1"/>
  <c r="P188" i="2"/>
  <c r="S194" i="2"/>
  <c r="T193" i="2"/>
  <c r="S195" i="2" l="1"/>
  <c r="T194" i="2"/>
  <c r="O190" i="2"/>
  <c r="P189" i="2"/>
  <c r="O191" i="2" l="1"/>
  <c r="P190" i="2"/>
  <c r="S196" i="2"/>
  <c r="T195" i="2"/>
  <c r="S197" i="2" l="1"/>
  <c r="T196" i="2"/>
  <c r="O192" i="2"/>
  <c r="P191" i="2"/>
  <c r="O193" i="2" l="1"/>
  <c r="P192" i="2"/>
  <c r="S198" i="2"/>
  <c r="T197" i="2"/>
  <c r="S199" i="2" l="1"/>
  <c r="T198" i="2"/>
  <c r="O194" i="2"/>
  <c r="P193" i="2"/>
  <c r="O195" i="2" l="1"/>
  <c r="P194" i="2"/>
  <c r="S200" i="2"/>
  <c r="T199" i="2"/>
  <c r="S201" i="2" l="1"/>
  <c r="T200" i="2"/>
  <c r="O196" i="2"/>
  <c r="P195" i="2"/>
  <c r="O197" i="2" l="1"/>
  <c r="P196" i="2"/>
  <c r="S202" i="2"/>
  <c r="T201" i="2"/>
  <c r="S203" i="2" l="1"/>
  <c r="T202" i="2"/>
  <c r="O198" i="2"/>
  <c r="P197" i="2"/>
  <c r="O199" i="2" l="1"/>
  <c r="P198" i="2"/>
  <c r="S204" i="2"/>
  <c r="T203" i="2"/>
  <c r="S205" i="2" l="1"/>
  <c r="T204" i="2"/>
  <c r="O200" i="2"/>
  <c r="P199" i="2"/>
  <c r="P200" i="2" l="1"/>
  <c r="O201" i="2"/>
  <c r="S206" i="2"/>
  <c r="T205" i="2"/>
  <c r="P201" i="2" l="1"/>
  <c r="O202" i="2"/>
  <c r="S207" i="2"/>
  <c r="T206" i="2"/>
  <c r="P202" i="2" l="1"/>
  <c r="O203" i="2"/>
  <c r="S208" i="2"/>
  <c r="T207" i="2"/>
  <c r="P203" i="2" l="1"/>
  <c r="O204" i="2"/>
  <c r="S209" i="2"/>
  <c r="T208" i="2"/>
  <c r="P204" i="2" l="1"/>
  <c r="O205" i="2"/>
  <c r="S210" i="2"/>
  <c r="T209" i="2"/>
  <c r="P205" i="2" l="1"/>
  <c r="O206" i="2"/>
  <c r="S211" i="2"/>
  <c r="T210" i="2"/>
  <c r="P206" i="2" l="1"/>
  <c r="O207" i="2"/>
  <c r="S212" i="2"/>
  <c r="T211" i="2"/>
  <c r="P207" i="2" l="1"/>
  <c r="O208" i="2"/>
  <c r="S213" i="2"/>
  <c r="T212" i="2"/>
  <c r="P208" i="2" l="1"/>
  <c r="O209" i="2"/>
  <c r="S214" i="2"/>
  <c r="T213" i="2"/>
  <c r="P209" i="2" l="1"/>
  <c r="O210" i="2"/>
  <c r="S215" i="2"/>
  <c r="T214" i="2"/>
  <c r="P210" i="2" l="1"/>
  <c r="O211" i="2"/>
  <c r="S216" i="2"/>
  <c r="T215" i="2"/>
  <c r="P211" i="2" l="1"/>
  <c r="O212" i="2"/>
  <c r="S217" i="2"/>
  <c r="T216" i="2"/>
  <c r="S218" i="2" l="1"/>
  <c r="T217" i="2"/>
  <c r="P212" i="2"/>
  <c r="O213" i="2"/>
  <c r="P213" i="2" l="1"/>
  <c r="O214" i="2"/>
  <c r="S219" i="2"/>
  <c r="T218" i="2"/>
  <c r="S220" i="2" l="1"/>
  <c r="T219" i="2"/>
  <c r="P214" i="2"/>
  <c r="O215" i="2"/>
  <c r="O216" i="2" l="1"/>
  <c r="P215" i="2"/>
  <c r="S221" i="2"/>
  <c r="T220" i="2"/>
  <c r="S222" i="2" l="1"/>
  <c r="T221" i="2"/>
  <c r="P216" i="2"/>
  <c r="O217" i="2"/>
  <c r="O218" i="2" l="1"/>
  <c r="P217" i="2"/>
  <c r="S223" i="2"/>
  <c r="T222" i="2"/>
  <c r="O219" i="2" l="1"/>
  <c r="P218" i="2"/>
  <c r="S224" i="2"/>
  <c r="T223" i="2"/>
  <c r="S225" i="2" l="1"/>
  <c r="T224" i="2"/>
  <c r="O220" i="2"/>
  <c r="P219" i="2"/>
  <c r="O221" i="2" l="1"/>
  <c r="P220" i="2"/>
  <c r="S226" i="2"/>
  <c r="T225" i="2"/>
  <c r="S227" i="2" l="1"/>
  <c r="T226" i="2"/>
  <c r="O222" i="2"/>
  <c r="P221" i="2"/>
  <c r="O223" i="2" l="1"/>
  <c r="P222" i="2"/>
  <c r="S228" i="2"/>
  <c r="T227" i="2"/>
  <c r="S229" i="2" l="1"/>
  <c r="T228" i="2"/>
  <c r="O224" i="2"/>
  <c r="P223" i="2"/>
  <c r="O225" i="2" l="1"/>
  <c r="P224" i="2"/>
  <c r="S230" i="2"/>
  <c r="T229" i="2"/>
  <c r="S231" i="2" l="1"/>
  <c r="T230" i="2"/>
  <c r="O226" i="2"/>
  <c r="P225" i="2"/>
  <c r="O227" i="2" l="1"/>
  <c r="P226" i="2"/>
  <c r="S232" i="2"/>
  <c r="T231" i="2"/>
  <c r="S233" i="2" l="1"/>
  <c r="T232" i="2"/>
  <c r="O228" i="2"/>
  <c r="P227" i="2"/>
  <c r="O229" i="2" l="1"/>
  <c r="P228" i="2"/>
  <c r="S234" i="2"/>
  <c r="T233" i="2"/>
  <c r="S235" i="2" l="1"/>
  <c r="T234" i="2"/>
  <c r="O230" i="2"/>
  <c r="P229" i="2"/>
  <c r="O231" i="2" l="1"/>
  <c r="P230" i="2"/>
  <c r="S236" i="2"/>
  <c r="T235" i="2"/>
  <c r="O232" i="2" l="1"/>
  <c r="P231" i="2"/>
  <c r="S237" i="2"/>
  <c r="T236" i="2"/>
  <c r="S238" i="2" l="1"/>
  <c r="T237" i="2"/>
  <c r="O233" i="2"/>
  <c r="P232" i="2"/>
  <c r="O234" i="2" l="1"/>
  <c r="P233" i="2"/>
  <c r="S239" i="2"/>
  <c r="T238" i="2"/>
  <c r="S240" i="2" l="1"/>
  <c r="T239" i="2"/>
  <c r="O235" i="2"/>
  <c r="P234" i="2"/>
  <c r="O236" i="2" l="1"/>
  <c r="P235" i="2"/>
  <c r="S241" i="2"/>
  <c r="T240" i="2"/>
  <c r="S242" i="2" l="1"/>
  <c r="T241" i="2"/>
  <c r="O237" i="2"/>
  <c r="P236" i="2"/>
  <c r="O238" i="2" l="1"/>
  <c r="P237" i="2"/>
  <c r="S243" i="2"/>
  <c r="T242" i="2"/>
  <c r="S244" i="2" l="1"/>
  <c r="T243" i="2"/>
  <c r="O239" i="2"/>
  <c r="P238" i="2"/>
  <c r="O240" i="2" l="1"/>
  <c r="P239" i="2"/>
  <c r="S245" i="2"/>
  <c r="T244" i="2"/>
  <c r="S246" i="2" l="1"/>
  <c r="T245" i="2"/>
  <c r="O241" i="2"/>
  <c r="P240" i="2"/>
  <c r="O242" i="2" l="1"/>
  <c r="P241" i="2"/>
  <c r="S247" i="2"/>
  <c r="T246" i="2"/>
  <c r="S248" i="2" l="1"/>
  <c r="T247" i="2"/>
  <c r="O243" i="2"/>
  <c r="P242" i="2"/>
  <c r="O244" i="2" l="1"/>
  <c r="P243" i="2"/>
  <c r="S249" i="2"/>
  <c r="T248" i="2"/>
  <c r="S250" i="2" l="1"/>
  <c r="T249" i="2"/>
  <c r="O245" i="2"/>
  <c r="P244" i="2"/>
  <c r="O246" i="2" l="1"/>
  <c r="P245" i="2"/>
  <c r="S251" i="2"/>
  <c r="T250" i="2"/>
  <c r="S252" i="2" l="1"/>
  <c r="T251" i="2"/>
  <c r="O247" i="2"/>
  <c r="P246" i="2"/>
  <c r="O248" i="2" l="1"/>
  <c r="P247" i="2"/>
  <c r="S253" i="2"/>
  <c r="T252" i="2"/>
  <c r="S254" i="2" l="1"/>
  <c r="T253" i="2"/>
  <c r="O249" i="2"/>
  <c r="P248" i="2"/>
  <c r="O250" i="2" l="1"/>
  <c r="P249" i="2"/>
  <c r="S255" i="2"/>
  <c r="T254" i="2"/>
  <c r="S256" i="2" l="1"/>
  <c r="T255" i="2"/>
  <c r="O251" i="2"/>
  <c r="P250" i="2"/>
  <c r="O252" i="2" l="1"/>
  <c r="P251" i="2"/>
  <c r="S257" i="2"/>
  <c r="T256" i="2"/>
  <c r="S258" i="2" l="1"/>
  <c r="T257" i="2"/>
  <c r="O253" i="2"/>
  <c r="P252" i="2"/>
  <c r="O254" i="2" l="1"/>
  <c r="P253" i="2"/>
  <c r="S259" i="2"/>
  <c r="T258" i="2"/>
  <c r="S260" i="2" l="1"/>
  <c r="T259" i="2"/>
  <c r="O255" i="2"/>
  <c r="P254" i="2"/>
  <c r="O256" i="2" l="1"/>
  <c r="P255" i="2"/>
  <c r="S261" i="2"/>
  <c r="T260" i="2"/>
  <c r="S262" i="2" l="1"/>
  <c r="T261" i="2"/>
  <c r="O257" i="2"/>
  <c r="P256" i="2"/>
  <c r="O258" i="2" l="1"/>
  <c r="P257" i="2"/>
  <c r="S263" i="2"/>
  <c r="T262" i="2"/>
  <c r="S264" i="2" l="1"/>
  <c r="T263" i="2"/>
  <c r="O259" i="2"/>
  <c r="P258" i="2"/>
  <c r="O260" i="2" l="1"/>
  <c r="P259" i="2"/>
  <c r="S265" i="2"/>
  <c r="T264" i="2"/>
  <c r="S266" i="2" l="1"/>
  <c r="T265" i="2"/>
  <c r="O261" i="2"/>
  <c r="P260" i="2"/>
  <c r="O262" i="2" l="1"/>
  <c r="P261" i="2"/>
  <c r="S267" i="2"/>
  <c r="T266" i="2"/>
  <c r="S268" i="2" l="1"/>
  <c r="T267" i="2"/>
  <c r="O263" i="2"/>
  <c r="P262" i="2"/>
  <c r="O264" i="2" l="1"/>
  <c r="P263" i="2"/>
  <c r="S269" i="2"/>
  <c r="T268" i="2"/>
  <c r="S270" i="2" l="1"/>
  <c r="T269" i="2"/>
  <c r="O265" i="2"/>
  <c r="P264" i="2"/>
  <c r="O266" i="2" l="1"/>
  <c r="P265" i="2"/>
  <c r="S271" i="2"/>
  <c r="T270" i="2"/>
  <c r="S272" i="2" l="1"/>
  <c r="T271" i="2"/>
  <c r="O267" i="2"/>
  <c r="P266" i="2"/>
  <c r="O268" i="2" l="1"/>
  <c r="P267" i="2"/>
  <c r="S273" i="2"/>
  <c r="T272" i="2"/>
  <c r="S274" i="2" l="1"/>
  <c r="T273" i="2"/>
  <c r="O269" i="2"/>
  <c r="P268" i="2"/>
  <c r="O270" i="2" l="1"/>
  <c r="P269" i="2"/>
  <c r="S275" i="2"/>
  <c r="T274" i="2"/>
  <c r="S276" i="2" l="1"/>
  <c r="T275" i="2"/>
  <c r="O271" i="2"/>
  <c r="P270" i="2"/>
  <c r="O272" i="2" l="1"/>
  <c r="P271" i="2"/>
  <c r="S277" i="2"/>
  <c r="T276" i="2"/>
  <c r="S278" i="2" l="1"/>
  <c r="T277" i="2"/>
  <c r="O273" i="2"/>
  <c r="P272" i="2"/>
  <c r="O274" i="2" l="1"/>
  <c r="P273" i="2"/>
  <c r="S279" i="2"/>
  <c r="T278" i="2"/>
  <c r="S280" i="2" l="1"/>
  <c r="T279" i="2"/>
  <c r="O275" i="2"/>
  <c r="P274" i="2"/>
  <c r="O276" i="2" l="1"/>
  <c r="P275" i="2"/>
  <c r="S281" i="2"/>
  <c r="T280" i="2"/>
  <c r="S282" i="2" l="1"/>
  <c r="T281" i="2"/>
  <c r="O277" i="2"/>
  <c r="P276" i="2"/>
  <c r="O278" i="2" l="1"/>
  <c r="P277" i="2"/>
  <c r="S283" i="2"/>
  <c r="T282" i="2"/>
  <c r="S284" i="2" l="1"/>
  <c r="T283" i="2"/>
  <c r="O279" i="2"/>
  <c r="P278" i="2"/>
  <c r="O280" i="2" l="1"/>
  <c r="P279" i="2"/>
  <c r="S285" i="2"/>
  <c r="T284" i="2"/>
  <c r="S286" i="2" l="1"/>
  <c r="T285" i="2"/>
  <c r="O281" i="2"/>
  <c r="P280" i="2"/>
  <c r="O282" i="2" l="1"/>
  <c r="P281" i="2"/>
  <c r="S287" i="2"/>
  <c r="T286" i="2"/>
  <c r="S288" i="2" l="1"/>
  <c r="T287" i="2"/>
  <c r="O283" i="2"/>
  <c r="P282" i="2"/>
  <c r="O284" i="2" l="1"/>
  <c r="P283" i="2"/>
  <c r="S289" i="2"/>
  <c r="T288" i="2"/>
  <c r="S290" i="2" l="1"/>
  <c r="T289" i="2"/>
  <c r="O285" i="2"/>
  <c r="P284" i="2"/>
  <c r="O286" i="2" l="1"/>
  <c r="P285" i="2"/>
  <c r="S291" i="2"/>
  <c r="T290" i="2"/>
  <c r="S292" i="2" l="1"/>
  <c r="T291" i="2"/>
  <c r="O287" i="2"/>
  <c r="P286" i="2"/>
  <c r="O288" i="2" l="1"/>
  <c r="P287" i="2"/>
  <c r="S293" i="2"/>
  <c r="T292" i="2"/>
  <c r="S294" i="2" l="1"/>
  <c r="T293" i="2"/>
  <c r="O289" i="2"/>
  <c r="P288" i="2"/>
  <c r="O290" i="2" l="1"/>
  <c r="P289" i="2"/>
  <c r="S295" i="2"/>
  <c r="T294" i="2"/>
  <c r="S296" i="2" l="1"/>
  <c r="T295" i="2"/>
  <c r="O291" i="2"/>
  <c r="P290" i="2"/>
  <c r="O292" i="2" l="1"/>
  <c r="P291" i="2"/>
  <c r="S297" i="2"/>
  <c r="T296" i="2"/>
  <c r="S298" i="2" l="1"/>
  <c r="T297" i="2"/>
  <c r="O293" i="2"/>
  <c r="P292" i="2"/>
  <c r="O294" i="2" l="1"/>
  <c r="P293" i="2"/>
  <c r="S299" i="2"/>
  <c r="T298" i="2"/>
  <c r="S300" i="2" l="1"/>
  <c r="T299" i="2"/>
  <c r="O295" i="2"/>
  <c r="P294" i="2"/>
  <c r="O296" i="2" l="1"/>
  <c r="P295" i="2"/>
  <c r="S301" i="2"/>
  <c r="T300" i="2"/>
  <c r="S302" i="2" l="1"/>
  <c r="T301" i="2"/>
  <c r="O297" i="2"/>
  <c r="P296" i="2"/>
  <c r="O298" i="2" l="1"/>
  <c r="P297" i="2"/>
  <c r="S303" i="2"/>
  <c r="T302" i="2"/>
  <c r="S304" i="2" l="1"/>
  <c r="T303" i="2"/>
  <c r="O299" i="2"/>
  <c r="P298" i="2"/>
  <c r="O300" i="2" l="1"/>
  <c r="P299" i="2"/>
  <c r="S305" i="2"/>
  <c r="T304" i="2"/>
  <c r="S306" i="2" l="1"/>
  <c r="T305" i="2"/>
  <c r="O301" i="2"/>
  <c r="P300" i="2"/>
  <c r="O302" i="2" l="1"/>
  <c r="P301" i="2"/>
  <c r="S307" i="2"/>
  <c r="T306" i="2"/>
  <c r="S308" i="2" l="1"/>
  <c r="T307" i="2"/>
  <c r="O303" i="2"/>
  <c r="P302" i="2"/>
  <c r="O304" i="2" l="1"/>
  <c r="P303" i="2"/>
  <c r="S309" i="2"/>
  <c r="T308" i="2"/>
  <c r="S310" i="2" l="1"/>
  <c r="T309" i="2"/>
  <c r="O305" i="2"/>
  <c r="P304" i="2"/>
  <c r="O306" i="2" l="1"/>
  <c r="P305" i="2"/>
  <c r="S311" i="2"/>
  <c r="T310" i="2"/>
  <c r="S312" i="2" l="1"/>
  <c r="T311" i="2"/>
  <c r="O307" i="2"/>
  <c r="P306" i="2"/>
  <c r="O308" i="2" l="1"/>
  <c r="P307" i="2"/>
  <c r="S313" i="2"/>
  <c r="T312" i="2"/>
  <c r="S314" i="2" l="1"/>
  <c r="T313" i="2"/>
  <c r="O309" i="2"/>
  <c r="P308" i="2"/>
  <c r="O310" i="2" l="1"/>
  <c r="P309" i="2"/>
  <c r="S315" i="2"/>
  <c r="T314" i="2"/>
  <c r="S316" i="2" l="1"/>
  <c r="T315" i="2"/>
  <c r="O311" i="2"/>
  <c r="P310" i="2"/>
  <c r="O312" i="2" l="1"/>
  <c r="P311" i="2"/>
  <c r="S317" i="2"/>
  <c r="T316" i="2"/>
  <c r="S318" i="2" l="1"/>
  <c r="T317" i="2"/>
  <c r="O313" i="2"/>
  <c r="P312" i="2"/>
  <c r="O314" i="2" l="1"/>
  <c r="P313" i="2"/>
  <c r="S319" i="2"/>
  <c r="T318" i="2"/>
  <c r="S320" i="2" l="1"/>
  <c r="T319" i="2"/>
  <c r="O315" i="2"/>
  <c r="P314" i="2"/>
  <c r="O316" i="2" l="1"/>
  <c r="P315" i="2"/>
  <c r="S321" i="2"/>
  <c r="T320" i="2"/>
  <c r="S322" i="2" l="1"/>
  <c r="T321" i="2"/>
  <c r="O317" i="2"/>
  <c r="P316" i="2"/>
  <c r="O318" i="2" l="1"/>
  <c r="P317" i="2"/>
  <c r="S323" i="2"/>
  <c r="T322" i="2"/>
  <c r="S324" i="2" l="1"/>
  <c r="T323" i="2"/>
  <c r="O319" i="2"/>
  <c r="P318" i="2"/>
  <c r="O320" i="2" l="1"/>
  <c r="P319" i="2"/>
  <c r="S325" i="2"/>
  <c r="T324" i="2"/>
  <c r="S326" i="2" l="1"/>
  <c r="T325" i="2"/>
  <c r="O321" i="2"/>
  <c r="P320" i="2"/>
  <c r="O322" i="2" l="1"/>
  <c r="P321" i="2"/>
  <c r="S327" i="2"/>
  <c r="T326" i="2"/>
  <c r="S328" i="2" l="1"/>
  <c r="T327" i="2"/>
  <c r="O323" i="2"/>
  <c r="P322" i="2"/>
  <c r="O324" i="2" l="1"/>
  <c r="P323" i="2"/>
  <c r="S329" i="2"/>
  <c r="T328" i="2"/>
  <c r="S330" i="2" l="1"/>
  <c r="T329" i="2"/>
  <c r="O325" i="2"/>
  <c r="P324" i="2"/>
  <c r="O326" i="2" l="1"/>
  <c r="P325" i="2"/>
  <c r="S331" i="2"/>
  <c r="T330" i="2"/>
  <c r="S332" i="2" l="1"/>
  <c r="T331" i="2"/>
  <c r="O327" i="2"/>
  <c r="P326" i="2"/>
  <c r="O328" i="2" l="1"/>
  <c r="P327" i="2"/>
  <c r="S333" i="2"/>
  <c r="T332" i="2"/>
  <c r="S334" i="2" l="1"/>
  <c r="T333" i="2"/>
  <c r="O329" i="2"/>
  <c r="P328" i="2"/>
  <c r="O330" i="2" l="1"/>
  <c r="P329" i="2"/>
  <c r="S335" i="2"/>
  <c r="T334" i="2"/>
  <c r="S336" i="2" l="1"/>
  <c r="T335" i="2"/>
  <c r="O331" i="2"/>
  <c r="P330" i="2"/>
  <c r="O332" i="2" l="1"/>
  <c r="P331" i="2"/>
  <c r="S337" i="2"/>
  <c r="T336" i="2"/>
  <c r="S338" i="2" l="1"/>
  <c r="T337" i="2"/>
  <c r="O333" i="2"/>
  <c r="P332" i="2"/>
  <c r="O334" i="2" l="1"/>
  <c r="P333" i="2"/>
  <c r="S339" i="2"/>
  <c r="T338" i="2"/>
  <c r="S340" i="2" l="1"/>
  <c r="T339" i="2"/>
  <c r="O335" i="2"/>
  <c r="P334" i="2"/>
  <c r="O336" i="2" l="1"/>
  <c r="P335" i="2"/>
  <c r="S341" i="2"/>
  <c r="T340" i="2"/>
  <c r="S342" i="2" l="1"/>
  <c r="T341" i="2"/>
  <c r="O337" i="2"/>
  <c r="P336" i="2"/>
  <c r="O338" i="2" l="1"/>
  <c r="P337" i="2"/>
  <c r="S343" i="2"/>
  <c r="T342" i="2"/>
  <c r="S344" i="2" l="1"/>
  <c r="T343" i="2"/>
  <c r="O339" i="2"/>
  <c r="P338" i="2"/>
  <c r="O340" i="2" l="1"/>
  <c r="P339" i="2"/>
  <c r="S345" i="2"/>
  <c r="T344" i="2"/>
  <c r="S346" i="2" l="1"/>
  <c r="T345" i="2"/>
  <c r="O341" i="2"/>
  <c r="P340" i="2"/>
  <c r="O342" i="2" l="1"/>
  <c r="P341" i="2"/>
  <c r="S347" i="2"/>
  <c r="T346" i="2"/>
  <c r="S348" i="2" l="1"/>
  <c r="T347" i="2"/>
  <c r="O343" i="2"/>
  <c r="P342" i="2"/>
  <c r="O344" i="2" l="1"/>
  <c r="P343" i="2"/>
  <c r="S349" i="2"/>
  <c r="T348" i="2"/>
  <c r="S350" i="2" l="1"/>
  <c r="T349" i="2"/>
  <c r="O345" i="2"/>
  <c r="P344" i="2"/>
  <c r="O346" i="2" l="1"/>
  <c r="P345" i="2"/>
  <c r="S351" i="2"/>
  <c r="T350" i="2"/>
  <c r="S352" i="2" l="1"/>
  <c r="T351" i="2"/>
  <c r="O347" i="2"/>
  <c r="P346" i="2"/>
  <c r="O348" i="2" l="1"/>
  <c r="P347" i="2"/>
  <c r="S353" i="2"/>
  <c r="T352" i="2"/>
  <c r="S354" i="2" l="1"/>
  <c r="T353" i="2"/>
  <c r="O349" i="2"/>
  <c r="P348" i="2"/>
  <c r="O350" i="2" l="1"/>
  <c r="P349" i="2"/>
  <c r="S355" i="2"/>
  <c r="T354" i="2"/>
  <c r="S356" i="2" l="1"/>
  <c r="T355" i="2"/>
  <c r="O351" i="2"/>
  <c r="P350" i="2"/>
  <c r="O352" i="2" l="1"/>
  <c r="P351" i="2"/>
  <c r="S357" i="2"/>
  <c r="T356" i="2"/>
  <c r="S358" i="2" l="1"/>
  <c r="T357" i="2"/>
  <c r="O353" i="2"/>
  <c r="P352" i="2"/>
  <c r="O354" i="2" l="1"/>
  <c r="P353" i="2"/>
  <c r="S359" i="2"/>
  <c r="T358" i="2"/>
  <c r="S360" i="2" l="1"/>
  <c r="T359" i="2"/>
  <c r="O355" i="2"/>
  <c r="P354" i="2"/>
  <c r="O356" i="2" l="1"/>
  <c r="P355" i="2"/>
  <c r="S361" i="2"/>
  <c r="T360" i="2"/>
  <c r="S362" i="2" l="1"/>
  <c r="T361" i="2"/>
  <c r="O357" i="2"/>
  <c r="P356" i="2"/>
  <c r="O358" i="2" l="1"/>
  <c r="P357" i="2"/>
  <c r="S363" i="2"/>
  <c r="T362" i="2"/>
  <c r="S364" i="2" l="1"/>
  <c r="T363" i="2"/>
  <c r="O359" i="2"/>
  <c r="P358" i="2"/>
  <c r="O360" i="2" l="1"/>
  <c r="P359" i="2"/>
  <c r="S365" i="2"/>
  <c r="T364" i="2"/>
  <c r="S366" i="2" l="1"/>
  <c r="T365" i="2"/>
  <c r="O361" i="2"/>
  <c r="P360" i="2"/>
  <c r="O362" i="2" l="1"/>
  <c r="P361" i="2"/>
  <c r="S367" i="2"/>
  <c r="T366" i="2"/>
  <c r="S368" i="2" l="1"/>
  <c r="T367" i="2"/>
  <c r="O363" i="2"/>
  <c r="P362" i="2"/>
  <c r="O364" i="2" l="1"/>
  <c r="P363" i="2"/>
  <c r="S369" i="2"/>
  <c r="T368" i="2"/>
  <c r="S370" i="2" l="1"/>
  <c r="T369" i="2"/>
  <c r="O365" i="2"/>
  <c r="P364" i="2"/>
  <c r="O366" i="2" l="1"/>
  <c r="P365" i="2"/>
  <c r="S371" i="2"/>
  <c r="T370" i="2"/>
  <c r="S372" i="2" l="1"/>
  <c r="T371" i="2"/>
  <c r="O367" i="2"/>
  <c r="P366" i="2"/>
  <c r="O368" i="2" l="1"/>
  <c r="P367" i="2"/>
  <c r="S373" i="2"/>
  <c r="T372" i="2"/>
  <c r="S374" i="2" l="1"/>
  <c r="T373" i="2"/>
  <c r="O369" i="2"/>
  <c r="P368" i="2"/>
  <c r="O370" i="2" l="1"/>
  <c r="P369" i="2"/>
  <c r="S375" i="2"/>
  <c r="T374" i="2"/>
  <c r="S376" i="2" l="1"/>
  <c r="T375" i="2"/>
  <c r="O371" i="2"/>
  <c r="P370" i="2"/>
  <c r="O372" i="2" l="1"/>
  <c r="P371" i="2"/>
  <c r="S377" i="2"/>
  <c r="T376" i="2"/>
  <c r="S378" i="2" l="1"/>
  <c r="T377" i="2"/>
  <c r="O373" i="2"/>
  <c r="P372" i="2"/>
  <c r="O374" i="2" l="1"/>
  <c r="P373" i="2"/>
  <c r="S379" i="2"/>
  <c r="T378" i="2"/>
  <c r="S380" i="2" l="1"/>
  <c r="T379" i="2"/>
  <c r="O375" i="2"/>
  <c r="P374" i="2"/>
  <c r="O376" i="2" l="1"/>
  <c r="P375" i="2"/>
  <c r="S381" i="2"/>
  <c r="T380" i="2"/>
  <c r="S382" i="2" l="1"/>
  <c r="T381" i="2"/>
  <c r="O377" i="2"/>
  <c r="P376" i="2"/>
  <c r="O378" i="2" l="1"/>
  <c r="P377" i="2"/>
  <c r="S383" i="2"/>
  <c r="T382" i="2"/>
  <c r="S384" i="2" l="1"/>
  <c r="T383" i="2"/>
  <c r="O379" i="2"/>
  <c r="P378" i="2"/>
  <c r="O380" i="2" l="1"/>
  <c r="P379" i="2"/>
  <c r="S385" i="2"/>
  <c r="T384" i="2"/>
  <c r="S386" i="2" l="1"/>
  <c r="T385" i="2"/>
  <c r="O381" i="2"/>
  <c r="P380" i="2"/>
  <c r="O382" i="2" l="1"/>
  <c r="P381" i="2"/>
  <c r="S387" i="2"/>
  <c r="T386" i="2"/>
  <c r="S388" i="2" l="1"/>
  <c r="T387" i="2"/>
  <c r="O383" i="2"/>
  <c r="P382" i="2"/>
  <c r="O384" i="2" l="1"/>
  <c r="P383" i="2"/>
  <c r="S389" i="2"/>
  <c r="T388" i="2"/>
  <c r="S390" i="2" l="1"/>
  <c r="T389" i="2"/>
  <c r="O385" i="2"/>
  <c r="P384" i="2"/>
  <c r="O386" i="2" l="1"/>
  <c r="P385" i="2"/>
  <c r="S391" i="2"/>
  <c r="T390" i="2"/>
  <c r="S392" i="2" l="1"/>
  <c r="T391" i="2"/>
  <c r="O387" i="2"/>
  <c r="P386" i="2"/>
  <c r="O388" i="2" l="1"/>
  <c r="P387" i="2"/>
  <c r="S393" i="2"/>
  <c r="T392" i="2"/>
  <c r="S394" i="2" l="1"/>
  <c r="T393" i="2"/>
  <c r="O389" i="2"/>
  <c r="P388" i="2"/>
  <c r="O390" i="2" l="1"/>
  <c r="P389" i="2"/>
  <c r="S395" i="2"/>
  <c r="T394" i="2"/>
  <c r="S396" i="2" l="1"/>
  <c r="T395" i="2"/>
  <c r="O391" i="2"/>
  <c r="P390" i="2"/>
  <c r="O392" i="2" l="1"/>
  <c r="P391" i="2"/>
  <c r="S397" i="2"/>
  <c r="T396" i="2"/>
  <c r="S398" i="2" l="1"/>
  <c r="T397" i="2"/>
  <c r="O393" i="2"/>
  <c r="P392" i="2"/>
  <c r="O394" i="2" l="1"/>
  <c r="P393" i="2"/>
  <c r="S399" i="2"/>
  <c r="T398" i="2"/>
  <c r="S400" i="2" l="1"/>
  <c r="T399" i="2"/>
  <c r="O395" i="2"/>
  <c r="P394" i="2"/>
  <c r="O396" i="2" l="1"/>
  <c r="P395" i="2"/>
  <c r="S401" i="2"/>
  <c r="T400" i="2"/>
  <c r="S402" i="2" l="1"/>
  <c r="T401" i="2"/>
  <c r="O397" i="2"/>
  <c r="P396" i="2"/>
  <c r="O398" i="2" l="1"/>
  <c r="P397" i="2"/>
  <c r="S403" i="2"/>
  <c r="T402" i="2"/>
  <c r="S404" i="2" l="1"/>
  <c r="T403" i="2"/>
  <c r="O399" i="2"/>
  <c r="P398" i="2"/>
  <c r="O400" i="2" l="1"/>
  <c r="P399" i="2"/>
  <c r="S405" i="2"/>
  <c r="T404" i="2"/>
  <c r="S406" i="2" l="1"/>
  <c r="T405" i="2"/>
  <c r="O401" i="2"/>
  <c r="P400" i="2"/>
  <c r="O402" i="2" l="1"/>
  <c r="P401" i="2"/>
  <c r="S407" i="2"/>
  <c r="T406" i="2"/>
  <c r="S408" i="2" l="1"/>
  <c r="T407" i="2"/>
  <c r="O403" i="2"/>
  <c r="P402" i="2"/>
  <c r="O404" i="2" l="1"/>
  <c r="P403" i="2"/>
  <c r="S409" i="2"/>
  <c r="T408" i="2"/>
  <c r="S410" i="2" l="1"/>
  <c r="T409" i="2"/>
  <c r="O405" i="2"/>
  <c r="P404" i="2"/>
  <c r="O406" i="2" l="1"/>
  <c r="P405" i="2"/>
  <c r="S411" i="2"/>
  <c r="T410" i="2"/>
  <c r="S412" i="2" l="1"/>
  <c r="T411" i="2"/>
  <c r="O407" i="2"/>
  <c r="P406" i="2"/>
  <c r="O408" i="2" l="1"/>
  <c r="P407" i="2"/>
  <c r="S413" i="2"/>
  <c r="T412" i="2"/>
  <c r="S414" i="2" l="1"/>
  <c r="T413" i="2"/>
  <c r="O409" i="2"/>
  <c r="P408" i="2"/>
  <c r="O410" i="2" l="1"/>
  <c r="P409" i="2"/>
  <c r="S415" i="2"/>
  <c r="T414" i="2"/>
  <c r="S416" i="2" l="1"/>
  <c r="T415" i="2"/>
  <c r="O411" i="2"/>
  <c r="P410" i="2"/>
  <c r="O412" i="2" l="1"/>
  <c r="P411" i="2"/>
  <c r="S417" i="2"/>
  <c r="T416" i="2"/>
  <c r="S418" i="2" l="1"/>
  <c r="T417" i="2"/>
  <c r="O413" i="2"/>
  <c r="P412" i="2"/>
  <c r="O414" i="2" l="1"/>
  <c r="P413" i="2"/>
  <c r="S419" i="2"/>
  <c r="T418" i="2"/>
  <c r="S420" i="2" l="1"/>
  <c r="T419" i="2"/>
  <c r="O415" i="2"/>
  <c r="P414" i="2"/>
  <c r="O416" i="2" l="1"/>
  <c r="P415" i="2"/>
  <c r="S421" i="2"/>
  <c r="T420" i="2"/>
  <c r="S422" i="2" l="1"/>
  <c r="T421" i="2"/>
  <c r="O417" i="2"/>
  <c r="P416" i="2"/>
  <c r="O418" i="2" l="1"/>
  <c r="P417" i="2"/>
  <c r="S423" i="2"/>
  <c r="T422" i="2"/>
  <c r="S424" i="2" l="1"/>
  <c r="T423" i="2"/>
  <c r="O419" i="2"/>
  <c r="P418" i="2"/>
  <c r="O420" i="2" l="1"/>
  <c r="P419" i="2"/>
  <c r="S425" i="2"/>
  <c r="T424" i="2"/>
  <c r="S426" i="2" l="1"/>
  <c r="T425" i="2"/>
  <c r="O421" i="2"/>
  <c r="P420" i="2"/>
  <c r="O422" i="2" l="1"/>
  <c r="P421" i="2"/>
  <c r="S427" i="2"/>
  <c r="T426" i="2"/>
  <c r="S428" i="2" l="1"/>
  <c r="T427" i="2"/>
  <c r="O423" i="2"/>
  <c r="P422" i="2"/>
  <c r="O424" i="2" l="1"/>
  <c r="P423" i="2"/>
  <c r="S429" i="2"/>
  <c r="T428" i="2"/>
  <c r="S430" i="2" l="1"/>
  <c r="T429" i="2"/>
  <c r="O425" i="2"/>
  <c r="P424" i="2"/>
  <c r="O426" i="2" l="1"/>
  <c r="P425" i="2"/>
  <c r="S431" i="2"/>
  <c r="T430" i="2"/>
  <c r="S432" i="2" l="1"/>
  <c r="T431" i="2"/>
  <c r="O427" i="2"/>
  <c r="P426" i="2"/>
  <c r="O428" i="2" l="1"/>
  <c r="P427" i="2"/>
  <c r="S433" i="2"/>
  <c r="T432" i="2"/>
  <c r="O429" i="2" l="1"/>
  <c r="P428" i="2"/>
  <c r="S434" i="2"/>
  <c r="T433" i="2"/>
  <c r="S435" i="2" l="1"/>
  <c r="T434" i="2"/>
  <c r="O430" i="2"/>
  <c r="P429" i="2"/>
  <c r="O431" i="2" l="1"/>
  <c r="P430" i="2"/>
  <c r="S436" i="2"/>
  <c r="T435" i="2"/>
  <c r="S437" i="2" l="1"/>
  <c r="T436" i="2"/>
  <c r="O432" i="2"/>
  <c r="P431" i="2"/>
  <c r="O433" i="2" l="1"/>
  <c r="P432" i="2"/>
  <c r="S438" i="2"/>
  <c r="T437" i="2"/>
  <c r="S439" i="2" l="1"/>
  <c r="T438" i="2"/>
  <c r="O434" i="2"/>
  <c r="P433" i="2"/>
  <c r="O435" i="2" l="1"/>
  <c r="P434" i="2"/>
  <c r="S440" i="2"/>
  <c r="T439" i="2"/>
  <c r="S441" i="2" l="1"/>
  <c r="T440" i="2"/>
  <c r="O436" i="2"/>
  <c r="P435" i="2"/>
  <c r="O437" i="2" l="1"/>
  <c r="P436" i="2"/>
  <c r="S442" i="2"/>
  <c r="T441" i="2"/>
  <c r="S443" i="2" l="1"/>
  <c r="T442" i="2"/>
  <c r="O438" i="2"/>
  <c r="P437" i="2"/>
  <c r="O439" i="2" l="1"/>
  <c r="P438" i="2"/>
  <c r="S444" i="2"/>
  <c r="T443" i="2"/>
  <c r="S445" i="2" l="1"/>
  <c r="T444" i="2"/>
  <c r="O440" i="2"/>
  <c r="P439" i="2"/>
  <c r="O441" i="2" l="1"/>
  <c r="P440" i="2"/>
  <c r="S446" i="2"/>
  <c r="T445" i="2"/>
  <c r="S447" i="2" l="1"/>
  <c r="T446" i="2"/>
  <c r="O442" i="2"/>
  <c r="P441" i="2"/>
  <c r="O443" i="2" l="1"/>
  <c r="P442" i="2"/>
  <c r="S448" i="2"/>
  <c r="T447" i="2"/>
  <c r="S449" i="2" l="1"/>
  <c r="T448" i="2"/>
  <c r="O444" i="2"/>
  <c r="P443" i="2"/>
  <c r="O445" i="2" l="1"/>
  <c r="P444" i="2"/>
  <c r="S450" i="2"/>
  <c r="T449" i="2"/>
  <c r="S451" i="2" l="1"/>
  <c r="T450" i="2"/>
  <c r="O446" i="2"/>
  <c r="P445" i="2"/>
  <c r="O447" i="2" l="1"/>
  <c r="P446" i="2"/>
  <c r="S452" i="2"/>
  <c r="T451" i="2"/>
  <c r="S453" i="2" l="1"/>
  <c r="T452" i="2"/>
  <c r="O448" i="2"/>
  <c r="P447" i="2"/>
  <c r="O449" i="2" l="1"/>
  <c r="P448" i="2"/>
  <c r="S454" i="2"/>
  <c r="T453" i="2"/>
  <c r="S455" i="2" l="1"/>
  <c r="T454" i="2"/>
  <c r="O450" i="2"/>
  <c r="P449" i="2"/>
  <c r="O451" i="2" l="1"/>
  <c r="P450" i="2"/>
  <c r="S456" i="2"/>
  <c r="T455" i="2"/>
  <c r="S457" i="2" l="1"/>
  <c r="T456" i="2"/>
  <c r="O452" i="2"/>
  <c r="P451" i="2"/>
  <c r="O453" i="2" l="1"/>
  <c r="P452" i="2"/>
  <c r="S458" i="2"/>
  <c r="T457" i="2"/>
  <c r="S459" i="2" l="1"/>
  <c r="T458" i="2"/>
  <c r="O454" i="2"/>
  <c r="P453" i="2"/>
  <c r="O455" i="2" l="1"/>
  <c r="P454" i="2"/>
  <c r="S460" i="2"/>
  <c r="T459" i="2"/>
  <c r="S461" i="2" l="1"/>
  <c r="T460" i="2"/>
  <c r="O456" i="2"/>
  <c r="P455" i="2"/>
  <c r="O457" i="2" l="1"/>
  <c r="P456" i="2"/>
  <c r="S462" i="2"/>
  <c r="T461" i="2"/>
  <c r="T462" i="2" l="1"/>
  <c r="S463" i="2"/>
  <c r="O458" i="2"/>
  <c r="P457" i="2"/>
  <c r="O459" i="2" l="1"/>
  <c r="P458" i="2"/>
  <c r="S464" i="2"/>
  <c r="T463" i="2"/>
  <c r="S465" i="2" l="1"/>
  <c r="T464" i="2"/>
  <c r="O460" i="2"/>
  <c r="P459" i="2"/>
  <c r="O461" i="2" l="1"/>
  <c r="P460" i="2"/>
  <c r="S466" i="2"/>
  <c r="T465" i="2"/>
  <c r="S467" i="2" l="1"/>
  <c r="T466" i="2"/>
  <c r="O462" i="2"/>
  <c r="P461" i="2"/>
  <c r="O463" i="2" l="1"/>
  <c r="P462" i="2"/>
  <c r="S468" i="2"/>
  <c r="T467" i="2"/>
  <c r="S469" i="2" l="1"/>
  <c r="T468" i="2"/>
  <c r="O464" i="2"/>
  <c r="P463" i="2"/>
  <c r="O465" i="2" l="1"/>
  <c r="P464" i="2"/>
  <c r="S470" i="2"/>
  <c r="T469" i="2"/>
  <c r="S471" i="2" l="1"/>
  <c r="T470" i="2"/>
  <c r="O466" i="2"/>
  <c r="P465" i="2"/>
  <c r="O467" i="2" l="1"/>
  <c r="P466" i="2"/>
  <c r="S472" i="2"/>
  <c r="T471" i="2"/>
  <c r="S473" i="2" l="1"/>
  <c r="T472" i="2"/>
  <c r="O468" i="2"/>
  <c r="P467" i="2"/>
  <c r="O469" i="2" l="1"/>
  <c r="P468" i="2"/>
  <c r="S474" i="2"/>
  <c r="T473" i="2"/>
  <c r="S475" i="2" l="1"/>
  <c r="T474" i="2"/>
  <c r="O470" i="2"/>
  <c r="P469" i="2"/>
  <c r="O471" i="2" l="1"/>
  <c r="P470" i="2"/>
  <c r="S476" i="2"/>
  <c r="T475" i="2"/>
  <c r="S477" i="2" l="1"/>
  <c r="T476" i="2"/>
  <c r="O472" i="2"/>
  <c r="P471" i="2"/>
  <c r="O473" i="2" l="1"/>
  <c r="P472" i="2"/>
  <c r="S478" i="2"/>
  <c r="T477" i="2"/>
  <c r="S479" i="2" l="1"/>
  <c r="T478" i="2"/>
  <c r="O474" i="2"/>
  <c r="P473" i="2"/>
  <c r="O475" i="2" l="1"/>
  <c r="P474" i="2"/>
  <c r="S480" i="2"/>
  <c r="T479" i="2"/>
  <c r="S481" i="2" l="1"/>
  <c r="T480" i="2"/>
  <c r="O476" i="2"/>
  <c r="P475" i="2"/>
  <c r="O477" i="2" l="1"/>
  <c r="P476" i="2"/>
  <c r="S482" i="2"/>
  <c r="T481" i="2"/>
  <c r="S483" i="2" l="1"/>
  <c r="T482" i="2"/>
  <c r="O478" i="2"/>
  <c r="P477" i="2"/>
  <c r="O479" i="2" l="1"/>
  <c r="P478" i="2"/>
  <c r="S484" i="2"/>
  <c r="T483" i="2"/>
  <c r="S485" i="2" l="1"/>
  <c r="T484" i="2"/>
  <c r="O480" i="2"/>
  <c r="P479" i="2"/>
  <c r="O481" i="2" l="1"/>
  <c r="P480" i="2"/>
  <c r="S486" i="2"/>
  <c r="T485" i="2"/>
  <c r="S487" i="2" l="1"/>
  <c r="T486" i="2"/>
  <c r="O482" i="2"/>
  <c r="P481" i="2"/>
  <c r="O483" i="2" l="1"/>
  <c r="P482" i="2"/>
  <c r="S488" i="2"/>
  <c r="T487" i="2"/>
  <c r="S489" i="2" l="1"/>
  <c r="T488" i="2"/>
  <c r="O484" i="2"/>
  <c r="P483" i="2"/>
  <c r="O485" i="2" l="1"/>
  <c r="P484" i="2"/>
  <c r="S490" i="2"/>
  <c r="T489" i="2"/>
  <c r="S491" i="2" l="1"/>
  <c r="T490" i="2"/>
  <c r="O486" i="2"/>
  <c r="P485" i="2"/>
  <c r="O487" i="2" l="1"/>
  <c r="P486" i="2"/>
  <c r="S492" i="2"/>
  <c r="T491" i="2"/>
  <c r="S493" i="2" l="1"/>
  <c r="T492" i="2"/>
  <c r="O488" i="2"/>
  <c r="P487" i="2"/>
  <c r="O489" i="2" l="1"/>
  <c r="P488" i="2"/>
  <c r="S494" i="2"/>
  <c r="T493" i="2"/>
  <c r="S495" i="2" l="1"/>
  <c r="T494" i="2"/>
  <c r="O490" i="2"/>
  <c r="P489" i="2"/>
  <c r="O491" i="2" l="1"/>
  <c r="P490" i="2"/>
  <c r="S496" i="2"/>
  <c r="T495" i="2"/>
  <c r="S497" i="2" l="1"/>
  <c r="T496" i="2"/>
  <c r="O492" i="2"/>
  <c r="P491" i="2"/>
  <c r="O493" i="2" l="1"/>
  <c r="P492" i="2"/>
  <c r="S498" i="2"/>
  <c r="T497" i="2"/>
  <c r="S499" i="2" l="1"/>
  <c r="T498" i="2"/>
  <c r="O494" i="2"/>
  <c r="P493" i="2"/>
  <c r="O495" i="2" l="1"/>
  <c r="P494" i="2"/>
  <c r="S500" i="2"/>
  <c r="T499" i="2"/>
  <c r="S501" i="2" l="1"/>
  <c r="T500" i="2"/>
  <c r="O496" i="2"/>
  <c r="P495" i="2"/>
  <c r="O497" i="2" l="1"/>
  <c r="P496" i="2"/>
  <c r="S502" i="2"/>
  <c r="T501" i="2"/>
  <c r="S503" i="2" l="1"/>
  <c r="T502" i="2"/>
  <c r="O498" i="2"/>
  <c r="P497" i="2"/>
  <c r="O499" i="2" l="1"/>
  <c r="P498" i="2"/>
  <c r="S504" i="2"/>
  <c r="T503" i="2"/>
  <c r="S505" i="2" l="1"/>
  <c r="T504" i="2"/>
  <c r="O500" i="2"/>
  <c r="P499" i="2"/>
  <c r="O501" i="2" l="1"/>
  <c r="P500" i="2"/>
  <c r="S506" i="2"/>
  <c r="T505" i="2"/>
  <c r="S507" i="2" l="1"/>
  <c r="T506" i="2"/>
  <c r="O502" i="2"/>
  <c r="P501" i="2"/>
  <c r="O503" i="2" l="1"/>
  <c r="P502" i="2"/>
  <c r="S508" i="2"/>
  <c r="T507" i="2"/>
  <c r="S509" i="2" l="1"/>
  <c r="T508" i="2"/>
  <c r="O504" i="2"/>
  <c r="P503" i="2"/>
  <c r="O505" i="2" l="1"/>
  <c r="P504" i="2"/>
  <c r="S510" i="2"/>
  <c r="T509" i="2"/>
  <c r="S511" i="2" l="1"/>
  <c r="T510" i="2"/>
  <c r="O506" i="2"/>
  <c r="P505" i="2"/>
  <c r="O507" i="2" l="1"/>
  <c r="P506" i="2"/>
  <c r="S512" i="2"/>
  <c r="T511" i="2"/>
  <c r="S513" i="2" l="1"/>
  <c r="T512" i="2"/>
  <c r="O508" i="2"/>
  <c r="P507" i="2"/>
  <c r="O509" i="2" l="1"/>
  <c r="P508" i="2"/>
  <c r="S514" i="2"/>
  <c r="T513" i="2"/>
  <c r="S515" i="2" l="1"/>
  <c r="T514" i="2"/>
  <c r="O510" i="2"/>
  <c r="P509" i="2"/>
  <c r="O511" i="2" l="1"/>
  <c r="P510" i="2"/>
  <c r="S516" i="2"/>
  <c r="T515" i="2"/>
  <c r="S517" i="2" l="1"/>
  <c r="T516" i="2"/>
  <c r="O512" i="2"/>
  <c r="P511" i="2"/>
  <c r="O513" i="2" l="1"/>
  <c r="P512" i="2"/>
  <c r="S518" i="2"/>
  <c r="T517" i="2"/>
  <c r="S519" i="2" l="1"/>
  <c r="T518" i="2"/>
  <c r="O514" i="2"/>
  <c r="P513" i="2"/>
  <c r="O515" i="2" l="1"/>
  <c r="P514" i="2"/>
  <c r="S520" i="2"/>
  <c r="T519" i="2"/>
  <c r="S521" i="2" l="1"/>
  <c r="T520" i="2"/>
  <c r="O516" i="2"/>
  <c r="P515" i="2"/>
  <c r="O517" i="2" l="1"/>
  <c r="P516" i="2"/>
  <c r="S522" i="2"/>
  <c r="T521" i="2"/>
  <c r="S523" i="2" l="1"/>
  <c r="T522" i="2"/>
  <c r="O518" i="2"/>
  <c r="P517" i="2"/>
  <c r="O519" i="2" l="1"/>
  <c r="P518" i="2"/>
  <c r="S524" i="2"/>
  <c r="T523" i="2"/>
  <c r="S525" i="2" l="1"/>
  <c r="T524" i="2"/>
  <c r="O520" i="2"/>
  <c r="P519" i="2"/>
  <c r="O521" i="2" l="1"/>
  <c r="P520" i="2"/>
  <c r="S526" i="2"/>
  <c r="T525" i="2"/>
  <c r="S527" i="2" l="1"/>
  <c r="T526" i="2"/>
  <c r="O522" i="2"/>
  <c r="P521" i="2"/>
  <c r="O523" i="2" l="1"/>
  <c r="P522" i="2"/>
  <c r="S528" i="2"/>
  <c r="T527" i="2"/>
  <c r="S529" i="2" l="1"/>
  <c r="T528" i="2"/>
  <c r="O524" i="2"/>
  <c r="P523" i="2"/>
  <c r="O525" i="2" l="1"/>
  <c r="P524" i="2"/>
  <c r="S530" i="2"/>
  <c r="T529" i="2"/>
  <c r="S531" i="2" l="1"/>
  <c r="T530" i="2"/>
  <c r="O526" i="2"/>
  <c r="P525" i="2"/>
  <c r="O527" i="2" l="1"/>
  <c r="P526" i="2"/>
  <c r="S532" i="2"/>
  <c r="T531" i="2"/>
  <c r="S533" i="2" l="1"/>
  <c r="T532" i="2"/>
  <c r="O528" i="2"/>
  <c r="P527" i="2"/>
  <c r="O529" i="2" l="1"/>
  <c r="P528" i="2"/>
  <c r="S534" i="2"/>
  <c r="T533" i="2"/>
  <c r="S535" i="2" l="1"/>
  <c r="T534" i="2"/>
  <c r="O530" i="2"/>
  <c r="P529" i="2"/>
  <c r="O531" i="2" l="1"/>
  <c r="P530" i="2"/>
  <c r="S536" i="2"/>
  <c r="T535" i="2"/>
  <c r="S537" i="2" l="1"/>
  <c r="T536" i="2"/>
  <c r="O532" i="2"/>
  <c r="P531" i="2"/>
  <c r="O533" i="2" l="1"/>
  <c r="P532" i="2"/>
  <c r="S538" i="2"/>
  <c r="T537" i="2"/>
  <c r="S539" i="2" l="1"/>
  <c r="T538" i="2"/>
  <c r="O534" i="2"/>
  <c r="P533" i="2"/>
  <c r="O535" i="2" l="1"/>
  <c r="P534" i="2"/>
  <c r="S540" i="2"/>
  <c r="T539" i="2"/>
  <c r="S541" i="2" l="1"/>
  <c r="T540" i="2"/>
  <c r="O536" i="2"/>
  <c r="P535" i="2"/>
  <c r="O537" i="2" l="1"/>
  <c r="P536" i="2"/>
  <c r="S542" i="2"/>
  <c r="T541" i="2"/>
  <c r="S543" i="2" l="1"/>
  <c r="T542" i="2"/>
  <c r="O538" i="2"/>
  <c r="P537" i="2"/>
  <c r="S544" i="2" l="1"/>
  <c r="T543" i="2"/>
  <c r="O539" i="2"/>
  <c r="P538" i="2"/>
  <c r="O540" i="2" l="1"/>
  <c r="P539" i="2"/>
  <c r="S545" i="2"/>
  <c r="T544" i="2"/>
  <c r="S546" i="2" l="1"/>
  <c r="T545" i="2"/>
  <c r="O541" i="2"/>
  <c r="P540" i="2"/>
  <c r="O542" i="2" l="1"/>
  <c r="P541" i="2"/>
  <c r="S547" i="2"/>
  <c r="T546" i="2"/>
  <c r="S548" i="2" l="1"/>
  <c r="T547" i="2"/>
  <c r="O543" i="2"/>
  <c r="P542" i="2"/>
  <c r="O544" i="2" l="1"/>
  <c r="P543" i="2"/>
  <c r="S549" i="2"/>
  <c r="T548" i="2"/>
  <c r="S550" i="2" l="1"/>
  <c r="T549" i="2"/>
  <c r="O545" i="2"/>
  <c r="P544" i="2"/>
  <c r="O546" i="2" l="1"/>
  <c r="P545" i="2"/>
  <c r="S551" i="2"/>
  <c r="T550" i="2"/>
  <c r="S552" i="2" l="1"/>
  <c r="T551" i="2"/>
  <c r="O547" i="2"/>
  <c r="P546" i="2"/>
  <c r="O548" i="2" l="1"/>
  <c r="P547" i="2"/>
  <c r="S553" i="2"/>
  <c r="T552" i="2"/>
  <c r="S554" i="2" l="1"/>
  <c r="T553" i="2"/>
  <c r="O549" i="2"/>
  <c r="P548" i="2"/>
  <c r="O550" i="2" l="1"/>
  <c r="P549" i="2"/>
  <c r="S555" i="2"/>
  <c r="T554" i="2"/>
  <c r="S556" i="2" l="1"/>
  <c r="T555" i="2"/>
  <c r="O551" i="2"/>
  <c r="P550" i="2"/>
  <c r="O552" i="2" l="1"/>
  <c r="P551" i="2"/>
  <c r="S557" i="2"/>
  <c r="T556" i="2"/>
  <c r="S558" i="2" l="1"/>
  <c r="T557" i="2"/>
  <c r="O553" i="2"/>
  <c r="P552" i="2"/>
  <c r="O554" i="2" l="1"/>
  <c r="P553" i="2"/>
  <c r="S559" i="2"/>
  <c r="T558" i="2"/>
  <c r="S560" i="2" l="1"/>
  <c r="T559" i="2"/>
  <c r="O555" i="2"/>
  <c r="P554" i="2"/>
  <c r="O556" i="2" l="1"/>
  <c r="P555" i="2"/>
  <c r="S561" i="2"/>
  <c r="T560" i="2"/>
  <c r="S562" i="2" l="1"/>
  <c r="T561" i="2"/>
  <c r="O557" i="2"/>
  <c r="P556" i="2"/>
  <c r="O558" i="2" l="1"/>
  <c r="P557" i="2"/>
  <c r="S563" i="2"/>
  <c r="T562" i="2"/>
  <c r="S564" i="2" l="1"/>
  <c r="T563" i="2"/>
  <c r="O559" i="2"/>
  <c r="P558" i="2"/>
  <c r="O560" i="2" l="1"/>
  <c r="P559" i="2"/>
  <c r="S565" i="2"/>
  <c r="T564" i="2"/>
  <c r="S566" i="2" l="1"/>
  <c r="T565" i="2"/>
  <c r="O561" i="2"/>
  <c r="P560" i="2"/>
  <c r="O562" i="2" l="1"/>
  <c r="P561" i="2"/>
  <c r="S567" i="2"/>
  <c r="T566" i="2"/>
  <c r="S568" i="2" l="1"/>
  <c r="T567" i="2"/>
  <c r="O563" i="2"/>
  <c r="P562" i="2"/>
  <c r="O564" i="2" l="1"/>
  <c r="P563" i="2"/>
  <c r="S569" i="2"/>
  <c r="T568" i="2"/>
  <c r="S570" i="2" l="1"/>
  <c r="T569" i="2"/>
  <c r="O565" i="2"/>
  <c r="P564" i="2"/>
  <c r="O566" i="2" l="1"/>
  <c r="P565" i="2"/>
  <c r="S571" i="2"/>
  <c r="T570" i="2"/>
  <c r="S572" i="2" l="1"/>
  <c r="T571" i="2"/>
  <c r="O567" i="2"/>
  <c r="P566" i="2"/>
  <c r="O568" i="2" l="1"/>
  <c r="P567" i="2"/>
  <c r="S573" i="2"/>
  <c r="T572" i="2"/>
  <c r="S574" i="2" l="1"/>
  <c r="T573" i="2"/>
  <c r="O569" i="2"/>
  <c r="P568" i="2"/>
  <c r="O570" i="2" l="1"/>
  <c r="P569" i="2"/>
  <c r="S575" i="2"/>
  <c r="T574" i="2"/>
  <c r="S576" i="2" l="1"/>
  <c r="T575" i="2"/>
  <c r="O571" i="2"/>
  <c r="P570" i="2"/>
  <c r="O572" i="2" l="1"/>
  <c r="P571" i="2"/>
  <c r="S577" i="2"/>
  <c r="T576" i="2"/>
  <c r="S578" i="2" l="1"/>
  <c r="T577" i="2"/>
  <c r="O573" i="2"/>
  <c r="P572" i="2"/>
  <c r="O574" i="2" l="1"/>
  <c r="P573" i="2"/>
  <c r="S579" i="2"/>
  <c r="T578" i="2"/>
  <c r="S580" i="2" l="1"/>
  <c r="T579" i="2"/>
  <c r="O575" i="2"/>
  <c r="P574" i="2"/>
  <c r="O576" i="2" l="1"/>
  <c r="P575" i="2"/>
  <c r="S581" i="2"/>
  <c r="T580" i="2"/>
  <c r="S582" i="2" l="1"/>
  <c r="T581" i="2"/>
  <c r="O577" i="2"/>
  <c r="P576" i="2"/>
  <c r="O578" i="2" l="1"/>
  <c r="P577" i="2"/>
  <c r="S583" i="2"/>
  <c r="T582" i="2"/>
  <c r="S584" i="2" l="1"/>
  <c r="T583" i="2"/>
  <c r="O579" i="2"/>
  <c r="P578" i="2"/>
  <c r="O580" i="2" l="1"/>
  <c r="P579" i="2"/>
  <c r="S585" i="2"/>
  <c r="T584" i="2"/>
  <c r="S586" i="2" l="1"/>
  <c r="T585" i="2"/>
  <c r="O581" i="2"/>
  <c r="P580" i="2"/>
  <c r="O582" i="2" l="1"/>
  <c r="P581" i="2"/>
  <c r="S587" i="2"/>
  <c r="T586" i="2"/>
  <c r="S588" i="2" l="1"/>
  <c r="T587" i="2"/>
  <c r="O583" i="2"/>
  <c r="P582" i="2"/>
  <c r="O584" i="2" l="1"/>
  <c r="P583" i="2"/>
  <c r="S589" i="2"/>
  <c r="T588" i="2"/>
  <c r="S590" i="2" l="1"/>
  <c r="T589" i="2"/>
  <c r="O585" i="2"/>
  <c r="P584" i="2"/>
  <c r="O586" i="2" l="1"/>
  <c r="P585" i="2"/>
  <c r="S591" i="2"/>
  <c r="T590" i="2"/>
  <c r="S592" i="2" l="1"/>
  <c r="T591" i="2"/>
  <c r="O587" i="2"/>
  <c r="P586" i="2"/>
  <c r="O588" i="2" l="1"/>
  <c r="P587" i="2"/>
  <c r="S593" i="2"/>
  <c r="T592" i="2"/>
  <c r="S594" i="2" l="1"/>
  <c r="T593" i="2"/>
  <c r="O589" i="2"/>
  <c r="P588" i="2"/>
  <c r="O590" i="2" l="1"/>
  <c r="P589" i="2"/>
  <c r="S595" i="2"/>
  <c r="T594" i="2"/>
  <c r="S596" i="2" l="1"/>
  <c r="T595" i="2"/>
  <c r="O591" i="2"/>
  <c r="P590" i="2"/>
  <c r="O592" i="2" l="1"/>
  <c r="P591" i="2"/>
  <c r="S597" i="2"/>
  <c r="T596" i="2"/>
  <c r="S598" i="2" l="1"/>
  <c r="T597" i="2"/>
  <c r="O593" i="2"/>
  <c r="P592" i="2"/>
  <c r="O594" i="2" l="1"/>
  <c r="P593" i="2"/>
  <c r="S599" i="2"/>
  <c r="T598" i="2"/>
  <c r="S600" i="2" l="1"/>
  <c r="T599" i="2"/>
  <c r="O595" i="2"/>
  <c r="P594" i="2"/>
  <c r="O596" i="2" l="1"/>
  <c r="P595" i="2"/>
  <c r="S601" i="2"/>
  <c r="T600" i="2"/>
  <c r="S602" i="2" l="1"/>
  <c r="T601" i="2"/>
  <c r="O597" i="2"/>
  <c r="P596" i="2"/>
  <c r="O598" i="2" l="1"/>
  <c r="P597" i="2"/>
  <c r="S603" i="2"/>
  <c r="T602" i="2"/>
  <c r="S604" i="2" l="1"/>
  <c r="T603" i="2"/>
  <c r="O599" i="2"/>
  <c r="P598" i="2"/>
  <c r="O600" i="2" l="1"/>
  <c r="P599" i="2"/>
  <c r="S605" i="2"/>
  <c r="T604" i="2"/>
  <c r="S606" i="2" l="1"/>
  <c r="T605" i="2"/>
  <c r="O601" i="2"/>
  <c r="P600" i="2"/>
  <c r="O602" i="2" l="1"/>
  <c r="P601" i="2"/>
  <c r="S607" i="2"/>
  <c r="T606" i="2"/>
  <c r="S608" i="2" l="1"/>
  <c r="T607" i="2"/>
  <c r="O603" i="2"/>
  <c r="P602" i="2"/>
  <c r="O604" i="2" l="1"/>
  <c r="P603" i="2"/>
  <c r="S609" i="2"/>
  <c r="T608" i="2"/>
  <c r="S610" i="2" l="1"/>
  <c r="T609" i="2"/>
  <c r="O605" i="2"/>
  <c r="P604" i="2"/>
  <c r="O606" i="2" l="1"/>
  <c r="P605" i="2"/>
  <c r="S611" i="2"/>
  <c r="T610" i="2"/>
  <c r="S612" i="2" l="1"/>
  <c r="T611" i="2"/>
  <c r="O607" i="2"/>
  <c r="P606" i="2"/>
  <c r="O608" i="2" l="1"/>
  <c r="P607" i="2"/>
  <c r="S613" i="2"/>
  <c r="T612" i="2"/>
  <c r="S614" i="2" l="1"/>
  <c r="T613" i="2"/>
  <c r="O609" i="2"/>
  <c r="P608" i="2"/>
  <c r="O610" i="2" l="1"/>
  <c r="P609" i="2"/>
  <c r="S615" i="2"/>
  <c r="T614" i="2"/>
  <c r="S616" i="2" l="1"/>
  <c r="T615" i="2"/>
  <c r="O611" i="2"/>
  <c r="P610" i="2"/>
  <c r="O612" i="2" l="1"/>
  <c r="P611" i="2"/>
  <c r="S617" i="2"/>
  <c r="T616" i="2"/>
  <c r="S618" i="2" l="1"/>
  <c r="T617" i="2"/>
  <c r="O613" i="2"/>
  <c r="P612" i="2"/>
  <c r="O614" i="2" l="1"/>
  <c r="P613" i="2"/>
  <c r="S619" i="2"/>
  <c r="T618" i="2"/>
  <c r="S620" i="2" l="1"/>
  <c r="T619" i="2"/>
  <c r="O615" i="2"/>
  <c r="P614" i="2"/>
  <c r="O616" i="2" l="1"/>
  <c r="P615" i="2"/>
  <c r="S621" i="2"/>
  <c r="T620" i="2"/>
  <c r="S622" i="2" l="1"/>
  <c r="T621" i="2"/>
  <c r="O617" i="2"/>
  <c r="P616" i="2"/>
  <c r="O618" i="2" l="1"/>
  <c r="P617" i="2"/>
  <c r="S623" i="2"/>
  <c r="T622" i="2"/>
  <c r="S624" i="2" l="1"/>
  <c r="T623" i="2"/>
  <c r="O619" i="2"/>
  <c r="P618" i="2"/>
  <c r="O620" i="2" l="1"/>
  <c r="P619" i="2"/>
  <c r="S625" i="2"/>
  <c r="T624" i="2"/>
  <c r="S626" i="2" l="1"/>
  <c r="T625" i="2"/>
  <c r="O621" i="2"/>
  <c r="P620" i="2"/>
  <c r="O622" i="2" l="1"/>
  <c r="P621" i="2"/>
  <c r="S627" i="2"/>
  <c r="T626" i="2"/>
  <c r="S628" i="2" l="1"/>
  <c r="T627" i="2"/>
  <c r="O623" i="2"/>
  <c r="P622" i="2"/>
  <c r="O624" i="2" l="1"/>
  <c r="P623" i="2"/>
  <c r="S629" i="2"/>
  <c r="T628" i="2"/>
  <c r="S630" i="2" l="1"/>
  <c r="T629" i="2"/>
  <c r="O625" i="2"/>
  <c r="P624" i="2"/>
  <c r="O626" i="2" l="1"/>
  <c r="P625" i="2"/>
  <c r="S631" i="2"/>
  <c r="T630" i="2"/>
  <c r="S632" i="2" l="1"/>
  <c r="T631" i="2"/>
  <c r="O627" i="2"/>
  <c r="P626" i="2"/>
  <c r="O628" i="2" l="1"/>
  <c r="P627" i="2"/>
  <c r="S633" i="2"/>
  <c r="T632" i="2"/>
  <c r="S634" i="2" l="1"/>
  <c r="T633" i="2"/>
  <c r="O629" i="2"/>
  <c r="P628" i="2"/>
  <c r="O630" i="2" l="1"/>
  <c r="P629" i="2"/>
  <c r="S635" i="2"/>
  <c r="T634" i="2"/>
  <c r="S636" i="2" l="1"/>
  <c r="T635" i="2"/>
  <c r="O631" i="2"/>
  <c r="P630" i="2"/>
  <c r="O632" i="2" l="1"/>
  <c r="P631" i="2"/>
  <c r="S637" i="2"/>
  <c r="T636" i="2"/>
  <c r="S638" i="2" l="1"/>
  <c r="T637" i="2"/>
  <c r="O633" i="2"/>
  <c r="P632" i="2"/>
  <c r="O634" i="2" l="1"/>
  <c r="P633" i="2"/>
  <c r="S639" i="2"/>
  <c r="T638" i="2"/>
  <c r="S640" i="2" l="1"/>
  <c r="T639" i="2"/>
  <c r="O635" i="2"/>
  <c r="P634" i="2"/>
  <c r="O636" i="2" l="1"/>
  <c r="P635" i="2"/>
  <c r="S641" i="2"/>
  <c r="T640" i="2"/>
  <c r="S642" i="2" l="1"/>
  <c r="T641" i="2"/>
  <c r="O637" i="2"/>
  <c r="P636" i="2"/>
  <c r="O638" i="2" l="1"/>
  <c r="P637" i="2"/>
  <c r="S643" i="2"/>
  <c r="T642" i="2"/>
  <c r="S644" i="2" l="1"/>
  <c r="T643" i="2"/>
  <c r="O639" i="2"/>
  <c r="P638" i="2"/>
  <c r="O640" i="2" l="1"/>
  <c r="P639" i="2"/>
  <c r="S645" i="2"/>
  <c r="T644" i="2"/>
  <c r="S646" i="2" l="1"/>
  <c r="T645" i="2"/>
  <c r="O641" i="2"/>
  <c r="P640" i="2"/>
  <c r="O642" i="2" l="1"/>
  <c r="P641" i="2"/>
  <c r="S647" i="2"/>
  <c r="T646" i="2"/>
  <c r="S648" i="2" l="1"/>
  <c r="T647" i="2"/>
  <c r="O643" i="2"/>
  <c r="P642" i="2"/>
  <c r="O644" i="2" l="1"/>
  <c r="P643" i="2"/>
  <c r="S649" i="2"/>
  <c r="T648" i="2"/>
  <c r="S650" i="2" l="1"/>
  <c r="T649" i="2"/>
  <c r="O645" i="2"/>
  <c r="P644" i="2"/>
  <c r="O646" i="2" l="1"/>
  <c r="P645" i="2"/>
  <c r="S651" i="2"/>
  <c r="T650" i="2"/>
  <c r="S652" i="2" l="1"/>
  <c r="T651" i="2"/>
  <c r="O647" i="2"/>
  <c r="P646" i="2"/>
  <c r="O648" i="2" l="1"/>
  <c r="P647" i="2"/>
  <c r="S653" i="2"/>
  <c r="T652" i="2"/>
  <c r="S654" i="2" l="1"/>
  <c r="T653" i="2"/>
  <c r="O649" i="2"/>
  <c r="P648" i="2"/>
  <c r="O650" i="2" l="1"/>
  <c r="P649" i="2"/>
  <c r="S655" i="2"/>
  <c r="T654" i="2"/>
  <c r="S656" i="2" l="1"/>
  <c r="T655" i="2"/>
  <c r="O651" i="2"/>
  <c r="P650" i="2"/>
  <c r="O652" i="2" l="1"/>
  <c r="P651" i="2"/>
  <c r="S657" i="2"/>
  <c r="T656" i="2"/>
  <c r="S658" i="2" l="1"/>
  <c r="T657" i="2"/>
  <c r="O653" i="2"/>
  <c r="P652" i="2"/>
  <c r="O654" i="2" l="1"/>
  <c r="P653" i="2"/>
  <c r="S659" i="2"/>
  <c r="T658" i="2"/>
  <c r="S660" i="2" l="1"/>
  <c r="T659" i="2"/>
  <c r="O655" i="2"/>
  <c r="P654" i="2"/>
  <c r="O656" i="2" l="1"/>
  <c r="P655" i="2"/>
  <c r="S661" i="2"/>
  <c r="T660" i="2"/>
  <c r="S662" i="2" l="1"/>
  <c r="T661" i="2"/>
  <c r="O657" i="2"/>
  <c r="P656" i="2"/>
  <c r="O658" i="2" l="1"/>
  <c r="P657" i="2"/>
  <c r="S663" i="2"/>
  <c r="T662" i="2"/>
  <c r="S664" i="2" l="1"/>
  <c r="T663" i="2"/>
  <c r="O659" i="2"/>
  <c r="P658" i="2"/>
  <c r="O660" i="2" l="1"/>
  <c r="P659" i="2"/>
  <c r="S665" i="2"/>
  <c r="T664" i="2"/>
  <c r="S666" i="2" l="1"/>
  <c r="T665" i="2"/>
  <c r="O661" i="2"/>
  <c r="P660" i="2"/>
  <c r="O662" i="2" l="1"/>
  <c r="P661" i="2"/>
  <c r="S667" i="2"/>
  <c r="T666" i="2"/>
  <c r="S668" i="2" l="1"/>
  <c r="T667" i="2"/>
  <c r="O663" i="2"/>
  <c r="P662" i="2"/>
  <c r="O664" i="2" l="1"/>
  <c r="P663" i="2"/>
  <c r="S669" i="2"/>
  <c r="T668" i="2"/>
  <c r="S670" i="2" l="1"/>
  <c r="T669" i="2"/>
  <c r="O665" i="2"/>
  <c r="P664" i="2"/>
  <c r="O666" i="2" l="1"/>
  <c r="P665" i="2"/>
  <c r="S671" i="2"/>
  <c r="T670" i="2"/>
  <c r="S672" i="2" l="1"/>
  <c r="T671" i="2"/>
  <c r="O667" i="2"/>
  <c r="P666" i="2"/>
  <c r="O668" i="2" l="1"/>
  <c r="P667" i="2"/>
  <c r="S673" i="2"/>
  <c r="T672" i="2"/>
  <c r="S674" i="2" l="1"/>
  <c r="T673" i="2"/>
  <c r="O669" i="2"/>
  <c r="P668" i="2"/>
  <c r="O670" i="2" l="1"/>
  <c r="P669" i="2"/>
  <c r="S675" i="2"/>
  <c r="T674" i="2"/>
  <c r="S676" i="2" l="1"/>
  <c r="T675" i="2"/>
  <c r="O671" i="2"/>
  <c r="P670" i="2"/>
  <c r="O672" i="2" l="1"/>
  <c r="P671" i="2"/>
  <c r="S677" i="2"/>
  <c r="T676" i="2"/>
  <c r="S678" i="2" l="1"/>
  <c r="T677" i="2"/>
  <c r="O673" i="2"/>
  <c r="P672" i="2"/>
  <c r="O674" i="2" l="1"/>
  <c r="P673" i="2"/>
  <c r="S679" i="2"/>
  <c r="T678" i="2"/>
  <c r="S680" i="2" l="1"/>
  <c r="T679" i="2"/>
  <c r="O675" i="2"/>
  <c r="P674" i="2"/>
  <c r="O676" i="2" l="1"/>
  <c r="P675" i="2"/>
  <c r="S681" i="2"/>
  <c r="T680" i="2"/>
  <c r="S682" i="2" l="1"/>
  <c r="T681" i="2"/>
  <c r="O677" i="2"/>
  <c r="P676" i="2"/>
  <c r="O678" i="2" l="1"/>
  <c r="P677" i="2"/>
  <c r="S683" i="2"/>
  <c r="T682" i="2"/>
  <c r="S684" i="2" l="1"/>
  <c r="T683" i="2"/>
  <c r="O679" i="2"/>
  <c r="P678" i="2"/>
  <c r="O680" i="2" l="1"/>
  <c r="P679" i="2"/>
  <c r="S685" i="2"/>
  <c r="T684" i="2"/>
  <c r="S686" i="2" l="1"/>
  <c r="T685" i="2"/>
  <c r="O681" i="2"/>
  <c r="P680" i="2"/>
  <c r="O682" i="2" l="1"/>
  <c r="P681" i="2"/>
  <c r="S687" i="2"/>
  <c r="T686" i="2"/>
  <c r="S688" i="2" l="1"/>
  <c r="T687" i="2"/>
  <c r="O683" i="2"/>
  <c r="P682" i="2"/>
  <c r="O684" i="2" l="1"/>
  <c r="P683" i="2"/>
  <c r="S689" i="2"/>
  <c r="T688" i="2"/>
  <c r="S690" i="2" l="1"/>
  <c r="T689" i="2"/>
  <c r="O685" i="2"/>
  <c r="P684" i="2"/>
  <c r="O686" i="2" l="1"/>
  <c r="P685" i="2"/>
  <c r="S691" i="2"/>
  <c r="T690" i="2"/>
  <c r="O687" i="2" l="1"/>
  <c r="P686" i="2"/>
  <c r="S692" i="2"/>
  <c r="T691" i="2"/>
  <c r="S693" i="2" l="1"/>
  <c r="T692" i="2"/>
  <c r="O688" i="2"/>
  <c r="P687" i="2"/>
  <c r="O689" i="2" l="1"/>
  <c r="P688" i="2"/>
  <c r="S694" i="2"/>
  <c r="T693" i="2"/>
  <c r="S695" i="2" l="1"/>
  <c r="T694" i="2"/>
  <c r="O690" i="2"/>
  <c r="P689" i="2"/>
  <c r="O691" i="2" l="1"/>
  <c r="P690" i="2"/>
  <c r="S696" i="2"/>
  <c r="T695" i="2"/>
  <c r="S697" i="2" l="1"/>
  <c r="T696" i="2"/>
  <c r="O692" i="2"/>
  <c r="P691" i="2"/>
  <c r="O693" i="2" l="1"/>
  <c r="P692" i="2"/>
  <c r="S698" i="2"/>
  <c r="T697" i="2"/>
  <c r="S699" i="2" l="1"/>
  <c r="T698" i="2"/>
  <c r="O694" i="2"/>
  <c r="P693" i="2"/>
  <c r="O695" i="2" l="1"/>
  <c r="P694" i="2"/>
  <c r="S700" i="2"/>
  <c r="T699" i="2"/>
  <c r="S701" i="2" l="1"/>
  <c r="T700" i="2"/>
  <c r="O696" i="2"/>
  <c r="P695" i="2"/>
  <c r="O697" i="2" l="1"/>
  <c r="P696" i="2"/>
  <c r="S702" i="2"/>
  <c r="T701" i="2"/>
  <c r="S703" i="2" l="1"/>
  <c r="T702" i="2"/>
  <c r="O698" i="2"/>
  <c r="P697" i="2"/>
  <c r="O699" i="2" l="1"/>
  <c r="P698" i="2"/>
  <c r="S704" i="2"/>
  <c r="T703" i="2"/>
  <c r="S705" i="2" l="1"/>
  <c r="T704" i="2"/>
  <c r="O700" i="2"/>
  <c r="P699" i="2"/>
  <c r="O701" i="2" l="1"/>
  <c r="P700" i="2"/>
  <c r="S706" i="2"/>
  <c r="T705" i="2"/>
  <c r="S707" i="2" l="1"/>
  <c r="T706" i="2"/>
  <c r="O702" i="2"/>
  <c r="P701" i="2"/>
  <c r="O703" i="2" l="1"/>
  <c r="P702" i="2"/>
  <c r="S708" i="2"/>
  <c r="T707" i="2"/>
  <c r="S709" i="2" l="1"/>
  <c r="T708" i="2"/>
  <c r="O704" i="2"/>
  <c r="P703" i="2"/>
  <c r="O705" i="2" l="1"/>
  <c r="P704" i="2"/>
  <c r="S710" i="2"/>
  <c r="T709" i="2"/>
  <c r="S711" i="2" l="1"/>
  <c r="T710" i="2"/>
  <c r="O706" i="2"/>
  <c r="P705" i="2"/>
  <c r="O707" i="2" l="1"/>
  <c r="P706" i="2"/>
  <c r="S712" i="2"/>
  <c r="T711" i="2"/>
  <c r="S713" i="2" l="1"/>
  <c r="T712" i="2"/>
  <c r="O708" i="2"/>
  <c r="P707" i="2"/>
  <c r="O709" i="2" l="1"/>
  <c r="P708" i="2"/>
  <c r="S714" i="2"/>
  <c r="T713" i="2"/>
  <c r="S715" i="2" l="1"/>
  <c r="T714" i="2"/>
  <c r="O710" i="2"/>
  <c r="P709" i="2"/>
  <c r="O711" i="2" l="1"/>
  <c r="P710" i="2"/>
  <c r="S716" i="2"/>
  <c r="T715" i="2"/>
  <c r="S717" i="2" l="1"/>
  <c r="T716" i="2"/>
  <c r="O712" i="2"/>
  <c r="P711" i="2"/>
  <c r="O713" i="2" l="1"/>
  <c r="P712" i="2"/>
  <c r="S718" i="2"/>
  <c r="T717" i="2"/>
  <c r="S719" i="2" l="1"/>
  <c r="T718" i="2"/>
  <c r="O714" i="2"/>
  <c r="P713" i="2"/>
  <c r="O715" i="2" l="1"/>
  <c r="P714" i="2"/>
  <c r="S720" i="2"/>
  <c r="T719" i="2"/>
  <c r="S721" i="2" l="1"/>
  <c r="T720" i="2"/>
  <c r="O716" i="2"/>
  <c r="P715" i="2"/>
  <c r="O717" i="2" l="1"/>
  <c r="P716" i="2"/>
  <c r="S722" i="2"/>
  <c r="T721" i="2"/>
  <c r="S723" i="2" l="1"/>
  <c r="T722" i="2"/>
  <c r="O718" i="2"/>
  <c r="P717" i="2"/>
  <c r="O719" i="2" l="1"/>
  <c r="P718" i="2"/>
  <c r="S724" i="2"/>
  <c r="T723" i="2"/>
  <c r="S725" i="2" l="1"/>
  <c r="T724" i="2"/>
  <c r="O720" i="2"/>
  <c r="P719" i="2"/>
  <c r="O721" i="2" l="1"/>
  <c r="P720" i="2"/>
  <c r="S726" i="2"/>
  <c r="T725" i="2"/>
  <c r="S727" i="2" l="1"/>
  <c r="T726" i="2"/>
  <c r="O722" i="2"/>
  <c r="P721" i="2"/>
  <c r="O723" i="2" l="1"/>
  <c r="P722" i="2"/>
  <c r="S728" i="2"/>
  <c r="T727" i="2"/>
  <c r="S729" i="2" l="1"/>
  <c r="T728" i="2"/>
  <c r="O724" i="2"/>
  <c r="P723" i="2"/>
  <c r="O725" i="2" l="1"/>
  <c r="P724" i="2"/>
  <c r="S730" i="2"/>
  <c r="T729" i="2"/>
  <c r="S731" i="2" l="1"/>
  <c r="T730" i="2"/>
  <c r="O726" i="2"/>
  <c r="P725" i="2"/>
  <c r="O727" i="2" l="1"/>
  <c r="P726" i="2"/>
  <c r="S732" i="2"/>
  <c r="T731" i="2"/>
  <c r="S733" i="2" l="1"/>
  <c r="T732" i="2"/>
  <c r="O728" i="2"/>
  <c r="P727" i="2"/>
  <c r="O729" i="2" l="1"/>
  <c r="P728" i="2"/>
  <c r="S734" i="2"/>
  <c r="T733" i="2"/>
  <c r="S735" i="2" l="1"/>
  <c r="T734" i="2"/>
  <c r="O730" i="2"/>
  <c r="P729" i="2"/>
  <c r="O731" i="2" l="1"/>
  <c r="P730" i="2"/>
  <c r="S736" i="2"/>
  <c r="T735" i="2"/>
  <c r="S737" i="2" l="1"/>
  <c r="T736" i="2"/>
  <c r="O732" i="2"/>
  <c r="P731" i="2"/>
  <c r="O733" i="2" l="1"/>
  <c r="P732" i="2"/>
  <c r="S738" i="2"/>
  <c r="T737" i="2"/>
  <c r="S739" i="2" l="1"/>
  <c r="T738" i="2"/>
  <c r="O734" i="2"/>
  <c r="P733" i="2"/>
  <c r="O735" i="2" l="1"/>
  <c r="P734" i="2"/>
  <c r="S740" i="2"/>
  <c r="T739" i="2"/>
  <c r="S741" i="2" l="1"/>
  <c r="T740" i="2"/>
  <c r="O736" i="2"/>
  <c r="P735" i="2"/>
  <c r="O737" i="2" l="1"/>
  <c r="P736" i="2"/>
  <c r="S742" i="2"/>
  <c r="T741" i="2"/>
  <c r="S743" i="2" l="1"/>
  <c r="T742" i="2"/>
  <c r="O738" i="2"/>
  <c r="P737" i="2"/>
  <c r="O739" i="2" l="1"/>
  <c r="P738" i="2"/>
  <c r="S744" i="2"/>
  <c r="T743" i="2"/>
  <c r="S745" i="2" l="1"/>
  <c r="T744" i="2"/>
  <c r="O740" i="2"/>
  <c r="P739" i="2"/>
  <c r="O741" i="2" l="1"/>
  <c r="P740" i="2"/>
  <c r="S746" i="2"/>
  <c r="T745" i="2"/>
  <c r="S747" i="2" l="1"/>
  <c r="T746" i="2"/>
  <c r="O742" i="2"/>
  <c r="P741" i="2"/>
  <c r="O743" i="2" l="1"/>
  <c r="P742" i="2"/>
  <c r="S748" i="2"/>
  <c r="T747" i="2"/>
  <c r="S749" i="2" l="1"/>
  <c r="T748" i="2"/>
  <c r="O744" i="2"/>
  <c r="P743" i="2"/>
  <c r="O745" i="2" l="1"/>
  <c r="P744" i="2"/>
  <c r="S750" i="2"/>
  <c r="T749" i="2"/>
  <c r="S751" i="2" l="1"/>
  <c r="T750" i="2"/>
  <c r="O746" i="2"/>
  <c r="P745" i="2"/>
  <c r="O747" i="2" l="1"/>
  <c r="P746" i="2"/>
  <c r="S752" i="2"/>
  <c r="T751" i="2"/>
  <c r="S753" i="2" l="1"/>
  <c r="T752" i="2"/>
  <c r="O748" i="2"/>
  <c r="P747" i="2"/>
  <c r="O749" i="2" l="1"/>
  <c r="P748" i="2"/>
  <c r="S754" i="2"/>
  <c r="T753" i="2"/>
  <c r="S755" i="2" l="1"/>
  <c r="T754" i="2"/>
  <c r="O750" i="2"/>
  <c r="P749" i="2"/>
  <c r="O751" i="2" l="1"/>
  <c r="P750" i="2"/>
  <c r="S756" i="2"/>
  <c r="T755" i="2"/>
  <c r="S757" i="2" l="1"/>
  <c r="T756" i="2"/>
  <c r="O752" i="2"/>
  <c r="P751" i="2"/>
  <c r="O753" i="2" l="1"/>
  <c r="P752" i="2"/>
  <c r="S758" i="2"/>
  <c r="T757" i="2"/>
  <c r="S759" i="2" l="1"/>
  <c r="T758" i="2"/>
  <c r="O754" i="2"/>
  <c r="P753" i="2"/>
  <c r="O755" i="2" l="1"/>
  <c r="P754" i="2"/>
  <c r="S760" i="2"/>
  <c r="T759" i="2"/>
  <c r="S761" i="2" l="1"/>
  <c r="T760" i="2"/>
  <c r="O756" i="2"/>
  <c r="P755" i="2"/>
  <c r="P756" i="2" l="1"/>
  <c r="O757" i="2"/>
  <c r="S762" i="2"/>
  <c r="T761" i="2"/>
  <c r="S763" i="2" l="1"/>
  <c r="T762" i="2"/>
  <c r="P757" i="2"/>
  <c r="O758" i="2"/>
  <c r="P758" i="2" l="1"/>
  <c r="O759" i="2"/>
  <c r="S764" i="2"/>
  <c r="T763" i="2"/>
  <c r="S765" i="2" l="1"/>
  <c r="T764" i="2"/>
  <c r="O760" i="2"/>
  <c r="P759" i="2"/>
  <c r="O761" i="2" l="1"/>
  <c r="P760" i="2"/>
  <c r="S766" i="2"/>
  <c r="T765" i="2"/>
  <c r="S767" i="2" l="1"/>
  <c r="T766" i="2"/>
  <c r="O762" i="2"/>
  <c r="P761" i="2"/>
  <c r="O763" i="2" l="1"/>
  <c r="P762" i="2"/>
  <c r="S768" i="2"/>
  <c r="T767" i="2"/>
  <c r="S769" i="2" l="1"/>
  <c r="T768" i="2"/>
  <c r="O764" i="2"/>
  <c r="P763" i="2"/>
  <c r="O765" i="2" l="1"/>
  <c r="P764" i="2"/>
  <c r="S770" i="2"/>
  <c r="T769" i="2"/>
  <c r="S771" i="2" l="1"/>
  <c r="T770" i="2"/>
  <c r="O766" i="2"/>
  <c r="P765" i="2"/>
  <c r="O767" i="2" l="1"/>
  <c r="P766" i="2"/>
  <c r="S772" i="2"/>
  <c r="T771" i="2"/>
  <c r="S773" i="2" l="1"/>
  <c r="T772" i="2"/>
  <c r="O768" i="2"/>
  <c r="P767" i="2"/>
  <c r="O769" i="2" l="1"/>
  <c r="P768" i="2"/>
  <c r="S774" i="2"/>
  <c r="T773" i="2"/>
  <c r="S775" i="2" l="1"/>
  <c r="T774" i="2"/>
  <c r="O770" i="2"/>
  <c r="P769" i="2"/>
  <c r="O771" i="2" l="1"/>
  <c r="P770" i="2"/>
  <c r="S776" i="2"/>
  <c r="T775" i="2"/>
  <c r="S777" i="2" l="1"/>
  <c r="T776" i="2"/>
  <c r="O772" i="2"/>
  <c r="P771" i="2"/>
  <c r="O773" i="2" l="1"/>
  <c r="P772" i="2"/>
  <c r="S778" i="2"/>
  <c r="T777" i="2"/>
  <c r="S779" i="2" l="1"/>
  <c r="T778" i="2"/>
  <c r="O774" i="2"/>
  <c r="P773" i="2"/>
  <c r="O775" i="2" l="1"/>
  <c r="P774" i="2"/>
  <c r="S780" i="2"/>
  <c r="T779" i="2"/>
  <c r="S781" i="2" l="1"/>
  <c r="T780" i="2"/>
  <c r="O776" i="2"/>
  <c r="P775" i="2"/>
  <c r="O777" i="2" l="1"/>
  <c r="P776" i="2"/>
  <c r="S782" i="2"/>
  <c r="T781" i="2"/>
  <c r="S783" i="2" l="1"/>
  <c r="T782" i="2"/>
  <c r="O778" i="2"/>
  <c r="P777" i="2"/>
  <c r="O779" i="2" l="1"/>
  <c r="P778" i="2"/>
  <c r="S784" i="2"/>
  <c r="T783" i="2"/>
  <c r="S785" i="2" l="1"/>
  <c r="T784" i="2"/>
  <c r="O780" i="2"/>
  <c r="P779" i="2"/>
  <c r="O781" i="2" l="1"/>
  <c r="P780" i="2"/>
  <c r="S786" i="2"/>
  <c r="T785" i="2"/>
  <c r="S787" i="2" l="1"/>
  <c r="T786" i="2"/>
  <c r="O782" i="2"/>
  <c r="P781" i="2"/>
  <c r="O783" i="2" l="1"/>
  <c r="P782" i="2"/>
  <c r="S788" i="2"/>
  <c r="T787" i="2"/>
  <c r="S789" i="2" l="1"/>
  <c r="T788" i="2"/>
  <c r="O784" i="2"/>
  <c r="P783" i="2"/>
  <c r="O785" i="2" l="1"/>
  <c r="P784" i="2"/>
  <c r="S790" i="2"/>
  <c r="T789" i="2"/>
  <c r="S791" i="2" l="1"/>
  <c r="T790" i="2"/>
  <c r="O786" i="2"/>
  <c r="P785" i="2"/>
  <c r="O787" i="2" l="1"/>
  <c r="P786" i="2"/>
  <c r="S792" i="2"/>
  <c r="T791" i="2"/>
  <c r="S793" i="2" l="1"/>
  <c r="T792" i="2"/>
  <c r="O788" i="2"/>
  <c r="P787" i="2"/>
  <c r="O789" i="2" l="1"/>
  <c r="P788" i="2"/>
  <c r="S794" i="2"/>
  <c r="T793" i="2"/>
  <c r="S795" i="2" l="1"/>
  <c r="T794" i="2"/>
  <c r="O790" i="2"/>
  <c r="P789" i="2"/>
  <c r="O791" i="2" l="1"/>
  <c r="P790" i="2"/>
  <c r="S796" i="2"/>
  <c r="T795" i="2"/>
  <c r="S797" i="2" l="1"/>
  <c r="T796" i="2"/>
  <c r="O792" i="2"/>
  <c r="P791" i="2"/>
  <c r="S798" i="2" l="1"/>
  <c r="T797" i="2"/>
  <c r="O793" i="2"/>
  <c r="P792" i="2"/>
  <c r="O794" i="2" l="1"/>
  <c r="P793" i="2"/>
  <c r="S799" i="2"/>
  <c r="T798" i="2"/>
  <c r="S800" i="2" l="1"/>
  <c r="T799" i="2"/>
  <c r="O795" i="2"/>
  <c r="P794" i="2"/>
  <c r="O796" i="2" l="1"/>
  <c r="P795" i="2"/>
  <c r="S801" i="2"/>
  <c r="T800" i="2"/>
  <c r="S802" i="2" l="1"/>
  <c r="T801" i="2"/>
  <c r="O797" i="2"/>
  <c r="P796" i="2"/>
  <c r="O798" i="2" l="1"/>
  <c r="P797" i="2"/>
  <c r="S803" i="2"/>
  <c r="T802" i="2"/>
  <c r="S804" i="2" l="1"/>
  <c r="T803" i="2"/>
  <c r="O799" i="2"/>
  <c r="P798" i="2"/>
  <c r="O800" i="2" l="1"/>
  <c r="P799" i="2"/>
  <c r="S805" i="2"/>
  <c r="T804" i="2"/>
  <c r="S806" i="2" l="1"/>
  <c r="T805" i="2"/>
  <c r="O801" i="2"/>
  <c r="P800" i="2"/>
  <c r="O802" i="2" l="1"/>
  <c r="P801" i="2"/>
  <c r="S807" i="2"/>
  <c r="T806" i="2"/>
  <c r="S808" i="2" l="1"/>
  <c r="T807" i="2"/>
  <c r="O803" i="2"/>
  <c r="P802" i="2"/>
  <c r="O804" i="2" l="1"/>
  <c r="P803" i="2"/>
  <c r="S809" i="2"/>
  <c r="T808" i="2"/>
  <c r="S810" i="2" l="1"/>
  <c r="T809" i="2"/>
  <c r="O805" i="2"/>
  <c r="P804" i="2"/>
  <c r="O806" i="2" l="1"/>
  <c r="P805" i="2"/>
  <c r="S811" i="2"/>
  <c r="T810" i="2"/>
  <c r="S812" i="2" l="1"/>
  <c r="T811" i="2"/>
  <c r="O807" i="2"/>
  <c r="P806" i="2"/>
  <c r="O808" i="2" l="1"/>
  <c r="P807" i="2"/>
  <c r="S813" i="2"/>
  <c r="T812" i="2"/>
  <c r="S814" i="2" l="1"/>
  <c r="T813" i="2"/>
  <c r="O809" i="2"/>
  <c r="P808" i="2"/>
  <c r="O810" i="2" l="1"/>
  <c r="P809" i="2"/>
  <c r="S815" i="2"/>
  <c r="T814" i="2"/>
  <c r="S816" i="2" l="1"/>
  <c r="T815" i="2"/>
  <c r="O811" i="2"/>
  <c r="P810" i="2"/>
  <c r="O812" i="2" l="1"/>
  <c r="P811" i="2"/>
  <c r="S817" i="2"/>
  <c r="T816" i="2"/>
  <c r="S818" i="2" l="1"/>
  <c r="T817" i="2"/>
  <c r="O813" i="2"/>
  <c r="P812" i="2"/>
  <c r="O814" i="2" l="1"/>
  <c r="P813" i="2"/>
  <c r="S819" i="2"/>
  <c r="T818" i="2"/>
  <c r="S820" i="2" l="1"/>
  <c r="T819" i="2"/>
  <c r="O815" i="2"/>
  <c r="P814" i="2"/>
  <c r="O816" i="2" l="1"/>
  <c r="P815" i="2"/>
  <c r="S821" i="2"/>
  <c r="T820" i="2"/>
  <c r="S822" i="2" l="1"/>
  <c r="T821" i="2"/>
  <c r="O817" i="2"/>
  <c r="P816" i="2"/>
  <c r="O818" i="2" l="1"/>
  <c r="P817" i="2"/>
  <c r="S823" i="2"/>
  <c r="T822" i="2"/>
  <c r="S824" i="2" l="1"/>
  <c r="T823" i="2"/>
  <c r="O819" i="2"/>
  <c r="P818" i="2"/>
  <c r="O820" i="2" l="1"/>
  <c r="P819" i="2"/>
  <c r="S825" i="2"/>
  <c r="T824" i="2"/>
  <c r="S826" i="2" l="1"/>
  <c r="T825" i="2"/>
  <c r="O821" i="2"/>
  <c r="P820" i="2"/>
  <c r="O822" i="2" l="1"/>
  <c r="P821" i="2"/>
  <c r="S827" i="2"/>
  <c r="T826" i="2"/>
  <c r="S828" i="2" l="1"/>
  <c r="T827" i="2"/>
  <c r="O823" i="2"/>
  <c r="P822" i="2"/>
  <c r="O824" i="2" l="1"/>
  <c r="P823" i="2"/>
  <c r="S829" i="2"/>
  <c r="T828" i="2"/>
  <c r="S830" i="2" l="1"/>
  <c r="T829" i="2"/>
  <c r="O825" i="2"/>
  <c r="P824" i="2"/>
  <c r="O826" i="2" l="1"/>
  <c r="P825" i="2"/>
  <c r="S831" i="2"/>
  <c r="T830" i="2"/>
  <c r="S832" i="2" l="1"/>
  <c r="T831" i="2"/>
  <c r="O827" i="2"/>
  <c r="P826" i="2"/>
  <c r="O828" i="2" l="1"/>
  <c r="P827" i="2"/>
  <c r="S833" i="2"/>
  <c r="T832" i="2"/>
  <c r="S834" i="2" l="1"/>
  <c r="T833" i="2"/>
  <c r="O829" i="2"/>
  <c r="P828" i="2"/>
  <c r="O830" i="2" l="1"/>
  <c r="P829" i="2"/>
  <c r="S835" i="2"/>
  <c r="T834" i="2"/>
  <c r="S836" i="2" l="1"/>
  <c r="T835" i="2"/>
  <c r="O831" i="2"/>
  <c r="P830" i="2"/>
  <c r="O832" i="2" l="1"/>
  <c r="P831" i="2"/>
  <c r="S837" i="2"/>
  <c r="T836" i="2"/>
  <c r="S838" i="2" l="1"/>
  <c r="T837" i="2"/>
  <c r="O833" i="2"/>
  <c r="P832" i="2"/>
  <c r="O834" i="2" l="1"/>
  <c r="P833" i="2"/>
  <c r="S839" i="2"/>
  <c r="T838" i="2"/>
  <c r="S840" i="2" l="1"/>
  <c r="T839" i="2"/>
  <c r="O835" i="2"/>
  <c r="P834" i="2"/>
  <c r="O836" i="2" l="1"/>
  <c r="P835" i="2"/>
  <c r="S841" i="2"/>
  <c r="T840" i="2"/>
  <c r="S842" i="2" l="1"/>
  <c r="T841" i="2"/>
  <c r="O837" i="2"/>
  <c r="P836" i="2"/>
  <c r="O838" i="2" l="1"/>
  <c r="P837" i="2"/>
  <c r="S843" i="2"/>
  <c r="T842" i="2"/>
  <c r="S844" i="2" l="1"/>
  <c r="T843" i="2"/>
  <c r="O839" i="2"/>
  <c r="P838" i="2"/>
  <c r="O840" i="2" l="1"/>
  <c r="P839" i="2"/>
  <c r="S845" i="2"/>
  <c r="T844" i="2"/>
  <c r="S846" i="2" l="1"/>
  <c r="T845" i="2"/>
  <c r="O841" i="2"/>
  <c r="P840" i="2"/>
  <c r="O842" i="2" l="1"/>
  <c r="P841" i="2"/>
  <c r="S847" i="2"/>
  <c r="T846" i="2"/>
  <c r="S848" i="2" l="1"/>
  <c r="T847" i="2"/>
  <c r="O843" i="2"/>
  <c r="P842" i="2"/>
  <c r="O844" i="2" l="1"/>
  <c r="P843" i="2"/>
  <c r="S849" i="2"/>
  <c r="T848" i="2"/>
  <c r="S850" i="2" l="1"/>
  <c r="T849" i="2"/>
  <c r="O845" i="2"/>
  <c r="P844" i="2"/>
  <c r="O846" i="2" l="1"/>
  <c r="P845" i="2"/>
  <c r="S851" i="2"/>
  <c r="T850" i="2"/>
  <c r="S852" i="2" l="1"/>
  <c r="T851" i="2"/>
  <c r="O847" i="2"/>
  <c r="P846" i="2"/>
  <c r="O848" i="2" l="1"/>
  <c r="P847" i="2"/>
  <c r="S853" i="2"/>
  <c r="T852" i="2"/>
  <c r="S854" i="2" l="1"/>
  <c r="T853" i="2"/>
  <c r="O849" i="2"/>
  <c r="P848" i="2"/>
  <c r="O850" i="2" l="1"/>
  <c r="P849" i="2"/>
  <c r="S855" i="2"/>
  <c r="T854" i="2"/>
  <c r="S856" i="2" l="1"/>
  <c r="T855" i="2"/>
  <c r="O851" i="2"/>
  <c r="P850" i="2"/>
  <c r="O852" i="2" l="1"/>
  <c r="P851" i="2"/>
  <c r="S857" i="2"/>
  <c r="T856" i="2"/>
  <c r="S858" i="2" l="1"/>
  <c r="T857" i="2"/>
  <c r="O853" i="2"/>
  <c r="P852" i="2"/>
  <c r="O854" i="2" l="1"/>
  <c r="P853" i="2"/>
  <c r="S859" i="2"/>
  <c r="T858" i="2"/>
  <c r="S860" i="2" l="1"/>
  <c r="T859" i="2"/>
  <c r="O855" i="2"/>
  <c r="P854" i="2"/>
  <c r="O856" i="2" l="1"/>
  <c r="P855" i="2"/>
  <c r="S861" i="2"/>
  <c r="T860" i="2"/>
  <c r="S862" i="2" l="1"/>
  <c r="T861" i="2"/>
  <c r="O857" i="2"/>
  <c r="P856" i="2"/>
  <c r="O858" i="2" l="1"/>
  <c r="P857" i="2"/>
  <c r="S863" i="2"/>
  <c r="T862" i="2"/>
  <c r="S864" i="2" l="1"/>
  <c r="T863" i="2"/>
  <c r="O859" i="2"/>
  <c r="P858" i="2"/>
  <c r="O860" i="2" l="1"/>
  <c r="P859" i="2"/>
  <c r="S865" i="2"/>
  <c r="T864" i="2"/>
  <c r="S866" i="2" l="1"/>
  <c r="T865" i="2"/>
  <c r="O861" i="2"/>
  <c r="P860" i="2"/>
  <c r="O862" i="2" l="1"/>
  <c r="P861" i="2"/>
  <c r="S867" i="2"/>
  <c r="T866" i="2"/>
  <c r="S868" i="2" l="1"/>
  <c r="T867" i="2"/>
  <c r="O863" i="2"/>
  <c r="P862" i="2"/>
  <c r="O864" i="2" l="1"/>
  <c r="P863" i="2"/>
  <c r="S869" i="2"/>
  <c r="T868" i="2"/>
  <c r="S870" i="2" l="1"/>
  <c r="T869" i="2"/>
  <c r="O865" i="2"/>
  <c r="P864" i="2"/>
  <c r="O866" i="2" l="1"/>
  <c r="P865" i="2"/>
  <c r="S871" i="2"/>
  <c r="T870" i="2"/>
  <c r="S872" i="2" l="1"/>
  <c r="T871" i="2"/>
  <c r="O867" i="2"/>
  <c r="P866" i="2"/>
  <c r="O868" i="2" l="1"/>
  <c r="P867" i="2"/>
  <c r="S873" i="2"/>
  <c r="T872" i="2"/>
  <c r="S874" i="2" l="1"/>
  <c r="T873" i="2"/>
  <c r="O869" i="2"/>
  <c r="P868" i="2"/>
  <c r="O870" i="2" l="1"/>
  <c r="P869" i="2"/>
  <c r="S875" i="2"/>
  <c r="T874" i="2"/>
  <c r="S876" i="2" l="1"/>
  <c r="T875" i="2"/>
  <c r="O871" i="2"/>
  <c r="P870" i="2"/>
  <c r="O872" i="2" l="1"/>
  <c r="P871" i="2"/>
  <c r="S877" i="2"/>
  <c r="T876" i="2"/>
  <c r="S878" i="2" l="1"/>
  <c r="T877" i="2"/>
  <c r="O873" i="2"/>
  <c r="P872" i="2"/>
  <c r="O874" i="2" l="1"/>
  <c r="P873" i="2"/>
  <c r="S879" i="2"/>
  <c r="T878" i="2"/>
  <c r="S880" i="2" l="1"/>
  <c r="T879" i="2"/>
  <c r="O875" i="2"/>
  <c r="P874" i="2"/>
  <c r="O876" i="2" l="1"/>
  <c r="P875" i="2"/>
  <c r="S881" i="2"/>
  <c r="T880" i="2"/>
  <c r="S882" i="2" l="1"/>
  <c r="T881" i="2"/>
  <c r="O877" i="2"/>
  <c r="P876" i="2"/>
  <c r="O878" i="2" l="1"/>
  <c r="P877" i="2"/>
  <c r="S883" i="2"/>
  <c r="T882" i="2"/>
  <c r="S884" i="2" l="1"/>
  <c r="T883" i="2"/>
  <c r="O879" i="2"/>
  <c r="P878" i="2"/>
  <c r="O880" i="2" l="1"/>
  <c r="P879" i="2"/>
  <c r="S885" i="2"/>
  <c r="T884" i="2"/>
  <c r="S886" i="2" l="1"/>
  <c r="T885" i="2"/>
  <c r="O881" i="2"/>
  <c r="P880" i="2"/>
  <c r="O882" i="2" l="1"/>
  <c r="P881" i="2"/>
  <c r="S887" i="2"/>
  <c r="T886" i="2"/>
  <c r="S888" i="2" l="1"/>
  <c r="T887" i="2"/>
  <c r="O883" i="2"/>
  <c r="P882" i="2"/>
  <c r="O884" i="2" l="1"/>
  <c r="P883" i="2"/>
  <c r="S889" i="2"/>
  <c r="T888" i="2"/>
  <c r="S890" i="2" l="1"/>
  <c r="T889" i="2"/>
  <c r="O885" i="2"/>
  <c r="P884" i="2"/>
  <c r="O886" i="2" l="1"/>
  <c r="P885" i="2"/>
  <c r="S891" i="2"/>
  <c r="T890" i="2"/>
  <c r="S892" i="2" l="1"/>
  <c r="T891" i="2"/>
  <c r="O887" i="2"/>
  <c r="P886" i="2"/>
  <c r="O888" i="2" l="1"/>
  <c r="P887" i="2"/>
  <c r="S893" i="2"/>
  <c r="T892" i="2"/>
  <c r="S894" i="2" l="1"/>
  <c r="T893" i="2"/>
  <c r="O889" i="2"/>
  <c r="P888" i="2"/>
  <c r="O890" i="2" l="1"/>
  <c r="P889" i="2"/>
  <c r="S895" i="2"/>
  <c r="T894" i="2"/>
  <c r="S896" i="2" l="1"/>
  <c r="T895" i="2"/>
  <c r="O891" i="2"/>
  <c r="P890" i="2"/>
  <c r="O892" i="2" l="1"/>
  <c r="P891" i="2"/>
  <c r="S897" i="2"/>
  <c r="T896" i="2"/>
  <c r="S898" i="2" l="1"/>
  <c r="T897" i="2"/>
  <c r="O893" i="2"/>
  <c r="P892" i="2"/>
  <c r="O894" i="2" l="1"/>
  <c r="P893" i="2"/>
  <c r="S899" i="2"/>
  <c r="T898" i="2"/>
  <c r="S900" i="2" l="1"/>
  <c r="T899" i="2"/>
  <c r="O895" i="2"/>
  <c r="P894" i="2"/>
  <c r="O896" i="2" l="1"/>
  <c r="P895" i="2"/>
  <c r="S901" i="2"/>
  <c r="T900" i="2"/>
  <c r="S902" i="2" l="1"/>
  <c r="T901" i="2"/>
  <c r="O897" i="2"/>
  <c r="P896" i="2"/>
  <c r="O898" i="2" l="1"/>
  <c r="P897" i="2"/>
  <c r="S903" i="2"/>
  <c r="T902" i="2"/>
  <c r="S904" i="2" l="1"/>
  <c r="T903" i="2"/>
  <c r="O899" i="2"/>
  <c r="P898" i="2"/>
  <c r="O900" i="2" l="1"/>
  <c r="P899" i="2"/>
  <c r="S905" i="2"/>
  <c r="T904" i="2"/>
  <c r="S906" i="2" l="1"/>
  <c r="T905" i="2"/>
  <c r="O901" i="2"/>
  <c r="P900" i="2"/>
  <c r="O902" i="2" l="1"/>
  <c r="P901" i="2"/>
  <c r="S907" i="2"/>
  <c r="T906" i="2"/>
  <c r="S908" i="2" l="1"/>
  <c r="T907" i="2"/>
  <c r="O903" i="2"/>
  <c r="P902" i="2"/>
  <c r="O904" i="2" l="1"/>
  <c r="P903" i="2"/>
  <c r="S909" i="2"/>
  <c r="T908" i="2"/>
  <c r="S910" i="2" l="1"/>
  <c r="T909" i="2"/>
  <c r="O905" i="2"/>
  <c r="P904" i="2"/>
  <c r="O906" i="2" l="1"/>
  <c r="P905" i="2"/>
  <c r="S911" i="2"/>
  <c r="T910" i="2"/>
  <c r="S912" i="2" l="1"/>
  <c r="T911" i="2"/>
  <c r="O907" i="2"/>
  <c r="P906" i="2"/>
  <c r="O908" i="2" l="1"/>
  <c r="P907" i="2"/>
  <c r="S913" i="2"/>
  <c r="T912" i="2"/>
  <c r="S914" i="2" l="1"/>
  <c r="T913" i="2"/>
  <c r="O909" i="2"/>
  <c r="P908" i="2"/>
  <c r="O910" i="2" l="1"/>
  <c r="P909" i="2"/>
  <c r="S915" i="2"/>
  <c r="T914" i="2"/>
  <c r="S916" i="2" l="1"/>
  <c r="T915" i="2"/>
  <c r="O911" i="2"/>
  <c r="P910" i="2"/>
  <c r="O912" i="2" l="1"/>
  <c r="P911" i="2"/>
  <c r="S917" i="2"/>
  <c r="T916" i="2"/>
  <c r="S918" i="2" l="1"/>
  <c r="T917" i="2"/>
  <c r="O913" i="2"/>
  <c r="P912" i="2"/>
  <c r="O914" i="2" l="1"/>
  <c r="P913" i="2"/>
  <c r="S919" i="2"/>
  <c r="T918" i="2"/>
  <c r="S920" i="2" l="1"/>
  <c r="T919" i="2"/>
  <c r="O915" i="2"/>
  <c r="P914" i="2"/>
  <c r="O916" i="2" l="1"/>
  <c r="P915" i="2"/>
  <c r="S921" i="2"/>
  <c r="T920" i="2"/>
  <c r="S922" i="2" l="1"/>
  <c r="T921" i="2"/>
  <c r="O917" i="2"/>
  <c r="P916" i="2"/>
  <c r="O918" i="2" l="1"/>
  <c r="P917" i="2"/>
  <c r="S923" i="2"/>
  <c r="T922" i="2"/>
  <c r="S924" i="2" l="1"/>
  <c r="T923" i="2"/>
  <c r="O919" i="2"/>
  <c r="P918" i="2"/>
  <c r="O920" i="2" l="1"/>
  <c r="P919" i="2"/>
  <c r="S925" i="2"/>
  <c r="T924" i="2"/>
  <c r="S926" i="2" l="1"/>
  <c r="T925" i="2"/>
  <c r="O921" i="2"/>
  <c r="P920" i="2"/>
  <c r="O922" i="2" l="1"/>
  <c r="P921" i="2"/>
  <c r="S927" i="2"/>
  <c r="T926" i="2"/>
  <c r="S928" i="2" l="1"/>
  <c r="T927" i="2"/>
  <c r="O923" i="2"/>
  <c r="P922" i="2"/>
  <c r="O924" i="2" l="1"/>
  <c r="P923" i="2"/>
  <c r="S929" i="2"/>
  <c r="T928" i="2"/>
  <c r="S930" i="2" l="1"/>
  <c r="T929" i="2"/>
  <c r="O925" i="2"/>
  <c r="P924" i="2"/>
  <c r="O926" i="2" l="1"/>
  <c r="P925" i="2"/>
  <c r="S931" i="2"/>
  <c r="T930" i="2"/>
  <c r="S932" i="2" l="1"/>
  <c r="T931" i="2"/>
  <c r="O927" i="2"/>
  <c r="P926" i="2"/>
  <c r="O928" i="2" l="1"/>
  <c r="P927" i="2"/>
  <c r="S933" i="2"/>
  <c r="T932" i="2"/>
  <c r="S934" i="2" l="1"/>
  <c r="T933" i="2"/>
  <c r="P928" i="2"/>
  <c r="O929" i="2"/>
  <c r="P929" i="2" l="1"/>
  <c r="O930" i="2"/>
  <c r="S935" i="2"/>
  <c r="T934" i="2"/>
  <c r="S936" i="2" l="1"/>
  <c r="T935" i="2"/>
  <c r="O931" i="2"/>
  <c r="P930" i="2"/>
  <c r="P931" i="2" l="1"/>
  <c r="O932" i="2"/>
  <c r="S937" i="2"/>
  <c r="T936" i="2"/>
  <c r="S938" i="2" l="1"/>
  <c r="T937" i="2"/>
  <c r="O933" i="2"/>
  <c r="P932" i="2"/>
  <c r="O934" i="2" l="1"/>
  <c r="P933" i="2"/>
  <c r="S939" i="2"/>
  <c r="T938" i="2"/>
  <c r="S940" i="2" l="1"/>
  <c r="T939" i="2"/>
  <c r="O935" i="2"/>
  <c r="P934" i="2"/>
  <c r="O936" i="2" l="1"/>
  <c r="P935" i="2"/>
  <c r="S941" i="2"/>
  <c r="T940" i="2"/>
  <c r="S942" i="2" l="1"/>
  <c r="T941" i="2"/>
  <c r="O937" i="2"/>
  <c r="P936" i="2"/>
  <c r="O938" i="2" l="1"/>
  <c r="P937" i="2"/>
  <c r="S943" i="2"/>
  <c r="T942" i="2"/>
  <c r="S944" i="2" l="1"/>
  <c r="T943" i="2"/>
  <c r="O939" i="2"/>
  <c r="P938" i="2"/>
  <c r="O940" i="2" l="1"/>
  <c r="P939" i="2"/>
  <c r="S945" i="2"/>
  <c r="T944" i="2"/>
  <c r="S946" i="2" l="1"/>
  <c r="T945" i="2"/>
  <c r="O941" i="2"/>
  <c r="P940" i="2"/>
  <c r="O942" i="2" l="1"/>
  <c r="P941" i="2"/>
  <c r="S947" i="2"/>
  <c r="T946" i="2"/>
  <c r="S948" i="2" l="1"/>
  <c r="T947" i="2"/>
  <c r="O943" i="2"/>
  <c r="P942" i="2"/>
  <c r="O944" i="2" l="1"/>
  <c r="P943" i="2"/>
  <c r="S949" i="2"/>
  <c r="T948" i="2"/>
  <c r="S950" i="2" l="1"/>
  <c r="T949" i="2"/>
  <c r="O945" i="2"/>
  <c r="P944" i="2"/>
  <c r="O946" i="2" l="1"/>
  <c r="P945" i="2"/>
  <c r="S951" i="2"/>
  <c r="T950" i="2"/>
  <c r="S952" i="2" l="1"/>
  <c r="T951" i="2"/>
  <c r="O947" i="2"/>
  <c r="P946" i="2"/>
  <c r="O948" i="2" l="1"/>
  <c r="P947" i="2"/>
  <c r="S953" i="2"/>
  <c r="T952" i="2"/>
  <c r="S954" i="2" l="1"/>
  <c r="T953" i="2"/>
  <c r="O949" i="2"/>
  <c r="P948" i="2"/>
  <c r="O950" i="2" l="1"/>
  <c r="P949" i="2"/>
  <c r="S955" i="2"/>
  <c r="T954" i="2"/>
  <c r="S956" i="2" l="1"/>
  <c r="T955" i="2"/>
  <c r="O951" i="2"/>
  <c r="P950" i="2"/>
  <c r="O952" i="2" l="1"/>
  <c r="P951" i="2"/>
  <c r="S957" i="2"/>
  <c r="T956" i="2"/>
  <c r="S958" i="2" l="1"/>
  <c r="T957" i="2"/>
  <c r="O953" i="2"/>
  <c r="P952" i="2"/>
  <c r="O954" i="2" l="1"/>
  <c r="P953" i="2"/>
  <c r="S959" i="2"/>
  <c r="T958" i="2"/>
  <c r="S960" i="2" l="1"/>
  <c r="T959" i="2"/>
  <c r="O955" i="2"/>
  <c r="P954" i="2"/>
  <c r="O956" i="2" l="1"/>
  <c r="P955" i="2"/>
  <c r="S961" i="2"/>
  <c r="T960" i="2"/>
  <c r="S962" i="2" l="1"/>
  <c r="T961" i="2"/>
  <c r="O957" i="2"/>
  <c r="P956" i="2"/>
  <c r="O958" i="2" l="1"/>
  <c r="P957" i="2"/>
  <c r="S963" i="2"/>
  <c r="T962" i="2"/>
  <c r="S964" i="2" l="1"/>
  <c r="T963" i="2"/>
  <c r="O959" i="2"/>
  <c r="P958" i="2"/>
  <c r="O960" i="2" l="1"/>
  <c r="P959" i="2"/>
  <c r="S965" i="2"/>
  <c r="T964" i="2"/>
  <c r="S966" i="2" l="1"/>
  <c r="T965" i="2"/>
  <c r="O961" i="2"/>
  <c r="P960" i="2"/>
  <c r="O962" i="2" l="1"/>
  <c r="P961" i="2"/>
  <c r="S967" i="2"/>
  <c r="T966" i="2"/>
  <c r="S968" i="2" l="1"/>
  <c r="T967" i="2"/>
  <c r="O963" i="2"/>
  <c r="P962" i="2"/>
  <c r="O964" i="2" l="1"/>
  <c r="P963" i="2"/>
  <c r="S969" i="2"/>
  <c r="T968" i="2"/>
  <c r="S970" i="2" l="1"/>
  <c r="T969" i="2"/>
  <c r="O965" i="2"/>
  <c r="P964" i="2"/>
  <c r="O966" i="2" l="1"/>
  <c r="P965" i="2"/>
  <c r="S971" i="2"/>
  <c r="T970" i="2"/>
  <c r="S972" i="2" l="1"/>
  <c r="T971" i="2"/>
  <c r="O967" i="2"/>
  <c r="P966" i="2"/>
  <c r="S973" i="2" l="1"/>
  <c r="T972" i="2"/>
  <c r="O968" i="2"/>
  <c r="P967" i="2"/>
  <c r="O969" i="2" l="1"/>
  <c r="P968" i="2"/>
  <c r="S974" i="2"/>
  <c r="T973" i="2"/>
  <c r="S975" i="2" l="1"/>
  <c r="T974" i="2"/>
  <c r="O970" i="2"/>
  <c r="P969" i="2"/>
  <c r="O971" i="2" l="1"/>
  <c r="P970" i="2"/>
  <c r="S976" i="2"/>
  <c r="T975" i="2"/>
  <c r="S977" i="2" l="1"/>
  <c r="T976" i="2"/>
  <c r="O972" i="2"/>
  <c r="P971" i="2"/>
  <c r="O973" i="2" l="1"/>
  <c r="P972" i="2"/>
  <c r="S978" i="2"/>
  <c r="T977" i="2"/>
  <c r="S979" i="2" l="1"/>
  <c r="T978" i="2"/>
  <c r="O974" i="2"/>
  <c r="P973" i="2"/>
  <c r="O975" i="2" l="1"/>
  <c r="P974" i="2"/>
  <c r="S980" i="2"/>
  <c r="T979" i="2"/>
  <c r="S981" i="2" l="1"/>
  <c r="T980" i="2"/>
  <c r="O976" i="2"/>
  <c r="P975" i="2"/>
  <c r="O977" i="2" l="1"/>
  <c r="P976" i="2"/>
  <c r="S982" i="2"/>
  <c r="T981" i="2"/>
  <c r="S983" i="2" l="1"/>
  <c r="T982" i="2"/>
  <c r="O978" i="2"/>
  <c r="P977" i="2"/>
  <c r="O979" i="2" l="1"/>
  <c r="P978" i="2"/>
  <c r="S984" i="2"/>
  <c r="T983" i="2"/>
  <c r="S985" i="2" l="1"/>
  <c r="T984" i="2"/>
  <c r="O980" i="2"/>
  <c r="P979" i="2"/>
  <c r="O981" i="2" l="1"/>
  <c r="P980" i="2"/>
  <c r="S986" i="2"/>
  <c r="T985" i="2"/>
  <c r="S987" i="2" l="1"/>
  <c r="T986" i="2"/>
  <c r="O982" i="2"/>
  <c r="P981" i="2"/>
  <c r="O983" i="2" l="1"/>
  <c r="P982" i="2"/>
  <c r="S988" i="2"/>
  <c r="T987" i="2"/>
  <c r="O984" i="2" l="1"/>
  <c r="P983" i="2"/>
  <c r="S989" i="2"/>
  <c r="T988" i="2"/>
  <c r="S990" i="2" l="1"/>
  <c r="T989" i="2"/>
  <c r="O985" i="2"/>
  <c r="P984" i="2"/>
  <c r="O986" i="2" l="1"/>
  <c r="P985" i="2"/>
  <c r="S991" i="2"/>
  <c r="T990" i="2"/>
  <c r="S992" i="2" l="1"/>
  <c r="T991" i="2"/>
  <c r="O987" i="2"/>
  <c r="P986" i="2"/>
  <c r="O988" i="2" l="1"/>
  <c r="P987" i="2"/>
  <c r="S993" i="2"/>
  <c r="T992" i="2"/>
  <c r="S994" i="2" l="1"/>
  <c r="T993" i="2"/>
  <c r="O989" i="2"/>
  <c r="P988" i="2"/>
  <c r="O990" i="2" l="1"/>
  <c r="P989" i="2"/>
  <c r="S995" i="2"/>
  <c r="T994" i="2"/>
  <c r="S996" i="2" l="1"/>
  <c r="T995" i="2"/>
  <c r="O991" i="2"/>
  <c r="P990" i="2"/>
  <c r="O992" i="2" l="1"/>
  <c r="P991" i="2"/>
  <c r="S997" i="2"/>
  <c r="T996" i="2"/>
  <c r="S998" i="2" l="1"/>
  <c r="T997" i="2"/>
  <c r="O993" i="2"/>
  <c r="P992" i="2"/>
  <c r="O994" i="2" l="1"/>
  <c r="P993" i="2"/>
  <c r="S999" i="2"/>
  <c r="T998" i="2"/>
  <c r="S1000" i="2" l="1"/>
  <c r="T999" i="2"/>
  <c r="O995" i="2"/>
  <c r="P994" i="2"/>
  <c r="O996" i="2" l="1"/>
  <c r="P995" i="2"/>
  <c r="S1001" i="2"/>
  <c r="T1000" i="2"/>
  <c r="S1002" i="2" l="1"/>
  <c r="T1001" i="2"/>
  <c r="O997" i="2"/>
  <c r="P996" i="2"/>
  <c r="O998" i="2" l="1"/>
  <c r="P997" i="2"/>
  <c r="S1003" i="2"/>
  <c r="T1002" i="2"/>
  <c r="S1004" i="2" l="1"/>
  <c r="T1003" i="2"/>
  <c r="O999" i="2"/>
  <c r="P998" i="2"/>
  <c r="O1000" i="2" l="1"/>
  <c r="P999" i="2"/>
  <c r="S1005" i="2"/>
  <c r="T1004" i="2"/>
  <c r="S1006" i="2" l="1"/>
  <c r="T1005" i="2"/>
  <c r="O1001" i="2"/>
  <c r="P1000" i="2"/>
  <c r="O1002" i="2" l="1"/>
  <c r="P1001" i="2"/>
  <c r="S1007" i="2"/>
  <c r="T1006" i="2"/>
  <c r="S1008" i="2" l="1"/>
  <c r="T1007" i="2"/>
  <c r="O1003" i="2"/>
  <c r="P1002" i="2"/>
  <c r="O1004" i="2" l="1"/>
  <c r="P1003" i="2"/>
  <c r="S1009" i="2"/>
  <c r="T1008" i="2"/>
  <c r="S1010" i="2" l="1"/>
  <c r="T1009" i="2"/>
  <c r="O1005" i="2"/>
  <c r="P1004" i="2"/>
  <c r="O1006" i="2" l="1"/>
  <c r="P1005" i="2"/>
  <c r="S1011" i="2"/>
  <c r="T1010" i="2"/>
  <c r="S1012" i="2" l="1"/>
  <c r="T1011" i="2"/>
  <c r="O1007" i="2"/>
  <c r="P1006" i="2"/>
  <c r="O1008" i="2" l="1"/>
  <c r="P1007" i="2"/>
  <c r="S1013" i="2"/>
  <c r="T1012" i="2"/>
  <c r="S1014" i="2" l="1"/>
  <c r="T1013" i="2"/>
  <c r="O1009" i="2"/>
  <c r="P1008" i="2"/>
  <c r="O1010" i="2" l="1"/>
  <c r="P1009" i="2"/>
  <c r="S1015" i="2"/>
  <c r="T1014" i="2"/>
  <c r="S1016" i="2" l="1"/>
  <c r="T1015" i="2"/>
  <c r="O1011" i="2"/>
  <c r="P1010" i="2"/>
  <c r="O1012" i="2" l="1"/>
  <c r="P1011" i="2"/>
  <c r="S1017" i="2"/>
  <c r="T1016" i="2"/>
  <c r="S1018" i="2" l="1"/>
  <c r="T1017" i="2"/>
  <c r="O1013" i="2"/>
  <c r="P1012" i="2"/>
  <c r="O1014" i="2" l="1"/>
  <c r="P1013" i="2"/>
  <c r="S1019" i="2"/>
  <c r="T1018" i="2"/>
  <c r="S1020" i="2" l="1"/>
  <c r="T1019" i="2"/>
  <c r="O1015" i="2"/>
  <c r="P1014" i="2"/>
  <c r="O1016" i="2" l="1"/>
  <c r="P1015" i="2"/>
  <c r="S1021" i="2"/>
  <c r="T1020" i="2"/>
  <c r="S1022" i="2" l="1"/>
  <c r="T1021" i="2"/>
  <c r="O1017" i="2"/>
  <c r="P1016" i="2"/>
  <c r="O1018" i="2" l="1"/>
  <c r="P1017" i="2"/>
  <c r="S1023" i="2"/>
  <c r="T1022" i="2"/>
  <c r="S1024" i="2" l="1"/>
  <c r="T1023" i="2"/>
  <c r="O1019" i="2"/>
  <c r="P1018" i="2"/>
  <c r="O1020" i="2" l="1"/>
  <c r="P1019" i="2"/>
  <c r="S1025" i="2"/>
  <c r="T1024" i="2"/>
  <c r="S1026" i="2" l="1"/>
  <c r="T1025" i="2"/>
  <c r="O1021" i="2"/>
  <c r="P1020" i="2"/>
  <c r="O1022" i="2" l="1"/>
  <c r="P1021" i="2"/>
  <c r="S1027" i="2"/>
  <c r="T1026" i="2"/>
  <c r="S1028" i="2" l="1"/>
  <c r="T1027" i="2"/>
  <c r="O1023" i="2"/>
  <c r="P1022" i="2"/>
  <c r="O1024" i="2" l="1"/>
  <c r="P1023" i="2"/>
  <c r="S1029" i="2"/>
  <c r="T1028" i="2"/>
  <c r="S1030" i="2" l="1"/>
  <c r="T1029" i="2"/>
  <c r="O1025" i="2"/>
  <c r="P1024" i="2"/>
  <c r="O1026" i="2" l="1"/>
  <c r="P1025" i="2"/>
  <c r="S1031" i="2"/>
  <c r="T1030" i="2"/>
  <c r="S1032" i="2" l="1"/>
  <c r="T1031" i="2"/>
  <c r="O1027" i="2"/>
  <c r="P1026" i="2"/>
  <c r="O1028" i="2" l="1"/>
  <c r="P1027" i="2"/>
  <c r="S1033" i="2"/>
  <c r="T1032" i="2"/>
  <c r="S1034" i="2" l="1"/>
  <c r="T1033" i="2"/>
  <c r="O1029" i="2"/>
  <c r="P1028" i="2"/>
  <c r="O1030" i="2" l="1"/>
  <c r="P1029" i="2"/>
  <c r="S1035" i="2"/>
  <c r="T1034" i="2"/>
  <c r="S1036" i="2" l="1"/>
  <c r="T1035" i="2"/>
  <c r="O1031" i="2"/>
  <c r="P1030" i="2"/>
  <c r="O1032" i="2" l="1"/>
  <c r="P1031" i="2"/>
  <c r="S1037" i="2"/>
  <c r="T1036" i="2"/>
  <c r="S1038" i="2" l="1"/>
  <c r="T1037" i="2"/>
  <c r="O1033" i="2"/>
  <c r="P1032" i="2"/>
  <c r="O1034" i="2" l="1"/>
  <c r="P1033" i="2"/>
  <c r="S1039" i="2"/>
  <c r="T1038" i="2"/>
  <c r="S1040" i="2" l="1"/>
  <c r="T1039" i="2"/>
  <c r="O1035" i="2"/>
  <c r="P1034" i="2"/>
  <c r="O1036" i="2" l="1"/>
  <c r="P1035" i="2"/>
  <c r="S1041" i="2"/>
  <c r="T1040" i="2"/>
  <c r="S1042" i="2" l="1"/>
  <c r="T1041" i="2"/>
  <c r="O1037" i="2"/>
  <c r="P1036" i="2"/>
  <c r="O1038" i="2" l="1"/>
  <c r="P1037" i="2"/>
  <c r="S1043" i="2"/>
  <c r="T1042" i="2"/>
  <c r="S1044" i="2" l="1"/>
  <c r="T1043" i="2"/>
  <c r="O1039" i="2"/>
  <c r="P1038" i="2"/>
  <c r="O1040" i="2" l="1"/>
  <c r="P1039" i="2"/>
  <c r="S1045" i="2"/>
  <c r="T1044" i="2"/>
  <c r="S1046" i="2" l="1"/>
  <c r="T1045" i="2"/>
  <c r="O1041" i="2"/>
  <c r="P1040" i="2"/>
  <c r="O1042" i="2" l="1"/>
  <c r="P1041" i="2"/>
  <c r="S1047" i="2"/>
  <c r="T1046" i="2"/>
  <c r="S1048" i="2" l="1"/>
  <c r="T1047" i="2"/>
  <c r="O1043" i="2"/>
  <c r="P1042" i="2"/>
  <c r="O1044" i="2" l="1"/>
  <c r="P1043" i="2"/>
  <c r="S1049" i="2"/>
  <c r="T1048" i="2"/>
  <c r="S1050" i="2" l="1"/>
  <c r="T1049" i="2"/>
  <c r="O1045" i="2"/>
  <c r="P1044" i="2"/>
  <c r="O1046" i="2" l="1"/>
  <c r="P1045" i="2"/>
  <c r="S1051" i="2"/>
  <c r="T1050" i="2"/>
  <c r="S1052" i="2" l="1"/>
  <c r="T1051" i="2"/>
  <c r="O1047" i="2"/>
  <c r="P1046" i="2"/>
  <c r="O1048" i="2" l="1"/>
  <c r="P1047" i="2"/>
  <c r="S1053" i="2"/>
  <c r="T1052" i="2"/>
  <c r="S1054" i="2" l="1"/>
  <c r="T1053" i="2"/>
  <c r="O1049" i="2"/>
  <c r="P1048" i="2"/>
  <c r="O1050" i="2" l="1"/>
  <c r="P1049" i="2"/>
  <c r="S1055" i="2"/>
  <c r="T1054" i="2"/>
  <c r="S1056" i="2" l="1"/>
  <c r="T1055" i="2"/>
  <c r="O1051" i="2"/>
  <c r="P1050" i="2"/>
  <c r="O1052" i="2" l="1"/>
  <c r="P1051" i="2"/>
  <c r="S1057" i="2"/>
  <c r="T1056" i="2"/>
  <c r="S1058" i="2" l="1"/>
  <c r="T1057" i="2"/>
  <c r="O1053" i="2"/>
  <c r="P1052" i="2"/>
  <c r="O1054" i="2" l="1"/>
  <c r="P1053" i="2"/>
  <c r="S1059" i="2"/>
  <c r="T1058" i="2"/>
  <c r="S1060" i="2" l="1"/>
  <c r="T1059" i="2"/>
  <c r="O1055" i="2"/>
  <c r="P1054" i="2"/>
  <c r="O1056" i="2" l="1"/>
  <c r="P1055" i="2"/>
  <c r="S1061" i="2"/>
  <c r="T1060" i="2"/>
  <c r="S1062" i="2" l="1"/>
  <c r="T1061" i="2"/>
  <c r="O1057" i="2"/>
  <c r="P1056" i="2"/>
  <c r="O1058" i="2" l="1"/>
  <c r="P1057" i="2"/>
  <c r="S1063" i="2"/>
  <c r="T1062" i="2"/>
  <c r="S1064" i="2" l="1"/>
  <c r="T1063" i="2"/>
  <c r="O1059" i="2"/>
  <c r="P1058" i="2"/>
  <c r="O1060" i="2" l="1"/>
  <c r="P1059" i="2"/>
  <c r="S1065" i="2"/>
  <c r="T1064" i="2"/>
  <c r="S1066" i="2" l="1"/>
  <c r="T1065" i="2"/>
  <c r="O1061" i="2"/>
  <c r="P1060" i="2"/>
  <c r="O1062" i="2" l="1"/>
  <c r="P1061" i="2"/>
  <c r="S1067" i="2"/>
  <c r="T1066" i="2"/>
  <c r="S1068" i="2" l="1"/>
  <c r="T1067" i="2"/>
  <c r="O1063" i="2"/>
  <c r="P1062" i="2"/>
  <c r="O1064" i="2" l="1"/>
  <c r="P1063" i="2"/>
  <c r="S1069" i="2"/>
  <c r="T1068" i="2"/>
  <c r="S1070" i="2" l="1"/>
  <c r="T1069" i="2"/>
  <c r="O1065" i="2"/>
  <c r="P1064" i="2"/>
  <c r="O1066" i="2" l="1"/>
  <c r="P1065" i="2"/>
  <c r="S1071" i="2"/>
  <c r="T1070" i="2"/>
  <c r="S1072" i="2" l="1"/>
  <c r="T1071" i="2"/>
  <c r="O1067" i="2"/>
  <c r="P1066" i="2"/>
  <c r="O1068" i="2" l="1"/>
  <c r="P1067" i="2"/>
  <c r="S1073" i="2"/>
  <c r="T1072" i="2"/>
  <c r="S1074" i="2" l="1"/>
  <c r="T1073" i="2"/>
  <c r="O1069" i="2"/>
  <c r="P1068" i="2"/>
  <c r="O1070" i="2" l="1"/>
  <c r="P1069" i="2"/>
  <c r="S1075" i="2"/>
  <c r="T1074" i="2"/>
  <c r="S1076" i="2" l="1"/>
  <c r="T1075" i="2"/>
  <c r="O1071" i="2"/>
  <c r="P1070" i="2"/>
  <c r="O1072" i="2" l="1"/>
  <c r="P1071" i="2"/>
  <c r="S1077" i="2"/>
  <c r="T1076" i="2"/>
  <c r="S1078" i="2" l="1"/>
  <c r="T1077" i="2"/>
  <c r="O1073" i="2"/>
  <c r="P1072" i="2"/>
  <c r="O1074" i="2" l="1"/>
  <c r="P1073" i="2"/>
  <c r="S1079" i="2"/>
  <c r="T1078" i="2"/>
  <c r="S1080" i="2" l="1"/>
  <c r="T1079" i="2"/>
  <c r="O1075" i="2"/>
  <c r="P1074" i="2"/>
  <c r="O1076" i="2" l="1"/>
  <c r="P1075" i="2"/>
  <c r="S1081" i="2"/>
  <c r="T1080" i="2"/>
  <c r="S1082" i="2" l="1"/>
  <c r="T1081" i="2"/>
  <c r="O1077" i="2"/>
  <c r="P1076" i="2"/>
  <c r="O1078" i="2" l="1"/>
  <c r="P1077" i="2"/>
  <c r="S1083" i="2"/>
  <c r="T1082" i="2"/>
  <c r="S1084" i="2" l="1"/>
  <c r="T1083" i="2"/>
  <c r="O1079" i="2"/>
  <c r="P1078" i="2"/>
  <c r="O1080" i="2" l="1"/>
  <c r="P1079" i="2"/>
  <c r="S1085" i="2"/>
  <c r="T1084" i="2"/>
  <c r="S1086" i="2" l="1"/>
  <c r="T1085" i="2"/>
  <c r="O1081" i="2"/>
  <c r="P1080" i="2"/>
  <c r="O1082" i="2" l="1"/>
  <c r="P1081" i="2"/>
  <c r="S1087" i="2"/>
  <c r="T1086" i="2"/>
  <c r="S1088" i="2" l="1"/>
  <c r="T1087" i="2"/>
  <c r="O1083" i="2"/>
  <c r="P1082" i="2"/>
  <c r="O1084" i="2" l="1"/>
  <c r="P1083" i="2"/>
  <c r="S1089" i="2"/>
  <c r="T1088" i="2"/>
  <c r="S1090" i="2" l="1"/>
  <c r="T1089" i="2"/>
  <c r="O1085" i="2"/>
  <c r="P1084" i="2"/>
  <c r="O1086" i="2" l="1"/>
  <c r="P1085" i="2"/>
  <c r="S1091" i="2"/>
  <c r="T1090" i="2"/>
  <c r="S1092" i="2" l="1"/>
  <c r="T1091" i="2"/>
  <c r="O1087" i="2"/>
  <c r="P1086" i="2"/>
  <c r="O1088" i="2" l="1"/>
  <c r="P1087" i="2"/>
  <c r="S1093" i="2"/>
  <c r="T1092" i="2"/>
  <c r="S1094" i="2" l="1"/>
  <c r="T1093" i="2"/>
  <c r="O1089" i="2"/>
  <c r="P1088" i="2"/>
  <c r="O1090" i="2" l="1"/>
  <c r="P1089" i="2"/>
  <c r="S1095" i="2"/>
  <c r="T1094" i="2"/>
  <c r="S1096" i="2" l="1"/>
  <c r="T1095" i="2"/>
  <c r="O1091" i="2"/>
  <c r="P1090" i="2"/>
  <c r="O1092" i="2" l="1"/>
  <c r="P1091" i="2"/>
  <c r="S1097" i="2"/>
  <c r="T1096" i="2"/>
  <c r="S1098" i="2" l="1"/>
  <c r="T1097" i="2"/>
  <c r="O1093" i="2"/>
  <c r="P1092" i="2"/>
  <c r="O1094" i="2" l="1"/>
  <c r="P1093" i="2"/>
  <c r="S1099" i="2"/>
  <c r="T1098" i="2"/>
  <c r="S1100" i="2" l="1"/>
  <c r="T1099" i="2"/>
  <c r="O1095" i="2"/>
  <c r="P1094" i="2"/>
  <c r="O1096" i="2" l="1"/>
  <c r="P1095" i="2"/>
  <c r="S1101" i="2"/>
  <c r="T1100" i="2"/>
  <c r="S1102" i="2" l="1"/>
  <c r="T1101" i="2"/>
  <c r="O1097" i="2"/>
  <c r="P1096" i="2"/>
  <c r="S1103" i="2" l="1"/>
  <c r="T1102" i="2"/>
  <c r="O1098" i="2"/>
  <c r="P1097" i="2"/>
  <c r="O1099" i="2" l="1"/>
  <c r="P1098" i="2"/>
  <c r="S1104" i="2"/>
  <c r="T1103" i="2"/>
  <c r="S1105" i="2" l="1"/>
  <c r="T1104" i="2"/>
  <c r="O1100" i="2"/>
  <c r="P1099" i="2"/>
  <c r="O1101" i="2" l="1"/>
  <c r="P1100" i="2"/>
  <c r="S1106" i="2"/>
  <c r="T1105" i="2"/>
  <c r="S1107" i="2" l="1"/>
  <c r="T1106" i="2"/>
  <c r="O1102" i="2"/>
  <c r="P1101" i="2"/>
  <c r="O1103" i="2" l="1"/>
  <c r="P1102" i="2"/>
  <c r="S1108" i="2"/>
  <c r="T1107" i="2"/>
  <c r="S1109" i="2" l="1"/>
  <c r="T1108" i="2"/>
  <c r="O1104" i="2"/>
  <c r="P1103" i="2"/>
  <c r="O1105" i="2" l="1"/>
  <c r="P1104" i="2"/>
  <c r="S1110" i="2"/>
  <c r="T1109" i="2"/>
  <c r="S1111" i="2" l="1"/>
  <c r="T1110" i="2"/>
  <c r="O1106" i="2"/>
  <c r="P1105" i="2"/>
  <c r="O1107" i="2" l="1"/>
  <c r="P1106" i="2"/>
  <c r="S1112" i="2"/>
  <c r="T1111" i="2"/>
  <c r="S1113" i="2" l="1"/>
  <c r="T1112" i="2"/>
  <c r="O1108" i="2"/>
  <c r="P1107" i="2"/>
  <c r="O1109" i="2" l="1"/>
  <c r="P1108" i="2"/>
  <c r="S1114" i="2"/>
  <c r="T1113" i="2"/>
  <c r="S1115" i="2" l="1"/>
  <c r="T1114" i="2"/>
  <c r="O1110" i="2"/>
  <c r="P1109" i="2"/>
  <c r="O1111" i="2" l="1"/>
  <c r="P1110" i="2"/>
  <c r="S1116" i="2"/>
  <c r="T1115" i="2"/>
  <c r="S1117" i="2" l="1"/>
  <c r="T1116" i="2"/>
  <c r="O1112" i="2"/>
  <c r="P1111" i="2"/>
  <c r="O1113" i="2" l="1"/>
  <c r="P1112" i="2"/>
  <c r="S1118" i="2"/>
  <c r="T1117" i="2"/>
  <c r="S1119" i="2" l="1"/>
  <c r="T1118" i="2"/>
  <c r="O1114" i="2"/>
  <c r="P1113" i="2"/>
  <c r="O1115" i="2" l="1"/>
  <c r="P1114" i="2"/>
  <c r="S1120" i="2"/>
  <c r="T1119" i="2"/>
  <c r="S1121" i="2" l="1"/>
  <c r="T1120" i="2"/>
  <c r="O1116" i="2"/>
  <c r="P1115" i="2"/>
  <c r="O1117" i="2" l="1"/>
  <c r="P1116" i="2"/>
  <c r="S1122" i="2"/>
  <c r="T1121" i="2"/>
  <c r="S1123" i="2" l="1"/>
  <c r="T1122" i="2"/>
  <c r="O1118" i="2"/>
  <c r="P1117" i="2"/>
  <c r="O1119" i="2" l="1"/>
  <c r="P1118" i="2"/>
  <c r="S1124" i="2"/>
  <c r="T1123" i="2"/>
  <c r="S1125" i="2" l="1"/>
  <c r="T1124" i="2"/>
  <c r="O1120" i="2"/>
  <c r="P1119" i="2"/>
  <c r="O1121" i="2" l="1"/>
  <c r="P1120" i="2"/>
  <c r="S1126" i="2"/>
  <c r="T1125" i="2"/>
  <c r="S1127" i="2" l="1"/>
  <c r="T1126" i="2"/>
  <c r="O1122" i="2"/>
  <c r="P1121" i="2"/>
  <c r="O1123" i="2" l="1"/>
  <c r="P1122" i="2"/>
  <c r="S1128" i="2"/>
  <c r="T1127" i="2"/>
  <c r="S1129" i="2" l="1"/>
  <c r="T1128" i="2"/>
  <c r="O1124" i="2"/>
  <c r="P1123" i="2"/>
  <c r="O1125" i="2" l="1"/>
  <c r="P1124" i="2"/>
  <c r="S1130" i="2"/>
  <c r="T1129" i="2"/>
  <c r="S1131" i="2" l="1"/>
  <c r="T1130" i="2"/>
  <c r="O1126" i="2"/>
  <c r="P1125" i="2"/>
  <c r="O1127" i="2" l="1"/>
  <c r="P1126" i="2"/>
  <c r="S1132" i="2"/>
  <c r="T1131" i="2"/>
  <c r="S1133" i="2" l="1"/>
  <c r="T1132" i="2"/>
  <c r="O1128" i="2"/>
  <c r="P1127" i="2"/>
  <c r="O1129" i="2" l="1"/>
  <c r="P1128" i="2"/>
  <c r="S1134" i="2"/>
  <c r="T1133" i="2"/>
  <c r="S1135" i="2" l="1"/>
  <c r="T1134" i="2"/>
  <c r="O1130" i="2"/>
  <c r="P1129" i="2"/>
  <c r="O1131" i="2" l="1"/>
  <c r="P1130" i="2"/>
  <c r="S1136" i="2"/>
  <c r="T1135" i="2"/>
  <c r="S1137" i="2" l="1"/>
  <c r="T1136" i="2"/>
  <c r="O1132" i="2"/>
  <c r="P1131" i="2"/>
  <c r="O1133" i="2" l="1"/>
  <c r="P1132" i="2"/>
  <c r="S1138" i="2"/>
  <c r="T1137" i="2"/>
  <c r="S1139" i="2" l="1"/>
  <c r="T1138" i="2"/>
  <c r="O1134" i="2"/>
  <c r="P1133" i="2"/>
  <c r="O1135" i="2" l="1"/>
  <c r="P1134" i="2"/>
  <c r="S1140" i="2"/>
  <c r="T1139" i="2"/>
  <c r="S1141" i="2" l="1"/>
  <c r="T1140" i="2"/>
  <c r="O1136" i="2"/>
  <c r="P1135" i="2"/>
  <c r="O1137" i="2" l="1"/>
  <c r="P1136" i="2"/>
  <c r="S1142" i="2"/>
  <c r="T1141" i="2"/>
  <c r="S1143" i="2" l="1"/>
  <c r="T1142" i="2"/>
  <c r="O1138" i="2"/>
  <c r="P1137" i="2"/>
  <c r="O1139" i="2" l="1"/>
  <c r="P1138" i="2"/>
  <c r="S1144" i="2"/>
  <c r="T1143" i="2"/>
  <c r="S1145" i="2" l="1"/>
  <c r="T1144" i="2"/>
  <c r="O1140" i="2"/>
  <c r="P1139" i="2"/>
  <c r="O1141" i="2" l="1"/>
  <c r="P1140" i="2"/>
  <c r="S1146" i="2"/>
  <c r="T1145" i="2"/>
  <c r="S1147" i="2" l="1"/>
  <c r="T1146" i="2"/>
  <c r="O1142" i="2"/>
  <c r="P1141" i="2"/>
  <c r="O1143" i="2" l="1"/>
  <c r="P1142" i="2"/>
  <c r="S1148" i="2"/>
  <c r="T1147" i="2"/>
  <c r="S1149" i="2" l="1"/>
  <c r="T1148" i="2"/>
  <c r="O1144" i="2"/>
  <c r="P1143" i="2"/>
  <c r="O1145" i="2" l="1"/>
  <c r="P1144" i="2"/>
  <c r="S1150" i="2"/>
  <c r="T1149" i="2"/>
  <c r="S1151" i="2" l="1"/>
  <c r="T1150" i="2"/>
  <c r="O1146" i="2"/>
  <c r="P1145" i="2"/>
  <c r="O1147" i="2" l="1"/>
  <c r="P1146" i="2"/>
  <c r="S1152" i="2"/>
  <c r="T1151" i="2"/>
  <c r="S1153" i="2" l="1"/>
  <c r="T1152" i="2"/>
  <c r="O1148" i="2"/>
  <c r="P1147" i="2"/>
  <c r="O1149" i="2" l="1"/>
  <c r="P1148" i="2"/>
  <c r="S1154" i="2"/>
  <c r="T1153" i="2"/>
  <c r="S1155" i="2" l="1"/>
  <c r="T1154" i="2"/>
  <c r="O1150" i="2"/>
  <c r="P1149" i="2"/>
  <c r="O1151" i="2" l="1"/>
  <c r="P1150" i="2"/>
  <c r="S1156" i="2"/>
  <c r="T1155" i="2"/>
  <c r="S1157" i="2" l="1"/>
  <c r="T1156" i="2"/>
  <c r="O1152" i="2"/>
  <c r="P1151" i="2"/>
  <c r="O1153" i="2" l="1"/>
  <c r="P1152" i="2"/>
  <c r="S1158" i="2"/>
  <c r="T1157" i="2"/>
  <c r="S1159" i="2" l="1"/>
  <c r="T1158" i="2"/>
  <c r="O1154" i="2"/>
  <c r="P1153" i="2"/>
  <c r="O1155" i="2" l="1"/>
  <c r="P1154" i="2"/>
  <c r="S1160" i="2"/>
  <c r="T1159" i="2"/>
  <c r="S1161" i="2" l="1"/>
  <c r="T1160" i="2"/>
  <c r="O1156" i="2"/>
  <c r="P1155" i="2"/>
  <c r="O1157" i="2" l="1"/>
  <c r="P1156" i="2"/>
  <c r="S1162" i="2"/>
  <c r="T1161" i="2"/>
  <c r="S1163" i="2" l="1"/>
  <c r="T1162" i="2"/>
  <c r="O1158" i="2"/>
  <c r="P1157" i="2"/>
  <c r="O1159" i="2" l="1"/>
  <c r="P1158" i="2"/>
  <c r="S1164" i="2"/>
  <c r="T1163" i="2"/>
  <c r="S1165" i="2" l="1"/>
  <c r="T1164" i="2"/>
  <c r="O1160" i="2"/>
  <c r="P1159" i="2"/>
  <c r="O1161" i="2" l="1"/>
  <c r="P1160" i="2"/>
  <c r="S1166" i="2"/>
  <c r="T1165" i="2"/>
  <c r="S1167" i="2" l="1"/>
  <c r="T1166" i="2"/>
  <c r="O1162" i="2"/>
  <c r="P1161" i="2"/>
  <c r="O1163" i="2" l="1"/>
  <c r="P1162" i="2"/>
  <c r="S1168" i="2"/>
  <c r="T1167" i="2"/>
  <c r="S1169" i="2" l="1"/>
  <c r="T1168" i="2"/>
  <c r="O1164" i="2"/>
  <c r="P1163" i="2"/>
  <c r="O1165" i="2" l="1"/>
  <c r="P1164" i="2"/>
  <c r="S1170" i="2"/>
  <c r="T1169" i="2"/>
  <c r="S1171" i="2" l="1"/>
  <c r="T1170" i="2"/>
  <c r="O1166" i="2"/>
  <c r="P1165" i="2"/>
  <c r="O1167" i="2" l="1"/>
  <c r="P1166" i="2"/>
  <c r="S1172" i="2"/>
  <c r="T1171" i="2"/>
  <c r="S1173" i="2" l="1"/>
  <c r="T1172" i="2"/>
  <c r="O1168" i="2"/>
  <c r="P1167" i="2"/>
  <c r="O1169" i="2" l="1"/>
  <c r="P1168" i="2"/>
  <c r="S1174" i="2"/>
  <c r="T1173" i="2"/>
  <c r="S1175" i="2" l="1"/>
  <c r="T1174" i="2"/>
  <c r="O1170" i="2"/>
  <c r="P1169" i="2"/>
  <c r="O1171" i="2" l="1"/>
  <c r="P1170" i="2"/>
  <c r="S1176" i="2"/>
  <c r="T1175" i="2"/>
  <c r="S1177" i="2" l="1"/>
  <c r="T1176" i="2"/>
  <c r="O1172" i="2"/>
  <c r="P1171" i="2"/>
  <c r="O1173" i="2" l="1"/>
  <c r="P1172" i="2"/>
  <c r="S1178" i="2"/>
  <c r="T1177" i="2"/>
  <c r="S1179" i="2" l="1"/>
  <c r="T1178" i="2"/>
  <c r="O1174" i="2"/>
  <c r="P1173" i="2"/>
  <c r="O1175" i="2" l="1"/>
  <c r="P1174" i="2"/>
  <c r="S1180" i="2"/>
  <c r="T1179" i="2"/>
  <c r="S1181" i="2" l="1"/>
  <c r="T1180" i="2"/>
  <c r="O1176" i="2"/>
  <c r="P1175" i="2"/>
  <c r="O1177" i="2" l="1"/>
  <c r="P1176" i="2"/>
  <c r="S1182" i="2"/>
  <c r="T1181" i="2"/>
  <c r="S1183" i="2" l="1"/>
  <c r="T1182" i="2"/>
  <c r="O1178" i="2"/>
  <c r="P1177" i="2"/>
  <c r="O1179" i="2" l="1"/>
  <c r="P1178" i="2"/>
  <c r="S1184" i="2"/>
  <c r="T1183" i="2"/>
  <c r="S1185" i="2" l="1"/>
  <c r="T1184" i="2"/>
  <c r="O1180" i="2"/>
  <c r="P1179" i="2"/>
  <c r="O1181" i="2" l="1"/>
  <c r="P1180" i="2"/>
  <c r="S1186" i="2"/>
  <c r="T1185" i="2"/>
  <c r="S1187" i="2" l="1"/>
  <c r="T1186" i="2"/>
  <c r="O1182" i="2"/>
  <c r="P1181" i="2"/>
  <c r="O1183" i="2" l="1"/>
  <c r="P1182" i="2"/>
  <c r="S1188" i="2"/>
  <c r="T1187" i="2"/>
  <c r="S1189" i="2" l="1"/>
  <c r="T1188" i="2"/>
  <c r="O1184" i="2"/>
  <c r="P1183" i="2"/>
  <c r="O1185" i="2" l="1"/>
  <c r="P1184" i="2"/>
  <c r="S1190" i="2"/>
  <c r="T1189" i="2"/>
  <c r="S1191" i="2" l="1"/>
  <c r="T1190" i="2"/>
  <c r="O1186" i="2"/>
  <c r="P1185" i="2"/>
  <c r="O1187" i="2" l="1"/>
  <c r="P1186" i="2"/>
  <c r="S1192" i="2"/>
  <c r="T1191" i="2"/>
  <c r="S1193" i="2" l="1"/>
  <c r="T1192" i="2"/>
  <c r="O1188" i="2"/>
  <c r="P1187" i="2"/>
  <c r="O1189" i="2" l="1"/>
  <c r="P1188" i="2"/>
  <c r="S1194" i="2"/>
  <c r="T1193" i="2"/>
  <c r="S1195" i="2" l="1"/>
  <c r="T1194" i="2"/>
  <c r="O1190" i="2"/>
  <c r="P1189" i="2"/>
  <c r="O1191" i="2" l="1"/>
  <c r="P1190" i="2"/>
  <c r="S1196" i="2"/>
  <c r="T1195" i="2"/>
  <c r="S1197" i="2" l="1"/>
  <c r="T1196" i="2"/>
  <c r="O1192" i="2"/>
  <c r="P1191" i="2"/>
  <c r="O1193" i="2" l="1"/>
  <c r="P1192" i="2"/>
  <c r="S1198" i="2"/>
  <c r="T1197" i="2"/>
  <c r="S1199" i="2" l="1"/>
  <c r="T1198" i="2"/>
  <c r="O1194" i="2"/>
  <c r="P1193" i="2"/>
  <c r="O1195" i="2" l="1"/>
  <c r="P1194" i="2"/>
  <c r="S1200" i="2"/>
  <c r="T1199" i="2"/>
  <c r="S1201" i="2" l="1"/>
  <c r="T1200" i="2"/>
  <c r="O1196" i="2"/>
  <c r="P1195" i="2"/>
  <c r="O1197" i="2" l="1"/>
  <c r="P1196" i="2"/>
  <c r="S1202" i="2"/>
  <c r="T1201" i="2"/>
  <c r="S1203" i="2" l="1"/>
  <c r="T1202" i="2"/>
  <c r="O1198" i="2"/>
  <c r="P1197" i="2"/>
  <c r="O1199" i="2" l="1"/>
  <c r="P1198" i="2"/>
  <c r="S1204" i="2"/>
  <c r="T1203" i="2"/>
  <c r="S1205" i="2" l="1"/>
  <c r="T1204" i="2"/>
  <c r="O1200" i="2"/>
  <c r="P1199" i="2"/>
  <c r="O1201" i="2" l="1"/>
  <c r="P1200" i="2"/>
  <c r="S1206" i="2"/>
  <c r="T1205" i="2"/>
  <c r="S1207" i="2" l="1"/>
  <c r="T1206" i="2"/>
  <c r="O1202" i="2"/>
  <c r="P1201" i="2"/>
  <c r="O1203" i="2" l="1"/>
  <c r="P1202" i="2"/>
  <c r="S1208" i="2"/>
  <c r="T1207" i="2"/>
  <c r="S1209" i="2" l="1"/>
  <c r="T1208" i="2"/>
  <c r="O1204" i="2"/>
  <c r="P1203" i="2"/>
  <c r="O1205" i="2" l="1"/>
  <c r="P1204" i="2"/>
  <c r="S1210" i="2"/>
  <c r="T1209" i="2"/>
  <c r="S1211" i="2" l="1"/>
  <c r="T1210" i="2"/>
  <c r="O1206" i="2"/>
  <c r="P1205" i="2"/>
  <c r="O1207" i="2" l="1"/>
  <c r="P1206" i="2"/>
  <c r="S1212" i="2"/>
  <c r="T1211" i="2"/>
  <c r="S1213" i="2" l="1"/>
  <c r="T1212" i="2"/>
  <c r="O1208" i="2"/>
  <c r="P1207" i="2"/>
  <c r="O1209" i="2" l="1"/>
  <c r="P1208" i="2"/>
  <c r="S1214" i="2"/>
  <c r="T1213" i="2"/>
  <c r="S1215" i="2" l="1"/>
  <c r="T1214" i="2"/>
  <c r="O1210" i="2"/>
  <c r="P1209" i="2"/>
  <c r="O1211" i="2" l="1"/>
  <c r="P1210" i="2"/>
  <c r="S1216" i="2"/>
  <c r="T1215" i="2"/>
  <c r="S1217" i="2" l="1"/>
  <c r="T1216" i="2"/>
  <c r="O1212" i="2"/>
  <c r="P1211" i="2"/>
  <c r="O1213" i="2" l="1"/>
  <c r="P1212" i="2"/>
  <c r="S1218" i="2"/>
  <c r="T1217" i="2"/>
  <c r="S1219" i="2" l="1"/>
  <c r="T1218" i="2"/>
  <c r="O1214" i="2"/>
  <c r="P1213" i="2"/>
  <c r="O1215" i="2" l="1"/>
  <c r="P1214" i="2"/>
  <c r="S1220" i="2"/>
  <c r="T1219" i="2"/>
  <c r="S1221" i="2" l="1"/>
  <c r="T1220" i="2"/>
  <c r="O1216" i="2"/>
  <c r="P1215" i="2"/>
  <c r="O1217" i="2" l="1"/>
  <c r="P1216" i="2"/>
  <c r="S1222" i="2"/>
  <c r="T1221" i="2"/>
  <c r="S1223" i="2" l="1"/>
  <c r="T1222" i="2"/>
  <c r="O1218" i="2"/>
  <c r="P1217" i="2"/>
  <c r="O1219" i="2" l="1"/>
  <c r="P1218" i="2"/>
  <c r="S1224" i="2"/>
  <c r="T1223" i="2"/>
  <c r="S1225" i="2" l="1"/>
  <c r="T1224" i="2"/>
  <c r="O1220" i="2"/>
  <c r="P1219" i="2"/>
  <c r="O1221" i="2" l="1"/>
  <c r="P1220" i="2"/>
  <c r="S1226" i="2"/>
  <c r="T1225" i="2"/>
  <c r="S1227" i="2" l="1"/>
  <c r="T1226" i="2"/>
  <c r="O1222" i="2"/>
  <c r="P1221" i="2"/>
  <c r="O1223" i="2" l="1"/>
  <c r="P1222" i="2"/>
  <c r="S1228" i="2"/>
  <c r="T1227" i="2"/>
  <c r="S1229" i="2" l="1"/>
  <c r="T1228" i="2"/>
  <c r="O1224" i="2"/>
  <c r="P1223" i="2"/>
  <c r="O1225" i="2" l="1"/>
  <c r="P1224" i="2"/>
  <c r="S1230" i="2"/>
  <c r="T1229" i="2"/>
  <c r="S1231" i="2" l="1"/>
  <c r="T1230" i="2"/>
  <c r="O1226" i="2"/>
  <c r="P1225" i="2"/>
  <c r="O1227" i="2" l="1"/>
  <c r="P1226" i="2"/>
  <c r="S1232" i="2"/>
  <c r="T1231" i="2"/>
  <c r="S1233" i="2" l="1"/>
  <c r="T1232" i="2"/>
  <c r="O1228" i="2"/>
  <c r="P1227" i="2"/>
  <c r="O1229" i="2" l="1"/>
  <c r="P1228" i="2"/>
  <c r="S1234" i="2"/>
  <c r="T1233" i="2"/>
  <c r="S1235" i="2" l="1"/>
  <c r="T1234" i="2"/>
  <c r="O1230" i="2"/>
  <c r="P1229" i="2"/>
  <c r="O1231" i="2" l="1"/>
  <c r="P1230" i="2"/>
  <c r="S1236" i="2"/>
  <c r="T1235" i="2"/>
  <c r="S1237" i="2" l="1"/>
  <c r="T1236" i="2"/>
  <c r="O1232" i="2"/>
  <c r="P1231" i="2"/>
  <c r="O1233" i="2" l="1"/>
  <c r="P1232" i="2"/>
  <c r="S1238" i="2"/>
  <c r="T1237" i="2"/>
  <c r="S1239" i="2" l="1"/>
  <c r="T1238" i="2"/>
  <c r="O1234" i="2"/>
  <c r="P1233" i="2"/>
  <c r="O1235" i="2" l="1"/>
  <c r="P1234" i="2"/>
  <c r="S1240" i="2"/>
  <c r="T1239" i="2"/>
  <c r="S1241" i="2" l="1"/>
  <c r="T1240" i="2"/>
  <c r="O1236" i="2"/>
  <c r="P1235" i="2"/>
  <c r="O1237" i="2" l="1"/>
  <c r="P1236" i="2"/>
  <c r="S1242" i="2"/>
  <c r="T1241" i="2"/>
  <c r="S1243" i="2" l="1"/>
  <c r="T1242" i="2"/>
  <c r="O1238" i="2"/>
  <c r="P1237" i="2"/>
  <c r="O1239" i="2" l="1"/>
  <c r="P1238" i="2"/>
  <c r="S1244" i="2"/>
  <c r="T1243" i="2"/>
  <c r="S1245" i="2" l="1"/>
  <c r="T1244" i="2"/>
  <c r="O1240" i="2"/>
  <c r="P1239" i="2"/>
  <c r="O1241" i="2" l="1"/>
  <c r="P1240" i="2"/>
  <c r="S1246" i="2"/>
  <c r="T1245" i="2"/>
  <c r="S1247" i="2" l="1"/>
  <c r="T1246" i="2"/>
  <c r="O1242" i="2"/>
  <c r="P1241" i="2"/>
  <c r="O1243" i="2" l="1"/>
  <c r="P1242" i="2"/>
  <c r="S1248" i="2"/>
  <c r="T1247" i="2"/>
  <c r="S1249" i="2" l="1"/>
  <c r="T1248" i="2"/>
  <c r="O1244" i="2"/>
  <c r="P1243" i="2"/>
  <c r="O1245" i="2" l="1"/>
  <c r="P1244" i="2"/>
  <c r="S1250" i="2"/>
  <c r="T1249" i="2"/>
  <c r="S1251" i="2" l="1"/>
  <c r="T1250" i="2"/>
  <c r="O1246" i="2"/>
  <c r="P1245" i="2"/>
  <c r="O1247" i="2" l="1"/>
  <c r="P1246" i="2"/>
  <c r="S1252" i="2"/>
  <c r="T1251" i="2"/>
  <c r="S1253" i="2" l="1"/>
  <c r="T1252" i="2"/>
  <c r="O1248" i="2"/>
  <c r="P1247" i="2"/>
  <c r="O1249" i="2" l="1"/>
  <c r="P1248" i="2"/>
  <c r="S1254" i="2"/>
  <c r="T1253" i="2"/>
  <c r="S1255" i="2" l="1"/>
  <c r="T1254" i="2"/>
  <c r="O1250" i="2"/>
  <c r="P1249" i="2"/>
  <c r="O1251" i="2" l="1"/>
  <c r="P1250" i="2"/>
  <c r="S1256" i="2"/>
  <c r="T1255" i="2"/>
  <c r="S1257" i="2" l="1"/>
  <c r="T1256" i="2"/>
  <c r="O1252" i="2"/>
  <c r="P1251" i="2"/>
  <c r="O1253" i="2" l="1"/>
  <c r="P1252" i="2"/>
  <c r="S1258" i="2"/>
  <c r="T1257" i="2"/>
  <c r="S1259" i="2" l="1"/>
  <c r="T1258" i="2"/>
  <c r="O1254" i="2"/>
  <c r="P1253" i="2"/>
  <c r="O1255" i="2" l="1"/>
  <c r="P1254" i="2"/>
  <c r="S1260" i="2"/>
  <c r="T1259" i="2"/>
  <c r="S1261" i="2" l="1"/>
  <c r="T1260" i="2"/>
  <c r="O1256" i="2"/>
  <c r="P1255" i="2"/>
  <c r="O1257" i="2" l="1"/>
  <c r="P1256" i="2"/>
  <c r="S1262" i="2"/>
  <c r="T1261" i="2"/>
  <c r="S1263" i="2" l="1"/>
  <c r="T1262" i="2"/>
  <c r="O1258" i="2"/>
  <c r="P1257" i="2"/>
  <c r="O1259" i="2" l="1"/>
  <c r="P1258" i="2"/>
  <c r="S1264" i="2"/>
  <c r="T1263" i="2"/>
  <c r="S1265" i="2" l="1"/>
  <c r="T1264" i="2"/>
  <c r="O1260" i="2"/>
  <c r="P1259" i="2"/>
  <c r="O1261" i="2" l="1"/>
  <c r="P1260" i="2"/>
  <c r="S1266" i="2"/>
  <c r="T1265" i="2"/>
  <c r="S1267" i="2" l="1"/>
  <c r="T1266" i="2"/>
  <c r="O1262" i="2"/>
  <c r="P1261" i="2"/>
  <c r="O1263" i="2" l="1"/>
  <c r="P1262" i="2"/>
  <c r="S1268" i="2"/>
  <c r="T1267" i="2"/>
  <c r="S1269" i="2" l="1"/>
  <c r="T1268" i="2"/>
  <c r="O1264" i="2"/>
  <c r="P1263" i="2"/>
  <c r="O1265" i="2" l="1"/>
  <c r="P1264" i="2"/>
  <c r="S1270" i="2"/>
  <c r="T1269" i="2"/>
  <c r="S1271" i="2" l="1"/>
  <c r="T1270" i="2"/>
  <c r="O1266" i="2"/>
  <c r="P1265" i="2"/>
  <c r="O1267" i="2" l="1"/>
  <c r="P1266" i="2"/>
  <c r="S1272" i="2"/>
  <c r="T1271" i="2"/>
  <c r="S1273" i="2" l="1"/>
  <c r="T1272" i="2"/>
  <c r="O1268" i="2"/>
  <c r="P1267" i="2"/>
  <c r="O1269" i="2" l="1"/>
  <c r="P1268" i="2"/>
  <c r="S1274" i="2"/>
  <c r="T1273" i="2"/>
  <c r="S1275" i="2" l="1"/>
  <c r="T1274" i="2"/>
  <c r="O1270" i="2"/>
  <c r="P1269" i="2"/>
  <c r="O1271" i="2" l="1"/>
  <c r="P1270" i="2"/>
  <c r="S1276" i="2"/>
  <c r="T1275" i="2"/>
  <c r="S1277" i="2" l="1"/>
  <c r="T1276" i="2"/>
  <c r="O1272" i="2"/>
  <c r="P1271" i="2"/>
  <c r="O1273" i="2" l="1"/>
  <c r="P1272" i="2"/>
  <c r="S1278" i="2"/>
  <c r="T1277" i="2"/>
  <c r="S1279" i="2" l="1"/>
  <c r="T1278" i="2"/>
  <c r="O1274" i="2"/>
  <c r="P1273" i="2"/>
  <c r="O1275" i="2" l="1"/>
  <c r="P1274" i="2"/>
  <c r="S1280" i="2"/>
  <c r="T1279" i="2"/>
  <c r="S1281" i="2" l="1"/>
  <c r="T1280" i="2"/>
  <c r="O1276" i="2"/>
  <c r="P1275" i="2"/>
  <c r="O1277" i="2" l="1"/>
  <c r="P1276" i="2"/>
  <c r="S1282" i="2"/>
  <c r="T1281" i="2"/>
  <c r="S1283" i="2" l="1"/>
  <c r="T1282" i="2"/>
  <c r="O1278" i="2"/>
  <c r="P1277" i="2"/>
  <c r="O1279" i="2" l="1"/>
  <c r="P1278" i="2"/>
  <c r="S1284" i="2"/>
  <c r="T1283" i="2"/>
  <c r="S1285" i="2" l="1"/>
  <c r="T1284" i="2"/>
  <c r="O1280" i="2"/>
  <c r="P1279" i="2"/>
  <c r="O1281" i="2" l="1"/>
  <c r="P1280" i="2"/>
  <c r="S1286" i="2"/>
  <c r="T1285" i="2"/>
  <c r="S1287" i="2" l="1"/>
  <c r="T1286" i="2"/>
  <c r="O1282" i="2"/>
  <c r="P1281" i="2"/>
  <c r="O1283" i="2" l="1"/>
  <c r="P1282" i="2"/>
  <c r="S1288" i="2"/>
  <c r="T1287" i="2"/>
  <c r="S1289" i="2" l="1"/>
  <c r="T1288" i="2"/>
  <c r="O1284" i="2"/>
  <c r="P1283" i="2"/>
  <c r="O1285" i="2" l="1"/>
  <c r="P1284" i="2"/>
  <c r="S1290" i="2"/>
  <c r="T1289" i="2"/>
  <c r="S1291" i="2" l="1"/>
  <c r="T1290" i="2"/>
  <c r="O1286" i="2"/>
  <c r="P1285" i="2"/>
  <c r="O1287" i="2" l="1"/>
  <c r="P1286" i="2"/>
  <c r="S1292" i="2"/>
  <c r="T1291" i="2"/>
  <c r="S1293" i="2" l="1"/>
  <c r="T1292" i="2"/>
  <c r="O1288" i="2"/>
  <c r="P1287" i="2"/>
  <c r="O1289" i="2" l="1"/>
  <c r="P1288" i="2"/>
  <c r="S1294" i="2"/>
  <c r="T1293" i="2"/>
  <c r="S1295" i="2" l="1"/>
  <c r="T1294" i="2"/>
  <c r="O1290" i="2"/>
  <c r="P1289" i="2"/>
  <c r="O1291" i="2" l="1"/>
  <c r="P1290" i="2"/>
  <c r="S1296" i="2"/>
  <c r="T1295" i="2"/>
  <c r="S1297" i="2" l="1"/>
  <c r="T1296" i="2"/>
  <c r="O1292" i="2"/>
  <c r="P1291" i="2"/>
  <c r="O1293" i="2" l="1"/>
  <c r="P1292" i="2"/>
  <c r="S1298" i="2"/>
  <c r="T1297" i="2"/>
  <c r="S1299" i="2" l="1"/>
  <c r="T1298" i="2"/>
  <c r="O1294" i="2"/>
  <c r="P1293" i="2"/>
  <c r="O1295" i="2" l="1"/>
  <c r="P1294" i="2"/>
  <c r="S1300" i="2"/>
  <c r="T1299" i="2"/>
  <c r="S1301" i="2" l="1"/>
  <c r="T1300" i="2"/>
  <c r="O1296" i="2"/>
  <c r="P1295" i="2"/>
  <c r="O1297" i="2" l="1"/>
  <c r="P1296" i="2"/>
  <c r="S1302" i="2"/>
  <c r="T1301" i="2"/>
  <c r="S1303" i="2" l="1"/>
  <c r="T1302" i="2"/>
  <c r="O1298" i="2"/>
  <c r="P1297" i="2"/>
  <c r="O1299" i="2" l="1"/>
  <c r="P1298" i="2"/>
  <c r="S1304" i="2"/>
  <c r="T1303" i="2"/>
  <c r="S1305" i="2" l="1"/>
  <c r="T1304" i="2"/>
  <c r="O1300" i="2"/>
  <c r="P1299" i="2"/>
  <c r="O1301" i="2" l="1"/>
  <c r="P1300" i="2"/>
  <c r="S1306" i="2"/>
  <c r="T1305" i="2"/>
  <c r="S1307" i="2" l="1"/>
  <c r="T1306" i="2"/>
  <c r="O1302" i="2"/>
  <c r="P1301" i="2"/>
  <c r="O1303" i="2" l="1"/>
  <c r="P1302" i="2"/>
  <c r="S1308" i="2"/>
  <c r="T1307" i="2"/>
  <c r="S1309" i="2" l="1"/>
  <c r="T1308" i="2"/>
  <c r="O1304" i="2"/>
  <c r="P1303" i="2"/>
  <c r="O1305" i="2" l="1"/>
  <c r="P1304" i="2"/>
  <c r="S1310" i="2"/>
  <c r="T1309" i="2"/>
  <c r="S1311" i="2" l="1"/>
  <c r="T1310" i="2"/>
  <c r="O1306" i="2"/>
  <c r="P1305" i="2"/>
  <c r="O1307" i="2" l="1"/>
  <c r="P1306" i="2"/>
  <c r="S1312" i="2"/>
  <c r="T1311" i="2"/>
  <c r="S1313" i="2" l="1"/>
  <c r="T1312" i="2"/>
  <c r="O1308" i="2"/>
  <c r="P1307" i="2"/>
  <c r="O1309" i="2" l="1"/>
  <c r="P1308" i="2"/>
  <c r="S1314" i="2"/>
  <c r="T1313" i="2"/>
  <c r="S1315" i="2" l="1"/>
  <c r="T1314" i="2"/>
  <c r="O1310" i="2"/>
  <c r="P1309" i="2"/>
  <c r="O1311" i="2" l="1"/>
  <c r="P1310" i="2"/>
  <c r="S1316" i="2"/>
  <c r="T1315" i="2"/>
  <c r="S1317" i="2" l="1"/>
  <c r="T1316" i="2"/>
  <c r="O1312" i="2"/>
  <c r="P1311" i="2"/>
  <c r="O1313" i="2" l="1"/>
  <c r="P1312" i="2"/>
  <c r="S1318" i="2"/>
  <c r="T1317" i="2"/>
  <c r="S1319" i="2" l="1"/>
  <c r="T1318" i="2"/>
  <c r="O1314" i="2"/>
  <c r="P1313" i="2"/>
  <c r="O1315" i="2" l="1"/>
  <c r="P1314" i="2"/>
  <c r="S1320" i="2"/>
  <c r="T1319" i="2"/>
  <c r="S1321" i="2" l="1"/>
  <c r="T1320" i="2"/>
  <c r="O1316" i="2"/>
  <c r="P1315" i="2"/>
  <c r="O1317" i="2" l="1"/>
  <c r="P1316" i="2"/>
  <c r="S1322" i="2"/>
  <c r="T1321" i="2"/>
  <c r="S1323" i="2" l="1"/>
  <c r="T1322" i="2"/>
  <c r="O1318" i="2"/>
  <c r="P1317" i="2"/>
  <c r="O1319" i="2" l="1"/>
  <c r="P1318" i="2"/>
  <c r="S1324" i="2"/>
  <c r="T1323" i="2"/>
  <c r="S1325" i="2" l="1"/>
  <c r="T1324" i="2"/>
  <c r="O1320" i="2"/>
  <c r="P1319" i="2"/>
  <c r="O1321" i="2" l="1"/>
  <c r="P1320" i="2"/>
  <c r="S1326" i="2"/>
  <c r="T1325" i="2"/>
  <c r="S1327" i="2" l="1"/>
  <c r="T1326" i="2"/>
  <c r="O1322" i="2"/>
  <c r="P1321" i="2"/>
  <c r="O1323" i="2" l="1"/>
  <c r="P1322" i="2"/>
  <c r="S1328" i="2"/>
  <c r="T1327" i="2"/>
  <c r="S1329" i="2" l="1"/>
  <c r="T1328" i="2"/>
  <c r="O1324" i="2"/>
  <c r="P1323" i="2"/>
  <c r="O1325" i="2" l="1"/>
  <c r="P1324" i="2"/>
  <c r="S1330" i="2"/>
  <c r="T1329" i="2"/>
  <c r="S1331" i="2" l="1"/>
  <c r="T1330" i="2"/>
  <c r="O1326" i="2"/>
  <c r="P1325" i="2"/>
  <c r="O1327" i="2" l="1"/>
  <c r="P1326" i="2"/>
  <c r="S1332" i="2"/>
  <c r="T1331" i="2"/>
  <c r="S1333" i="2" l="1"/>
  <c r="T1332" i="2"/>
  <c r="O1328" i="2"/>
  <c r="P1327" i="2"/>
  <c r="O1329" i="2" l="1"/>
  <c r="P1328" i="2"/>
  <c r="S1334" i="2"/>
  <c r="T1333" i="2"/>
  <c r="S1335" i="2" l="1"/>
  <c r="T1334" i="2"/>
  <c r="O1330" i="2"/>
  <c r="P1329" i="2"/>
  <c r="O1331" i="2" l="1"/>
  <c r="P1330" i="2"/>
  <c r="S1336" i="2"/>
  <c r="T1335" i="2"/>
  <c r="S1337" i="2" l="1"/>
  <c r="T1336" i="2"/>
  <c r="O1332" i="2"/>
  <c r="P1331" i="2"/>
  <c r="O1333" i="2" l="1"/>
  <c r="P1332" i="2"/>
  <c r="S1338" i="2"/>
  <c r="T1337" i="2"/>
  <c r="S1339" i="2" l="1"/>
  <c r="T1338" i="2"/>
  <c r="O1334" i="2"/>
  <c r="P1333" i="2"/>
  <c r="O1335" i="2" l="1"/>
  <c r="P1334" i="2"/>
  <c r="S1340" i="2"/>
  <c r="T1339" i="2"/>
  <c r="S1341" i="2" l="1"/>
  <c r="T1340" i="2"/>
  <c r="O1336" i="2"/>
  <c r="P1335" i="2"/>
  <c r="O1337" i="2" l="1"/>
  <c r="P1336" i="2"/>
  <c r="S1342" i="2"/>
  <c r="T1341" i="2"/>
  <c r="S1343" i="2" l="1"/>
  <c r="T1342" i="2"/>
  <c r="O1338" i="2"/>
  <c r="P1337" i="2"/>
  <c r="O1339" i="2" l="1"/>
  <c r="P1338" i="2"/>
  <c r="S1344" i="2"/>
  <c r="T1343" i="2"/>
  <c r="S1345" i="2" l="1"/>
  <c r="T1344" i="2"/>
  <c r="O1340" i="2"/>
  <c r="P1339" i="2"/>
  <c r="O1341" i="2" l="1"/>
  <c r="P1340" i="2"/>
  <c r="S1346" i="2"/>
  <c r="T1345" i="2"/>
  <c r="S1347" i="2" l="1"/>
  <c r="T1346" i="2"/>
  <c r="O1342" i="2"/>
  <c r="P1341" i="2"/>
  <c r="O1343" i="2" l="1"/>
  <c r="P1342" i="2"/>
  <c r="S1348" i="2"/>
  <c r="T1347" i="2"/>
  <c r="S1349" i="2" l="1"/>
  <c r="T1348" i="2"/>
  <c r="O1344" i="2"/>
  <c r="P1343" i="2"/>
  <c r="O1345" i="2" l="1"/>
  <c r="P1344" i="2"/>
  <c r="S1350" i="2"/>
  <c r="T1349" i="2"/>
  <c r="S1351" i="2" l="1"/>
  <c r="T1350" i="2"/>
  <c r="O1346" i="2"/>
  <c r="P1345" i="2"/>
  <c r="O1347" i="2" l="1"/>
  <c r="P1346" i="2"/>
  <c r="S1352" i="2"/>
  <c r="T1351" i="2"/>
  <c r="S1353" i="2" l="1"/>
  <c r="T1352" i="2"/>
  <c r="O1348" i="2"/>
  <c r="P1347" i="2"/>
  <c r="O1349" i="2" l="1"/>
  <c r="P1348" i="2"/>
  <c r="S1354" i="2"/>
  <c r="T1353" i="2"/>
  <c r="S1355" i="2" l="1"/>
  <c r="T1354" i="2"/>
  <c r="O1350" i="2"/>
  <c r="P1349" i="2"/>
  <c r="O1351" i="2" l="1"/>
  <c r="P1350" i="2"/>
  <c r="S1356" i="2"/>
  <c r="T1355" i="2"/>
  <c r="S1357" i="2" l="1"/>
  <c r="T1356" i="2"/>
  <c r="O1352" i="2"/>
  <c r="P1351" i="2"/>
  <c r="O1353" i="2" l="1"/>
  <c r="P1352" i="2"/>
  <c r="S1358" i="2"/>
  <c r="T1357" i="2"/>
  <c r="S1359" i="2" l="1"/>
  <c r="T1358" i="2"/>
  <c r="O1354" i="2"/>
  <c r="P1353" i="2"/>
  <c r="O1355" i="2" l="1"/>
  <c r="P1354" i="2"/>
  <c r="S1360" i="2"/>
  <c r="T1359" i="2"/>
  <c r="S1361" i="2" l="1"/>
  <c r="T1360" i="2"/>
  <c r="O1356" i="2"/>
  <c r="P1355" i="2"/>
  <c r="O1357" i="2" l="1"/>
  <c r="P1356" i="2"/>
  <c r="S1362" i="2"/>
  <c r="T1361" i="2"/>
  <c r="S1363" i="2" l="1"/>
  <c r="T1362" i="2"/>
  <c r="O1358" i="2"/>
  <c r="P1357" i="2"/>
  <c r="O1359" i="2" l="1"/>
  <c r="P1358" i="2"/>
  <c r="S1364" i="2"/>
  <c r="T1363" i="2"/>
  <c r="S1365" i="2" l="1"/>
  <c r="T1364" i="2"/>
  <c r="O1360" i="2"/>
  <c r="P1359" i="2"/>
  <c r="O1361" i="2" l="1"/>
  <c r="P1360" i="2"/>
  <c r="S1366" i="2"/>
  <c r="T1365" i="2"/>
  <c r="S1367" i="2" l="1"/>
  <c r="T1366" i="2"/>
  <c r="O1362" i="2"/>
  <c r="P1361" i="2"/>
  <c r="O1363" i="2" l="1"/>
  <c r="P1362" i="2"/>
  <c r="S1368" i="2"/>
  <c r="T1367" i="2"/>
  <c r="S1369" i="2" l="1"/>
  <c r="T1368" i="2"/>
  <c r="O1364" i="2"/>
  <c r="P1363" i="2"/>
  <c r="O1365" i="2" l="1"/>
  <c r="P1364" i="2"/>
  <c r="S1370" i="2"/>
  <c r="T1369" i="2"/>
  <c r="S1371" i="2" l="1"/>
  <c r="T1370" i="2"/>
  <c r="O1366" i="2"/>
  <c r="P1365" i="2"/>
  <c r="O1367" i="2" l="1"/>
  <c r="P1366" i="2"/>
  <c r="S1372" i="2"/>
  <c r="T1371" i="2"/>
  <c r="S1373" i="2" l="1"/>
  <c r="T1372" i="2"/>
  <c r="O1368" i="2"/>
  <c r="P1367" i="2"/>
  <c r="O1369" i="2" l="1"/>
  <c r="P1368" i="2"/>
  <c r="S1374" i="2"/>
  <c r="T1373" i="2"/>
  <c r="S1375" i="2" l="1"/>
  <c r="T1374" i="2"/>
  <c r="O1370" i="2"/>
  <c r="P1369" i="2"/>
  <c r="O1371" i="2" l="1"/>
  <c r="P1370" i="2"/>
  <c r="S1376" i="2"/>
  <c r="T1375" i="2"/>
  <c r="S1377" i="2" l="1"/>
  <c r="T1376" i="2"/>
  <c r="O1372" i="2"/>
  <c r="P1371" i="2"/>
  <c r="O1373" i="2" l="1"/>
  <c r="P1372" i="2"/>
  <c r="S1378" i="2"/>
  <c r="T1377" i="2"/>
  <c r="S1379" i="2" l="1"/>
  <c r="T1378" i="2"/>
  <c r="O1374" i="2"/>
  <c r="P1373" i="2"/>
  <c r="O1375" i="2" l="1"/>
  <c r="P1374" i="2"/>
  <c r="S1380" i="2"/>
  <c r="T1379" i="2"/>
  <c r="S1381" i="2" l="1"/>
  <c r="T1380" i="2"/>
  <c r="O1376" i="2"/>
  <c r="P1375" i="2"/>
  <c r="O1377" i="2" l="1"/>
  <c r="P1376" i="2"/>
  <c r="S1382" i="2"/>
  <c r="T1381" i="2"/>
  <c r="S1383" i="2" l="1"/>
  <c r="T1382" i="2"/>
  <c r="O1378" i="2"/>
  <c r="P1377" i="2"/>
  <c r="O1379" i="2" l="1"/>
  <c r="P1378" i="2"/>
  <c r="S1384" i="2"/>
  <c r="T1383" i="2"/>
  <c r="S1385" i="2" l="1"/>
  <c r="T1384" i="2"/>
  <c r="O1380" i="2"/>
  <c r="P1379" i="2"/>
  <c r="O1381" i="2" l="1"/>
  <c r="P1380" i="2"/>
  <c r="S1386" i="2"/>
  <c r="T1385" i="2"/>
  <c r="S1387" i="2" l="1"/>
  <c r="T1386" i="2"/>
  <c r="O1382" i="2"/>
  <c r="P1381" i="2"/>
  <c r="O1383" i="2" l="1"/>
  <c r="P1382" i="2"/>
  <c r="S1388" i="2"/>
  <c r="T1387" i="2"/>
  <c r="S1389" i="2" l="1"/>
  <c r="T1388" i="2"/>
  <c r="O1384" i="2"/>
  <c r="P1383" i="2"/>
  <c r="O1385" i="2" l="1"/>
  <c r="P1384" i="2"/>
  <c r="S1390" i="2"/>
  <c r="T1389" i="2"/>
  <c r="S1391" i="2" l="1"/>
  <c r="T1390" i="2"/>
  <c r="O1386" i="2"/>
  <c r="P1385" i="2"/>
  <c r="O1387" i="2" l="1"/>
  <c r="P1386" i="2"/>
  <c r="S1392" i="2"/>
  <c r="T1391" i="2"/>
  <c r="S1393" i="2" l="1"/>
  <c r="T1392" i="2"/>
  <c r="O1388" i="2"/>
  <c r="P1387" i="2"/>
  <c r="O1389" i="2" l="1"/>
  <c r="P1388" i="2"/>
  <c r="S1394" i="2"/>
  <c r="T1393" i="2"/>
  <c r="S1395" i="2" l="1"/>
  <c r="T1394" i="2"/>
  <c r="O1390" i="2"/>
  <c r="P1389" i="2"/>
  <c r="O1391" i="2" l="1"/>
  <c r="P1390" i="2"/>
  <c r="S1396" i="2"/>
  <c r="T1395" i="2"/>
  <c r="S1397" i="2" l="1"/>
  <c r="T1396" i="2"/>
  <c r="O1392" i="2"/>
  <c r="P1391" i="2"/>
  <c r="O1393" i="2" l="1"/>
  <c r="P1392" i="2"/>
  <c r="S1398" i="2"/>
  <c r="T1397" i="2"/>
  <c r="S1399" i="2" l="1"/>
  <c r="T1398" i="2"/>
  <c r="O1394" i="2"/>
  <c r="P1393" i="2"/>
  <c r="O1395" i="2" l="1"/>
  <c r="P1394" i="2"/>
  <c r="S1400" i="2"/>
  <c r="T1399" i="2"/>
  <c r="S1401" i="2" l="1"/>
  <c r="T1400" i="2"/>
  <c r="O1396" i="2"/>
  <c r="P1395" i="2"/>
  <c r="O1397" i="2" l="1"/>
  <c r="P1396" i="2"/>
  <c r="S1402" i="2"/>
  <c r="T1401" i="2"/>
  <c r="S1403" i="2" l="1"/>
  <c r="T1402" i="2"/>
  <c r="O1398" i="2"/>
  <c r="P1397" i="2"/>
  <c r="O1399" i="2" l="1"/>
  <c r="P1398" i="2"/>
  <c r="S1404" i="2"/>
  <c r="T1403" i="2"/>
  <c r="S1405" i="2" l="1"/>
  <c r="T1404" i="2"/>
  <c r="O1400" i="2"/>
  <c r="P1399" i="2"/>
  <c r="O1401" i="2" l="1"/>
  <c r="P1400" i="2"/>
  <c r="S1406" i="2"/>
  <c r="T1405" i="2"/>
  <c r="S1407" i="2" l="1"/>
  <c r="T1406" i="2"/>
  <c r="O1402" i="2"/>
  <c r="P1401" i="2"/>
  <c r="O1403" i="2" l="1"/>
  <c r="P1402" i="2"/>
  <c r="S1408" i="2"/>
  <c r="T1407" i="2"/>
  <c r="S1409" i="2" l="1"/>
  <c r="T1408" i="2"/>
  <c r="O1404" i="2"/>
  <c r="P1403" i="2"/>
  <c r="O1405" i="2" l="1"/>
  <c r="P1404" i="2"/>
  <c r="S1410" i="2"/>
  <c r="T1409" i="2"/>
  <c r="S1411" i="2" l="1"/>
  <c r="T1410" i="2"/>
  <c r="O1406" i="2"/>
  <c r="P1405" i="2"/>
  <c r="O1407" i="2" l="1"/>
  <c r="P1406" i="2"/>
  <c r="S1412" i="2"/>
  <c r="T1411" i="2"/>
  <c r="S1413" i="2" l="1"/>
  <c r="T1412" i="2"/>
  <c r="O1408" i="2"/>
  <c r="P1407" i="2"/>
  <c r="O1409" i="2" l="1"/>
  <c r="P1408" i="2"/>
  <c r="S1414" i="2"/>
  <c r="T1413" i="2"/>
  <c r="S1415" i="2" l="1"/>
  <c r="T1414" i="2"/>
  <c r="O1410" i="2"/>
  <c r="P1409" i="2"/>
  <c r="O1411" i="2" l="1"/>
  <c r="P1410" i="2"/>
  <c r="S1416" i="2"/>
  <c r="T1415" i="2"/>
  <c r="S1417" i="2" l="1"/>
  <c r="T1416" i="2"/>
  <c r="O1412" i="2"/>
  <c r="P1411" i="2"/>
  <c r="O1413" i="2" l="1"/>
  <c r="P1412" i="2"/>
  <c r="S1418" i="2"/>
  <c r="T1417" i="2"/>
  <c r="S1419" i="2" l="1"/>
  <c r="T1418" i="2"/>
  <c r="O1414" i="2"/>
  <c r="P1413" i="2"/>
  <c r="O1415" i="2" l="1"/>
  <c r="P1414" i="2"/>
  <c r="S1420" i="2"/>
  <c r="T1419" i="2"/>
  <c r="S1421" i="2" l="1"/>
  <c r="T1420" i="2"/>
  <c r="O1416" i="2"/>
  <c r="P1415" i="2"/>
  <c r="O1417" i="2" l="1"/>
  <c r="P1416" i="2"/>
  <c r="S1422" i="2"/>
  <c r="T1421" i="2"/>
  <c r="S1423" i="2" l="1"/>
  <c r="T1422" i="2"/>
  <c r="O1418" i="2"/>
  <c r="P1417" i="2"/>
  <c r="O1419" i="2" l="1"/>
  <c r="P1418" i="2"/>
  <c r="S1424" i="2"/>
  <c r="T1423" i="2"/>
  <c r="S1425" i="2" l="1"/>
  <c r="T1424" i="2"/>
  <c r="O1420" i="2"/>
  <c r="P1419" i="2"/>
  <c r="O1421" i="2" l="1"/>
  <c r="P1420" i="2"/>
  <c r="S1426" i="2"/>
  <c r="T1425" i="2"/>
  <c r="S1427" i="2" l="1"/>
  <c r="T1426" i="2"/>
  <c r="O1422" i="2"/>
  <c r="P1421" i="2"/>
  <c r="O1423" i="2" l="1"/>
  <c r="P1422" i="2"/>
  <c r="S1428" i="2"/>
  <c r="T1427" i="2"/>
  <c r="S1429" i="2" l="1"/>
  <c r="T1428" i="2"/>
  <c r="O1424" i="2"/>
  <c r="P1423" i="2"/>
  <c r="O1425" i="2" l="1"/>
  <c r="P1424" i="2"/>
  <c r="S1430" i="2"/>
  <c r="T1429" i="2"/>
  <c r="S1431" i="2" l="1"/>
  <c r="T1430" i="2"/>
  <c r="O1426" i="2"/>
  <c r="P1425" i="2"/>
  <c r="O1427" i="2" l="1"/>
  <c r="P1426" i="2"/>
  <c r="S1432" i="2"/>
  <c r="T1431" i="2"/>
  <c r="S1433" i="2" l="1"/>
  <c r="T1432" i="2"/>
  <c r="O1428" i="2"/>
  <c r="P1427" i="2"/>
  <c r="O1429" i="2" l="1"/>
  <c r="P1428" i="2"/>
  <c r="S1434" i="2"/>
  <c r="T1433" i="2"/>
  <c r="S1435" i="2" l="1"/>
  <c r="T1434" i="2"/>
  <c r="O1430" i="2"/>
  <c r="P1429" i="2"/>
  <c r="O1431" i="2" l="1"/>
  <c r="P1430" i="2"/>
  <c r="S1436" i="2"/>
  <c r="T1435" i="2"/>
  <c r="S1437" i="2" l="1"/>
  <c r="T1436" i="2"/>
  <c r="O1432" i="2"/>
  <c r="P1431" i="2"/>
  <c r="O1433" i="2" l="1"/>
  <c r="P1432" i="2"/>
  <c r="S1438" i="2"/>
  <c r="T1437" i="2"/>
  <c r="S1439" i="2" l="1"/>
  <c r="T1438" i="2"/>
  <c r="O1434" i="2"/>
  <c r="P1433" i="2"/>
  <c r="O1435" i="2" l="1"/>
  <c r="P1434" i="2"/>
  <c r="S1440" i="2"/>
  <c r="T1439" i="2"/>
  <c r="S1441" i="2" l="1"/>
  <c r="T1440" i="2"/>
  <c r="O1436" i="2"/>
  <c r="P1435" i="2"/>
  <c r="O1437" i="2" l="1"/>
  <c r="P1436" i="2"/>
  <c r="S1442" i="2"/>
  <c r="T1441" i="2"/>
  <c r="S1443" i="2" l="1"/>
  <c r="T1442" i="2"/>
  <c r="O1438" i="2"/>
  <c r="P1437" i="2"/>
  <c r="O1439" i="2" l="1"/>
  <c r="P1438" i="2"/>
  <c r="S1444" i="2"/>
  <c r="T1443" i="2"/>
  <c r="S1445" i="2" l="1"/>
  <c r="T1444" i="2"/>
  <c r="O1440" i="2"/>
  <c r="P1439" i="2"/>
  <c r="O1441" i="2" l="1"/>
  <c r="P1440" i="2"/>
  <c r="S1446" i="2"/>
  <c r="T1445" i="2"/>
  <c r="S1447" i="2" l="1"/>
  <c r="T1446" i="2"/>
  <c r="O1442" i="2"/>
  <c r="P1441" i="2"/>
  <c r="O1443" i="2" l="1"/>
  <c r="P1442" i="2"/>
  <c r="S1448" i="2"/>
  <c r="T1447" i="2"/>
  <c r="S1449" i="2" l="1"/>
  <c r="T1448" i="2"/>
  <c r="O1444" i="2"/>
  <c r="P1443" i="2"/>
  <c r="O1445" i="2" l="1"/>
  <c r="P1444" i="2"/>
  <c r="S1450" i="2"/>
  <c r="T1449" i="2"/>
  <c r="S1451" i="2" l="1"/>
  <c r="T1450" i="2"/>
  <c r="O1446" i="2"/>
  <c r="P1445" i="2"/>
  <c r="O1447" i="2" l="1"/>
  <c r="P1446" i="2"/>
  <c r="S1452" i="2"/>
  <c r="T1451" i="2"/>
  <c r="S1453" i="2" l="1"/>
  <c r="T1452" i="2"/>
  <c r="O1448" i="2"/>
  <c r="P1447" i="2"/>
  <c r="O1449" i="2" l="1"/>
  <c r="P1448" i="2"/>
  <c r="S1454" i="2"/>
  <c r="T1453" i="2"/>
  <c r="S1455" i="2" l="1"/>
  <c r="T1454" i="2"/>
  <c r="O1450" i="2"/>
  <c r="P1449" i="2"/>
  <c r="O1451" i="2" l="1"/>
  <c r="P1450" i="2"/>
  <c r="S1456" i="2"/>
  <c r="T1455" i="2"/>
  <c r="S1457" i="2" l="1"/>
  <c r="T1456" i="2"/>
  <c r="O1452" i="2"/>
  <c r="P1451" i="2"/>
  <c r="O1453" i="2" l="1"/>
  <c r="P1452" i="2"/>
  <c r="S1458" i="2"/>
  <c r="T1457" i="2"/>
  <c r="S1459" i="2" l="1"/>
  <c r="T1458" i="2"/>
  <c r="O1454" i="2"/>
  <c r="P1453" i="2"/>
  <c r="O1455" i="2" l="1"/>
  <c r="P1454" i="2"/>
  <c r="S1460" i="2"/>
  <c r="T1459" i="2"/>
  <c r="S1461" i="2" l="1"/>
  <c r="T1460" i="2"/>
  <c r="O1456" i="2"/>
  <c r="P1455" i="2"/>
  <c r="O1457" i="2" l="1"/>
  <c r="P1456" i="2"/>
  <c r="S1462" i="2"/>
  <c r="T1461" i="2"/>
  <c r="S1463" i="2" l="1"/>
  <c r="T1462" i="2"/>
  <c r="O1458" i="2"/>
  <c r="P1457" i="2"/>
  <c r="O1459" i="2" l="1"/>
  <c r="P1458" i="2"/>
  <c r="S1464" i="2"/>
  <c r="T1463" i="2"/>
  <c r="S1465" i="2" l="1"/>
  <c r="T1464" i="2"/>
  <c r="O1460" i="2"/>
  <c r="P1459" i="2"/>
  <c r="O1461" i="2" l="1"/>
  <c r="P1460" i="2"/>
  <c r="S1466" i="2"/>
  <c r="T1465" i="2"/>
  <c r="S1467" i="2" l="1"/>
  <c r="T1466" i="2"/>
  <c r="O1462" i="2"/>
  <c r="P1461" i="2"/>
  <c r="O1463" i="2" l="1"/>
  <c r="P1462" i="2"/>
  <c r="S1468" i="2"/>
  <c r="T1467" i="2"/>
  <c r="S1469" i="2" l="1"/>
  <c r="T1468" i="2"/>
  <c r="O1464" i="2"/>
  <c r="P1463" i="2"/>
  <c r="O1465" i="2" l="1"/>
  <c r="P1464" i="2"/>
  <c r="S1470" i="2"/>
  <c r="T1469" i="2"/>
  <c r="S1471" i="2" l="1"/>
  <c r="T1470" i="2"/>
  <c r="O1466" i="2"/>
  <c r="P1465" i="2"/>
  <c r="O1467" i="2" l="1"/>
  <c r="P1466" i="2"/>
  <c r="S1472" i="2"/>
  <c r="T1471" i="2"/>
  <c r="S1473" i="2" l="1"/>
  <c r="T1472" i="2"/>
  <c r="O1468" i="2"/>
  <c r="P1467" i="2"/>
  <c r="O1469" i="2" l="1"/>
  <c r="P1468" i="2"/>
  <c r="S1474" i="2"/>
  <c r="T1473" i="2"/>
  <c r="S1475" i="2" l="1"/>
  <c r="T1474" i="2"/>
  <c r="O1470" i="2"/>
  <c r="P1469" i="2"/>
  <c r="O1471" i="2" l="1"/>
  <c r="P1470" i="2"/>
  <c r="S1476" i="2"/>
  <c r="T1475" i="2"/>
  <c r="S1477" i="2" l="1"/>
  <c r="T1476" i="2"/>
  <c r="O1472" i="2"/>
  <c r="P1471" i="2"/>
  <c r="O1473" i="2" l="1"/>
  <c r="P1472" i="2"/>
  <c r="S1478" i="2"/>
  <c r="T1477" i="2"/>
  <c r="S1479" i="2" l="1"/>
  <c r="T1478" i="2"/>
  <c r="O1474" i="2"/>
  <c r="P1473" i="2"/>
  <c r="O1475" i="2" l="1"/>
  <c r="P1474" i="2"/>
  <c r="S1480" i="2"/>
  <c r="T1479" i="2"/>
  <c r="S1481" i="2" l="1"/>
  <c r="T1480" i="2"/>
  <c r="O1476" i="2"/>
  <c r="P1475" i="2"/>
  <c r="O1477" i="2" l="1"/>
  <c r="P1476" i="2"/>
  <c r="S1482" i="2"/>
  <c r="T1481" i="2"/>
  <c r="S1483" i="2" l="1"/>
  <c r="T1482" i="2"/>
  <c r="O1478" i="2"/>
  <c r="P1477" i="2"/>
  <c r="O1479" i="2" l="1"/>
  <c r="P1478" i="2"/>
  <c r="S1484" i="2"/>
  <c r="T1483" i="2"/>
  <c r="S1485" i="2" l="1"/>
  <c r="T1484" i="2"/>
  <c r="O1480" i="2"/>
  <c r="P1479" i="2"/>
  <c r="O1481" i="2" l="1"/>
  <c r="P1480" i="2"/>
  <c r="S1486" i="2"/>
  <c r="T1485" i="2"/>
  <c r="S1487" i="2" l="1"/>
  <c r="T1486" i="2"/>
  <c r="O1482" i="2"/>
  <c r="P1481" i="2"/>
  <c r="O1483" i="2" l="1"/>
  <c r="P1482" i="2"/>
  <c r="S1488" i="2"/>
  <c r="T1487" i="2"/>
  <c r="S1489" i="2" l="1"/>
  <c r="T1488" i="2"/>
  <c r="O1484" i="2"/>
  <c r="P1483" i="2"/>
  <c r="O1485" i="2" l="1"/>
  <c r="P1484" i="2"/>
  <c r="S1490" i="2"/>
  <c r="T1489" i="2"/>
  <c r="S1491" i="2" l="1"/>
  <c r="T1490" i="2"/>
  <c r="O1486" i="2"/>
  <c r="P1485" i="2"/>
  <c r="O1487" i="2" l="1"/>
  <c r="P1486" i="2"/>
  <c r="S1492" i="2"/>
  <c r="T1491" i="2"/>
  <c r="S1493" i="2" l="1"/>
  <c r="T1492" i="2"/>
  <c r="O1488" i="2"/>
  <c r="P1487" i="2"/>
  <c r="O1489" i="2" l="1"/>
  <c r="P1488" i="2"/>
  <c r="S1494" i="2"/>
  <c r="T1493" i="2"/>
  <c r="S1495" i="2" l="1"/>
  <c r="T1494" i="2"/>
  <c r="O1490" i="2"/>
  <c r="P1489" i="2"/>
  <c r="O1491" i="2" l="1"/>
  <c r="P1490" i="2"/>
  <c r="S1496" i="2"/>
  <c r="T1495" i="2"/>
  <c r="S1497" i="2" l="1"/>
  <c r="T1496" i="2"/>
  <c r="O1492" i="2"/>
  <c r="P1491" i="2"/>
  <c r="O1493" i="2" l="1"/>
  <c r="P1492" i="2"/>
  <c r="S1498" i="2"/>
  <c r="T1497" i="2"/>
  <c r="S1499" i="2" l="1"/>
  <c r="T1498" i="2"/>
  <c r="O1494" i="2"/>
  <c r="P1493" i="2"/>
  <c r="O1495" i="2" l="1"/>
  <c r="P1494" i="2"/>
  <c r="S1500" i="2"/>
  <c r="T1499" i="2"/>
  <c r="S1501" i="2" l="1"/>
  <c r="T1500" i="2"/>
  <c r="O1496" i="2"/>
  <c r="P1495" i="2"/>
  <c r="O1497" i="2" l="1"/>
  <c r="P1496" i="2"/>
  <c r="S1502" i="2"/>
  <c r="T1501" i="2"/>
  <c r="S1503" i="2" l="1"/>
  <c r="T1502" i="2"/>
  <c r="O1498" i="2"/>
  <c r="P1497" i="2"/>
  <c r="O1499" i="2" l="1"/>
  <c r="P1498" i="2"/>
  <c r="S1504" i="2"/>
  <c r="T1503" i="2"/>
  <c r="S1505" i="2" l="1"/>
  <c r="T1504" i="2"/>
  <c r="O1500" i="2"/>
  <c r="P1499" i="2"/>
  <c r="O1501" i="2" l="1"/>
  <c r="P1500" i="2"/>
  <c r="S1506" i="2"/>
  <c r="T1505" i="2"/>
  <c r="S1507" i="2" l="1"/>
  <c r="T1506" i="2"/>
  <c r="O1502" i="2"/>
  <c r="P1501" i="2"/>
  <c r="O1503" i="2" l="1"/>
  <c r="P1502" i="2"/>
  <c r="S1508" i="2"/>
  <c r="T1507" i="2"/>
  <c r="S1509" i="2" l="1"/>
  <c r="T1508" i="2"/>
  <c r="O1504" i="2"/>
  <c r="P1503" i="2"/>
  <c r="O1505" i="2" l="1"/>
  <c r="P1504" i="2"/>
  <c r="S1510" i="2"/>
  <c r="T1509" i="2"/>
  <c r="S1511" i="2" l="1"/>
  <c r="T1510" i="2"/>
  <c r="O1506" i="2"/>
  <c r="P1505" i="2"/>
  <c r="O1507" i="2" l="1"/>
  <c r="P1506" i="2"/>
  <c r="S1512" i="2"/>
  <c r="T1511" i="2"/>
  <c r="S1513" i="2" l="1"/>
  <c r="T1512" i="2"/>
  <c r="O1508" i="2"/>
  <c r="P1507" i="2"/>
  <c r="O1509" i="2" l="1"/>
  <c r="P1508" i="2"/>
  <c r="S1514" i="2"/>
  <c r="T1513" i="2"/>
  <c r="S1515" i="2" l="1"/>
  <c r="T1514" i="2"/>
  <c r="O1510" i="2"/>
  <c r="P1509" i="2"/>
  <c r="O1511" i="2" l="1"/>
  <c r="P1510" i="2"/>
  <c r="S1516" i="2"/>
  <c r="T1515" i="2"/>
  <c r="S1517" i="2" l="1"/>
  <c r="T1516" i="2"/>
  <c r="O1512" i="2"/>
  <c r="P1511" i="2"/>
  <c r="O1513" i="2" l="1"/>
  <c r="P1512" i="2"/>
  <c r="S1518" i="2"/>
  <c r="T1517" i="2"/>
  <c r="S1519" i="2" l="1"/>
  <c r="T1518" i="2"/>
  <c r="O1514" i="2"/>
  <c r="P1513" i="2"/>
  <c r="O1515" i="2" l="1"/>
  <c r="P1514" i="2"/>
  <c r="S1520" i="2"/>
  <c r="T1519" i="2"/>
  <c r="S1521" i="2" l="1"/>
  <c r="T1520" i="2"/>
  <c r="O1516" i="2"/>
  <c r="P1515" i="2"/>
  <c r="O1517" i="2" l="1"/>
  <c r="P1516" i="2"/>
  <c r="S1522" i="2"/>
  <c r="T1521" i="2"/>
  <c r="S1523" i="2" l="1"/>
  <c r="T1522" i="2"/>
  <c r="O1518" i="2"/>
  <c r="P1517" i="2"/>
  <c r="O1519" i="2" l="1"/>
  <c r="P1518" i="2"/>
  <c r="S1524" i="2"/>
  <c r="T1523" i="2"/>
  <c r="S1525" i="2" l="1"/>
  <c r="T1524" i="2"/>
  <c r="O1520" i="2"/>
  <c r="P1519" i="2"/>
  <c r="O1521" i="2" l="1"/>
  <c r="P1520" i="2"/>
  <c r="S1526" i="2"/>
  <c r="T1525" i="2"/>
  <c r="S1527" i="2" l="1"/>
  <c r="T1526" i="2"/>
  <c r="O1522" i="2"/>
  <c r="P1521" i="2"/>
  <c r="O1523" i="2" l="1"/>
  <c r="P1522" i="2"/>
  <c r="S1528" i="2"/>
  <c r="T1527" i="2"/>
  <c r="S1529" i="2" l="1"/>
  <c r="T1528" i="2"/>
  <c r="O1524" i="2"/>
  <c r="P1523" i="2"/>
  <c r="O1525" i="2" l="1"/>
  <c r="P1524" i="2"/>
  <c r="S1530" i="2"/>
  <c r="T1529" i="2"/>
  <c r="S1531" i="2" l="1"/>
  <c r="T1530" i="2"/>
  <c r="O1526" i="2"/>
  <c r="P1525" i="2"/>
  <c r="O1527" i="2" l="1"/>
  <c r="P1526" i="2"/>
  <c r="S1532" i="2"/>
  <c r="T1531" i="2"/>
  <c r="S1533" i="2" l="1"/>
  <c r="T1532" i="2"/>
  <c r="O1528" i="2"/>
  <c r="P1527" i="2"/>
  <c r="O1529" i="2" l="1"/>
  <c r="P1528" i="2"/>
  <c r="S1534" i="2"/>
  <c r="T1533" i="2"/>
  <c r="S1535" i="2" l="1"/>
  <c r="T1534" i="2"/>
  <c r="O1530" i="2"/>
  <c r="P1529" i="2"/>
  <c r="O1531" i="2" l="1"/>
  <c r="P1530" i="2"/>
  <c r="S1536" i="2"/>
  <c r="T1535" i="2"/>
  <c r="S1537" i="2" l="1"/>
  <c r="T1536" i="2"/>
  <c r="O1532" i="2"/>
  <c r="P1531" i="2"/>
  <c r="O1533" i="2" l="1"/>
  <c r="P1532" i="2"/>
  <c r="S1538" i="2"/>
  <c r="T1537" i="2"/>
  <c r="S1539" i="2" l="1"/>
  <c r="T1538" i="2"/>
  <c r="O1534" i="2"/>
  <c r="P1533" i="2"/>
  <c r="O1535" i="2" l="1"/>
  <c r="P1534" i="2"/>
  <c r="S1540" i="2"/>
  <c r="T1539" i="2"/>
  <c r="S1541" i="2" l="1"/>
  <c r="T1540" i="2"/>
  <c r="O1536" i="2"/>
  <c r="P1535" i="2"/>
  <c r="O1537" i="2" l="1"/>
  <c r="P1536" i="2"/>
  <c r="S1542" i="2"/>
  <c r="T1541" i="2"/>
  <c r="S1543" i="2" l="1"/>
  <c r="T1542" i="2"/>
  <c r="O1538" i="2"/>
  <c r="P1537" i="2"/>
  <c r="O1539" i="2" l="1"/>
  <c r="P1538" i="2"/>
  <c r="S1544" i="2"/>
  <c r="T1543" i="2"/>
  <c r="S1545" i="2" l="1"/>
  <c r="T1544" i="2"/>
  <c r="O1540" i="2"/>
  <c r="P1539" i="2"/>
  <c r="O1541" i="2" l="1"/>
  <c r="P1540" i="2"/>
  <c r="S1546" i="2"/>
  <c r="T1545" i="2"/>
  <c r="S1547" i="2" l="1"/>
  <c r="T1546" i="2"/>
  <c r="O1542" i="2"/>
  <c r="P1541" i="2"/>
  <c r="O1543" i="2" l="1"/>
  <c r="P1542" i="2"/>
  <c r="S1548" i="2"/>
  <c r="T1547" i="2"/>
  <c r="S1549" i="2" l="1"/>
  <c r="T1548" i="2"/>
  <c r="O1544" i="2"/>
  <c r="P1543" i="2"/>
  <c r="O1545" i="2" l="1"/>
  <c r="P1544" i="2"/>
  <c r="S1550" i="2"/>
  <c r="T1549" i="2"/>
  <c r="S1551" i="2" l="1"/>
  <c r="T1550" i="2"/>
  <c r="O1546" i="2"/>
  <c r="P1545" i="2"/>
  <c r="O1547" i="2" l="1"/>
  <c r="P1546" i="2"/>
  <c r="S1552" i="2"/>
  <c r="T1551" i="2"/>
  <c r="S1553" i="2" l="1"/>
  <c r="T1552" i="2"/>
  <c r="O1548" i="2"/>
  <c r="P1547" i="2"/>
  <c r="O1549" i="2" l="1"/>
  <c r="P1548" i="2"/>
  <c r="S1554" i="2"/>
  <c r="T1553" i="2"/>
  <c r="S1555" i="2" l="1"/>
  <c r="T1554" i="2"/>
  <c r="O1550" i="2"/>
  <c r="P1549" i="2"/>
  <c r="O1551" i="2" l="1"/>
  <c r="P1550" i="2"/>
  <c r="S1556" i="2"/>
  <c r="T1555" i="2"/>
  <c r="S1557" i="2" l="1"/>
  <c r="T1556" i="2"/>
  <c r="O1552" i="2"/>
  <c r="P1551" i="2"/>
  <c r="O1553" i="2" l="1"/>
  <c r="P1552" i="2"/>
  <c r="S1558" i="2"/>
  <c r="T1557" i="2"/>
  <c r="S1559" i="2" l="1"/>
  <c r="T1558" i="2"/>
  <c r="O1554" i="2"/>
  <c r="P1553" i="2"/>
  <c r="O1555" i="2" l="1"/>
  <c r="P1554" i="2"/>
  <c r="S1560" i="2"/>
  <c r="T1559" i="2"/>
  <c r="S1561" i="2" l="1"/>
  <c r="T1560" i="2"/>
  <c r="O1556" i="2"/>
  <c r="P1555" i="2"/>
  <c r="O1557" i="2" l="1"/>
  <c r="P1556" i="2"/>
  <c r="S1562" i="2"/>
  <c r="T1561" i="2"/>
  <c r="S1563" i="2" l="1"/>
  <c r="T1562" i="2"/>
  <c r="O1558" i="2"/>
  <c r="P1557" i="2"/>
  <c r="O1559" i="2" l="1"/>
  <c r="P1558" i="2"/>
  <c r="S1564" i="2"/>
  <c r="T1563" i="2"/>
  <c r="S1565" i="2" l="1"/>
  <c r="T1564" i="2"/>
  <c r="O1560" i="2"/>
  <c r="P1559" i="2"/>
  <c r="O1561" i="2" l="1"/>
  <c r="P1560" i="2"/>
  <c r="S1566" i="2"/>
  <c r="T1565" i="2"/>
  <c r="S1567" i="2" l="1"/>
  <c r="T1566" i="2"/>
  <c r="O1562" i="2"/>
  <c r="P1561" i="2"/>
  <c r="O1563" i="2" l="1"/>
  <c r="P1562" i="2"/>
  <c r="S1568" i="2"/>
  <c r="T1567" i="2"/>
  <c r="S1569" i="2" l="1"/>
  <c r="T1568" i="2"/>
  <c r="O1564" i="2"/>
  <c r="P1563" i="2"/>
  <c r="O1565" i="2" l="1"/>
  <c r="P1564" i="2"/>
  <c r="S1570" i="2"/>
  <c r="T1569" i="2"/>
  <c r="S1571" i="2" l="1"/>
  <c r="T1570" i="2"/>
  <c r="O1566" i="2"/>
  <c r="P1565" i="2"/>
  <c r="O1567" i="2" l="1"/>
  <c r="P1566" i="2"/>
  <c r="S1572" i="2"/>
  <c r="T1571" i="2"/>
  <c r="S1573" i="2" l="1"/>
  <c r="T1572" i="2"/>
  <c r="O1568" i="2"/>
  <c r="P1567" i="2"/>
  <c r="O1569" i="2" l="1"/>
  <c r="P1568" i="2"/>
  <c r="S1574" i="2"/>
  <c r="T1573" i="2"/>
  <c r="S1575" i="2" l="1"/>
  <c r="T1574" i="2"/>
  <c r="O1570" i="2"/>
  <c r="P1569" i="2"/>
  <c r="O1571" i="2" l="1"/>
  <c r="P1570" i="2"/>
  <c r="S1576" i="2"/>
  <c r="T1575" i="2"/>
  <c r="S1577" i="2" l="1"/>
  <c r="T1576" i="2"/>
  <c r="O1572" i="2"/>
  <c r="P1571" i="2"/>
  <c r="O1573" i="2" l="1"/>
  <c r="P1572" i="2"/>
  <c r="S1578" i="2"/>
  <c r="T1577" i="2"/>
  <c r="S1579" i="2" l="1"/>
  <c r="T1578" i="2"/>
  <c r="O1574" i="2"/>
  <c r="P1573" i="2"/>
  <c r="O1575" i="2" l="1"/>
  <c r="P1574" i="2"/>
  <c r="S1580" i="2"/>
  <c r="T1579" i="2"/>
  <c r="S1581" i="2" l="1"/>
  <c r="T1580" i="2"/>
  <c r="O1576" i="2"/>
  <c r="P1575" i="2"/>
  <c r="O1577" i="2" l="1"/>
  <c r="P1576" i="2"/>
  <c r="S1582" i="2"/>
  <c r="T1581" i="2"/>
  <c r="S1583" i="2" l="1"/>
  <c r="T1582" i="2"/>
  <c r="O1578" i="2"/>
  <c r="P1577" i="2"/>
  <c r="O1579" i="2" l="1"/>
  <c r="P1578" i="2"/>
  <c r="S1584" i="2"/>
  <c r="T1583" i="2"/>
  <c r="S1585" i="2" l="1"/>
  <c r="T1584" i="2"/>
  <c r="O1580" i="2"/>
  <c r="P1579" i="2"/>
  <c r="O1581" i="2" l="1"/>
  <c r="P1580" i="2"/>
  <c r="S1586" i="2"/>
  <c r="T1585" i="2"/>
  <c r="S1587" i="2" l="1"/>
  <c r="T1586" i="2"/>
  <c r="O1582" i="2"/>
  <c r="P1581" i="2"/>
  <c r="O1583" i="2" l="1"/>
  <c r="P1582" i="2"/>
  <c r="S1588" i="2"/>
  <c r="T1587" i="2"/>
  <c r="S1589" i="2" l="1"/>
  <c r="T1588" i="2"/>
  <c r="O1584" i="2"/>
  <c r="P1583" i="2"/>
  <c r="O1585" i="2" l="1"/>
  <c r="P1584" i="2"/>
  <c r="S1590" i="2"/>
  <c r="T1589" i="2"/>
  <c r="S1591" i="2" l="1"/>
  <c r="T1590" i="2"/>
  <c r="O1586" i="2"/>
  <c r="P1585" i="2"/>
  <c r="O1587" i="2" l="1"/>
  <c r="P1586" i="2"/>
  <c r="S1592" i="2"/>
  <c r="T1591" i="2"/>
  <c r="S1593" i="2" l="1"/>
  <c r="T1592" i="2"/>
  <c r="O1588" i="2"/>
  <c r="P1587" i="2"/>
  <c r="O1589" i="2" l="1"/>
  <c r="P1588" i="2"/>
  <c r="S1594" i="2"/>
  <c r="T1593" i="2"/>
  <c r="S1595" i="2" l="1"/>
  <c r="T1594" i="2"/>
  <c r="O1590" i="2"/>
  <c r="P1589" i="2"/>
  <c r="O1591" i="2" l="1"/>
  <c r="P1590" i="2"/>
  <c r="S1596" i="2"/>
  <c r="T1595" i="2"/>
  <c r="S1597" i="2" l="1"/>
  <c r="T1596" i="2"/>
  <c r="O1592" i="2"/>
  <c r="P1591" i="2"/>
  <c r="O1593" i="2" l="1"/>
  <c r="P1592" i="2"/>
  <c r="S1598" i="2"/>
  <c r="T1597" i="2"/>
  <c r="S1599" i="2" l="1"/>
  <c r="T1598" i="2"/>
  <c r="O1594" i="2"/>
  <c r="P1593" i="2"/>
  <c r="O1595" i="2" l="1"/>
  <c r="P1594" i="2"/>
  <c r="S1600" i="2"/>
  <c r="T1599" i="2"/>
  <c r="S1601" i="2" l="1"/>
  <c r="T1600" i="2"/>
  <c r="O1596" i="2"/>
  <c r="P1595" i="2"/>
  <c r="O1597" i="2" l="1"/>
  <c r="P1596" i="2"/>
  <c r="S1602" i="2"/>
  <c r="T1601" i="2"/>
  <c r="S1603" i="2" l="1"/>
  <c r="T1602" i="2"/>
  <c r="O1598" i="2"/>
  <c r="P1597" i="2"/>
  <c r="O1599" i="2" l="1"/>
  <c r="P1598" i="2"/>
  <c r="S1604" i="2"/>
  <c r="T1603" i="2"/>
  <c r="S1605" i="2" l="1"/>
  <c r="T1604" i="2"/>
  <c r="O1600" i="2"/>
  <c r="P1599" i="2"/>
  <c r="O1601" i="2" l="1"/>
  <c r="P1600" i="2"/>
  <c r="S1606" i="2"/>
  <c r="T1605" i="2"/>
  <c r="S1607" i="2" l="1"/>
  <c r="T1606" i="2"/>
  <c r="O1602" i="2"/>
  <c r="P1601" i="2"/>
  <c r="O1603" i="2" l="1"/>
  <c r="P1602" i="2"/>
  <c r="S1608" i="2"/>
  <c r="T1607" i="2"/>
  <c r="S1609" i="2" l="1"/>
  <c r="T1608" i="2"/>
  <c r="O1604" i="2"/>
  <c r="P1603" i="2"/>
  <c r="O1605" i="2" l="1"/>
  <c r="P1604" i="2"/>
  <c r="S1610" i="2"/>
  <c r="T1609" i="2"/>
  <c r="S1611" i="2" l="1"/>
  <c r="T1610" i="2"/>
  <c r="O1606" i="2"/>
  <c r="P1605" i="2"/>
  <c r="O1607" i="2" l="1"/>
  <c r="P1606" i="2"/>
  <c r="S1612" i="2"/>
  <c r="T1611" i="2"/>
  <c r="S1613" i="2" l="1"/>
  <c r="T1612" i="2"/>
  <c r="O1608" i="2"/>
  <c r="P1607" i="2"/>
  <c r="O1609" i="2" l="1"/>
  <c r="P1608" i="2"/>
  <c r="S1614" i="2"/>
  <c r="T1613" i="2"/>
  <c r="S1615" i="2" l="1"/>
  <c r="T1614" i="2"/>
  <c r="O1610" i="2"/>
  <c r="P1609" i="2"/>
  <c r="O1611" i="2" l="1"/>
  <c r="P1610" i="2"/>
  <c r="S1616" i="2"/>
  <c r="T1615" i="2"/>
  <c r="S1617" i="2" l="1"/>
  <c r="T1616" i="2"/>
  <c r="O1612" i="2"/>
  <c r="P1611" i="2"/>
  <c r="O1613" i="2" l="1"/>
  <c r="P1612" i="2"/>
  <c r="S1618" i="2"/>
  <c r="T1617" i="2"/>
  <c r="S1619" i="2" l="1"/>
  <c r="T1618" i="2"/>
  <c r="O1614" i="2"/>
  <c r="P1613" i="2"/>
  <c r="O1615" i="2" l="1"/>
  <c r="P1614" i="2"/>
  <c r="S1620" i="2"/>
  <c r="T1619" i="2"/>
  <c r="S1621" i="2" l="1"/>
  <c r="T1620" i="2"/>
  <c r="O1616" i="2"/>
  <c r="P1615" i="2"/>
  <c r="O1617" i="2" l="1"/>
  <c r="P1616" i="2"/>
  <c r="S1622" i="2"/>
  <c r="T1621" i="2"/>
  <c r="S1623" i="2" l="1"/>
  <c r="T1622" i="2"/>
  <c r="O1618" i="2"/>
  <c r="P1617" i="2"/>
  <c r="O1619" i="2" l="1"/>
  <c r="P1618" i="2"/>
  <c r="S1624" i="2"/>
  <c r="T1623" i="2"/>
  <c r="S1625" i="2" l="1"/>
  <c r="T1624" i="2"/>
  <c r="O1620" i="2"/>
  <c r="P1619" i="2"/>
  <c r="O1621" i="2" l="1"/>
  <c r="P1620" i="2"/>
  <c r="S1626" i="2"/>
  <c r="T1625" i="2"/>
  <c r="S1627" i="2" l="1"/>
  <c r="T1626" i="2"/>
  <c r="O1622" i="2"/>
  <c r="P1621" i="2"/>
  <c r="O1623" i="2" l="1"/>
  <c r="P1622" i="2"/>
  <c r="S1628" i="2"/>
  <c r="T1627" i="2"/>
  <c r="S1629" i="2" l="1"/>
  <c r="T1628" i="2"/>
  <c r="O1624" i="2"/>
  <c r="P1623" i="2"/>
  <c r="O1625" i="2" l="1"/>
  <c r="P1624" i="2"/>
  <c r="S1630" i="2"/>
  <c r="T1629" i="2"/>
  <c r="S1631" i="2" l="1"/>
  <c r="T1630" i="2"/>
  <c r="O1626" i="2"/>
  <c r="P1625" i="2"/>
  <c r="O1627" i="2" l="1"/>
  <c r="P1626" i="2"/>
  <c r="S1632" i="2"/>
  <c r="T1631" i="2"/>
  <c r="S1633" i="2" l="1"/>
  <c r="T1632" i="2"/>
  <c r="O1628" i="2"/>
  <c r="P1627" i="2"/>
  <c r="O1629" i="2" l="1"/>
  <c r="P1628" i="2"/>
  <c r="S1634" i="2"/>
  <c r="T1633" i="2"/>
  <c r="S1635" i="2" l="1"/>
  <c r="T1634" i="2"/>
  <c r="O1630" i="2"/>
  <c r="P1629" i="2"/>
  <c r="O1631" i="2" l="1"/>
  <c r="P1630" i="2"/>
  <c r="S1636" i="2"/>
  <c r="T1635" i="2"/>
  <c r="S1637" i="2" l="1"/>
  <c r="T1636" i="2"/>
  <c r="O1632" i="2"/>
  <c r="P1631" i="2"/>
  <c r="O1633" i="2" l="1"/>
  <c r="P1632" i="2"/>
  <c r="S1638" i="2"/>
  <c r="T1637" i="2"/>
  <c r="S1639" i="2" l="1"/>
  <c r="T1638" i="2"/>
  <c r="O1634" i="2"/>
  <c r="P1633" i="2"/>
  <c r="O1635" i="2" l="1"/>
  <c r="P1634" i="2"/>
  <c r="S1640" i="2"/>
  <c r="T1639" i="2"/>
  <c r="S1641" i="2" l="1"/>
  <c r="T1640" i="2"/>
  <c r="O1636" i="2"/>
  <c r="P1635" i="2"/>
  <c r="O1637" i="2" l="1"/>
  <c r="P1636" i="2"/>
  <c r="S1642" i="2"/>
  <c r="T1641" i="2"/>
  <c r="S1643" i="2" l="1"/>
  <c r="T1642" i="2"/>
  <c r="O1638" i="2"/>
  <c r="P1637" i="2"/>
  <c r="O1639" i="2" l="1"/>
  <c r="P1638" i="2"/>
  <c r="S1644" i="2"/>
  <c r="T1643" i="2"/>
  <c r="S1645" i="2" l="1"/>
  <c r="T1644" i="2"/>
  <c r="O1640" i="2"/>
  <c r="P1639" i="2"/>
  <c r="O1641" i="2" l="1"/>
  <c r="P1640" i="2"/>
  <c r="S1646" i="2"/>
  <c r="T1645" i="2"/>
  <c r="S1647" i="2" l="1"/>
  <c r="T1646" i="2"/>
  <c r="O1642" i="2"/>
  <c r="P1641" i="2"/>
  <c r="O1643" i="2" l="1"/>
  <c r="P1642" i="2"/>
  <c r="S1648" i="2"/>
  <c r="T1647" i="2"/>
  <c r="S1649" i="2" l="1"/>
  <c r="T1648" i="2"/>
  <c r="O1644" i="2"/>
  <c r="P1643" i="2"/>
  <c r="O1645" i="2" l="1"/>
  <c r="P1644" i="2"/>
  <c r="S1650" i="2"/>
  <c r="T1649" i="2"/>
  <c r="S1651" i="2" l="1"/>
  <c r="T1650" i="2"/>
  <c r="O1646" i="2"/>
  <c r="P1645" i="2"/>
  <c r="O1647" i="2" l="1"/>
  <c r="P1646" i="2"/>
  <c r="S1652" i="2"/>
  <c r="T1651" i="2"/>
  <c r="S1653" i="2" l="1"/>
  <c r="T1652" i="2"/>
  <c r="O1648" i="2"/>
  <c r="P1647" i="2"/>
  <c r="O1649" i="2" l="1"/>
  <c r="P1648" i="2"/>
  <c r="S1654" i="2"/>
  <c r="T1653" i="2"/>
  <c r="S1655" i="2" l="1"/>
  <c r="T1654" i="2"/>
  <c r="O1650" i="2"/>
  <c r="P1649" i="2"/>
  <c r="O1651" i="2" l="1"/>
  <c r="P1650" i="2"/>
  <c r="S1656" i="2"/>
  <c r="T1655" i="2"/>
  <c r="S1657" i="2" l="1"/>
  <c r="T1656" i="2"/>
  <c r="O1652" i="2"/>
  <c r="P1651" i="2"/>
  <c r="O1653" i="2" l="1"/>
  <c r="P1652" i="2"/>
  <c r="S1658" i="2"/>
  <c r="T1657" i="2"/>
  <c r="S1659" i="2" l="1"/>
  <c r="T1658" i="2"/>
  <c r="O1654" i="2"/>
  <c r="P1653" i="2"/>
  <c r="O1655" i="2" l="1"/>
  <c r="P1654" i="2"/>
  <c r="S1660" i="2"/>
  <c r="T1659" i="2"/>
  <c r="S1661" i="2" l="1"/>
  <c r="T1660" i="2"/>
  <c r="O1656" i="2"/>
  <c r="P1655" i="2"/>
  <c r="O1657" i="2" l="1"/>
  <c r="P1656" i="2"/>
  <c r="S1662" i="2"/>
  <c r="T1661" i="2"/>
  <c r="S1663" i="2" l="1"/>
  <c r="T1662" i="2"/>
  <c r="O1658" i="2"/>
  <c r="P1657" i="2"/>
  <c r="O1659" i="2" l="1"/>
  <c r="P1658" i="2"/>
  <c r="S1664" i="2"/>
  <c r="T1663" i="2"/>
  <c r="S1665" i="2" l="1"/>
  <c r="T1664" i="2"/>
  <c r="O1660" i="2"/>
  <c r="P1659" i="2"/>
  <c r="O1661" i="2" l="1"/>
  <c r="P1660" i="2"/>
  <c r="S1666" i="2"/>
  <c r="T1665" i="2"/>
  <c r="S1667" i="2" l="1"/>
  <c r="T1666" i="2"/>
  <c r="O1662" i="2"/>
  <c r="P1661" i="2"/>
  <c r="O1663" i="2" l="1"/>
  <c r="P1662" i="2"/>
  <c r="S1668" i="2"/>
  <c r="T1667" i="2"/>
  <c r="S1669" i="2" l="1"/>
  <c r="T1668" i="2"/>
  <c r="O1664" i="2"/>
  <c r="P1663" i="2"/>
  <c r="O1665" i="2" l="1"/>
  <c r="P1664" i="2"/>
  <c r="S1670" i="2"/>
  <c r="T1669" i="2"/>
  <c r="S1671" i="2" l="1"/>
  <c r="T1670" i="2"/>
  <c r="O1666" i="2"/>
  <c r="P1665" i="2"/>
  <c r="O1667" i="2" l="1"/>
  <c r="P1666" i="2"/>
  <c r="S1672" i="2"/>
  <c r="T1671" i="2"/>
  <c r="S1673" i="2" l="1"/>
  <c r="T1672" i="2"/>
  <c r="O1668" i="2"/>
  <c r="P1667" i="2"/>
  <c r="O1669" i="2" l="1"/>
  <c r="P1668" i="2"/>
  <c r="S1674" i="2"/>
  <c r="T1673" i="2"/>
  <c r="S1675" i="2" l="1"/>
  <c r="T1674" i="2"/>
  <c r="O1670" i="2"/>
  <c r="P1669" i="2"/>
  <c r="O1671" i="2" l="1"/>
  <c r="P1670" i="2"/>
  <c r="S1676" i="2"/>
  <c r="T1675" i="2"/>
  <c r="S1677" i="2" l="1"/>
  <c r="T1676" i="2"/>
  <c r="O1672" i="2"/>
  <c r="P1671" i="2"/>
  <c r="O1673" i="2" l="1"/>
  <c r="P1672" i="2"/>
  <c r="S1678" i="2"/>
  <c r="T1677" i="2"/>
  <c r="S1679" i="2" l="1"/>
  <c r="T1678" i="2"/>
  <c r="O1674" i="2"/>
  <c r="P1673" i="2"/>
  <c r="O1675" i="2" l="1"/>
  <c r="P1674" i="2"/>
  <c r="S1680" i="2"/>
  <c r="T1679" i="2"/>
  <c r="S1681" i="2" l="1"/>
  <c r="T1680" i="2"/>
  <c r="O1676" i="2"/>
  <c r="P1675" i="2"/>
  <c r="O1677" i="2" l="1"/>
  <c r="P1676" i="2"/>
  <c r="S1682" i="2"/>
  <c r="T1681" i="2"/>
  <c r="S1683" i="2" l="1"/>
  <c r="T1682" i="2"/>
  <c r="O1678" i="2"/>
  <c r="P1677" i="2"/>
  <c r="O1679" i="2" l="1"/>
  <c r="P1678" i="2"/>
  <c r="S1684" i="2"/>
  <c r="T1683" i="2"/>
  <c r="S1685" i="2" l="1"/>
  <c r="T1684" i="2"/>
  <c r="O1680" i="2"/>
  <c r="P1679" i="2"/>
  <c r="O1681" i="2" l="1"/>
  <c r="P1680" i="2"/>
  <c r="S1686" i="2"/>
  <c r="T1685" i="2"/>
  <c r="S1687" i="2" l="1"/>
  <c r="T1686" i="2"/>
  <c r="O1682" i="2"/>
  <c r="P1681" i="2"/>
  <c r="O1683" i="2" l="1"/>
  <c r="P1682" i="2"/>
  <c r="S1688" i="2"/>
  <c r="T1687" i="2"/>
  <c r="S1689" i="2" l="1"/>
  <c r="T1688" i="2"/>
  <c r="O1684" i="2"/>
  <c r="P1683" i="2"/>
  <c r="O1685" i="2" l="1"/>
  <c r="P1684" i="2"/>
  <c r="S1690" i="2"/>
  <c r="T1689" i="2"/>
  <c r="S1691" i="2" l="1"/>
  <c r="T1690" i="2"/>
  <c r="O1686" i="2"/>
  <c r="P1685" i="2"/>
  <c r="O1687" i="2" l="1"/>
  <c r="P1686" i="2"/>
  <c r="S1692" i="2"/>
  <c r="T1691" i="2"/>
  <c r="S1693" i="2" l="1"/>
  <c r="T1692" i="2"/>
  <c r="O1688" i="2"/>
  <c r="P1687" i="2"/>
  <c r="O1689" i="2" l="1"/>
  <c r="P1688" i="2"/>
  <c r="S1694" i="2"/>
  <c r="T1693" i="2"/>
  <c r="S1695" i="2" l="1"/>
  <c r="T1694" i="2"/>
  <c r="O1690" i="2"/>
  <c r="P1689" i="2"/>
  <c r="O1691" i="2" l="1"/>
  <c r="P1690" i="2"/>
  <c r="S1696" i="2"/>
  <c r="T1695" i="2"/>
  <c r="S1697" i="2" l="1"/>
  <c r="T1696" i="2"/>
  <c r="O1692" i="2"/>
  <c r="P1691" i="2"/>
  <c r="O1693" i="2" l="1"/>
  <c r="P1692" i="2"/>
  <c r="S1698" i="2"/>
  <c r="T1697" i="2"/>
  <c r="S1699" i="2" l="1"/>
  <c r="T1698" i="2"/>
  <c r="O1694" i="2"/>
  <c r="P1693" i="2"/>
  <c r="O1695" i="2" l="1"/>
  <c r="P1694" i="2"/>
  <c r="S1700" i="2"/>
  <c r="T1699" i="2"/>
  <c r="S1701" i="2" l="1"/>
  <c r="T1700" i="2"/>
  <c r="O1696" i="2"/>
  <c r="P1695" i="2"/>
  <c r="O1697" i="2" l="1"/>
  <c r="P1696" i="2"/>
  <c r="S1702" i="2"/>
  <c r="T1701" i="2"/>
  <c r="S1703" i="2" l="1"/>
  <c r="T1702" i="2"/>
  <c r="O1698" i="2"/>
  <c r="P1697" i="2"/>
  <c r="O1699" i="2" l="1"/>
  <c r="P1698" i="2"/>
  <c r="S1704" i="2"/>
  <c r="T1703" i="2"/>
  <c r="S1705" i="2" l="1"/>
  <c r="T1704" i="2"/>
  <c r="O1700" i="2"/>
  <c r="P1699" i="2"/>
  <c r="O1701" i="2" l="1"/>
  <c r="P1700" i="2"/>
  <c r="S1706" i="2"/>
  <c r="T1705" i="2"/>
  <c r="S1707" i="2" l="1"/>
  <c r="T1706" i="2"/>
  <c r="O1702" i="2"/>
  <c r="P1701" i="2"/>
  <c r="O1703" i="2" l="1"/>
  <c r="P1702" i="2"/>
  <c r="S1708" i="2"/>
  <c r="T1707" i="2"/>
  <c r="S1709" i="2" l="1"/>
  <c r="T1708" i="2"/>
  <c r="O1704" i="2"/>
  <c r="P1703" i="2"/>
  <c r="O1705" i="2" l="1"/>
  <c r="P1704" i="2"/>
  <c r="S1710" i="2"/>
  <c r="T1709" i="2"/>
  <c r="S1711" i="2" l="1"/>
  <c r="T1710" i="2"/>
  <c r="O1706" i="2"/>
  <c r="P1705" i="2"/>
  <c r="O1707" i="2" l="1"/>
  <c r="P1706" i="2"/>
  <c r="S1712" i="2"/>
  <c r="T1711" i="2"/>
  <c r="S1713" i="2" l="1"/>
  <c r="T1712" i="2"/>
  <c r="O1708" i="2"/>
  <c r="P1707" i="2"/>
  <c r="O1709" i="2" l="1"/>
  <c r="P1708" i="2"/>
  <c r="S1714" i="2"/>
  <c r="T1713" i="2"/>
  <c r="S1715" i="2" l="1"/>
  <c r="T1714" i="2"/>
  <c r="O1710" i="2"/>
  <c r="P1709" i="2"/>
  <c r="O1711" i="2" l="1"/>
  <c r="P1710" i="2"/>
  <c r="S1716" i="2"/>
  <c r="T1715" i="2"/>
  <c r="S1717" i="2" l="1"/>
  <c r="T1716" i="2"/>
  <c r="O1712" i="2"/>
  <c r="P1711" i="2"/>
  <c r="O1713" i="2" l="1"/>
  <c r="P1712" i="2"/>
  <c r="S1718" i="2"/>
  <c r="T1717" i="2"/>
  <c r="S1719" i="2" l="1"/>
  <c r="T1718" i="2"/>
  <c r="O1714" i="2"/>
  <c r="P1713" i="2"/>
  <c r="O1715" i="2" l="1"/>
  <c r="P1714" i="2"/>
  <c r="S1720" i="2"/>
  <c r="T1719" i="2"/>
  <c r="S1721" i="2" l="1"/>
  <c r="T1720" i="2"/>
  <c r="O1716" i="2"/>
  <c r="P1715" i="2"/>
  <c r="O1717" i="2" l="1"/>
  <c r="P1716" i="2"/>
  <c r="S1722" i="2"/>
  <c r="T1721" i="2"/>
  <c r="S1723" i="2" l="1"/>
  <c r="T1722" i="2"/>
  <c r="O1718" i="2"/>
  <c r="P1717" i="2"/>
  <c r="O1719" i="2" l="1"/>
  <c r="P1718" i="2"/>
  <c r="S1724" i="2"/>
  <c r="T1723" i="2"/>
  <c r="S1725" i="2" l="1"/>
  <c r="T1724" i="2"/>
  <c r="O1720" i="2"/>
  <c r="P1719" i="2"/>
  <c r="O1721" i="2" l="1"/>
  <c r="P1720" i="2"/>
  <c r="S1726" i="2"/>
  <c r="T1725" i="2"/>
  <c r="S1727" i="2" l="1"/>
  <c r="T1726" i="2"/>
  <c r="O1722" i="2"/>
  <c r="P1721" i="2"/>
  <c r="O1723" i="2" l="1"/>
  <c r="P1722" i="2"/>
  <c r="S1728" i="2"/>
  <c r="T1727" i="2"/>
  <c r="S1729" i="2" l="1"/>
  <c r="T1728" i="2"/>
  <c r="O1724" i="2"/>
  <c r="P1723" i="2"/>
  <c r="O1725" i="2" l="1"/>
  <c r="P1724" i="2"/>
  <c r="S1730" i="2"/>
  <c r="T1729" i="2"/>
  <c r="S1731" i="2" l="1"/>
  <c r="T1730" i="2"/>
  <c r="O1726" i="2"/>
  <c r="P1725" i="2"/>
  <c r="O1727" i="2" l="1"/>
  <c r="P1726" i="2"/>
  <c r="S1732" i="2"/>
  <c r="T1731" i="2"/>
  <c r="S1733" i="2" l="1"/>
  <c r="T1732" i="2"/>
  <c r="O1728" i="2"/>
  <c r="P1727" i="2"/>
  <c r="O1729" i="2" l="1"/>
  <c r="P1728" i="2"/>
  <c r="S1734" i="2"/>
  <c r="T1733" i="2"/>
  <c r="S1735" i="2" l="1"/>
  <c r="T1734" i="2"/>
  <c r="O1730" i="2"/>
  <c r="P1729" i="2"/>
  <c r="O1731" i="2" l="1"/>
  <c r="P1730" i="2"/>
  <c r="S1736" i="2"/>
  <c r="T1735" i="2"/>
  <c r="S1737" i="2" l="1"/>
  <c r="T1736" i="2"/>
  <c r="O1732" i="2"/>
  <c r="P1731" i="2"/>
  <c r="O1733" i="2" l="1"/>
  <c r="P1732" i="2"/>
  <c r="S1738" i="2"/>
  <c r="T1737" i="2"/>
  <c r="S1739" i="2" l="1"/>
  <c r="T1738" i="2"/>
  <c r="O1734" i="2"/>
  <c r="P1733" i="2"/>
  <c r="O1735" i="2" l="1"/>
  <c r="P1734" i="2"/>
  <c r="S1740" i="2"/>
  <c r="T1739" i="2"/>
  <c r="S1741" i="2" l="1"/>
  <c r="T1740" i="2"/>
  <c r="O1736" i="2"/>
  <c r="P1735" i="2"/>
  <c r="O1737" i="2" l="1"/>
  <c r="P1736" i="2"/>
  <c r="S1742" i="2"/>
  <c r="T1741" i="2"/>
  <c r="S1743" i="2" l="1"/>
  <c r="T1742" i="2"/>
  <c r="O1738" i="2"/>
  <c r="P1737" i="2"/>
  <c r="O1739" i="2" l="1"/>
  <c r="P1738" i="2"/>
  <c r="S1744" i="2"/>
  <c r="T1743" i="2"/>
  <c r="S1745" i="2" l="1"/>
  <c r="T1744" i="2"/>
  <c r="O1740" i="2"/>
  <c r="P1739" i="2"/>
  <c r="O1741" i="2" l="1"/>
  <c r="P1740" i="2"/>
  <c r="S1746" i="2"/>
  <c r="T1745" i="2"/>
  <c r="S1747" i="2" l="1"/>
  <c r="T1746" i="2"/>
  <c r="O1742" i="2"/>
  <c r="P1741" i="2"/>
  <c r="O1743" i="2" l="1"/>
  <c r="P1742" i="2"/>
  <c r="S1748" i="2"/>
  <c r="T1747" i="2"/>
  <c r="S1749" i="2" l="1"/>
  <c r="T1748" i="2"/>
  <c r="O1744" i="2"/>
  <c r="P1743" i="2"/>
  <c r="O1745" i="2" l="1"/>
  <c r="P1744" i="2"/>
  <c r="S1750" i="2"/>
  <c r="T1749" i="2"/>
  <c r="S1751" i="2" l="1"/>
  <c r="T1750" i="2"/>
  <c r="O1746" i="2"/>
  <c r="P1745" i="2"/>
  <c r="O1747" i="2" l="1"/>
  <c r="P1746" i="2"/>
  <c r="S1752" i="2"/>
  <c r="T1751" i="2"/>
  <c r="S1753" i="2" l="1"/>
  <c r="T1752" i="2"/>
  <c r="O1748" i="2"/>
  <c r="P1747" i="2"/>
  <c r="O1749" i="2" l="1"/>
  <c r="P1748" i="2"/>
  <c r="S1754" i="2"/>
  <c r="T1753" i="2"/>
  <c r="S1755" i="2" l="1"/>
  <c r="T1754" i="2"/>
  <c r="O1750" i="2"/>
  <c r="P1749" i="2"/>
  <c r="O1751" i="2" l="1"/>
  <c r="P1750" i="2"/>
  <c r="S1756" i="2"/>
  <c r="T1755" i="2"/>
  <c r="S1757" i="2" l="1"/>
  <c r="T1756" i="2"/>
  <c r="O1752" i="2"/>
  <c r="P1751" i="2"/>
  <c r="O1753" i="2" l="1"/>
  <c r="P1752" i="2"/>
  <c r="S1758" i="2"/>
  <c r="T1757" i="2"/>
  <c r="S1759" i="2" l="1"/>
  <c r="T1758" i="2"/>
  <c r="O1754" i="2"/>
  <c r="P1753" i="2"/>
  <c r="O1755" i="2" l="1"/>
  <c r="P1754" i="2"/>
  <c r="S1760" i="2"/>
  <c r="T1759" i="2"/>
  <c r="S1761" i="2" l="1"/>
  <c r="T1760" i="2"/>
  <c r="O1756" i="2"/>
  <c r="P1755" i="2"/>
  <c r="O1757" i="2" l="1"/>
  <c r="P1756" i="2"/>
  <c r="S1762" i="2"/>
  <c r="T1761" i="2"/>
  <c r="S1763" i="2" l="1"/>
  <c r="T1762" i="2"/>
  <c r="O1758" i="2"/>
  <c r="P1757" i="2"/>
  <c r="O1759" i="2" l="1"/>
  <c r="P1758" i="2"/>
  <c r="S1764" i="2"/>
  <c r="T1763" i="2"/>
  <c r="S1765" i="2" l="1"/>
  <c r="T1764" i="2"/>
  <c r="O1760" i="2"/>
  <c r="P1759" i="2"/>
  <c r="O1761" i="2" l="1"/>
  <c r="P1760" i="2"/>
  <c r="S1766" i="2"/>
  <c r="T1765" i="2"/>
  <c r="S1767" i="2" l="1"/>
  <c r="T1766" i="2"/>
  <c r="O1762" i="2"/>
  <c r="P1761" i="2"/>
  <c r="O1763" i="2" l="1"/>
  <c r="P1762" i="2"/>
  <c r="S1768" i="2"/>
  <c r="T1767" i="2"/>
  <c r="S1769" i="2" l="1"/>
  <c r="T1768" i="2"/>
  <c r="O1764" i="2"/>
  <c r="P1763" i="2"/>
  <c r="O1765" i="2" l="1"/>
  <c r="P1764" i="2"/>
  <c r="S1770" i="2"/>
  <c r="T1769" i="2"/>
  <c r="S1771" i="2" l="1"/>
  <c r="T1770" i="2"/>
  <c r="O1766" i="2"/>
  <c r="P1765" i="2"/>
  <c r="O1767" i="2" l="1"/>
  <c r="P1766" i="2"/>
  <c r="S1772" i="2"/>
  <c r="T1771" i="2"/>
  <c r="S1773" i="2" l="1"/>
  <c r="T1772" i="2"/>
  <c r="O1768" i="2"/>
  <c r="P1767" i="2"/>
  <c r="O1769" i="2" l="1"/>
  <c r="P1768" i="2"/>
  <c r="S1774" i="2"/>
  <c r="T1773" i="2"/>
  <c r="S1775" i="2" l="1"/>
  <c r="T1774" i="2"/>
  <c r="O1770" i="2"/>
  <c r="P1769" i="2"/>
  <c r="O1771" i="2" l="1"/>
  <c r="P1770" i="2"/>
  <c r="S1776" i="2"/>
  <c r="T1775" i="2"/>
  <c r="S1777" i="2" l="1"/>
  <c r="T1776" i="2"/>
  <c r="O1772" i="2"/>
  <c r="P1771" i="2"/>
  <c r="O1773" i="2" l="1"/>
  <c r="P1772" i="2"/>
  <c r="S1778" i="2"/>
  <c r="T1777" i="2"/>
  <c r="S1779" i="2" l="1"/>
  <c r="T1778" i="2"/>
  <c r="O1774" i="2"/>
  <c r="P1773" i="2"/>
  <c r="O1775" i="2" l="1"/>
  <c r="P1774" i="2"/>
  <c r="S1780" i="2"/>
  <c r="T1779" i="2"/>
  <c r="S1781" i="2" l="1"/>
  <c r="T1780" i="2"/>
  <c r="O1776" i="2"/>
  <c r="P1775" i="2"/>
  <c r="O1777" i="2" l="1"/>
  <c r="P1776" i="2"/>
  <c r="S1782" i="2"/>
  <c r="T1781" i="2"/>
  <c r="S1783" i="2" l="1"/>
  <c r="T1782" i="2"/>
  <c r="O1778" i="2"/>
  <c r="P1777" i="2"/>
  <c r="O1779" i="2" l="1"/>
  <c r="P1778" i="2"/>
  <c r="S1784" i="2"/>
  <c r="T1783" i="2"/>
  <c r="S1785" i="2" l="1"/>
  <c r="T1784" i="2"/>
  <c r="O1780" i="2"/>
  <c r="P1779" i="2"/>
  <c r="O1781" i="2" l="1"/>
  <c r="P1780" i="2"/>
  <c r="S1786" i="2"/>
  <c r="T1785" i="2"/>
  <c r="S1787" i="2" l="1"/>
  <c r="T1786" i="2"/>
  <c r="O1782" i="2"/>
  <c r="P1781" i="2"/>
  <c r="O1783" i="2" l="1"/>
  <c r="P1782" i="2"/>
  <c r="S1788" i="2"/>
  <c r="T1787" i="2"/>
  <c r="S1789" i="2" l="1"/>
  <c r="T1788" i="2"/>
  <c r="O1784" i="2"/>
  <c r="P1783" i="2"/>
  <c r="O1785" i="2" l="1"/>
  <c r="P1784" i="2"/>
  <c r="S1790" i="2"/>
  <c r="T1789" i="2"/>
  <c r="S1791" i="2" l="1"/>
  <c r="T1790" i="2"/>
  <c r="O1786" i="2"/>
  <c r="P1785" i="2"/>
  <c r="O1787" i="2" l="1"/>
  <c r="P1786" i="2"/>
  <c r="S1792" i="2"/>
  <c r="T1791" i="2"/>
  <c r="S1793" i="2" l="1"/>
  <c r="T1792" i="2"/>
  <c r="O1788" i="2"/>
  <c r="P1787" i="2"/>
  <c r="O1789" i="2" l="1"/>
  <c r="P1788" i="2"/>
  <c r="S1794" i="2"/>
  <c r="T1793" i="2"/>
  <c r="S1795" i="2" l="1"/>
  <c r="T1794" i="2"/>
  <c r="O1790" i="2"/>
  <c r="P1789" i="2"/>
  <c r="O1791" i="2" l="1"/>
  <c r="P1790" i="2"/>
  <c r="S1796" i="2"/>
  <c r="T1795" i="2"/>
  <c r="S1797" i="2" l="1"/>
  <c r="T1796" i="2"/>
  <c r="O1792" i="2"/>
  <c r="P1791" i="2"/>
  <c r="O1793" i="2" l="1"/>
  <c r="P1792" i="2"/>
  <c r="S1798" i="2"/>
  <c r="T1797" i="2"/>
  <c r="S1799" i="2" l="1"/>
  <c r="T1798" i="2"/>
  <c r="O1794" i="2"/>
  <c r="P1793" i="2"/>
  <c r="O1795" i="2" l="1"/>
  <c r="P1794" i="2"/>
  <c r="S1800" i="2"/>
  <c r="T1799" i="2"/>
  <c r="S1801" i="2" l="1"/>
  <c r="T1800" i="2"/>
  <c r="O1796" i="2"/>
  <c r="P1795" i="2"/>
  <c r="O1797" i="2" l="1"/>
  <c r="P1796" i="2"/>
  <c r="S1802" i="2"/>
  <c r="T1801" i="2"/>
  <c r="S1803" i="2" l="1"/>
  <c r="T1802" i="2"/>
  <c r="O1798" i="2"/>
  <c r="P1797" i="2"/>
  <c r="O1799" i="2" l="1"/>
  <c r="P1798" i="2"/>
  <c r="S1804" i="2"/>
  <c r="T1803" i="2"/>
  <c r="S1805" i="2" l="1"/>
  <c r="T1804" i="2"/>
  <c r="O1800" i="2"/>
  <c r="P1799" i="2"/>
  <c r="O1801" i="2" l="1"/>
  <c r="P1800" i="2"/>
  <c r="S1806" i="2"/>
  <c r="T1805" i="2"/>
  <c r="S1807" i="2" l="1"/>
  <c r="T1806" i="2"/>
  <c r="O1802" i="2"/>
  <c r="P1801" i="2"/>
  <c r="O1803" i="2" l="1"/>
  <c r="P1802" i="2"/>
  <c r="S1808" i="2"/>
  <c r="T1807" i="2"/>
  <c r="S1809" i="2" l="1"/>
  <c r="T1808" i="2"/>
  <c r="O1804" i="2"/>
  <c r="P1803" i="2"/>
  <c r="O1805" i="2" l="1"/>
  <c r="P1804" i="2"/>
  <c r="S1810" i="2"/>
  <c r="T1809" i="2"/>
  <c r="S1811" i="2" l="1"/>
  <c r="T1810" i="2"/>
  <c r="O1806" i="2"/>
  <c r="P1805" i="2"/>
  <c r="O1807" i="2" l="1"/>
  <c r="P1806" i="2"/>
  <c r="S1812" i="2"/>
  <c r="T1811" i="2"/>
  <c r="S1813" i="2" l="1"/>
  <c r="T1812" i="2"/>
  <c r="O1808" i="2"/>
  <c r="P1807" i="2"/>
  <c r="O1809" i="2" l="1"/>
  <c r="P1808" i="2"/>
  <c r="S1814" i="2"/>
  <c r="T1813" i="2"/>
  <c r="S1815" i="2" l="1"/>
  <c r="T1814" i="2"/>
  <c r="O1810" i="2"/>
  <c r="P1809" i="2"/>
  <c r="O1811" i="2" l="1"/>
  <c r="P1810" i="2"/>
  <c r="S1816" i="2"/>
  <c r="T1815" i="2"/>
  <c r="S1817" i="2" l="1"/>
  <c r="T1816" i="2"/>
  <c r="O1812" i="2"/>
  <c r="P1811" i="2"/>
  <c r="O1813" i="2" l="1"/>
  <c r="P1812" i="2"/>
  <c r="S1818" i="2"/>
  <c r="T1817" i="2"/>
  <c r="S1819" i="2" l="1"/>
  <c r="T1818" i="2"/>
  <c r="O1814" i="2"/>
  <c r="P1813" i="2"/>
  <c r="O1815" i="2" l="1"/>
  <c r="P1814" i="2"/>
  <c r="S1820" i="2"/>
  <c r="T1819" i="2"/>
  <c r="S1821" i="2" l="1"/>
  <c r="T1820" i="2"/>
  <c r="O1816" i="2"/>
  <c r="P1815" i="2"/>
  <c r="O1817" i="2" l="1"/>
  <c r="P1816" i="2"/>
  <c r="S1822" i="2"/>
  <c r="T1821" i="2"/>
  <c r="S1823" i="2" l="1"/>
  <c r="T1822" i="2"/>
  <c r="O1818" i="2"/>
  <c r="P1817" i="2"/>
  <c r="O1819" i="2" l="1"/>
  <c r="P1818" i="2"/>
  <c r="S1824" i="2"/>
  <c r="T1823" i="2"/>
  <c r="S1825" i="2" l="1"/>
  <c r="T1824" i="2"/>
  <c r="O1820" i="2"/>
  <c r="P1819" i="2"/>
  <c r="O1821" i="2" l="1"/>
  <c r="P1820" i="2"/>
  <c r="S1826" i="2"/>
  <c r="T1825" i="2"/>
  <c r="S1827" i="2" l="1"/>
  <c r="T1826" i="2"/>
  <c r="O1822" i="2"/>
  <c r="P1821" i="2"/>
  <c r="O1823" i="2" l="1"/>
  <c r="P1822" i="2"/>
  <c r="S1828" i="2"/>
  <c r="T1827" i="2"/>
  <c r="S1829" i="2" l="1"/>
  <c r="T1828" i="2"/>
  <c r="O1824" i="2"/>
  <c r="P1823" i="2"/>
  <c r="O1825" i="2" l="1"/>
  <c r="P1824" i="2"/>
  <c r="S1830" i="2"/>
  <c r="T1829" i="2"/>
  <c r="S1831" i="2" l="1"/>
  <c r="T1830" i="2"/>
  <c r="O1826" i="2"/>
  <c r="P1825" i="2"/>
  <c r="O1827" i="2" l="1"/>
  <c r="P1826" i="2"/>
  <c r="S1832" i="2"/>
  <c r="T1831" i="2"/>
  <c r="S1833" i="2" l="1"/>
  <c r="T1832" i="2"/>
  <c r="O1828" i="2"/>
  <c r="P1827" i="2"/>
  <c r="O1829" i="2" l="1"/>
  <c r="P1828" i="2"/>
  <c r="S1834" i="2"/>
  <c r="T1833" i="2"/>
  <c r="S1835" i="2" l="1"/>
  <c r="T1834" i="2"/>
  <c r="O1830" i="2"/>
  <c r="P1829" i="2"/>
  <c r="O1831" i="2" l="1"/>
  <c r="P1830" i="2"/>
  <c r="S1836" i="2"/>
  <c r="T1835" i="2"/>
  <c r="S1837" i="2" l="1"/>
  <c r="T1836" i="2"/>
  <c r="O1832" i="2"/>
  <c r="P1831" i="2"/>
  <c r="O1833" i="2" l="1"/>
  <c r="P1832" i="2"/>
  <c r="S1838" i="2"/>
  <c r="T1837" i="2"/>
  <c r="S1839" i="2" l="1"/>
  <c r="T1838" i="2"/>
  <c r="O1834" i="2"/>
  <c r="P1833" i="2"/>
  <c r="O1835" i="2" l="1"/>
  <c r="P1834" i="2"/>
  <c r="S1840" i="2"/>
  <c r="T1839" i="2"/>
  <c r="S1841" i="2" l="1"/>
  <c r="T1840" i="2"/>
  <c r="O1836" i="2"/>
  <c r="P1835" i="2"/>
  <c r="O1837" i="2" l="1"/>
  <c r="P1836" i="2"/>
  <c r="S1842" i="2"/>
  <c r="T1841" i="2"/>
  <c r="S1843" i="2" l="1"/>
  <c r="T1842" i="2"/>
  <c r="O1838" i="2"/>
  <c r="P1837" i="2"/>
  <c r="O1839" i="2" l="1"/>
  <c r="P1838" i="2"/>
  <c r="S1844" i="2"/>
  <c r="T1843" i="2"/>
  <c r="S1845" i="2" l="1"/>
  <c r="T1844" i="2"/>
  <c r="O1840" i="2"/>
  <c r="P1839" i="2"/>
  <c r="O1841" i="2" l="1"/>
  <c r="P1840" i="2"/>
  <c r="S1846" i="2"/>
  <c r="T1845" i="2"/>
  <c r="S1847" i="2" l="1"/>
  <c r="T1846" i="2"/>
  <c r="O1842" i="2"/>
  <c r="P1841" i="2"/>
  <c r="O1843" i="2" l="1"/>
  <c r="P1842" i="2"/>
  <c r="S1848" i="2"/>
  <c r="T1847" i="2"/>
  <c r="S1849" i="2" l="1"/>
  <c r="T1848" i="2"/>
  <c r="O1844" i="2"/>
  <c r="P1843" i="2"/>
  <c r="O1845" i="2" l="1"/>
  <c r="P1844" i="2"/>
  <c r="S1850" i="2"/>
  <c r="T1849" i="2"/>
  <c r="S1851" i="2" l="1"/>
  <c r="T1850" i="2"/>
  <c r="O1846" i="2"/>
  <c r="P1845" i="2"/>
  <c r="O1847" i="2" l="1"/>
  <c r="P1846" i="2"/>
  <c r="S1852" i="2"/>
  <c r="T1851" i="2"/>
  <c r="S1853" i="2" l="1"/>
  <c r="T1852" i="2"/>
  <c r="O1848" i="2"/>
  <c r="P1847" i="2"/>
  <c r="O1849" i="2" l="1"/>
  <c r="P1848" i="2"/>
  <c r="S1854" i="2"/>
  <c r="T1853" i="2"/>
  <c r="S1855" i="2" l="1"/>
  <c r="T1854" i="2"/>
  <c r="O1850" i="2"/>
  <c r="P1849" i="2"/>
  <c r="O1851" i="2" l="1"/>
  <c r="P1850" i="2"/>
  <c r="S1856" i="2"/>
  <c r="T1855" i="2"/>
  <c r="S1857" i="2" l="1"/>
  <c r="T1856" i="2"/>
  <c r="O1852" i="2"/>
  <c r="P1851" i="2"/>
  <c r="O1853" i="2" l="1"/>
  <c r="P1852" i="2"/>
  <c r="S1858" i="2"/>
  <c r="T1857" i="2"/>
  <c r="S1859" i="2" l="1"/>
  <c r="T1858" i="2"/>
  <c r="O1854" i="2"/>
  <c r="P1853" i="2"/>
  <c r="O1855" i="2" l="1"/>
  <c r="P1854" i="2"/>
  <c r="S1860" i="2"/>
  <c r="T1859" i="2"/>
  <c r="S1861" i="2" l="1"/>
  <c r="T1860" i="2"/>
  <c r="O1856" i="2"/>
  <c r="P1855" i="2"/>
  <c r="O1857" i="2" l="1"/>
  <c r="P1856" i="2"/>
  <c r="S1862" i="2"/>
  <c r="T1861" i="2"/>
  <c r="S1863" i="2" l="1"/>
  <c r="T1862" i="2"/>
  <c r="O1858" i="2"/>
  <c r="P1857" i="2"/>
  <c r="O1859" i="2" l="1"/>
  <c r="P1858" i="2"/>
  <c r="S1864" i="2"/>
  <c r="T1863" i="2"/>
  <c r="S1865" i="2" l="1"/>
  <c r="T1864" i="2"/>
  <c r="O1860" i="2"/>
  <c r="P1859" i="2"/>
  <c r="O1861" i="2" l="1"/>
  <c r="P1860" i="2"/>
  <c r="S1866" i="2"/>
  <c r="T1865" i="2"/>
  <c r="S1867" i="2" l="1"/>
  <c r="T1866" i="2"/>
  <c r="O1862" i="2"/>
  <c r="P1861" i="2"/>
  <c r="O1863" i="2" l="1"/>
  <c r="P1862" i="2"/>
  <c r="S1868" i="2"/>
  <c r="T1867" i="2"/>
  <c r="S1869" i="2" l="1"/>
  <c r="T1868" i="2"/>
  <c r="O1864" i="2"/>
  <c r="P1863" i="2"/>
  <c r="O1865" i="2" l="1"/>
  <c r="P1864" i="2"/>
  <c r="S1870" i="2"/>
  <c r="T1869" i="2"/>
  <c r="S1871" i="2" l="1"/>
  <c r="T1870" i="2"/>
  <c r="O1866" i="2"/>
  <c r="P1865" i="2"/>
  <c r="O1867" i="2" l="1"/>
  <c r="P1866" i="2"/>
  <c r="S1872" i="2"/>
  <c r="T1871" i="2"/>
  <c r="S1873" i="2" l="1"/>
  <c r="T1872" i="2"/>
  <c r="O1868" i="2"/>
  <c r="P1867" i="2"/>
  <c r="O1869" i="2" l="1"/>
  <c r="P1868" i="2"/>
  <c r="S1874" i="2"/>
  <c r="T1873" i="2"/>
  <c r="S1875" i="2" l="1"/>
  <c r="T1874" i="2"/>
  <c r="O1870" i="2"/>
  <c r="P1869" i="2"/>
  <c r="O1871" i="2" l="1"/>
  <c r="P1870" i="2"/>
  <c r="S1876" i="2"/>
  <c r="T1875" i="2"/>
  <c r="S1877" i="2" l="1"/>
  <c r="T1876" i="2"/>
  <c r="O1872" i="2"/>
  <c r="P1871" i="2"/>
  <c r="O1873" i="2" l="1"/>
  <c r="P1872" i="2"/>
  <c r="S1878" i="2"/>
  <c r="T1877" i="2"/>
  <c r="S1879" i="2" l="1"/>
  <c r="T1878" i="2"/>
  <c r="O1874" i="2"/>
  <c r="P1873" i="2"/>
  <c r="O1875" i="2" l="1"/>
  <c r="P1874" i="2"/>
  <c r="S1880" i="2"/>
  <c r="T1879" i="2"/>
  <c r="S1881" i="2" l="1"/>
  <c r="T1880" i="2"/>
  <c r="O1876" i="2"/>
  <c r="P1875" i="2"/>
  <c r="O1877" i="2" l="1"/>
  <c r="P1876" i="2"/>
  <c r="S1882" i="2"/>
  <c r="T1881" i="2"/>
  <c r="S1883" i="2" l="1"/>
  <c r="T1882" i="2"/>
  <c r="O1878" i="2"/>
  <c r="P1877" i="2"/>
  <c r="O1879" i="2" l="1"/>
  <c r="P1878" i="2"/>
  <c r="S1884" i="2"/>
  <c r="T1883" i="2"/>
  <c r="S1885" i="2" l="1"/>
  <c r="T1884" i="2"/>
  <c r="O1880" i="2"/>
  <c r="P1879" i="2"/>
  <c r="O1881" i="2" l="1"/>
  <c r="P1880" i="2"/>
  <c r="S1886" i="2"/>
  <c r="T1885" i="2"/>
  <c r="S1887" i="2" l="1"/>
  <c r="T1886" i="2"/>
  <c r="O1882" i="2"/>
  <c r="P1881" i="2"/>
  <c r="O1883" i="2" l="1"/>
  <c r="P1882" i="2"/>
  <c r="S1888" i="2"/>
  <c r="T1887" i="2"/>
  <c r="S1889" i="2" l="1"/>
  <c r="T1888" i="2"/>
  <c r="O1884" i="2"/>
  <c r="P1883" i="2"/>
  <c r="O1885" i="2" l="1"/>
  <c r="P1884" i="2"/>
  <c r="S1890" i="2"/>
  <c r="T1889" i="2"/>
  <c r="S1891" i="2" l="1"/>
  <c r="T1890" i="2"/>
  <c r="O1886" i="2"/>
  <c r="P1885" i="2"/>
  <c r="O1887" i="2" l="1"/>
  <c r="P1886" i="2"/>
  <c r="S1892" i="2"/>
  <c r="T1891" i="2"/>
  <c r="S1893" i="2" l="1"/>
  <c r="T1892" i="2"/>
  <c r="O1888" i="2"/>
  <c r="P1887" i="2"/>
  <c r="O1889" i="2" l="1"/>
  <c r="P1888" i="2"/>
  <c r="S1894" i="2"/>
  <c r="T1893" i="2"/>
  <c r="S1895" i="2" l="1"/>
  <c r="T1894" i="2"/>
  <c r="O1890" i="2"/>
  <c r="P1889" i="2"/>
  <c r="O1891" i="2" l="1"/>
  <c r="P1890" i="2"/>
  <c r="S1896" i="2"/>
  <c r="T1895" i="2"/>
  <c r="S1897" i="2" l="1"/>
  <c r="T1896" i="2"/>
  <c r="O1892" i="2"/>
  <c r="P1891" i="2"/>
  <c r="O1893" i="2" l="1"/>
  <c r="P1892" i="2"/>
  <c r="S1898" i="2"/>
  <c r="T1897" i="2"/>
  <c r="S1899" i="2" l="1"/>
  <c r="T1898" i="2"/>
  <c r="O1894" i="2"/>
  <c r="P1893" i="2"/>
  <c r="O1895" i="2" l="1"/>
  <c r="P1894" i="2"/>
  <c r="S1900" i="2"/>
  <c r="T1899" i="2"/>
  <c r="S1901" i="2" l="1"/>
  <c r="T1900" i="2"/>
  <c r="O1896" i="2"/>
  <c r="P1895" i="2"/>
  <c r="O1897" i="2" l="1"/>
  <c r="P1896" i="2"/>
  <c r="S1902" i="2"/>
  <c r="T1901" i="2"/>
  <c r="S1903" i="2" l="1"/>
  <c r="T1902" i="2"/>
  <c r="O1898" i="2"/>
  <c r="P1897" i="2"/>
  <c r="O1899" i="2" l="1"/>
  <c r="P1898" i="2"/>
  <c r="S1904" i="2"/>
  <c r="T1903" i="2"/>
  <c r="S1905" i="2" l="1"/>
  <c r="T1904" i="2"/>
  <c r="O1900" i="2"/>
  <c r="P1899" i="2"/>
  <c r="O1901" i="2" l="1"/>
  <c r="P1900" i="2"/>
  <c r="S1906" i="2"/>
  <c r="T1905" i="2"/>
  <c r="S1907" i="2" l="1"/>
  <c r="T1906" i="2"/>
  <c r="O1902" i="2"/>
  <c r="P1901" i="2"/>
  <c r="O1903" i="2" l="1"/>
  <c r="P1902" i="2"/>
  <c r="S1908" i="2"/>
  <c r="T1907" i="2"/>
  <c r="S1909" i="2" l="1"/>
  <c r="T1908" i="2"/>
  <c r="O1904" i="2"/>
  <c r="P1903" i="2"/>
  <c r="O1905" i="2" l="1"/>
  <c r="P1904" i="2"/>
  <c r="S1910" i="2"/>
  <c r="T1909" i="2"/>
  <c r="S1911" i="2" l="1"/>
  <c r="T1910" i="2"/>
  <c r="O1906" i="2"/>
  <c r="P1905" i="2"/>
  <c r="O1907" i="2" l="1"/>
  <c r="P1906" i="2"/>
  <c r="S1912" i="2"/>
  <c r="T1911" i="2"/>
  <c r="S1913" i="2" l="1"/>
  <c r="T1912" i="2"/>
  <c r="O1908" i="2"/>
  <c r="P1907" i="2"/>
  <c r="O1909" i="2" l="1"/>
  <c r="P1908" i="2"/>
  <c r="S1914" i="2"/>
  <c r="T1913" i="2"/>
  <c r="S1915" i="2" l="1"/>
  <c r="T1914" i="2"/>
  <c r="O1910" i="2"/>
  <c r="P1909" i="2"/>
  <c r="O1911" i="2" l="1"/>
  <c r="P1910" i="2"/>
  <c r="S1916" i="2"/>
  <c r="T1915" i="2"/>
  <c r="S1917" i="2" l="1"/>
  <c r="T1916" i="2"/>
  <c r="O1912" i="2"/>
  <c r="P1911" i="2"/>
  <c r="O1913" i="2" l="1"/>
  <c r="P1912" i="2"/>
  <c r="S1918" i="2"/>
  <c r="T1917" i="2"/>
  <c r="S1919" i="2" l="1"/>
  <c r="T1918" i="2"/>
  <c r="O1914" i="2"/>
  <c r="P1913" i="2"/>
  <c r="O1915" i="2" l="1"/>
  <c r="P1914" i="2"/>
  <c r="S1920" i="2"/>
  <c r="T1919" i="2"/>
  <c r="S1921" i="2" l="1"/>
  <c r="T1920" i="2"/>
  <c r="O1916" i="2"/>
  <c r="P1915" i="2"/>
  <c r="O1917" i="2" l="1"/>
  <c r="P1916" i="2"/>
  <c r="S1922" i="2"/>
  <c r="T1921" i="2"/>
  <c r="S1923" i="2" l="1"/>
  <c r="T1922" i="2"/>
  <c r="O1918" i="2"/>
  <c r="P1917" i="2"/>
  <c r="O1919" i="2" l="1"/>
  <c r="P1918" i="2"/>
  <c r="S1924" i="2"/>
  <c r="T1923" i="2"/>
  <c r="S1925" i="2" l="1"/>
  <c r="T1924" i="2"/>
  <c r="O1920" i="2"/>
  <c r="P1919" i="2"/>
  <c r="O1921" i="2" l="1"/>
  <c r="P1920" i="2"/>
  <c r="S1926" i="2"/>
  <c r="T1925" i="2"/>
  <c r="S1927" i="2" l="1"/>
  <c r="T1926" i="2"/>
  <c r="O1922" i="2"/>
  <c r="P1921" i="2"/>
  <c r="O1923" i="2" l="1"/>
  <c r="P1922" i="2"/>
  <c r="S1928" i="2"/>
  <c r="T1927" i="2"/>
  <c r="S1929" i="2" l="1"/>
  <c r="T1928" i="2"/>
  <c r="O1924" i="2"/>
  <c r="P1923" i="2"/>
  <c r="O1925" i="2" l="1"/>
  <c r="P1924" i="2"/>
  <c r="S1930" i="2"/>
  <c r="T1929" i="2"/>
  <c r="S1931" i="2" l="1"/>
  <c r="T1930" i="2"/>
  <c r="O1926" i="2"/>
  <c r="P1925" i="2"/>
  <c r="O1927" i="2" l="1"/>
  <c r="P1926" i="2"/>
  <c r="S1932" i="2"/>
  <c r="T1931" i="2"/>
  <c r="S1933" i="2" l="1"/>
  <c r="T1932" i="2"/>
  <c r="O1928" i="2"/>
  <c r="P1927" i="2"/>
  <c r="O1929" i="2" l="1"/>
  <c r="P1928" i="2"/>
  <c r="S1934" i="2"/>
  <c r="T1933" i="2"/>
  <c r="S1935" i="2" l="1"/>
  <c r="T1934" i="2"/>
  <c r="O1930" i="2"/>
  <c r="P1929" i="2"/>
  <c r="O1931" i="2" l="1"/>
  <c r="P1930" i="2"/>
  <c r="S1936" i="2"/>
  <c r="T1935" i="2"/>
  <c r="S1937" i="2" l="1"/>
  <c r="T1936" i="2"/>
  <c r="O1932" i="2"/>
  <c r="P1931" i="2"/>
  <c r="O1933" i="2" l="1"/>
  <c r="P1932" i="2"/>
  <c r="S1938" i="2"/>
  <c r="T1937" i="2"/>
  <c r="S1939" i="2" l="1"/>
  <c r="T1938" i="2"/>
  <c r="O1934" i="2"/>
  <c r="P1933" i="2"/>
  <c r="O1935" i="2" l="1"/>
  <c r="P1934" i="2"/>
  <c r="S1940" i="2"/>
  <c r="T1939" i="2"/>
  <c r="S1941" i="2" l="1"/>
  <c r="T1940" i="2"/>
  <c r="O1936" i="2"/>
  <c r="P1935" i="2"/>
  <c r="O1937" i="2" l="1"/>
  <c r="P1936" i="2"/>
  <c r="S1942" i="2"/>
  <c r="T1941" i="2"/>
  <c r="S1943" i="2" l="1"/>
  <c r="T1942" i="2"/>
  <c r="O1938" i="2"/>
  <c r="P1937" i="2"/>
  <c r="O1939" i="2" l="1"/>
  <c r="P1938" i="2"/>
  <c r="S1944" i="2"/>
  <c r="T1943" i="2"/>
  <c r="S1945" i="2" l="1"/>
  <c r="T1944" i="2"/>
  <c r="O1940" i="2"/>
  <c r="P1939" i="2"/>
  <c r="O1941" i="2" l="1"/>
  <c r="P1940" i="2"/>
  <c r="S1946" i="2"/>
  <c r="T1945" i="2"/>
  <c r="S1947" i="2" l="1"/>
  <c r="T1946" i="2"/>
  <c r="O1942" i="2"/>
  <c r="P1941" i="2"/>
  <c r="O1943" i="2" l="1"/>
  <c r="P1942" i="2"/>
  <c r="S1948" i="2"/>
  <c r="T1947" i="2"/>
  <c r="S1949" i="2" l="1"/>
  <c r="T1948" i="2"/>
  <c r="O1944" i="2"/>
  <c r="P1943" i="2"/>
  <c r="O1945" i="2" l="1"/>
  <c r="P1944" i="2"/>
  <c r="S1950" i="2"/>
  <c r="T1949" i="2"/>
  <c r="S1951" i="2" l="1"/>
  <c r="T1950" i="2"/>
  <c r="O1946" i="2"/>
  <c r="P1945" i="2"/>
  <c r="O1947" i="2" l="1"/>
  <c r="P1946" i="2"/>
  <c r="S1952" i="2"/>
  <c r="T1951" i="2"/>
  <c r="S1953" i="2" l="1"/>
  <c r="T1952" i="2"/>
  <c r="O1948" i="2"/>
  <c r="P1947" i="2"/>
  <c r="O1949" i="2" l="1"/>
  <c r="P1948" i="2"/>
  <c r="S1954" i="2"/>
  <c r="T1953" i="2"/>
  <c r="S1955" i="2" l="1"/>
  <c r="T1954" i="2"/>
  <c r="O1950" i="2"/>
  <c r="P1949" i="2"/>
  <c r="O1951" i="2" l="1"/>
  <c r="P1950" i="2"/>
  <c r="S1956" i="2"/>
  <c r="T1955" i="2"/>
  <c r="S1957" i="2" l="1"/>
  <c r="T1956" i="2"/>
  <c r="O1952" i="2"/>
  <c r="P1951" i="2"/>
  <c r="O1953" i="2" l="1"/>
  <c r="P1952" i="2"/>
  <c r="S1958" i="2"/>
  <c r="T1957" i="2"/>
  <c r="S1959" i="2" l="1"/>
  <c r="T1958" i="2"/>
  <c r="O1954" i="2"/>
  <c r="P1953" i="2"/>
  <c r="O1955" i="2" l="1"/>
  <c r="P1954" i="2"/>
  <c r="S1960" i="2"/>
  <c r="T1959" i="2"/>
  <c r="S1961" i="2" l="1"/>
  <c r="T1960" i="2"/>
  <c r="O1956" i="2"/>
  <c r="P1955" i="2"/>
  <c r="O1957" i="2" l="1"/>
  <c r="P1956" i="2"/>
  <c r="S1962" i="2"/>
  <c r="T1961" i="2"/>
  <c r="S1963" i="2" l="1"/>
  <c r="T1962" i="2"/>
  <c r="O1958" i="2"/>
  <c r="P1957" i="2"/>
  <c r="O1959" i="2" l="1"/>
  <c r="P1958" i="2"/>
  <c r="S1964" i="2"/>
  <c r="T1963" i="2"/>
  <c r="S1965" i="2" l="1"/>
  <c r="T1964" i="2"/>
  <c r="O1960" i="2"/>
  <c r="P1959" i="2"/>
  <c r="O1961" i="2" l="1"/>
  <c r="P1960" i="2"/>
  <c r="S1966" i="2"/>
  <c r="T1965" i="2"/>
  <c r="S1967" i="2" l="1"/>
  <c r="T1966" i="2"/>
  <c r="O1962" i="2"/>
  <c r="P1961" i="2"/>
  <c r="O1963" i="2" l="1"/>
  <c r="P1962" i="2"/>
  <c r="S1968" i="2"/>
  <c r="T1967" i="2"/>
  <c r="S1969" i="2" l="1"/>
  <c r="T1968" i="2"/>
  <c r="O1964" i="2"/>
  <c r="P1963" i="2"/>
  <c r="O1965" i="2" l="1"/>
  <c r="P1964" i="2"/>
  <c r="S1970" i="2"/>
  <c r="T1969" i="2"/>
  <c r="S1971" i="2" l="1"/>
  <c r="T1970" i="2"/>
  <c r="O1966" i="2"/>
  <c r="P1965" i="2"/>
  <c r="O1967" i="2" l="1"/>
  <c r="P1966" i="2"/>
  <c r="S1972" i="2"/>
  <c r="T1971" i="2"/>
  <c r="S1973" i="2" l="1"/>
  <c r="T1972" i="2"/>
  <c r="O1968" i="2"/>
  <c r="P1967" i="2"/>
  <c r="O1969" i="2" l="1"/>
  <c r="P1968" i="2"/>
  <c r="S1974" i="2"/>
  <c r="T1973" i="2"/>
  <c r="S1975" i="2" l="1"/>
  <c r="T1974" i="2"/>
  <c r="O1970" i="2"/>
  <c r="P1969" i="2"/>
  <c r="O1971" i="2" l="1"/>
  <c r="P1970" i="2"/>
  <c r="S1976" i="2"/>
  <c r="T1975" i="2"/>
  <c r="S1977" i="2" l="1"/>
  <c r="T1976" i="2"/>
  <c r="O1972" i="2"/>
  <c r="P1971" i="2"/>
  <c r="O1973" i="2" l="1"/>
  <c r="P1972" i="2"/>
  <c r="S1978" i="2"/>
  <c r="T1977" i="2"/>
  <c r="S1979" i="2" l="1"/>
  <c r="T1978" i="2"/>
  <c r="O1974" i="2"/>
  <c r="P1973" i="2"/>
  <c r="O1975" i="2" l="1"/>
  <c r="P1974" i="2"/>
  <c r="S1980" i="2"/>
  <c r="T1979" i="2"/>
  <c r="S1981" i="2" l="1"/>
  <c r="T1980" i="2"/>
  <c r="O1976" i="2"/>
  <c r="P1975" i="2"/>
  <c r="O1977" i="2" l="1"/>
  <c r="P1976" i="2"/>
  <c r="S1982" i="2"/>
  <c r="T1981" i="2"/>
  <c r="S1983" i="2" l="1"/>
  <c r="T1982" i="2"/>
  <c r="O1978" i="2"/>
  <c r="P1977" i="2"/>
  <c r="O1979" i="2" l="1"/>
  <c r="P1978" i="2"/>
  <c r="S1984" i="2"/>
  <c r="T1983" i="2"/>
  <c r="S1985" i="2" l="1"/>
  <c r="T1984" i="2"/>
  <c r="O1980" i="2"/>
  <c r="P1979" i="2"/>
  <c r="O1981" i="2" l="1"/>
  <c r="P1980" i="2"/>
  <c r="S1986" i="2"/>
  <c r="T1985" i="2"/>
  <c r="S1987" i="2" l="1"/>
  <c r="T1986" i="2"/>
  <c r="O1982" i="2"/>
  <c r="P1981" i="2"/>
  <c r="O1983" i="2" l="1"/>
  <c r="P1982" i="2"/>
  <c r="S1988" i="2"/>
  <c r="T1987" i="2"/>
  <c r="S1989" i="2" l="1"/>
  <c r="T1988" i="2"/>
  <c r="O1984" i="2"/>
  <c r="P1983" i="2"/>
  <c r="O1985" i="2" l="1"/>
  <c r="P1984" i="2"/>
  <c r="S1990" i="2"/>
  <c r="T1989" i="2"/>
  <c r="S1991" i="2" l="1"/>
  <c r="T1990" i="2"/>
  <c r="O1986" i="2"/>
  <c r="P1985" i="2"/>
  <c r="O1987" i="2" l="1"/>
  <c r="P1986" i="2"/>
  <c r="S1992" i="2"/>
  <c r="T1991" i="2"/>
  <c r="S1993" i="2" l="1"/>
  <c r="T1992" i="2"/>
  <c r="O1988" i="2"/>
  <c r="P1987" i="2"/>
  <c r="O1989" i="2" l="1"/>
  <c r="P1988" i="2"/>
  <c r="S1994" i="2"/>
  <c r="T1993" i="2"/>
  <c r="S1995" i="2" l="1"/>
  <c r="T1994" i="2"/>
  <c r="O1990" i="2"/>
  <c r="P1989" i="2"/>
  <c r="O1991" i="2" l="1"/>
  <c r="P1990" i="2"/>
  <c r="S1996" i="2"/>
  <c r="T1995" i="2"/>
  <c r="S1997" i="2" l="1"/>
  <c r="T1996" i="2"/>
  <c r="O1992" i="2"/>
  <c r="P1991" i="2"/>
  <c r="O1993" i="2" l="1"/>
  <c r="P1992" i="2"/>
  <c r="S1998" i="2"/>
  <c r="T1997" i="2"/>
  <c r="S1999" i="2" l="1"/>
  <c r="T1998" i="2"/>
  <c r="O1994" i="2"/>
  <c r="P1993" i="2"/>
  <c r="O1995" i="2" l="1"/>
  <c r="P1994" i="2"/>
  <c r="S2000" i="2"/>
  <c r="T1999" i="2"/>
  <c r="S2001" i="2" l="1"/>
  <c r="T2000" i="2"/>
  <c r="O1996" i="2"/>
  <c r="P1995" i="2"/>
  <c r="O1997" i="2" l="1"/>
  <c r="P1996" i="2"/>
  <c r="S2002" i="2"/>
  <c r="T2001" i="2"/>
  <c r="S2003" i="2" l="1"/>
  <c r="T2002" i="2"/>
  <c r="O1998" i="2"/>
  <c r="P1997" i="2"/>
  <c r="O1999" i="2" l="1"/>
  <c r="P1998" i="2"/>
  <c r="S2004" i="2"/>
  <c r="T2003" i="2"/>
  <c r="S2005" i="2" l="1"/>
  <c r="T2004" i="2"/>
  <c r="O2000" i="2"/>
  <c r="P1999" i="2"/>
  <c r="O2001" i="2" l="1"/>
  <c r="P2000" i="2"/>
  <c r="S2006" i="2"/>
  <c r="T2005" i="2"/>
  <c r="S2007" i="2" l="1"/>
  <c r="T2006" i="2"/>
  <c r="O2002" i="2"/>
  <c r="P2001" i="2"/>
  <c r="O2003" i="2" l="1"/>
  <c r="P2002" i="2"/>
  <c r="S2008" i="2"/>
  <c r="T2007" i="2"/>
  <c r="S2009" i="2" l="1"/>
  <c r="T2008" i="2"/>
  <c r="O2004" i="2"/>
  <c r="P2003" i="2"/>
  <c r="O2005" i="2" l="1"/>
  <c r="P2004" i="2"/>
  <c r="S2010" i="2"/>
  <c r="T2009" i="2"/>
  <c r="S2011" i="2" l="1"/>
  <c r="T2010" i="2"/>
  <c r="O2006" i="2"/>
  <c r="P2005" i="2"/>
  <c r="O2007" i="2" l="1"/>
  <c r="P2006" i="2"/>
  <c r="S2012" i="2"/>
  <c r="T2011" i="2"/>
  <c r="S2013" i="2" l="1"/>
  <c r="T2012" i="2"/>
  <c r="O2008" i="2"/>
  <c r="P2007" i="2"/>
  <c r="O2009" i="2" l="1"/>
  <c r="P2008" i="2"/>
  <c r="S2014" i="2"/>
  <c r="T2013" i="2"/>
  <c r="S2015" i="2" l="1"/>
  <c r="T2014" i="2"/>
  <c r="O2010" i="2"/>
  <c r="P2009" i="2"/>
  <c r="O2011" i="2" l="1"/>
  <c r="P2010" i="2"/>
  <c r="S2016" i="2"/>
  <c r="T2015" i="2"/>
  <c r="S2017" i="2" l="1"/>
  <c r="T2016" i="2"/>
  <c r="O2012" i="2"/>
  <c r="P2011" i="2"/>
  <c r="O2013" i="2" l="1"/>
  <c r="P2012" i="2"/>
  <c r="S2018" i="2"/>
  <c r="T2017" i="2"/>
  <c r="S2019" i="2" l="1"/>
  <c r="T2018" i="2"/>
  <c r="O2014" i="2"/>
  <c r="P2013" i="2"/>
  <c r="O2015" i="2" l="1"/>
  <c r="P2014" i="2"/>
  <c r="S2020" i="2"/>
  <c r="T2019" i="2"/>
  <c r="S2021" i="2" l="1"/>
  <c r="T2020" i="2"/>
  <c r="O2016" i="2"/>
  <c r="P2015" i="2"/>
  <c r="O2017" i="2" l="1"/>
  <c r="P2016" i="2"/>
  <c r="S2022" i="2"/>
  <c r="T2021" i="2"/>
  <c r="S2023" i="2" l="1"/>
  <c r="T2022" i="2"/>
  <c r="O2018" i="2"/>
  <c r="P2017" i="2"/>
  <c r="O2019" i="2" l="1"/>
  <c r="P2018" i="2"/>
  <c r="S2024" i="2"/>
  <c r="T2023" i="2"/>
  <c r="S2025" i="2" l="1"/>
  <c r="T2024" i="2"/>
  <c r="O2020" i="2"/>
  <c r="P2019" i="2"/>
  <c r="O2021" i="2" l="1"/>
  <c r="P2020" i="2"/>
  <c r="S2026" i="2"/>
  <c r="T2025" i="2"/>
  <c r="S2027" i="2" l="1"/>
  <c r="T2026" i="2"/>
  <c r="O2022" i="2"/>
  <c r="P2021" i="2"/>
  <c r="O2023" i="2" l="1"/>
  <c r="P2022" i="2"/>
  <c r="S2028" i="2"/>
  <c r="T2027" i="2"/>
  <c r="S2029" i="2" l="1"/>
  <c r="T2028" i="2"/>
  <c r="O2024" i="2"/>
  <c r="P2023" i="2"/>
  <c r="O2025" i="2" l="1"/>
  <c r="P2024" i="2"/>
  <c r="S2030" i="2"/>
  <c r="T2029" i="2"/>
  <c r="S2031" i="2" l="1"/>
  <c r="T2030" i="2"/>
  <c r="O2026" i="2"/>
  <c r="P2025" i="2"/>
  <c r="O2027" i="2" l="1"/>
  <c r="P2026" i="2"/>
  <c r="S2032" i="2"/>
  <c r="T2031" i="2"/>
  <c r="S2033" i="2" l="1"/>
  <c r="T2032" i="2"/>
  <c r="O2028" i="2"/>
  <c r="P2027" i="2"/>
  <c r="O2029" i="2" l="1"/>
  <c r="P2028" i="2"/>
  <c r="S2034" i="2"/>
  <c r="T2033" i="2"/>
  <c r="S2035" i="2" l="1"/>
  <c r="T2034" i="2"/>
  <c r="O2030" i="2"/>
  <c r="P2029" i="2"/>
  <c r="O2031" i="2" l="1"/>
  <c r="P2030" i="2"/>
  <c r="S2036" i="2"/>
  <c r="T2035" i="2"/>
  <c r="S2037" i="2" l="1"/>
  <c r="T2036" i="2"/>
  <c r="O2032" i="2"/>
  <c r="P2031" i="2"/>
  <c r="O2033" i="2" l="1"/>
  <c r="P2032" i="2"/>
  <c r="S2038" i="2"/>
  <c r="T2037" i="2"/>
  <c r="S2039" i="2" l="1"/>
  <c r="T2038" i="2"/>
  <c r="O2034" i="2"/>
  <c r="P2033" i="2"/>
  <c r="O2035" i="2" l="1"/>
  <c r="P2034" i="2"/>
  <c r="S2040" i="2"/>
  <c r="T2039" i="2"/>
  <c r="S2041" i="2" l="1"/>
  <c r="T2040" i="2"/>
  <c r="O2036" i="2"/>
  <c r="P2035" i="2"/>
  <c r="O2037" i="2" l="1"/>
  <c r="P2036" i="2"/>
  <c r="S2042" i="2"/>
  <c r="T2041" i="2"/>
  <c r="S2043" i="2" l="1"/>
  <c r="T2042" i="2"/>
  <c r="O2038" i="2"/>
  <c r="P2037" i="2"/>
  <c r="O2039" i="2" l="1"/>
  <c r="P2038" i="2"/>
  <c r="S2044" i="2"/>
  <c r="T2043" i="2"/>
  <c r="S2045" i="2" l="1"/>
  <c r="T2044" i="2"/>
  <c r="O2040" i="2"/>
  <c r="P2039" i="2"/>
  <c r="O2041" i="2" l="1"/>
  <c r="P2040" i="2"/>
  <c r="S2046" i="2"/>
  <c r="T2045" i="2"/>
  <c r="S2047" i="2" l="1"/>
  <c r="T2046" i="2"/>
  <c r="O2042" i="2"/>
  <c r="P2041" i="2"/>
  <c r="O2043" i="2" l="1"/>
  <c r="P2042" i="2"/>
  <c r="S2048" i="2"/>
  <c r="T2047" i="2"/>
  <c r="S2049" i="2" l="1"/>
  <c r="T2048" i="2"/>
  <c r="O2044" i="2"/>
  <c r="P2043" i="2"/>
  <c r="O2045" i="2" l="1"/>
  <c r="P2044" i="2"/>
  <c r="S2050" i="2"/>
  <c r="T2049" i="2"/>
  <c r="S2051" i="2" l="1"/>
  <c r="T2050" i="2"/>
  <c r="O2046" i="2"/>
  <c r="P2045" i="2"/>
  <c r="O2047" i="2" l="1"/>
  <c r="P2046" i="2"/>
  <c r="S2052" i="2"/>
  <c r="T2051" i="2"/>
  <c r="S2053" i="2" l="1"/>
  <c r="T2052" i="2"/>
  <c r="O2048" i="2"/>
  <c r="P2047" i="2"/>
  <c r="O2049" i="2" l="1"/>
  <c r="P2048" i="2"/>
  <c r="S2054" i="2"/>
  <c r="T2053" i="2"/>
  <c r="S2055" i="2" l="1"/>
  <c r="T2054" i="2"/>
  <c r="O2050" i="2"/>
  <c r="P2049" i="2"/>
  <c r="O2051" i="2" l="1"/>
  <c r="P2050" i="2"/>
  <c r="S2056" i="2"/>
  <c r="T2055" i="2"/>
  <c r="S2057" i="2" l="1"/>
  <c r="T2056" i="2"/>
  <c r="O2052" i="2"/>
  <c r="P2051" i="2"/>
  <c r="O2053" i="2" l="1"/>
  <c r="P2052" i="2"/>
  <c r="S2058" i="2"/>
  <c r="T2057" i="2"/>
  <c r="S2059" i="2" l="1"/>
  <c r="T2058" i="2"/>
  <c r="O2054" i="2"/>
  <c r="P2053" i="2"/>
  <c r="O2055" i="2" l="1"/>
  <c r="P2054" i="2"/>
  <c r="S2060" i="2"/>
  <c r="T2059" i="2"/>
  <c r="S2061" i="2" l="1"/>
  <c r="T2060" i="2"/>
  <c r="O2056" i="2"/>
  <c r="P2055" i="2"/>
  <c r="O2057" i="2" l="1"/>
  <c r="P2056" i="2"/>
  <c r="S2062" i="2"/>
  <c r="T2061" i="2"/>
  <c r="S2063" i="2" l="1"/>
  <c r="T2062" i="2"/>
  <c r="O2058" i="2"/>
  <c r="P2057" i="2"/>
  <c r="O2059" i="2" l="1"/>
  <c r="P2058" i="2"/>
  <c r="S2064" i="2"/>
  <c r="T2063" i="2"/>
  <c r="S2065" i="2" l="1"/>
  <c r="T2064" i="2"/>
  <c r="O2060" i="2"/>
  <c r="P2059" i="2"/>
  <c r="O2061" i="2" l="1"/>
  <c r="P2060" i="2"/>
  <c r="S2066" i="2"/>
  <c r="T2065" i="2"/>
  <c r="S2067" i="2" l="1"/>
  <c r="T2066" i="2"/>
  <c r="O2062" i="2"/>
  <c r="P2061" i="2"/>
  <c r="O2063" i="2" l="1"/>
  <c r="P2062" i="2"/>
  <c r="S2068" i="2"/>
  <c r="T2067" i="2"/>
  <c r="S2069" i="2" l="1"/>
  <c r="T2068" i="2"/>
  <c r="O2064" i="2"/>
  <c r="P2063" i="2"/>
  <c r="O2065" i="2" l="1"/>
  <c r="P2064" i="2"/>
  <c r="S2070" i="2"/>
  <c r="T2069" i="2"/>
  <c r="S2071" i="2" l="1"/>
  <c r="T2070" i="2"/>
  <c r="O2066" i="2"/>
  <c r="P2065" i="2"/>
  <c r="O2067" i="2" l="1"/>
  <c r="P2066" i="2"/>
  <c r="S2072" i="2"/>
  <c r="T2071" i="2"/>
  <c r="S2073" i="2" l="1"/>
  <c r="T2072" i="2"/>
  <c r="O2068" i="2"/>
  <c r="P2067" i="2"/>
  <c r="O2069" i="2" l="1"/>
  <c r="P2068" i="2"/>
  <c r="S2074" i="2"/>
  <c r="T2073" i="2"/>
  <c r="S2075" i="2" l="1"/>
  <c r="T2074" i="2"/>
  <c r="O2070" i="2"/>
  <c r="P2069" i="2"/>
  <c r="O2071" i="2" l="1"/>
  <c r="P2070" i="2"/>
  <c r="S2076" i="2"/>
  <c r="T2075" i="2"/>
  <c r="S2077" i="2" l="1"/>
  <c r="T2076" i="2"/>
  <c r="O2072" i="2"/>
  <c r="P2071" i="2"/>
  <c r="O2073" i="2" l="1"/>
  <c r="P2072" i="2"/>
  <c r="S2078" i="2"/>
  <c r="T2077" i="2"/>
  <c r="S2079" i="2" l="1"/>
  <c r="T2078" i="2"/>
  <c r="O2074" i="2"/>
  <c r="P2073" i="2"/>
  <c r="O2075" i="2" l="1"/>
  <c r="P2074" i="2"/>
  <c r="S2080" i="2"/>
  <c r="T2079" i="2"/>
  <c r="S2081" i="2" l="1"/>
  <c r="T2080" i="2"/>
  <c r="O2076" i="2"/>
  <c r="P2075" i="2"/>
  <c r="O2077" i="2" l="1"/>
  <c r="P2076" i="2"/>
  <c r="S2082" i="2"/>
  <c r="T2081" i="2"/>
  <c r="S2083" i="2" l="1"/>
  <c r="T2082" i="2"/>
  <c r="O2078" i="2"/>
  <c r="P2077" i="2"/>
  <c r="O2079" i="2" l="1"/>
  <c r="P2078" i="2"/>
  <c r="S2084" i="2"/>
  <c r="T2083" i="2"/>
  <c r="S2085" i="2" l="1"/>
  <c r="T2084" i="2"/>
  <c r="O2080" i="2"/>
  <c r="P2079" i="2"/>
  <c r="O2081" i="2" l="1"/>
  <c r="P2080" i="2"/>
  <c r="S2086" i="2"/>
  <c r="T2085" i="2"/>
  <c r="S2087" i="2" l="1"/>
  <c r="T2086" i="2"/>
  <c r="O2082" i="2"/>
  <c r="P2081" i="2"/>
  <c r="O2083" i="2" l="1"/>
  <c r="P2082" i="2"/>
  <c r="S2088" i="2"/>
  <c r="T2087" i="2"/>
  <c r="S2089" i="2" l="1"/>
  <c r="T2088" i="2"/>
  <c r="O2084" i="2"/>
  <c r="P2083" i="2"/>
  <c r="O2085" i="2" l="1"/>
  <c r="P2084" i="2"/>
  <c r="S2090" i="2"/>
  <c r="T2089" i="2"/>
  <c r="S2091" i="2" l="1"/>
  <c r="T2090" i="2"/>
  <c r="O2086" i="2"/>
  <c r="P2085" i="2"/>
  <c r="O2087" i="2" l="1"/>
  <c r="P2086" i="2"/>
  <c r="S2092" i="2"/>
  <c r="T2091" i="2"/>
  <c r="S2093" i="2" l="1"/>
  <c r="T2092" i="2"/>
  <c r="O2088" i="2"/>
  <c r="P2087" i="2"/>
  <c r="O2089" i="2" l="1"/>
  <c r="P2088" i="2"/>
  <c r="S2094" i="2"/>
  <c r="T2093" i="2"/>
  <c r="S2095" i="2" l="1"/>
  <c r="T2094" i="2"/>
  <c r="O2090" i="2"/>
  <c r="P2089" i="2"/>
  <c r="O2091" i="2" l="1"/>
  <c r="P2090" i="2"/>
  <c r="S2096" i="2"/>
  <c r="T2095" i="2"/>
  <c r="S2097" i="2" l="1"/>
  <c r="T2096" i="2"/>
  <c r="O2092" i="2"/>
  <c r="P2091" i="2"/>
  <c r="O2093" i="2" l="1"/>
  <c r="P2092" i="2"/>
  <c r="S2098" i="2"/>
  <c r="T2097" i="2"/>
  <c r="S2099" i="2" l="1"/>
  <c r="T2098" i="2"/>
  <c r="O2094" i="2"/>
  <c r="P2093" i="2"/>
  <c r="O2095" i="2" l="1"/>
  <c r="P2094" i="2"/>
  <c r="S2100" i="2"/>
  <c r="T2099" i="2"/>
  <c r="S2101" i="2" l="1"/>
  <c r="T2100" i="2"/>
  <c r="O2096" i="2"/>
  <c r="P2095" i="2"/>
  <c r="O2097" i="2" l="1"/>
  <c r="P2096" i="2"/>
  <c r="S2102" i="2"/>
  <c r="T2101" i="2"/>
  <c r="S2103" i="2" l="1"/>
  <c r="T2102" i="2"/>
  <c r="O2098" i="2"/>
  <c r="P2097" i="2"/>
  <c r="O2099" i="2" l="1"/>
  <c r="P2098" i="2"/>
  <c r="S2104" i="2"/>
  <c r="T2103" i="2"/>
  <c r="S2105" i="2" l="1"/>
  <c r="T2104" i="2"/>
  <c r="O2100" i="2"/>
  <c r="P2099" i="2"/>
  <c r="O2101" i="2" l="1"/>
  <c r="P2100" i="2"/>
  <c r="S2106" i="2"/>
  <c r="T2105" i="2"/>
  <c r="S2107" i="2" l="1"/>
  <c r="T2106" i="2"/>
  <c r="O2102" i="2"/>
  <c r="P2101" i="2"/>
  <c r="O2103" i="2" l="1"/>
  <c r="P2102" i="2"/>
  <c r="S2108" i="2"/>
  <c r="T2107" i="2"/>
  <c r="S2109" i="2" l="1"/>
  <c r="T2108" i="2"/>
  <c r="O2104" i="2"/>
  <c r="P2103" i="2"/>
  <c r="O2105" i="2" l="1"/>
  <c r="P2104" i="2"/>
  <c r="S2110" i="2"/>
  <c r="T2109" i="2"/>
  <c r="S2111" i="2" l="1"/>
  <c r="T2110" i="2"/>
  <c r="O2106" i="2"/>
  <c r="P2105" i="2"/>
  <c r="O2107" i="2" l="1"/>
  <c r="P2106" i="2"/>
  <c r="S2112" i="2"/>
  <c r="T2111" i="2"/>
  <c r="S2113" i="2" l="1"/>
  <c r="T2112" i="2"/>
  <c r="O2108" i="2"/>
  <c r="P2107" i="2"/>
  <c r="O2109" i="2" l="1"/>
  <c r="P2108" i="2"/>
  <c r="S2114" i="2"/>
  <c r="T2113" i="2"/>
  <c r="S2115" i="2" l="1"/>
  <c r="T2114" i="2"/>
  <c r="O2110" i="2"/>
  <c r="P2109" i="2"/>
  <c r="O2111" i="2" l="1"/>
  <c r="P2110" i="2"/>
  <c r="S2116" i="2"/>
  <c r="T2115" i="2"/>
  <c r="S2117" i="2" l="1"/>
  <c r="T2116" i="2"/>
  <c r="O2112" i="2"/>
  <c r="P2111" i="2"/>
  <c r="O2113" i="2" l="1"/>
  <c r="P2112" i="2"/>
  <c r="S2118" i="2"/>
  <c r="T2117" i="2"/>
  <c r="S2119" i="2" l="1"/>
  <c r="T2118" i="2"/>
  <c r="O2114" i="2"/>
  <c r="P2113" i="2"/>
  <c r="O2115" i="2" l="1"/>
  <c r="P2114" i="2"/>
  <c r="S2120" i="2"/>
  <c r="T2119" i="2"/>
  <c r="S2121" i="2" l="1"/>
  <c r="T2120" i="2"/>
  <c r="O2116" i="2"/>
  <c r="P2115" i="2"/>
  <c r="O2117" i="2" l="1"/>
  <c r="P2116" i="2"/>
  <c r="S2122" i="2"/>
  <c r="T2121" i="2"/>
  <c r="S2123" i="2" l="1"/>
  <c r="T2122" i="2"/>
  <c r="O2118" i="2"/>
  <c r="P2117" i="2"/>
  <c r="O2119" i="2" l="1"/>
  <c r="P2118" i="2"/>
  <c r="S2124" i="2"/>
  <c r="T2123" i="2"/>
  <c r="S2125" i="2" l="1"/>
  <c r="T2124" i="2"/>
  <c r="O2120" i="2"/>
  <c r="P2119" i="2"/>
  <c r="O2121" i="2" l="1"/>
  <c r="P2120" i="2"/>
  <c r="S2126" i="2"/>
  <c r="T2125" i="2"/>
  <c r="S2127" i="2" l="1"/>
  <c r="T2126" i="2"/>
  <c r="O2122" i="2"/>
  <c r="P2121" i="2"/>
  <c r="O2123" i="2" l="1"/>
  <c r="P2122" i="2"/>
  <c r="S2128" i="2"/>
  <c r="T2127" i="2"/>
  <c r="S2129" i="2" l="1"/>
  <c r="T2128" i="2"/>
  <c r="O2124" i="2"/>
  <c r="P2123" i="2"/>
  <c r="O2125" i="2" l="1"/>
  <c r="P2124" i="2"/>
  <c r="S2130" i="2"/>
  <c r="T2129" i="2"/>
  <c r="S2131" i="2" l="1"/>
  <c r="T2130" i="2"/>
  <c r="O2126" i="2"/>
  <c r="P2125" i="2"/>
  <c r="O2127" i="2" l="1"/>
  <c r="P2126" i="2"/>
  <c r="S2132" i="2"/>
  <c r="T2131" i="2"/>
  <c r="S2133" i="2" l="1"/>
  <c r="T2132" i="2"/>
  <c r="O2128" i="2"/>
  <c r="P2127" i="2"/>
  <c r="O2129" i="2" l="1"/>
  <c r="P2128" i="2"/>
  <c r="S2134" i="2"/>
  <c r="T2133" i="2"/>
  <c r="S2135" i="2" l="1"/>
  <c r="T2134" i="2"/>
  <c r="O2130" i="2"/>
  <c r="P2129" i="2"/>
  <c r="O2131" i="2" l="1"/>
  <c r="P2130" i="2"/>
  <c r="S2136" i="2"/>
  <c r="T2135" i="2"/>
  <c r="S2137" i="2" l="1"/>
  <c r="T2136" i="2"/>
  <c r="O2132" i="2"/>
  <c r="P2131" i="2"/>
  <c r="O2133" i="2" l="1"/>
  <c r="P2132" i="2"/>
  <c r="S2138" i="2"/>
  <c r="T2137" i="2"/>
  <c r="S2139" i="2" l="1"/>
  <c r="T2138" i="2"/>
  <c r="O2134" i="2"/>
  <c r="P2133" i="2"/>
  <c r="O2135" i="2" l="1"/>
  <c r="P2134" i="2"/>
  <c r="S2140" i="2"/>
  <c r="T2139" i="2"/>
  <c r="S2141" i="2" l="1"/>
  <c r="T2140" i="2"/>
  <c r="O2136" i="2"/>
  <c r="P2135" i="2"/>
  <c r="O2137" i="2" l="1"/>
  <c r="P2136" i="2"/>
  <c r="S2142" i="2"/>
  <c r="T2141" i="2"/>
  <c r="S2143" i="2" l="1"/>
  <c r="T2142" i="2"/>
  <c r="O2138" i="2"/>
  <c r="P2137" i="2"/>
  <c r="O2139" i="2" l="1"/>
  <c r="P2138" i="2"/>
  <c r="S2144" i="2"/>
  <c r="T2143" i="2"/>
  <c r="S2145" i="2" l="1"/>
  <c r="T2144" i="2"/>
  <c r="O2140" i="2"/>
  <c r="P2139" i="2"/>
  <c r="O2141" i="2" l="1"/>
  <c r="P2140" i="2"/>
  <c r="S2146" i="2"/>
  <c r="T2145" i="2"/>
  <c r="S2147" i="2" l="1"/>
  <c r="T2146" i="2"/>
  <c r="O2142" i="2"/>
  <c r="P2141" i="2"/>
  <c r="O2143" i="2" l="1"/>
  <c r="P2142" i="2"/>
  <c r="S2148" i="2"/>
  <c r="T2147" i="2"/>
  <c r="S2149" i="2" l="1"/>
  <c r="T2148" i="2"/>
  <c r="O2144" i="2"/>
  <c r="P2143" i="2"/>
  <c r="O2145" i="2" l="1"/>
  <c r="P2144" i="2"/>
  <c r="S2150" i="2"/>
  <c r="T2149" i="2"/>
  <c r="S2151" i="2" l="1"/>
  <c r="T2150" i="2"/>
  <c r="O2146" i="2"/>
  <c r="P2145" i="2"/>
  <c r="O2147" i="2" l="1"/>
  <c r="P2146" i="2"/>
  <c r="S2152" i="2"/>
  <c r="T2151" i="2"/>
  <c r="S2153" i="2" l="1"/>
  <c r="T2152" i="2"/>
  <c r="O2148" i="2"/>
  <c r="P2147" i="2"/>
  <c r="O2149" i="2" l="1"/>
  <c r="P2148" i="2"/>
  <c r="S2154" i="2"/>
  <c r="T2153" i="2"/>
  <c r="S2155" i="2" l="1"/>
  <c r="T2154" i="2"/>
  <c r="O2150" i="2"/>
  <c r="P2149" i="2"/>
  <c r="O2151" i="2" l="1"/>
  <c r="P2150" i="2"/>
  <c r="S2156" i="2"/>
  <c r="T2155" i="2"/>
  <c r="S2157" i="2" l="1"/>
  <c r="T2156" i="2"/>
  <c r="O2152" i="2"/>
  <c r="P2151" i="2"/>
  <c r="O2153" i="2" l="1"/>
  <c r="P2152" i="2"/>
  <c r="S2158" i="2"/>
  <c r="T2157" i="2"/>
  <c r="S2159" i="2" l="1"/>
  <c r="T2158" i="2"/>
  <c r="O2154" i="2"/>
  <c r="P2153" i="2"/>
  <c r="O2155" i="2" l="1"/>
  <c r="P2154" i="2"/>
  <c r="S2160" i="2"/>
  <c r="T2159" i="2"/>
  <c r="S2161" i="2" l="1"/>
  <c r="T2160" i="2"/>
  <c r="O2156" i="2"/>
  <c r="P2155" i="2"/>
  <c r="O2157" i="2" l="1"/>
  <c r="P2156" i="2"/>
  <c r="S2162" i="2"/>
  <c r="T2161" i="2"/>
  <c r="S2163" i="2" l="1"/>
  <c r="T2162" i="2"/>
  <c r="O2158" i="2"/>
  <c r="P2157" i="2"/>
  <c r="O2159" i="2" l="1"/>
  <c r="P2158" i="2"/>
  <c r="S2164" i="2"/>
  <c r="T2163" i="2"/>
  <c r="S2165" i="2" l="1"/>
  <c r="T2164" i="2"/>
  <c r="O2160" i="2"/>
  <c r="P2159" i="2"/>
  <c r="O2161" i="2" l="1"/>
  <c r="P2160" i="2"/>
  <c r="S2166" i="2"/>
  <c r="T2165" i="2"/>
  <c r="S2167" i="2" l="1"/>
  <c r="T2166" i="2"/>
  <c r="O2162" i="2"/>
  <c r="P2161" i="2"/>
  <c r="O2163" i="2" l="1"/>
  <c r="P2162" i="2"/>
  <c r="S2168" i="2"/>
  <c r="T2167" i="2"/>
  <c r="S2169" i="2" l="1"/>
  <c r="T2168" i="2"/>
  <c r="O2164" i="2"/>
  <c r="P2163" i="2"/>
  <c r="O2165" i="2" l="1"/>
  <c r="P2164" i="2"/>
  <c r="S2170" i="2"/>
  <c r="T2169" i="2"/>
  <c r="S2171" i="2" l="1"/>
  <c r="T2170" i="2"/>
  <c r="O2166" i="2"/>
  <c r="P2165" i="2"/>
  <c r="O2167" i="2" l="1"/>
  <c r="P2166" i="2"/>
  <c r="S2172" i="2"/>
  <c r="T2171" i="2"/>
  <c r="S2173" i="2" l="1"/>
  <c r="T2172" i="2"/>
  <c r="O2168" i="2"/>
  <c r="P2167" i="2"/>
  <c r="O2169" i="2" l="1"/>
  <c r="P2168" i="2"/>
  <c r="S2174" i="2"/>
  <c r="T2173" i="2"/>
  <c r="S2175" i="2" l="1"/>
  <c r="T2174" i="2"/>
  <c r="O2170" i="2"/>
  <c r="P2169" i="2"/>
  <c r="O2171" i="2" l="1"/>
  <c r="P2170" i="2"/>
  <c r="S2176" i="2"/>
  <c r="T2175" i="2"/>
  <c r="S2177" i="2" l="1"/>
  <c r="T2176" i="2"/>
  <c r="O2172" i="2"/>
  <c r="P2171" i="2"/>
  <c r="O2173" i="2" l="1"/>
  <c r="P2172" i="2"/>
  <c r="S2178" i="2"/>
  <c r="T2177" i="2"/>
  <c r="S2179" i="2" l="1"/>
  <c r="T2178" i="2"/>
  <c r="O2174" i="2"/>
  <c r="P2173" i="2"/>
  <c r="O2175" i="2" l="1"/>
  <c r="P2174" i="2"/>
  <c r="S2180" i="2"/>
  <c r="T2179" i="2"/>
  <c r="S2181" i="2" l="1"/>
  <c r="T2180" i="2"/>
  <c r="O2176" i="2"/>
  <c r="P2175" i="2"/>
  <c r="O2177" i="2" l="1"/>
  <c r="P2176" i="2"/>
  <c r="S2182" i="2"/>
  <c r="T2181" i="2"/>
  <c r="S2183" i="2" l="1"/>
  <c r="T2182" i="2"/>
  <c r="O2178" i="2"/>
  <c r="P2177" i="2"/>
  <c r="O2179" i="2" l="1"/>
  <c r="P2178" i="2"/>
  <c r="S2184" i="2"/>
  <c r="T2183" i="2"/>
  <c r="S2185" i="2" l="1"/>
  <c r="T2184" i="2"/>
  <c r="O2180" i="2"/>
  <c r="P2179" i="2"/>
  <c r="O2181" i="2" l="1"/>
  <c r="P2180" i="2"/>
  <c r="S2186" i="2"/>
  <c r="T2185" i="2"/>
  <c r="S2187" i="2" l="1"/>
  <c r="T2186" i="2"/>
  <c r="O2182" i="2"/>
  <c r="P2181" i="2"/>
  <c r="O2183" i="2" l="1"/>
  <c r="P2182" i="2"/>
  <c r="S2188" i="2"/>
  <c r="T2187" i="2"/>
  <c r="S2189" i="2" l="1"/>
  <c r="T2188" i="2"/>
  <c r="O2184" i="2"/>
  <c r="P2183" i="2"/>
  <c r="O2185" i="2" l="1"/>
  <c r="P2184" i="2"/>
  <c r="S2190" i="2"/>
  <c r="T2189" i="2"/>
  <c r="S2191" i="2" l="1"/>
  <c r="T2190" i="2"/>
  <c r="O2186" i="2"/>
  <c r="P2185" i="2"/>
  <c r="O2187" i="2" l="1"/>
  <c r="P2186" i="2"/>
  <c r="S2192" i="2"/>
  <c r="T2191" i="2"/>
  <c r="S2193" i="2" l="1"/>
  <c r="T2192" i="2"/>
  <c r="O2188" i="2"/>
  <c r="P2187" i="2"/>
  <c r="O2189" i="2" l="1"/>
  <c r="P2188" i="2"/>
  <c r="S2194" i="2"/>
  <c r="T2193" i="2"/>
  <c r="S2195" i="2" l="1"/>
  <c r="T2194" i="2"/>
  <c r="O2190" i="2"/>
  <c r="P2189" i="2"/>
  <c r="O2191" i="2" l="1"/>
  <c r="P2190" i="2"/>
  <c r="S2196" i="2"/>
  <c r="T2195" i="2"/>
  <c r="S2197" i="2" l="1"/>
  <c r="T2196" i="2"/>
  <c r="O2192" i="2"/>
  <c r="P2191" i="2"/>
  <c r="O2193" i="2" l="1"/>
  <c r="P2192" i="2"/>
  <c r="S2198" i="2"/>
  <c r="T2197" i="2"/>
  <c r="S2199" i="2" l="1"/>
  <c r="T2198" i="2"/>
  <c r="O2194" i="2"/>
  <c r="P2193" i="2"/>
  <c r="O2195" i="2" l="1"/>
  <c r="P2194" i="2"/>
  <c r="S2200" i="2"/>
  <c r="T2199" i="2"/>
  <c r="S2201" i="2" l="1"/>
  <c r="T2200" i="2"/>
  <c r="O2196" i="2"/>
  <c r="P2195" i="2"/>
  <c r="O2197" i="2" l="1"/>
  <c r="P2196" i="2"/>
  <c r="S2202" i="2"/>
  <c r="T2201" i="2"/>
  <c r="S2203" i="2" l="1"/>
  <c r="T2202" i="2"/>
  <c r="O2198" i="2"/>
  <c r="P2197" i="2"/>
  <c r="O2199" i="2" l="1"/>
  <c r="P2198" i="2"/>
  <c r="S2204" i="2"/>
  <c r="T2203" i="2"/>
  <c r="S2205" i="2" l="1"/>
  <c r="T2204" i="2"/>
  <c r="O2200" i="2"/>
  <c r="P2199" i="2"/>
  <c r="O2201" i="2" l="1"/>
  <c r="P2200" i="2"/>
  <c r="S2206" i="2"/>
  <c r="T2205" i="2"/>
  <c r="S2207" i="2" l="1"/>
  <c r="T2206" i="2"/>
  <c r="O2202" i="2"/>
  <c r="P2201" i="2"/>
  <c r="O2203" i="2" l="1"/>
  <c r="P2202" i="2"/>
  <c r="S2208" i="2"/>
  <c r="T2207" i="2"/>
  <c r="S2209" i="2" l="1"/>
  <c r="T2208" i="2"/>
  <c r="O2204" i="2"/>
  <c r="P2203" i="2"/>
  <c r="O2205" i="2" l="1"/>
  <c r="P2204" i="2"/>
  <c r="S2210" i="2"/>
  <c r="T2209" i="2"/>
  <c r="S2211" i="2" l="1"/>
  <c r="T2210" i="2"/>
  <c r="O2206" i="2"/>
  <c r="P2205" i="2"/>
  <c r="O2207" i="2" l="1"/>
  <c r="P2206" i="2"/>
  <c r="S2212" i="2"/>
  <c r="T2211" i="2"/>
  <c r="S2213" i="2" l="1"/>
  <c r="T2212" i="2"/>
  <c r="O2208" i="2"/>
  <c r="P2207" i="2"/>
  <c r="O2209" i="2" l="1"/>
  <c r="P2208" i="2"/>
  <c r="S2214" i="2"/>
  <c r="T2213" i="2"/>
  <c r="S2215" i="2" l="1"/>
  <c r="T2214" i="2"/>
  <c r="O2210" i="2"/>
  <c r="P2209" i="2"/>
  <c r="O2211" i="2" l="1"/>
  <c r="P2210" i="2"/>
  <c r="S2216" i="2"/>
  <c r="T2215" i="2"/>
  <c r="S2217" i="2" l="1"/>
  <c r="T2216" i="2"/>
  <c r="O2212" i="2"/>
  <c r="P2211" i="2"/>
  <c r="O2213" i="2" l="1"/>
  <c r="P2212" i="2"/>
  <c r="S2218" i="2"/>
  <c r="T2217" i="2"/>
  <c r="S2219" i="2" l="1"/>
  <c r="T2218" i="2"/>
  <c r="O2214" i="2"/>
  <c r="P2213" i="2"/>
  <c r="O2215" i="2" l="1"/>
  <c r="P2214" i="2"/>
  <c r="S2220" i="2"/>
  <c r="T2219" i="2"/>
  <c r="S2221" i="2" l="1"/>
  <c r="T2220" i="2"/>
  <c r="O2216" i="2"/>
  <c r="P2215" i="2"/>
  <c r="O2217" i="2" l="1"/>
  <c r="P2216" i="2"/>
  <c r="S2222" i="2"/>
  <c r="T2221" i="2"/>
  <c r="S2223" i="2" l="1"/>
  <c r="T2222" i="2"/>
  <c r="O2218" i="2"/>
  <c r="P2217" i="2"/>
  <c r="O2219" i="2" l="1"/>
  <c r="P2218" i="2"/>
  <c r="S2224" i="2"/>
  <c r="T2223" i="2"/>
  <c r="S2225" i="2" l="1"/>
  <c r="T2224" i="2"/>
  <c r="O2220" i="2"/>
  <c r="P2219" i="2"/>
  <c r="O2221" i="2" l="1"/>
  <c r="P2220" i="2"/>
  <c r="S2226" i="2"/>
  <c r="T2225" i="2"/>
  <c r="S2227" i="2" l="1"/>
  <c r="T2226" i="2"/>
  <c r="O2222" i="2"/>
  <c r="P2221" i="2"/>
  <c r="O2223" i="2" l="1"/>
  <c r="P2222" i="2"/>
  <c r="S2228" i="2"/>
  <c r="T2227" i="2"/>
  <c r="S2229" i="2" l="1"/>
  <c r="T2228" i="2"/>
  <c r="O2224" i="2"/>
  <c r="P2223" i="2"/>
  <c r="O2225" i="2" l="1"/>
  <c r="P2224" i="2"/>
  <c r="S2230" i="2"/>
  <c r="T2229" i="2"/>
  <c r="S2231" i="2" l="1"/>
  <c r="T2230" i="2"/>
  <c r="O2226" i="2"/>
  <c r="P2225" i="2"/>
  <c r="O2227" i="2" l="1"/>
  <c r="P2226" i="2"/>
  <c r="S2232" i="2"/>
  <c r="T2231" i="2"/>
  <c r="S2233" i="2" l="1"/>
  <c r="T2232" i="2"/>
  <c r="O2228" i="2"/>
  <c r="P2227" i="2"/>
  <c r="O2229" i="2" l="1"/>
  <c r="P2228" i="2"/>
  <c r="S2234" i="2"/>
  <c r="T2233" i="2"/>
  <c r="S2235" i="2" l="1"/>
  <c r="T2234" i="2"/>
  <c r="O2230" i="2"/>
  <c r="P2229" i="2"/>
  <c r="O2231" i="2" l="1"/>
  <c r="P2230" i="2"/>
  <c r="S2236" i="2"/>
  <c r="T2235" i="2"/>
  <c r="S2237" i="2" l="1"/>
  <c r="T2236" i="2"/>
  <c r="O2232" i="2"/>
  <c r="P2231" i="2"/>
  <c r="O2233" i="2" l="1"/>
  <c r="P2232" i="2"/>
  <c r="S2238" i="2"/>
  <c r="T2237" i="2"/>
  <c r="S2239" i="2" l="1"/>
  <c r="T2238" i="2"/>
  <c r="O2234" i="2"/>
  <c r="P2233" i="2"/>
  <c r="O2235" i="2" l="1"/>
  <c r="P2234" i="2"/>
  <c r="S2240" i="2"/>
  <c r="T2239" i="2"/>
  <c r="S2241" i="2" l="1"/>
  <c r="T2240" i="2"/>
  <c r="O2236" i="2"/>
  <c r="P2235" i="2"/>
  <c r="O2237" i="2" l="1"/>
  <c r="P2236" i="2"/>
  <c r="S2242" i="2"/>
  <c r="T2241" i="2"/>
  <c r="S2243" i="2" l="1"/>
  <c r="T2242" i="2"/>
  <c r="O2238" i="2"/>
  <c r="P2237" i="2"/>
  <c r="S2244" i="2" l="1"/>
  <c r="T2243" i="2"/>
  <c r="O2239" i="2"/>
  <c r="P2238" i="2"/>
  <c r="O2240" i="2" l="1"/>
  <c r="P2239" i="2"/>
  <c r="S2245" i="2"/>
  <c r="T2244" i="2"/>
  <c r="S2246" i="2" l="1"/>
  <c r="T2245" i="2"/>
  <c r="O2241" i="2"/>
  <c r="P2240" i="2"/>
  <c r="O2242" i="2" l="1"/>
  <c r="P2241" i="2"/>
  <c r="S2247" i="2"/>
  <c r="T2246" i="2"/>
  <c r="S2248" i="2" l="1"/>
  <c r="T2247" i="2"/>
  <c r="O2243" i="2"/>
  <c r="P2242" i="2"/>
  <c r="O2244" i="2" l="1"/>
  <c r="P2243" i="2"/>
  <c r="S2249" i="2"/>
  <c r="T2248" i="2"/>
  <c r="S2250" i="2" l="1"/>
  <c r="T2249" i="2"/>
  <c r="O2245" i="2"/>
  <c r="P2244" i="2"/>
  <c r="O2246" i="2" l="1"/>
  <c r="P2245" i="2"/>
  <c r="S2251" i="2"/>
  <c r="T2250" i="2"/>
  <c r="S2252" i="2" l="1"/>
  <c r="T2251" i="2"/>
  <c r="O2247" i="2"/>
  <c r="P2246" i="2"/>
  <c r="O2248" i="2" l="1"/>
  <c r="P2247" i="2"/>
  <c r="S2253" i="2"/>
  <c r="T2252" i="2"/>
  <c r="S2254" i="2" l="1"/>
  <c r="T2253" i="2"/>
  <c r="O2249" i="2"/>
  <c r="P2248" i="2"/>
  <c r="O2250" i="2" l="1"/>
  <c r="P2249" i="2"/>
  <c r="S2255" i="2"/>
  <c r="T2254" i="2"/>
  <c r="S2256" i="2" l="1"/>
  <c r="T2255" i="2"/>
  <c r="O2251" i="2"/>
  <c r="P2250" i="2"/>
  <c r="O2252" i="2" l="1"/>
  <c r="P2251" i="2"/>
  <c r="S2257" i="2"/>
  <c r="T2256" i="2"/>
  <c r="S2258" i="2" l="1"/>
  <c r="T2257" i="2"/>
  <c r="O2253" i="2"/>
  <c r="P2252" i="2"/>
  <c r="O2254" i="2" l="1"/>
  <c r="P2253" i="2"/>
  <c r="S2259" i="2"/>
  <c r="T2258" i="2"/>
  <c r="S2260" i="2" l="1"/>
  <c r="T2259" i="2"/>
  <c r="O2255" i="2"/>
  <c r="P2254" i="2"/>
  <c r="O2256" i="2" l="1"/>
  <c r="P2255" i="2"/>
  <c r="S2261" i="2"/>
  <c r="T2260" i="2"/>
  <c r="S2262" i="2" l="1"/>
  <c r="T2261" i="2"/>
  <c r="O2257" i="2"/>
  <c r="P2256" i="2"/>
  <c r="O2258" i="2" l="1"/>
  <c r="P2257" i="2"/>
  <c r="S2263" i="2"/>
  <c r="T2262" i="2"/>
  <c r="S2264" i="2" l="1"/>
  <c r="T2263" i="2"/>
  <c r="O2259" i="2"/>
  <c r="P2258" i="2"/>
  <c r="O2260" i="2" l="1"/>
  <c r="P2259" i="2"/>
  <c r="S2265" i="2"/>
  <c r="T2264" i="2"/>
  <c r="S2266" i="2" l="1"/>
  <c r="T2265" i="2"/>
  <c r="O2261" i="2"/>
  <c r="P2260" i="2"/>
  <c r="O2262" i="2" l="1"/>
  <c r="P2261" i="2"/>
  <c r="S2267" i="2"/>
  <c r="T2266" i="2"/>
  <c r="S2268" i="2" l="1"/>
  <c r="T2267" i="2"/>
  <c r="O2263" i="2"/>
  <c r="P2262" i="2"/>
  <c r="O2264" i="2" l="1"/>
  <c r="P2263" i="2"/>
  <c r="S2269" i="2"/>
  <c r="T2268" i="2"/>
  <c r="S2270" i="2" l="1"/>
  <c r="T2269" i="2"/>
  <c r="O2265" i="2"/>
  <c r="P2264" i="2"/>
  <c r="O2266" i="2" l="1"/>
  <c r="P2265" i="2"/>
  <c r="S2271" i="2"/>
  <c r="T2270" i="2"/>
  <c r="S2272" i="2" l="1"/>
  <c r="T2271" i="2"/>
  <c r="O2267" i="2"/>
  <c r="P2266" i="2"/>
  <c r="O2268" i="2" l="1"/>
  <c r="P2267" i="2"/>
  <c r="S2273" i="2"/>
  <c r="T2272" i="2"/>
  <c r="S2274" i="2" l="1"/>
  <c r="T2273" i="2"/>
  <c r="O2269" i="2"/>
  <c r="P2268" i="2"/>
  <c r="O2270" i="2" l="1"/>
  <c r="P2269" i="2"/>
  <c r="S2275" i="2"/>
  <c r="T2274" i="2"/>
  <c r="S2276" i="2" l="1"/>
  <c r="T2275" i="2"/>
  <c r="O2271" i="2"/>
  <c r="P2270" i="2"/>
  <c r="O2272" i="2" l="1"/>
  <c r="P2271" i="2"/>
  <c r="S2277" i="2"/>
  <c r="T2276" i="2"/>
  <c r="S2278" i="2" l="1"/>
  <c r="T2277" i="2"/>
  <c r="O2273" i="2"/>
  <c r="P2272" i="2"/>
  <c r="O2274" i="2" l="1"/>
  <c r="P2273" i="2"/>
  <c r="S2279" i="2"/>
  <c r="T2278" i="2"/>
  <c r="S2280" i="2" l="1"/>
  <c r="T2279" i="2"/>
  <c r="O2275" i="2"/>
  <c r="P2274" i="2"/>
  <c r="O2276" i="2" l="1"/>
  <c r="P2275" i="2"/>
  <c r="S2281" i="2"/>
  <c r="T2280" i="2"/>
  <c r="S2282" i="2" l="1"/>
  <c r="T2281" i="2"/>
  <c r="O2277" i="2"/>
  <c r="P2276" i="2"/>
  <c r="O2278" i="2" l="1"/>
  <c r="P2277" i="2"/>
  <c r="S2283" i="2"/>
  <c r="T2282" i="2"/>
  <c r="S2284" i="2" l="1"/>
  <c r="T2283" i="2"/>
  <c r="O2279" i="2"/>
  <c r="P2278" i="2"/>
  <c r="O2280" i="2" l="1"/>
  <c r="P2279" i="2"/>
  <c r="S2285" i="2"/>
  <c r="T2284" i="2"/>
  <c r="S2286" i="2" l="1"/>
  <c r="T2285" i="2"/>
  <c r="O2281" i="2"/>
  <c r="P2280" i="2"/>
  <c r="O2282" i="2" l="1"/>
  <c r="P2281" i="2"/>
  <c r="S2287" i="2"/>
  <c r="T2286" i="2"/>
  <c r="S2288" i="2" l="1"/>
  <c r="T2287" i="2"/>
  <c r="O2283" i="2"/>
  <c r="P2282" i="2"/>
  <c r="O2284" i="2" l="1"/>
  <c r="P2283" i="2"/>
  <c r="S2289" i="2"/>
  <c r="T2288" i="2"/>
  <c r="S2290" i="2" l="1"/>
  <c r="T2289" i="2"/>
  <c r="O2285" i="2"/>
  <c r="P2284" i="2"/>
  <c r="O2286" i="2" l="1"/>
  <c r="P2285" i="2"/>
  <c r="S2291" i="2"/>
  <c r="T2290" i="2"/>
  <c r="S2292" i="2" l="1"/>
  <c r="T2291" i="2"/>
  <c r="O2287" i="2"/>
  <c r="P2286" i="2"/>
  <c r="O2288" i="2" l="1"/>
  <c r="P2287" i="2"/>
  <c r="S2293" i="2"/>
  <c r="T2292" i="2"/>
  <c r="S2294" i="2" l="1"/>
  <c r="T2293" i="2"/>
  <c r="O2289" i="2"/>
  <c r="P2288" i="2"/>
  <c r="O2290" i="2" l="1"/>
  <c r="P2289" i="2"/>
  <c r="S2295" i="2"/>
  <c r="T2294" i="2"/>
  <c r="S2296" i="2" l="1"/>
  <c r="T2295" i="2"/>
  <c r="O2291" i="2"/>
  <c r="P2290" i="2"/>
  <c r="O2292" i="2" l="1"/>
  <c r="P2291" i="2"/>
  <c r="S2297" i="2"/>
  <c r="T2296" i="2"/>
  <c r="S2298" i="2" l="1"/>
  <c r="T2297" i="2"/>
  <c r="O2293" i="2"/>
  <c r="P2292" i="2"/>
  <c r="O2294" i="2" l="1"/>
  <c r="P2293" i="2"/>
  <c r="S2299" i="2"/>
  <c r="T2298" i="2"/>
  <c r="S2300" i="2" l="1"/>
  <c r="T2299" i="2"/>
  <c r="O2295" i="2"/>
  <c r="P2294" i="2"/>
  <c r="O2296" i="2" l="1"/>
  <c r="P2295" i="2"/>
  <c r="S2301" i="2"/>
  <c r="T2300" i="2"/>
  <c r="S2302" i="2" l="1"/>
  <c r="T2301" i="2"/>
  <c r="O2297" i="2"/>
  <c r="P2296" i="2"/>
  <c r="O2298" i="2" l="1"/>
  <c r="P2297" i="2"/>
  <c r="S2303" i="2"/>
  <c r="T2302" i="2"/>
  <c r="S2304" i="2" l="1"/>
  <c r="T2303" i="2"/>
  <c r="O2299" i="2"/>
  <c r="P2298" i="2"/>
  <c r="O2300" i="2" l="1"/>
  <c r="P2299" i="2"/>
  <c r="S2305" i="2"/>
  <c r="T2304" i="2"/>
  <c r="S2306" i="2" l="1"/>
  <c r="T2305" i="2"/>
  <c r="O2301" i="2"/>
  <c r="P2300" i="2"/>
  <c r="O2302" i="2" l="1"/>
  <c r="P2301" i="2"/>
  <c r="S2307" i="2"/>
  <c r="T2306" i="2"/>
  <c r="S2308" i="2" l="1"/>
  <c r="T2307" i="2"/>
  <c r="O2303" i="2"/>
  <c r="P2302" i="2"/>
  <c r="O2304" i="2" l="1"/>
  <c r="P2303" i="2"/>
  <c r="S2309" i="2"/>
  <c r="T2308" i="2"/>
  <c r="S2310" i="2" l="1"/>
  <c r="T2309" i="2"/>
  <c r="O2305" i="2"/>
  <c r="P2304" i="2"/>
  <c r="O2306" i="2" l="1"/>
  <c r="P2305" i="2"/>
  <c r="S2311" i="2"/>
  <c r="T2310" i="2"/>
  <c r="S2312" i="2" l="1"/>
  <c r="T2311" i="2"/>
  <c r="O2307" i="2"/>
  <c r="P2306" i="2"/>
  <c r="O2308" i="2" l="1"/>
  <c r="P2307" i="2"/>
  <c r="S2313" i="2"/>
  <c r="T2312" i="2"/>
  <c r="S2314" i="2" l="1"/>
  <c r="T2313" i="2"/>
  <c r="O2309" i="2"/>
  <c r="P2308" i="2"/>
  <c r="O2310" i="2" l="1"/>
  <c r="P2309" i="2"/>
  <c r="S2315" i="2"/>
  <c r="T2314" i="2"/>
  <c r="S2316" i="2" l="1"/>
  <c r="T2315" i="2"/>
  <c r="O2311" i="2"/>
  <c r="P2310" i="2"/>
  <c r="O2312" i="2" l="1"/>
  <c r="P2311" i="2"/>
  <c r="S2317" i="2"/>
  <c r="T2316" i="2"/>
  <c r="S2318" i="2" l="1"/>
  <c r="T2317" i="2"/>
  <c r="O2313" i="2"/>
  <c r="P2312" i="2"/>
  <c r="O2314" i="2" l="1"/>
  <c r="P2313" i="2"/>
  <c r="S2319" i="2"/>
  <c r="T2318" i="2"/>
  <c r="S2320" i="2" l="1"/>
  <c r="T2319" i="2"/>
  <c r="O2315" i="2"/>
  <c r="P2314" i="2"/>
  <c r="O2316" i="2" l="1"/>
  <c r="P2315" i="2"/>
  <c r="S2321" i="2"/>
  <c r="T2320" i="2"/>
  <c r="S2322" i="2" l="1"/>
  <c r="T2321" i="2"/>
  <c r="O2317" i="2"/>
  <c r="P2316" i="2"/>
  <c r="O2318" i="2" l="1"/>
  <c r="P2317" i="2"/>
  <c r="S2323" i="2"/>
  <c r="T2322" i="2"/>
  <c r="S2324" i="2" l="1"/>
  <c r="T2323" i="2"/>
  <c r="O2319" i="2"/>
  <c r="P2318" i="2"/>
  <c r="O2320" i="2" l="1"/>
  <c r="P2319" i="2"/>
  <c r="S2325" i="2"/>
  <c r="T2324" i="2"/>
  <c r="S2326" i="2" l="1"/>
  <c r="T2325" i="2"/>
  <c r="O2321" i="2"/>
  <c r="P2320" i="2"/>
  <c r="O2322" i="2" l="1"/>
  <c r="P2321" i="2"/>
  <c r="S2327" i="2"/>
  <c r="T2326" i="2"/>
  <c r="S2328" i="2" l="1"/>
  <c r="T2327" i="2"/>
  <c r="O2323" i="2"/>
  <c r="P2322" i="2"/>
  <c r="O2324" i="2" l="1"/>
  <c r="P2323" i="2"/>
  <c r="S2329" i="2"/>
  <c r="T2328" i="2"/>
  <c r="S2330" i="2" l="1"/>
  <c r="T2329" i="2"/>
  <c r="O2325" i="2"/>
  <c r="P2324" i="2"/>
  <c r="O2326" i="2" l="1"/>
  <c r="P2325" i="2"/>
  <c r="S2331" i="2"/>
  <c r="T2330" i="2"/>
  <c r="S2332" i="2" l="1"/>
  <c r="T2331" i="2"/>
  <c r="O2327" i="2"/>
  <c r="P2326" i="2"/>
  <c r="O2328" i="2" l="1"/>
  <c r="P2327" i="2"/>
  <c r="S2333" i="2"/>
  <c r="T2332" i="2"/>
  <c r="S2334" i="2" l="1"/>
  <c r="T2333" i="2"/>
  <c r="O2329" i="2"/>
  <c r="P2328" i="2"/>
  <c r="O2330" i="2" l="1"/>
  <c r="P2329" i="2"/>
  <c r="S2335" i="2"/>
  <c r="T2334" i="2"/>
  <c r="S2336" i="2" l="1"/>
  <c r="T2335" i="2"/>
  <c r="O2331" i="2"/>
  <c r="P2330" i="2"/>
  <c r="O2332" i="2" l="1"/>
  <c r="P2331" i="2"/>
  <c r="S2337" i="2"/>
  <c r="T2336" i="2"/>
  <c r="S2338" i="2" l="1"/>
  <c r="T2337" i="2"/>
  <c r="O2333" i="2"/>
  <c r="P2332" i="2"/>
  <c r="O2334" i="2" l="1"/>
  <c r="P2333" i="2"/>
  <c r="S2339" i="2"/>
  <c r="T2338" i="2"/>
  <c r="S2340" i="2" l="1"/>
  <c r="T2339" i="2"/>
  <c r="O2335" i="2"/>
  <c r="P2334" i="2"/>
  <c r="O2336" i="2" l="1"/>
  <c r="P2335" i="2"/>
  <c r="S2341" i="2"/>
  <c r="T2340" i="2"/>
  <c r="S2342" i="2" l="1"/>
  <c r="T2341" i="2"/>
  <c r="O2337" i="2"/>
  <c r="P2336" i="2"/>
  <c r="O2338" i="2" l="1"/>
  <c r="P2337" i="2"/>
  <c r="S2343" i="2"/>
  <c r="T2342" i="2"/>
  <c r="S2344" i="2" l="1"/>
  <c r="T2343" i="2"/>
  <c r="O2339" i="2"/>
  <c r="P2338" i="2"/>
  <c r="O2340" i="2" l="1"/>
  <c r="P2339" i="2"/>
  <c r="S2345" i="2"/>
  <c r="T2344" i="2"/>
  <c r="S2346" i="2" l="1"/>
  <c r="T2345" i="2"/>
  <c r="O2341" i="2"/>
  <c r="P2340" i="2"/>
  <c r="O2342" i="2" l="1"/>
  <c r="P2341" i="2"/>
  <c r="S2347" i="2"/>
  <c r="T2346" i="2"/>
  <c r="S2348" i="2" l="1"/>
  <c r="T2347" i="2"/>
  <c r="O2343" i="2"/>
  <c r="P2342" i="2"/>
  <c r="O2344" i="2" l="1"/>
  <c r="P2343" i="2"/>
  <c r="S2349" i="2"/>
  <c r="T2348" i="2"/>
  <c r="S2350" i="2" l="1"/>
  <c r="T2349" i="2"/>
  <c r="O2345" i="2"/>
  <c r="P2344" i="2"/>
  <c r="O2346" i="2" l="1"/>
  <c r="P2345" i="2"/>
  <c r="S2351" i="2"/>
  <c r="T2350" i="2"/>
  <c r="S2352" i="2" l="1"/>
  <c r="T2351" i="2"/>
  <c r="O2347" i="2"/>
  <c r="P2346" i="2"/>
  <c r="O2348" i="2" l="1"/>
  <c r="P2347" i="2"/>
  <c r="S2353" i="2"/>
  <c r="T2352" i="2"/>
  <c r="S2354" i="2" l="1"/>
  <c r="T2353" i="2"/>
  <c r="O2349" i="2"/>
  <c r="P2348" i="2"/>
  <c r="O2350" i="2" l="1"/>
  <c r="P2349" i="2"/>
  <c r="S2355" i="2"/>
  <c r="T2354" i="2"/>
  <c r="S2356" i="2" l="1"/>
  <c r="T2355" i="2"/>
  <c r="O2351" i="2"/>
  <c r="P2350" i="2"/>
  <c r="O2352" i="2" l="1"/>
  <c r="P2351" i="2"/>
  <c r="S2357" i="2"/>
  <c r="T2356" i="2"/>
  <c r="S2358" i="2" l="1"/>
  <c r="T2357" i="2"/>
  <c r="O2353" i="2"/>
  <c r="P2352" i="2"/>
  <c r="O2354" i="2" l="1"/>
  <c r="P2353" i="2"/>
  <c r="S2359" i="2"/>
  <c r="T2358" i="2"/>
  <c r="S2360" i="2" l="1"/>
  <c r="T2359" i="2"/>
  <c r="O2355" i="2"/>
  <c r="P2354" i="2"/>
  <c r="O2356" i="2" l="1"/>
  <c r="P2355" i="2"/>
  <c r="S2361" i="2"/>
  <c r="T2360" i="2"/>
  <c r="S2362" i="2" l="1"/>
  <c r="T2361" i="2"/>
  <c r="O2357" i="2"/>
  <c r="P2356" i="2"/>
  <c r="O2358" i="2" l="1"/>
  <c r="P2357" i="2"/>
  <c r="S2363" i="2"/>
  <c r="T2362" i="2"/>
  <c r="S2364" i="2" l="1"/>
  <c r="T2363" i="2"/>
  <c r="O2359" i="2"/>
  <c r="P2358" i="2"/>
  <c r="O2360" i="2" l="1"/>
  <c r="P2359" i="2"/>
  <c r="S2365" i="2"/>
  <c r="T2364" i="2"/>
  <c r="S2366" i="2" l="1"/>
  <c r="T2365" i="2"/>
  <c r="O2361" i="2"/>
  <c r="P2360" i="2"/>
  <c r="O2362" i="2" l="1"/>
  <c r="P2361" i="2"/>
  <c r="S2367" i="2"/>
  <c r="T2366" i="2"/>
  <c r="S2368" i="2" l="1"/>
  <c r="T2367" i="2"/>
  <c r="O2363" i="2"/>
  <c r="P2362" i="2"/>
  <c r="O2364" i="2" l="1"/>
  <c r="P2363" i="2"/>
  <c r="S2369" i="2"/>
  <c r="T2368" i="2"/>
  <c r="S2370" i="2" l="1"/>
  <c r="T2369" i="2"/>
  <c r="O2365" i="2"/>
  <c r="P2364" i="2"/>
  <c r="O2366" i="2" l="1"/>
  <c r="P2365" i="2"/>
  <c r="S2371" i="2"/>
  <c r="T2370" i="2"/>
  <c r="S2372" i="2" l="1"/>
  <c r="T2371" i="2"/>
  <c r="O2367" i="2"/>
  <c r="P2366" i="2"/>
  <c r="O2368" i="2" l="1"/>
  <c r="P2367" i="2"/>
  <c r="S2373" i="2"/>
  <c r="T2372" i="2"/>
  <c r="S2374" i="2" l="1"/>
  <c r="T2373" i="2"/>
  <c r="O2369" i="2"/>
  <c r="P2368" i="2"/>
  <c r="O2370" i="2" l="1"/>
  <c r="P2369" i="2"/>
  <c r="S2375" i="2"/>
  <c r="T2374" i="2"/>
  <c r="S2376" i="2" l="1"/>
  <c r="T2375" i="2"/>
  <c r="O2371" i="2"/>
  <c r="P2370" i="2"/>
  <c r="O2372" i="2" l="1"/>
  <c r="P2371" i="2"/>
  <c r="S2377" i="2"/>
  <c r="T2376" i="2"/>
  <c r="S2378" i="2" l="1"/>
  <c r="T2377" i="2"/>
  <c r="O2373" i="2"/>
  <c r="P2372" i="2"/>
  <c r="O2374" i="2" l="1"/>
  <c r="P2373" i="2"/>
  <c r="S2379" i="2"/>
  <c r="T2378" i="2"/>
  <c r="S2380" i="2" l="1"/>
  <c r="T2379" i="2"/>
  <c r="O2375" i="2"/>
  <c r="P2374" i="2"/>
  <c r="O2376" i="2" l="1"/>
  <c r="P2375" i="2"/>
  <c r="S2381" i="2"/>
  <c r="T2380" i="2"/>
  <c r="S2382" i="2" l="1"/>
  <c r="T2381" i="2"/>
  <c r="O2377" i="2"/>
  <c r="P2376" i="2"/>
  <c r="O2378" i="2" l="1"/>
  <c r="P2377" i="2"/>
  <c r="S2383" i="2"/>
  <c r="T2382" i="2"/>
  <c r="S2384" i="2" l="1"/>
  <c r="T2383" i="2"/>
  <c r="O2379" i="2"/>
  <c r="P2378" i="2"/>
  <c r="O2380" i="2" l="1"/>
  <c r="P2379" i="2"/>
  <c r="S2385" i="2"/>
  <c r="T2384" i="2"/>
  <c r="S2386" i="2" l="1"/>
  <c r="T2385" i="2"/>
  <c r="O2381" i="2"/>
  <c r="P2380" i="2"/>
  <c r="O2382" i="2" l="1"/>
  <c r="P2381" i="2"/>
  <c r="S2387" i="2"/>
  <c r="T2386" i="2"/>
  <c r="S2388" i="2" l="1"/>
  <c r="T2387" i="2"/>
  <c r="O2383" i="2"/>
  <c r="P2382" i="2"/>
  <c r="O2384" i="2" l="1"/>
  <c r="P2383" i="2"/>
  <c r="S2389" i="2"/>
  <c r="T2388" i="2"/>
  <c r="S2390" i="2" l="1"/>
  <c r="T2389" i="2"/>
  <c r="O2385" i="2"/>
  <c r="P2384" i="2"/>
  <c r="O2386" i="2" l="1"/>
  <c r="P2385" i="2"/>
  <c r="S2391" i="2"/>
  <c r="T2390" i="2"/>
  <c r="S2392" i="2" l="1"/>
  <c r="T2391" i="2"/>
  <c r="O2387" i="2"/>
  <c r="P2386" i="2"/>
  <c r="O2388" i="2" l="1"/>
  <c r="P2387" i="2"/>
  <c r="S2393" i="2"/>
  <c r="T2392" i="2"/>
  <c r="S2394" i="2" l="1"/>
  <c r="T2393" i="2"/>
  <c r="O2389" i="2"/>
  <c r="P2388" i="2"/>
  <c r="O2390" i="2" l="1"/>
  <c r="P2389" i="2"/>
  <c r="S2395" i="2"/>
  <c r="T2394" i="2"/>
  <c r="S2396" i="2" l="1"/>
  <c r="T2395" i="2"/>
  <c r="O2391" i="2"/>
  <c r="P2390" i="2"/>
  <c r="O2392" i="2" l="1"/>
  <c r="P2391" i="2"/>
  <c r="S2397" i="2"/>
  <c r="T2396" i="2"/>
  <c r="S2398" i="2" l="1"/>
  <c r="T2397" i="2"/>
  <c r="O2393" i="2"/>
  <c r="P2392" i="2"/>
  <c r="O2394" i="2" l="1"/>
  <c r="P2393" i="2"/>
  <c r="S2399" i="2"/>
  <c r="T2398" i="2"/>
  <c r="S2400" i="2" l="1"/>
  <c r="T2399" i="2"/>
  <c r="O2395" i="2"/>
  <c r="P2394" i="2"/>
  <c r="O2396" i="2" l="1"/>
  <c r="P2395" i="2"/>
  <c r="S2401" i="2"/>
  <c r="T2400" i="2"/>
  <c r="S2402" i="2" l="1"/>
  <c r="T2401" i="2"/>
  <c r="O2397" i="2"/>
  <c r="P2396" i="2"/>
  <c r="O2398" i="2" l="1"/>
  <c r="P2397" i="2"/>
  <c r="S2403" i="2"/>
  <c r="T2402" i="2"/>
  <c r="S2404" i="2" l="1"/>
  <c r="T2403" i="2"/>
  <c r="O2399" i="2"/>
  <c r="P2398" i="2"/>
  <c r="O2400" i="2" l="1"/>
  <c r="P2399" i="2"/>
  <c r="S2405" i="2"/>
  <c r="T2404" i="2"/>
  <c r="S2406" i="2" l="1"/>
  <c r="T2405" i="2"/>
  <c r="O2401" i="2"/>
  <c r="P2400" i="2"/>
  <c r="O2402" i="2" l="1"/>
  <c r="P2401" i="2"/>
  <c r="S2407" i="2"/>
  <c r="T2406" i="2"/>
  <c r="S2408" i="2" l="1"/>
  <c r="T2407" i="2"/>
  <c r="O2403" i="2"/>
  <c r="P2402" i="2"/>
  <c r="O2404" i="2" l="1"/>
  <c r="P2403" i="2"/>
  <c r="S2409" i="2"/>
  <c r="T2408" i="2"/>
  <c r="S2410" i="2" l="1"/>
  <c r="T2409" i="2"/>
  <c r="O2405" i="2"/>
  <c r="P2404" i="2"/>
  <c r="O2406" i="2" l="1"/>
  <c r="P2405" i="2"/>
  <c r="S2411" i="2"/>
  <c r="T2410" i="2"/>
  <c r="S2412" i="2" l="1"/>
  <c r="T2411" i="2"/>
  <c r="O2407" i="2"/>
  <c r="P2406" i="2"/>
  <c r="O2408" i="2" l="1"/>
  <c r="P2407" i="2"/>
  <c r="S2413" i="2"/>
  <c r="T2412" i="2"/>
  <c r="S2414" i="2" l="1"/>
  <c r="T2413" i="2"/>
  <c r="O2409" i="2"/>
  <c r="P2408" i="2"/>
  <c r="O2410" i="2" l="1"/>
  <c r="P2409" i="2"/>
  <c r="S2415" i="2"/>
  <c r="T2414" i="2"/>
  <c r="S2416" i="2" l="1"/>
  <c r="T2415" i="2"/>
  <c r="O2411" i="2"/>
  <c r="P2410" i="2"/>
  <c r="O2412" i="2" l="1"/>
  <c r="P2411" i="2"/>
  <c r="S2417" i="2"/>
  <c r="T2416" i="2"/>
  <c r="S2418" i="2" l="1"/>
  <c r="T2417" i="2"/>
  <c r="O2413" i="2"/>
  <c r="P2412" i="2"/>
  <c r="O2414" i="2" l="1"/>
  <c r="P2413" i="2"/>
  <c r="S2419" i="2"/>
  <c r="T2418" i="2"/>
  <c r="S2420" i="2" l="1"/>
  <c r="T2419" i="2"/>
  <c r="O2415" i="2"/>
  <c r="P2414" i="2"/>
  <c r="O2416" i="2" l="1"/>
  <c r="P2415" i="2"/>
  <c r="S2421" i="2"/>
  <c r="T2420" i="2"/>
  <c r="S2422" i="2" l="1"/>
  <c r="T2421" i="2"/>
  <c r="O2417" i="2"/>
  <c r="P2416" i="2"/>
  <c r="O2418" i="2" l="1"/>
  <c r="P2417" i="2"/>
  <c r="S2423" i="2"/>
  <c r="T2422" i="2"/>
  <c r="S2424" i="2" l="1"/>
  <c r="T2423" i="2"/>
  <c r="O2419" i="2"/>
  <c r="P2418" i="2"/>
  <c r="O2420" i="2" l="1"/>
  <c r="P2419" i="2"/>
  <c r="S2425" i="2"/>
  <c r="T2424" i="2"/>
  <c r="S2426" i="2" l="1"/>
  <c r="T2425" i="2"/>
  <c r="O2421" i="2"/>
  <c r="P2420" i="2"/>
  <c r="O2422" i="2" l="1"/>
  <c r="P2421" i="2"/>
  <c r="S2427" i="2"/>
  <c r="T2426" i="2"/>
  <c r="S2428" i="2" l="1"/>
  <c r="T2427" i="2"/>
  <c r="O2423" i="2"/>
  <c r="P2422" i="2"/>
  <c r="O2424" i="2" l="1"/>
  <c r="P2423" i="2"/>
  <c r="S2429" i="2"/>
  <c r="T2428" i="2"/>
  <c r="S2430" i="2" l="1"/>
  <c r="T2429" i="2"/>
  <c r="O2425" i="2"/>
  <c r="P2424" i="2"/>
  <c r="O2426" i="2" l="1"/>
  <c r="P2425" i="2"/>
  <c r="S2431" i="2"/>
  <c r="T2430" i="2"/>
  <c r="S2432" i="2" l="1"/>
  <c r="T2431" i="2"/>
  <c r="O2427" i="2"/>
  <c r="P2426" i="2"/>
  <c r="O2428" i="2" l="1"/>
  <c r="P2427" i="2"/>
  <c r="S2433" i="2"/>
  <c r="T2432" i="2"/>
  <c r="S2434" i="2" l="1"/>
  <c r="T2433" i="2"/>
  <c r="O2429" i="2"/>
  <c r="P2428" i="2"/>
  <c r="O2430" i="2" l="1"/>
  <c r="P2429" i="2"/>
  <c r="S2435" i="2"/>
  <c r="T2434" i="2"/>
  <c r="S2436" i="2" l="1"/>
  <c r="T2435" i="2"/>
  <c r="O2431" i="2"/>
  <c r="P2430" i="2"/>
  <c r="O2432" i="2" l="1"/>
  <c r="P2431" i="2"/>
  <c r="S2437" i="2"/>
  <c r="T2436" i="2"/>
  <c r="S2438" i="2" l="1"/>
  <c r="T2437" i="2"/>
  <c r="O2433" i="2"/>
  <c r="P2432" i="2"/>
  <c r="O2434" i="2" l="1"/>
  <c r="P2433" i="2"/>
  <c r="S2439" i="2"/>
  <c r="T2438" i="2"/>
  <c r="S2440" i="2" l="1"/>
  <c r="T2439" i="2"/>
  <c r="O2435" i="2"/>
  <c r="P2434" i="2"/>
  <c r="O2436" i="2" l="1"/>
  <c r="P2435" i="2"/>
  <c r="S2441" i="2"/>
  <c r="T2440" i="2"/>
  <c r="S2442" i="2" l="1"/>
  <c r="T2441" i="2"/>
  <c r="O2437" i="2"/>
  <c r="P2436" i="2"/>
  <c r="O2438" i="2" l="1"/>
  <c r="P2437" i="2"/>
  <c r="S2443" i="2"/>
  <c r="T2442" i="2"/>
  <c r="S2444" i="2" l="1"/>
  <c r="T2443" i="2"/>
  <c r="O2439" i="2"/>
  <c r="P2438" i="2"/>
  <c r="O2440" i="2" l="1"/>
  <c r="P2439" i="2"/>
  <c r="S2445" i="2"/>
  <c r="T2444" i="2"/>
  <c r="S2446" i="2" l="1"/>
  <c r="T2445" i="2"/>
  <c r="O2441" i="2"/>
  <c r="P2440" i="2"/>
  <c r="O2442" i="2" l="1"/>
  <c r="P2441" i="2"/>
  <c r="S2447" i="2"/>
  <c r="T2446" i="2"/>
  <c r="S2448" i="2" l="1"/>
  <c r="T2447" i="2"/>
  <c r="O2443" i="2"/>
  <c r="P2442" i="2"/>
  <c r="O2444" i="2" l="1"/>
  <c r="P2443" i="2"/>
  <c r="S2449" i="2"/>
  <c r="T2448" i="2"/>
  <c r="S2450" i="2" l="1"/>
  <c r="T2449" i="2"/>
  <c r="O2445" i="2"/>
  <c r="P2444" i="2"/>
  <c r="O2446" i="2" l="1"/>
  <c r="P2445" i="2"/>
  <c r="S2451" i="2"/>
  <c r="T2450" i="2"/>
  <c r="S2452" i="2" l="1"/>
  <c r="T2451" i="2"/>
  <c r="O2447" i="2"/>
  <c r="P2446" i="2"/>
  <c r="O2448" i="2" l="1"/>
  <c r="P2447" i="2"/>
  <c r="S2453" i="2"/>
  <c r="T2452" i="2"/>
  <c r="S2454" i="2" l="1"/>
  <c r="T2453" i="2"/>
  <c r="O2449" i="2"/>
  <c r="P2448" i="2"/>
  <c r="O2450" i="2" l="1"/>
  <c r="P2449" i="2"/>
  <c r="S2455" i="2"/>
  <c r="T2454" i="2"/>
  <c r="S2456" i="2" l="1"/>
  <c r="T2455" i="2"/>
  <c r="O2451" i="2"/>
  <c r="P2450" i="2"/>
  <c r="O2452" i="2" l="1"/>
  <c r="P2451" i="2"/>
  <c r="S2457" i="2"/>
  <c r="T2456" i="2"/>
  <c r="S2458" i="2" l="1"/>
  <c r="T2457" i="2"/>
  <c r="O2453" i="2"/>
  <c r="P2452" i="2"/>
  <c r="O2454" i="2" l="1"/>
  <c r="P2453" i="2"/>
  <c r="S2459" i="2"/>
  <c r="T2458" i="2"/>
  <c r="S2460" i="2" l="1"/>
  <c r="T2459" i="2"/>
  <c r="O2455" i="2"/>
  <c r="P2454" i="2"/>
  <c r="O2456" i="2" l="1"/>
  <c r="P2455" i="2"/>
  <c r="S2461" i="2"/>
  <c r="T2460" i="2"/>
  <c r="S2462" i="2" l="1"/>
  <c r="T2461" i="2"/>
  <c r="O2457" i="2"/>
  <c r="P2456" i="2"/>
  <c r="O2458" i="2" l="1"/>
  <c r="P2457" i="2"/>
  <c r="S2463" i="2"/>
  <c r="T2462" i="2"/>
  <c r="S2464" i="2" l="1"/>
  <c r="T2463" i="2"/>
  <c r="O2459" i="2"/>
  <c r="P2458" i="2"/>
  <c r="O2460" i="2" l="1"/>
  <c r="P2459" i="2"/>
  <c r="S2465" i="2"/>
  <c r="T2464" i="2"/>
  <c r="S2466" i="2" l="1"/>
  <c r="T2465" i="2"/>
  <c r="O2461" i="2"/>
  <c r="P2460" i="2"/>
  <c r="O2462" i="2" l="1"/>
  <c r="P2461" i="2"/>
  <c r="S2467" i="2"/>
  <c r="T2466" i="2"/>
  <c r="S2468" i="2" l="1"/>
  <c r="T2467" i="2"/>
  <c r="O2463" i="2"/>
  <c r="P2462" i="2"/>
  <c r="O2464" i="2" l="1"/>
  <c r="P2463" i="2"/>
  <c r="S2469" i="2"/>
  <c r="T2468" i="2"/>
  <c r="S2470" i="2" l="1"/>
  <c r="T2469" i="2"/>
  <c r="O2465" i="2"/>
  <c r="P2464" i="2"/>
  <c r="O2466" i="2" l="1"/>
  <c r="P2465" i="2"/>
  <c r="S2471" i="2"/>
  <c r="T2470" i="2"/>
  <c r="S2472" i="2" l="1"/>
  <c r="T2471" i="2"/>
  <c r="O2467" i="2"/>
  <c r="P2466" i="2"/>
  <c r="O2468" i="2" l="1"/>
  <c r="P2467" i="2"/>
  <c r="S2473" i="2"/>
  <c r="T2472" i="2"/>
  <c r="S2474" i="2" l="1"/>
  <c r="T2473" i="2"/>
  <c r="O2469" i="2"/>
  <c r="P2468" i="2"/>
  <c r="O2470" i="2" l="1"/>
  <c r="P2469" i="2"/>
  <c r="S2475" i="2"/>
  <c r="T2474" i="2"/>
  <c r="S2476" i="2" l="1"/>
  <c r="T2475" i="2"/>
  <c r="O2471" i="2"/>
  <c r="P2470" i="2"/>
  <c r="O2472" i="2" l="1"/>
  <c r="P2471" i="2"/>
  <c r="S2477" i="2"/>
  <c r="T2476" i="2"/>
  <c r="S2478" i="2" l="1"/>
  <c r="T2477" i="2"/>
  <c r="O2473" i="2"/>
  <c r="P2472" i="2"/>
  <c r="O2474" i="2" l="1"/>
  <c r="P2473" i="2"/>
  <c r="S2479" i="2"/>
  <c r="T2478" i="2"/>
  <c r="S2480" i="2" l="1"/>
  <c r="T2479" i="2"/>
  <c r="O2475" i="2"/>
  <c r="P2474" i="2"/>
  <c r="O2476" i="2" l="1"/>
  <c r="P2475" i="2"/>
  <c r="S2481" i="2"/>
  <c r="T2480" i="2"/>
  <c r="S2482" i="2" l="1"/>
  <c r="T2481" i="2"/>
  <c r="O2477" i="2"/>
  <c r="P2476" i="2"/>
  <c r="O2478" i="2" l="1"/>
  <c r="P2477" i="2"/>
  <c r="S2483" i="2"/>
  <c r="T2482" i="2"/>
  <c r="S2484" i="2" l="1"/>
  <c r="T2483" i="2"/>
  <c r="O2479" i="2"/>
  <c r="P2478" i="2"/>
  <c r="O2480" i="2" l="1"/>
  <c r="P2479" i="2"/>
  <c r="S2485" i="2"/>
  <c r="T2484" i="2"/>
  <c r="S2486" i="2" l="1"/>
  <c r="T2485" i="2"/>
  <c r="O2481" i="2"/>
  <c r="P2480" i="2"/>
  <c r="O2482" i="2" l="1"/>
  <c r="P2481" i="2"/>
  <c r="S2487" i="2"/>
  <c r="T2486" i="2"/>
  <c r="S2488" i="2" l="1"/>
  <c r="T2487" i="2"/>
  <c r="O2483" i="2"/>
  <c r="P2482" i="2"/>
  <c r="O2484" i="2" l="1"/>
  <c r="P2483" i="2"/>
  <c r="S2489" i="2"/>
  <c r="T2488" i="2"/>
  <c r="S2490" i="2" l="1"/>
  <c r="T2489" i="2"/>
  <c r="O2485" i="2"/>
  <c r="P2484" i="2"/>
  <c r="O2486" i="2" l="1"/>
  <c r="P2485" i="2"/>
  <c r="S2491" i="2"/>
  <c r="T2490" i="2"/>
  <c r="S2492" i="2" l="1"/>
  <c r="T2491" i="2"/>
  <c r="O2487" i="2"/>
  <c r="P2486" i="2"/>
  <c r="O2488" i="2" l="1"/>
  <c r="P2487" i="2"/>
  <c r="S2493" i="2"/>
  <c r="T2492" i="2"/>
  <c r="S2494" i="2" l="1"/>
  <c r="T2493" i="2"/>
  <c r="O2489" i="2"/>
  <c r="P2488" i="2"/>
  <c r="O2490" i="2" l="1"/>
  <c r="P2489" i="2"/>
  <c r="S2495" i="2"/>
  <c r="T2494" i="2"/>
  <c r="S2496" i="2" l="1"/>
  <c r="T2495" i="2"/>
  <c r="O2491" i="2"/>
  <c r="P2490" i="2"/>
  <c r="O2492" i="2" l="1"/>
  <c r="P2491" i="2"/>
  <c r="S2497" i="2"/>
  <c r="T2496" i="2"/>
  <c r="S2498" i="2" l="1"/>
  <c r="T2497" i="2"/>
  <c r="O2493" i="2"/>
  <c r="P2492" i="2"/>
  <c r="O2494" i="2" l="1"/>
  <c r="P2493" i="2"/>
  <c r="S2499" i="2"/>
  <c r="T2498" i="2"/>
  <c r="S2500" i="2" l="1"/>
  <c r="T2499" i="2"/>
  <c r="O2495" i="2"/>
  <c r="P2494" i="2"/>
  <c r="O2496" i="2" l="1"/>
  <c r="P2495" i="2"/>
  <c r="S2501" i="2"/>
  <c r="T2500" i="2"/>
  <c r="S2502" i="2" l="1"/>
  <c r="T2501" i="2"/>
  <c r="O2497" i="2"/>
  <c r="P2496" i="2"/>
  <c r="O2498" i="2" l="1"/>
  <c r="P2497" i="2"/>
  <c r="S2503" i="2"/>
  <c r="T2502" i="2"/>
  <c r="S2504" i="2" l="1"/>
  <c r="T2503" i="2"/>
  <c r="O2499" i="2"/>
  <c r="P2498" i="2"/>
  <c r="O2500" i="2" l="1"/>
  <c r="P2499" i="2"/>
  <c r="S2505" i="2"/>
  <c r="T2504" i="2"/>
  <c r="S2506" i="2" l="1"/>
  <c r="T2505" i="2"/>
  <c r="O2501" i="2"/>
  <c r="P2500" i="2"/>
  <c r="O2502" i="2" l="1"/>
  <c r="P2501" i="2"/>
  <c r="S2507" i="2"/>
  <c r="T2506" i="2"/>
  <c r="S2508" i="2" l="1"/>
  <c r="T2507" i="2"/>
  <c r="O2503" i="2"/>
  <c r="P2502" i="2"/>
  <c r="O2504" i="2" l="1"/>
  <c r="P2503" i="2"/>
  <c r="S2509" i="2"/>
  <c r="T2508" i="2"/>
  <c r="S2510" i="2" l="1"/>
  <c r="T2509" i="2"/>
  <c r="O2505" i="2"/>
  <c r="P2504" i="2"/>
  <c r="O2506" i="2" l="1"/>
  <c r="P2505" i="2"/>
  <c r="S2511" i="2"/>
  <c r="T2510" i="2"/>
  <c r="S2512" i="2" l="1"/>
  <c r="T2511" i="2"/>
  <c r="O2507" i="2"/>
  <c r="P2506" i="2"/>
  <c r="O2508" i="2" l="1"/>
  <c r="P2507" i="2"/>
  <c r="S2513" i="2"/>
  <c r="T2512" i="2"/>
  <c r="S2514" i="2" l="1"/>
  <c r="T2513" i="2"/>
  <c r="O2509" i="2"/>
  <c r="P2508" i="2"/>
  <c r="O2510" i="2" l="1"/>
  <c r="P2509" i="2"/>
  <c r="S2515" i="2"/>
  <c r="T2514" i="2"/>
  <c r="S2516" i="2" l="1"/>
  <c r="T2515" i="2"/>
  <c r="O2511" i="2"/>
  <c r="P2510" i="2"/>
  <c r="O2512" i="2" l="1"/>
  <c r="P2511" i="2"/>
  <c r="S2517" i="2"/>
  <c r="T2516" i="2"/>
  <c r="S2518" i="2" l="1"/>
  <c r="T2517" i="2"/>
  <c r="O2513" i="2"/>
  <c r="P2512" i="2"/>
  <c r="O2514" i="2" l="1"/>
  <c r="P2513" i="2"/>
  <c r="S2519" i="2"/>
  <c r="T2518" i="2"/>
  <c r="S2520" i="2" l="1"/>
  <c r="T2519" i="2"/>
  <c r="O2515" i="2"/>
  <c r="P2514" i="2"/>
  <c r="O2516" i="2" l="1"/>
  <c r="P2515" i="2"/>
  <c r="S2521" i="2"/>
  <c r="T2520" i="2"/>
  <c r="S2522" i="2" l="1"/>
  <c r="T2521" i="2"/>
  <c r="O2517" i="2"/>
  <c r="P2516" i="2"/>
  <c r="O2518" i="2" l="1"/>
  <c r="P2517" i="2"/>
  <c r="S2523" i="2"/>
  <c r="T2522" i="2"/>
  <c r="S2524" i="2" l="1"/>
  <c r="T2523" i="2"/>
  <c r="O2519" i="2"/>
  <c r="P2518" i="2"/>
  <c r="O2520" i="2" l="1"/>
  <c r="P2519" i="2"/>
  <c r="S2525" i="2"/>
  <c r="T2524" i="2"/>
  <c r="S2526" i="2" l="1"/>
  <c r="T2525" i="2"/>
  <c r="O2521" i="2"/>
  <c r="P2520" i="2"/>
  <c r="O2522" i="2" l="1"/>
  <c r="P2521" i="2"/>
  <c r="S2527" i="2"/>
  <c r="T2526" i="2"/>
  <c r="S2528" i="2" l="1"/>
  <c r="T2527" i="2"/>
  <c r="O2523" i="2"/>
  <c r="P2522" i="2"/>
  <c r="O2524" i="2" l="1"/>
  <c r="P2523" i="2"/>
  <c r="S2529" i="2"/>
  <c r="T2528" i="2"/>
  <c r="S2530" i="2" l="1"/>
  <c r="T2529" i="2"/>
  <c r="O2525" i="2"/>
  <c r="P2524" i="2"/>
  <c r="O2526" i="2" l="1"/>
  <c r="P2525" i="2"/>
  <c r="S2531" i="2"/>
  <c r="T2530" i="2"/>
  <c r="S2532" i="2" l="1"/>
  <c r="T2531" i="2"/>
  <c r="O2527" i="2"/>
  <c r="P2526" i="2"/>
  <c r="O2528" i="2" l="1"/>
  <c r="P2527" i="2"/>
  <c r="S2533" i="2"/>
  <c r="T2532" i="2"/>
  <c r="S2534" i="2" l="1"/>
  <c r="T2533" i="2"/>
  <c r="O2529" i="2"/>
  <c r="P2528" i="2"/>
  <c r="O2530" i="2" l="1"/>
  <c r="P2529" i="2"/>
  <c r="S2535" i="2"/>
  <c r="T2534" i="2"/>
  <c r="S2536" i="2" l="1"/>
  <c r="T2535" i="2"/>
  <c r="O2531" i="2"/>
  <c r="P2530" i="2"/>
  <c r="O2532" i="2" l="1"/>
  <c r="P2531" i="2"/>
  <c r="S2537" i="2"/>
  <c r="T2536" i="2"/>
  <c r="S2538" i="2" l="1"/>
  <c r="T2537" i="2"/>
  <c r="O2533" i="2"/>
  <c r="P2532" i="2"/>
  <c r="O2534" i="2" l="1"/>
  <c r="P2533" i="2"/>
  <c r="S2539" i="2"/>
  <c r="T2538" i="2"/>
  <c r="S2540" i="2" l="1"/>
  <c r="T2539" i="2"/>
  <c r="O2535" i="2"/>
  <c r="P2534" i="2"/>
  <c r="O2536" i="2" l="1"/>
  <c r="P2535" i="2"/>
  <c r="S2541" i="2"/>
  <c r="T2540" i="2"/>
  <c r="S2542" i="2" l="1"/>
  <c r="T2541" i="2"/>
  <c r="O2537" i="2"/>
  <c r="P2536" i="2"/>
  <c r="O2538" i="2" l="1"/>
  <c r="P2537" i="2"/>
  <c r="S2543" i="2"/>
  <c r="T2542" i="2"/>
  <c r="S2544" i="2" l="1"/>
  <c r="T2543" i="2"/>
  <c r="O2539" i="2"/>
  <c r="P2538" i="2"/>
  <c r="O2540" i="2" l="1"/>
  <c r="P2539" i="2"/>
  <c r="S2545" i="2"/>
  <c r="T2544" i="2"/>
  <c r="S2546" i="2" l="1"/>
  <c r="T2545" i="2"/>
  <c r="O2541" i="2"/>
  <c r="P2540" i="2"/>
  <c r="O2542" i="2" l="1"/>
  <c r="P2541" i="2"/>
  <c r="S2547" i="2"/>
  <c r="T2546" i="2"/>
  <c r="S2548" i="2" l="1"/>
  <c r="T2547" i="2"/>
  <c r="O2543" i="2"/>
  <c r="P2542" i="2"/>
  <c r="O2544" i="2" l="1"/>
  <c r="P2543" i="2"/>
  <c r="S2549" i="2"/>
  <c r="T2548" i="2"/>
  <c r="S2550" i="2" l="1"/>
  <c r="T2549" i="2"/>
  <c r="O2545" i="2"/>
  <c r="P2544" i="2"/>
  <c r="O2546" i="2" l="1"/>
  <c r="P2545" i="2"/>
  <c r="S2551" i="2"/>
  <c r="T2550" i="2"/>
  <c r="S2552" i="2" l="1"/>
  <c r="T2551" i="2"/>
  <c r="O2547" i="2"/>
  <c r="P2546" i="2"/>
  <c r="O2548" i="2" l="1"/>
  <c r="P2547" i="2"/>
  <c r="S2553" i="2"/>
  <c r="T2552" i="2"/>
  <c r="S2554" i="2" l="1"/>
  <c r="T2553" i="2"/>
  <c r="O2549" i="2"/>
  <c r="P2548" i="2"/>
  <c r="O2550" i="2" l="1"/>
  <c r="P2549" i="2"/>
  <c r="S2555" i="2"/>
  <c r="T2554" i="2"/>
  <c r="S2556" i="2" l="1"/>
  <c r="T2555" i="2"/>
  <c r="O2551" i="2"/>
  <c r="P2550" i="2"/>
  <c r="O2552" i="2" l="1"/>
  <c r="P2551" i="2"/>
  <c r="S2557" i="2"/>
  <c r="T2556" i="2"/>
  <c r="S2558" i="2" l="1"/>
  <c r="T2557" i="2"/>
  <c r="O2553" i="2"/>
  <c r="P2552" i="2"/>
  <c r="O2554" i="2" l="1"/>
  <c r="P2553" i="2"/>
  <c r="S2559" i="2"/>
  <c r="T2558" i="2"/>
  <c r="S2560" i="2" l="1"/>
  <c r="T2559" i="2"/>
  <c r="O2555" i="2"/>
  <c r="P2554" i="2"/>
  <c r="O2556" i="2" l="1"/>
  <c r="P2555" i="2"/>
  <c r="S2561" i="2"/>
  <c r="T2560" i="2"/>
  <c r="S2562" i="2" l="1"/>
  <c r="T2561" i="2"/>
  <c r="O2557" i="2"/>
  <c r="P2556" i="2"/>
  <c r="O2558" i="2" l="1"/>
  <c r="P2557" i="2"/>
  <c r="S2563" i="2"/>
  <c r="T2562" i="2"/>
  <c r="S2564" i="2" l="1"/>
  <c r="T2563" i="2"/>
  <c r="O2559" i="2"/>
  <c r="P2558" i="2"/>
  <c r="O2560" i="2" l="1"/>
  <c r="P2559" i="2"/>
  <c r="S2565" i="2"/>
  <c r="T2564" i="2"/>
  <c r="S2566" i="2" l="1"/>
  <c r="T2565" i="2"/>
  <c r="O2561" i="2"/>
  <c r="P2560" i="2"/>
  <c r="O2562" i="2" l="1"/>
  <c r="P2561" i="2"/>
  <c r="S2567" i="2"/>
  <c r="T2566" i="2"/>
  <c r="S2568" i="2" l="1"/>
  <c r="T2567" i="2"/>
  <c r="O2563" i="2"/>
  <c r="P2562" i="2"/>
  <c r="O2564" i="2" l="1"/>
  <c r="P2563" i="2"/>
  <c r="S2569" i="2"/>
  <c r="T2568" i="2"/>
  <c r="S2570" i="2" l="1"/>
  <c r="T2569" i="2"/>
  <c r="O2565" i="2"/>
  <c r="P2564" i="2"/>
  <c r="O2566" i="2" l="1"/>
  <c r="P2565" i="2"/>
  <c r="S2571" i="2"/>
  <c r="T2570" i="2"/>
  <c r="S2572" i="2" l="1"/>
  <c r="T2571" i="2"/>
  <c r="O2567" i="2"/>
  <c r="P2566" i="2"/>
  <c r="O2568" i="2" l="1"/>
  <c r="P2567" i="2"/>
  <c r="S2573" i="2"/>
  <c r="T2572" i="2"/>
  <c r="S2574" i="2" l="1"/>
  <c r="T2573" i="2"/>
  <c r="O2569" i="2"/>
  <c r="P2568" i="2"/>
  <c r="O2570" i="2" l="1"/>
  <c r="P2569" i="2"/>
  <c r="S2575" i="2"/>
  <c r="T2574" i="2"/>
  <c r="S2576" i="2" l="1"/>
  <c r="T2575" i="2"/>
  <c r="O2571" i="2"/>
  <c r="P2570" i="2"/>
  <c r="O2572" i="2" l="1"/>
  <c r="P2571" i="2"/>
  <c r="S2577" i="2"/>
  <c r="T2576" i="2"/>
  <c r="S2578" i="2" l="1"/>
  <c r="T2577" i="2"/>
  <c r="O2573" i="2"/>
  <c r="P2572" i="2"/>
  <c r="O2574" i="2" l="1"/>
  <c r="P2573" i="2"/>
  <c r="S2579" i="2"/>
  <c r="T2578" i="2"/>
  <c r="S2580" i="2" l="1"/>
  <c r="T2579" i="2"/>
  <c r="O2575" i="2"/>
  <c r="P2574" i="2"/>
  <c r="O2576" i="2" l="1"/>
  <c r="P2575" i="2"/>
  <c r="S2581" i="2"/>
  <c r="T2580" i="2"/>
  <c r="S2582" i="2" l="1"/>
  <c r="T2581" i="2"/>
  <c r="O2577" i="2"/>
  <c r="P2576" i="2"/>
  <c r="O2578" i="2" l="1"/>
  <c r="P2577" i="2"/>
  <c r="S2583" i="2"/>
  <c r="T2582" i="2"/>
  <c r="S2584" i="2" l="1"/>
  <c r="T2583" i="2"/>
  <c r="O2579" i="2"/>
  <c r="P2578" i="2"/>
  <c r="O2580" i="2" l="1"/>
  <c r="P2579" i="2"/>
  <c r="S2585" i="2"/>
  <c r="T2584" i="2"/>
  <c r="S2586" i="2" l="1"/>
  <c r="T2585" i="2"/>
  <c r="O2581" i="2"/>
  <c r="P2580" i="2"/>
  <c r="O2582" i="2" l="1"/>
  <c r="P2581" i="2"/>
  <c r="S2587" i="2"/>
  <c r="T2586" i="2"/>
  <c r="S2588" i="2" l="1"/>
  <c r="T2587" i="2"/>
  <c r="O2583" i="2"/>
  <c r="P2582" i="2"/>
  <c r="O2584" i="2" l="1"/>
  <c r="P2583" i="2"/>
  <c r="S2589" i="2"/>
  <c r="T2588" i="2"/>
  <c r="S2590" i="2" l="1"/>
  <c r="T2589" i="2"/>
  <c r="O2585" i="2"/>
  <c r="P2584" i="2"/>
  <c r="O2586" i="2" l="1"/>
  <c r="P2585" i="2"/>
  <c r="S2591" i="2"/>
  <c r="T2590" i="2"/>
  <c r="S2592" i="2" l="1"/>
  <c r="T2591" i="2"/>
  <c r="O2587" i="2"/>
  <c r="P2586" i="2"/>
  <c r="O2588" i="2" l="1"/>
  <c r="P2587" i="2"/>
  <c r="S2593" i="2"/>
  <c r="T2592" i="2"/>
  <c r="S2594" i="2" l="1"/>
  <c r="T2593" i="2"/>
  <c r="O2589" i="2"/>
  <c r="P2588" i="2"/>
  <c r="O2590" i="2" l="1"/>
  <c r="P2589" i="2"/>
  <c r="S2595" i="2"/>
  <c r="T2594" i="2"/>
  <c r="S2596" i="2" l="1"/>
  <c r="T2595" i="2"/>
  <c r="O2591" i="2"/>
  <c r="P2590" i="2"/>
  <c r="O2592" i="2" l="1"/>
  <c r="P2591" i="2"/>
  <c r="S2597" i="2"/>
  <c r="T2596" i="2"/>
  <c r="S2598" i="2" l="1"/>
  <c r="T2597" i="2"/>
  <c r="O2593" i="2"/>
  <c r="P2592" i="2"/>
  <c r="O2594" i="2" l="1"/>
  <c r="P2593" i="2"/>
  <c r="S2599" i="2"/>
  <c r="T2598" i="2"/>
  <c r="S2600" i="2" l="1"/>
  <c r="T2599" i="2"/>
  <c r="O2595" i="2"/>
  <c r="P2594" i="2"/>
  <c r="O2596" i="2" l="1"/>
  <c r="P2595" i="2"/>
  <c r="S2601" i="2"/>
  <c r="T2600" i="2"/>
  <c r="S2602" i="2" l="1"/>
  <c r="T2601" i="2"/>
  <c r="O2597" i="2"/>
  <c r="P2596" i="2"/>
  <c r="O2598" i="2" l="1"/>
  <c r="P2597" i="2"/>
  <c r="S2603" i="2"/>
  <c r="T2602" i="2"/>
  <c r="S2604" i="2" l="1"/>
  <c r="T2603" i="2"/>
  <c r="O2599" i="2"/>
  <c r="P2598" i="2"/>
  <c r="O2600" i="2" l="1"/>
  <c r="P2599" i="2"/>
  <c r="S2605" i="2"/>
  <c r="T2604" i="2"/>
  <c r="S2606" i="2" l="1"/>
  <c r="T2605" i="2"/>
  <c r="O2601" i="2"/>
  <c r="P2600" i="2"/>
  <c r="O2602" i="2" l="1"/>
  <c r="P2601" i="2"/>
  <c r="S2607" i="2"/>
  <c r="T2606" i="2"/>
  <c r="S2608" i="2" l="1"/>
  <c r="T2607" i="2"/>
  <c r="O2603" i="2"/>
  <c r="P2602" i="2"/>
  <c r="O2604" i="2" l="1"/>
  <c r="P2603" i="2"/>
  <c r="S2609" i="2"/>
  <c r="T2608" i="2"/>
  <c r="S2610" i="2" l="1"/>
  <c r="T2609" i="2"/>
  <c r="O2605" i="2"/>
  <c r="P2604" i="2"/>
  <c r="O2606" i="2" l="1"/>
  <c r="P2605" i="2"/>
  <c r="S2611" i="2"/>
  <c r="T2610" i="2"/>
  <c r="S2612" i="2" l="1"/>
  <c r="T2611" i="2"/>
  <c r="O2607" i="2"/>
  <c r="P2606" i="2"/>
  <c r="O2608" i="2" l="1"/>
  <c r="P2607" i="2"/>
  <c r="S2613" i="2"/>
  <c r="T2612" i="2"/>
  <c r="S2614" i="2" l="1"/>
  <c r="T2613" i="2"/>
  <c r="O2609" i="2"/>
  <c r="P2608" i="2"/>
  <c r="O2610" i="2" l="1"/>
  <c r="P2609" i="2"/>
  <c r="S2615" i="2"/>
  <c r="T2614" i="2"/>
  <c r="S2616" i="2" l="1"/>
  <c r="T2615" i="2"/>
  <c r="O2611" i="2"/>
  <c r="P2610" i="2"/>
  <c r="O2612" i="2" l="1"/>
  <c r="P2611" i="2"/>
  <c r="S2617" i="2"/>
  <c r="T2616" i="2"/>
  <c r="S2618" i="2" l="1"/>
  <c r="T2617" i="2"/>
  <c r="O2613" i="2"/>
  <c r="P2612" i="2"/>
  <c r="O2614" i="2" l="1"/>
  <c r="P2613" i="2"/>
  <c r="S2619" i="2"/>
  <c r="T2618" i="2"/>
  <c r="S2620" i="2" l="1"/>
  <c r="T2619" i="2"/>
  <c r="O2615" i="2"/>
  <c r="P2614" i="2"/>
  <c r="O2616" i="2" l="1"/>
  <c r="P2615" i="2"/>
  <c r="S2621" i="2"/>
  <c r="T2620" i="2"/>
  <c r="S2622" i="2" l="1"/>
  <c r="T2621" i="2"/>
  <c r="O2617" i="2"/>
  <c r="P2616" i="2"/>
  <c r="O2618" i="2" l="1"/>
  <c r="P2617" i="2"/>
  <c r="S2623" i="2"/>
  <c r="T2622" i="2"/>
  <c r="S2624" i="2" l="1"/>
  <c r="T2623" i="2"/>
  <c r="O2619" i="2"/>
  <c r="P2618" i="2"/>
  <c r="O2620" i="2" l="1"/>
  <c r="P2619" i="2"/>
  <c r="S2625" i="2"/>
  <c r="T2624" i="2"/>
  <c r="S2626" i="2" l="1"/>
  <c r="T2625" i="2"/>
  <c r="O2621" i="2"/>
  <c r="P2620" i="2"/>
  <c r="O2622" i="2" l="1"/>
  <c r="P2621" i="2"/>
  <c r="S2627" i="2"/>
  <c r="T2626" i="2"/>
  <c r="S2628" i="2" l="1"/>
  <c r="T2627" i="2"/>
  <c r="O2623" i="2"/>
  <c r="P2622" i="2"/>
  <c r="O2624" i="2" l="1"/>
  <c r="P2623" i="2"/>
  <c r="S2629" i="2"/>
  <c r="T2628" i="2"/>
  <c r="S2630" i="2" l="1"/>
  <c r="T2629" i="2"/>
  <c r="O2625" i="2"/>
  <c r="P2624" i="2"/>
  <c r="O2626" i="2" l="1"/>
  <c r="P2625" i="2"/>
  <c r="S2631" i="2"/>
  <c r="T2630" i="2"/>
  <c r="S2632" i="2" l="1"/>
  <c r="T2631" i="2"/>
  <c r="O2627" i="2"/>
  <c r="P2626" i="2"/>
  <c r="O2628" i="2" l="1"/>
  <c r="P2627" i="2"/>
  <c r="S2633" i="2"/>
  <c r="T2632" i="2"/>
  <c r="S2634" i="2" l="1"/>
  <c r="T2633" i="2"/>
  <c r="O2629" i="2"/>
  <c r="P2628" i="2"/>
  <c r="O2630" i="2" l="1"/>
  <c r="P2629" i="2"/>
  <c r="S2635" i="2"/>
  <c r="T2634" i="2"/>
  <c r="S2636" i="2" l="1"/>
  <c r="T2635" i="2"/>
  <c r="O2631" i="2"/>
  <c r="P2630" i="2"/>
  <c r="O2632" i="2" l="1"/>
  <c r="P2631" i="2"/>
  <c r="S2637" i="2"/>
  <c r="T2636" i="2"/>
  <c r="S2638" i="2" l="1"/>
  <c r="T2637" i="2"/>
  <c r="O2633" i="2"/>
  <c r="P2632" i="2"/>
  <c r="O2634" i="2" l="1"/>
  <c r="P2633" i="2"/>
  <c r="S2639" i="2"/>
  <c r="T2638" i="2"/>
  <c r="S2640" i="2" l="1"/>
  <c r="T2639" i="2"/>
  <c r="O2635" i="2"/>
  <c r="P2634" i="2"/>
  <c r="O2636" i="2" l="1"/>
  <c r="P2635" i="2"/>
  <c r="S2641" i="2"/>
  <c r="T2640" i="2"/>
  <c r="S2642" i="2" l="1"/>
  <c r="T2641" i="2"/>
  <c r="O2637" i="2"/>
  <c r="P2636" i="2"/>
  <c r="O2638" i="2" l="1"/>
  <c r="P2637" i="2"/>
  <c r="S2643" i="2"/>
  <c r="T2642" i="2"/>
  <c r="S2644" i="2" l="1"/>
  <c r="T2643" i="2"/>
  <c r="O2639" i="2"/>
  <c r="P2638" i="2"/>
  <c r="O2640" i="2" l="1"/>
  <c r="P2639" i="2"/>
  <c r="S2645" i="2"/>
  <c r="T2644" i="2"/>
  <c r="S2646" i="2" l="1"/>
  <c r="T2645" i="2"/>
  <c r="O2641" i="2"/>
  <c r="P2640" i="2"/>
  <c r="O2642" i="2" l="1"/>
  <c r="P2641" i="2"/>
  <c r="S2647" i="2"/>
  <c r="T2646" i="2"/>
  <c r="S2648" i="2" l="1"/>
  <c r="T2647" i="2"/>
  <c r="O2643" i="2"/>
  <c r="P2642" i="2"/>
  <c r="O2644" i="2" l="1"/>
  <c r="P2643" i="2"/>
  <c r="S2649" i="2"/>
  <c r="T2648" i="2"/>
  <c r="S2650" i="2" l="1"/>
  <c r="T2649" i="2"/>
  <c r="O2645" i="2"/>
  <c r="P2644" i="2"/>
  <c r="O2646" i="2" l="1"/>
  <c r="P2645" i="2"/>
  <c r="S2651" i="2"/>
  <c r="T2650" i="2"/>
  <c r="S2652" i="2" l="1"/>
  <c r="T2651" i="2"/>
  <c r="O2647" i="2"/>
  <c r="P2646" i="2"/>
  <c r="O2648" i="2" l="1"/>
  <c r="P2647" i="2"/>
  <c r="S2653" i="2"/>
  <c r="T2652" i="2"/>
  <c r="S2654" i="2" l="1"/>
  <c r="T2653" i="2"/>
  <c r="O2649" i="2"/>
  <c r="P2648" i="2"/>
  <c r="O2650" i="2" l="1"/>
  <c r="P2649" i="2"/>
  <c r="S2655" i="2"/>
  <c r="T2654" i="2"/>
  <c r="S2656" i="2" l="1"/>
  <c r="T2655" i="2"/>
  <c r="O2651" i="2"/>
  <c r="P2650" i="2"/>
  <c r="O2652" i="2" l="1"/>
  <c r="P2651" i="2"/>
  <c r="S2657" i="2"/>
  <c r="T2656" i="2"/>
  <c r="S2658" i="2" l="1"/>
  <c r="T2657" i="2"/>
  <c r="O2653" i="2"/>
  <c r="P2652" i="2"/>
  <c r="O2654" i="2" l="1"/>
  <c r="P2653" i="2"/>
  <c r="S2659" i="2"/>
  <c r="T2658" i="2"/>
  <c r="S2660" i="2" l="1"/>
  <c r="T2659" i="2"/>
  <c r="O2655" i="2"/>
  <c r="P2654" i="2"/>
  <c r="O2656" i="2" l="1"/>
  <c r="P2655" i="2"/>
  <c r="S2661" i="2"/>
  <c r="T2660" i="2"/>
  <c r="S2662" i="2" l="1"/>
  <c r="T2661" i="2"/>
  <c r="O2657" i="2"/>
  <c r="P2656" i="2"/>
  <c r="O2658" i="2" l="1"/>
  <c r="P2657" i="2"/>
  <c r="S2663" i="2"/>
  <c r="T2662" i="2"/>
  <c r="S2664" i="2" l="1"/>
  <c r="T2663" i="2"/>
  <c r="O2659" i="2"/>
  <c r="P2658" i="2"/>
  <c r="O2660" i="2" l="1"/>
  <c r="P2659" i="2"/>
  <c r="S2665" i="2"/>
  <c r="T2664" i="2"/>
  <c r="S2666" i="2" l="1"/>
  <c r="T2665" i="2"/>
  <c r="O2661" i="2"/>
  <c r="P2660" i="2"/>
  <c r="O2662" i="2" l="1"/>
  <c r="P2661" i="2"/>
  <c r="S2667" i="2"/>
  <c r="T2666" i="2"/>
  <c r="S2668" i="2" l="1"/>
  <c r="T2667" i="2"/>
  <c r="O2663" i="2"/>
  <c r="P2662" i="2"/>
  <c r="O2664" i="2" l="1"/>
  <c r="P2663" i="2"/>
  <c r="S2669" i="2"/>
  <c r="T2668" i="2"/>
  <c r="S2670" i="2" l="1"/>
  <c r="T2669" i="2"/>
  <c r="O2665" i="2"/>
  <c r="P2664" i="2"/>
  <c r="O2666" i="2" l="1"/>
  <c r="P2665" i="2"/>
  <c r="S2671" i="2"/>
  <c r="T2670" i="2"/>
  <c r="S2672" i="2" l="1"/>
  <c r="T2671" i="2"/>
  <c r="O2667" i="2"/>
  <c r="P2666" i="2"/>
  <c r="O2668" i="2" l="1"/>
  <c r="P2667" i="2"/>
  <c r="S2673" i="2"/>
  <c r="T2672" i="2"/>
  <c r="S2674" i="2" l="1"/>
  <c r="T2673" i="2"/>
  <c r="O2669" i="2"/>
  <c r="P2668" i="2"/>
  <c r="O2670" i="2" l="1"/>
  <c r="P2669" i="2"/>
  <c r="S2675" i="2"/>
  <c r="T2674" i="2"/>
  <c r="S2676" i="2" l="1"/>
  <c r="T2675" i="2"/>
  <c r="O2671" i="2"/>
  <c r="P2670" i="2"/>
  <c r="O2672" i="2" l="1"/>
  <c r="P2671" i="2"/>
  <c r="S2677" i="2"/>
  <c r="T2676" i="2"/>
  <c r="S2678" i="2" l="1"/>
  <c r="T2677" i="2"/>
  <c r="O2673" i="2"/>
  <c r="P2672" i="2"/>
  <c r="O2674" i="2" l="1"/>
  <c r="P2673" i="2"/>
  <c r="S2679" i="2"/>
  <c r="T2678" i="2"/>
  <c r="S2680" i="2" l="1"/>
  <c r="T2679" i="2"/>
  <c r="O2675" i="2"/>
  <c r="P2674" i="2"/>
  <c r="O2676" i="2" l="1"/>
  <c r="P2675" i="2"/>
  <c r="S2681" i="2"/>
  <c r="T2680" i="2"/>
  <c r="S2682" i="2" l="1"/>
  <c r="T2681" i="2"/>
  <c r="O2677" i="2"/>
  <c r="P2676" i="2"/>
  <c r="O2678" i="2" l="1"/>
  <c r="P2677" i="2"/>
  <c r="S2683" i="2"/>
  <c r="T2682" i="2"/>
  <c r="S2684" i="2" l="1"/>
  <c r="T2683" i="2"/>
  <c r="O2679" i="2"/>
  <c r="P2678" i="2"/>
  <c r="O2680" i="2" l="1"/>
  <c r="P2679" i="2"/>
  <c r="S2685" i="2"/>
  <c r="T2684" i="2"/>
  <c r="S2686" i="2" l="1"/>
  <c r="T2685" i="2"/>
  <c r="O2681" i="2"/>
  <c r="P2680" i="2"/>
  <c r="O2682" i="2" l="1"/>
  <c r="P2681" i="2"/>
  <c r="S2687" i="2"/>
  <c r="T2686" i="2"/>
  <c r="S2688" i="2" l="1"/>
  <c r="T2687" i="2"/>
  <c r="O2683" i="2"/>
  <c r="P2682" i="2"/>
  <c r="O2684" i="2" l="1"/>
  <c r="P2683" i="2"/>
  <c r="S2689" i="2"/>
  <c r="T2688" i="2"/>
  <c r="S2690" i="2" l="1"/>
  <c r="T2689" i="2"/>
  <c r="O2685" i="2"/>
  <c r="P2684" i="2"/>
  <c r="O2686" i="2" l="1"/>
  <c r="P2685" i="2"/>
  <c r="S2691" i="2"/>
  <c r="T2690" i="2"/>
  <c r="S2692" i="2" l="1"/>
  <c r="T2691" i="2"/>
  <c r="O2687" i="2"/>
  <c r="P2686" i="2"/>
  <c r="O2688" i="2" l="1"/>
  <c r="P2687" i="2"/>
  <c r="S2693" i="2"/>
  <c r="T2692" i="2"/>
  <c r="S2694" i="2" l="1"/>
  <c r="T2693" i="2"/>
  <c r="O2689" i="2"/>
  <c r="P2688" i="2"/>
  <c r="O2690" i="2" l="1"/>
  <c r="P2689" i="2"/>
  <c r="S2695" i="2"/>
  <c r="T2694" i="2"/>
  <c r="S2696" i="2" l="1"/>
  <c r="T2695" i="2"/>
  <c r="O2691" i="2"/>
  <c r="P2690" i="2"/>
  <c r="O2692" i="2" l="1"/>
  <c r="P2691" i="2"/>
  <c r="S2697" i="2"/>
  <c r="T2696" i="2"/>
  <c r="S2698" i="2" l="1"/>
  <c r="T2697" i="2"/>
  <c r="O2693" i="2"/>
  <c r="P2692" i="2"/>
  <c r="O2694" i="2" l="1"/>
  <c r="P2693" i="2"/>
  <c r="S2699" i="2"/>
  <c r="T2698" i="2"/>
  <c r="S2700" i="2" l="1"/>
  <c r="T2699" i="2"/>
  <c r="O2695" i="2"/>
  <c r="P2694" i="2"/>
  <c r="O2696" i="2" l="1"/>
  <c r="P2695" i="2"/>
  <c r="S2701" i="2"/>
  <c r="T2700" i="2"/>
  <c r="S2702" i="2" l="1"/>
  <c r="T2701" i="2"/>
  <c r="O2697" i="2"/>
  <c r="P2696" i="2"/>
  <c r="O2698" i="2" l="1"/>
  <c r="P2697" i="2"/>
  <c r="S2703" i="2"/>
  <c r="T2702" i="2"/>
  <c r="S2704" i="2" l="1"/>
  <c r="T2703" i="2"/>
  <c r="O2699" i="2"/>
  <c r="P2698" i="2"/>
  <c r="O2700" i="2" l="1"/>
  <c r="P2699" i="2"/>
  <c r="S2705" i="2"/>
  <c r="T2704" i="2"/>
  <c r="S2706" i="2" l="1"/>
  <c r="T2705" i="2"/>
  <c r="O2701" i="2"/>
  <c r="P2700" i="2"/>
  <c r="O2702" i="2" l="1"/>
  <c r="P2701" i="2"/>
  <c r="S2707" i="2"/>
  <c r="T2706" i="2"/>
  <c r="S2708" i="2" l="1"/>
  <c r="T2707" i="2"/>
  <c r="O2703" i="2"/>
  <c r="P2702" i="2"/>
  <c r="O2704" i="2" l="1"/>
  <c r="P2703" i="2"/>
  <c r="S2709" i="2"/>
  <c r="T2708" i="2"/>
  <c r="S2710" i="2" l="1"/>
  <c r="T2709" i="2"/>
  <c r="O2705" i="2"/>
  <c r="P2704" i="2"/>
  <c r="O2706" i="2" l="1"/>
  <c r="P2705" i="2"/>
  <c r="S2711" i="2"/>
  <c r="T2710" i="2"/>
  <c r="S2712" i="2" l="1"/>
  <c r="T2711" i="2"/>
  <c r="O2707" i="2"/>
  <c r="P2706" i="2"/>
  <c r="O2708" i="2" l="1"/>
  <c r="P2707" i="2"/>
  <c r="S2713" i="2"/>
  <c r="T2712" i="2"/>
  <c r="S2714" i="2" l="1"/>
  <c r="T2713" i="2"/>
  <c r="O2709" i="2"/>
  <c r="P2708" i="2"/>
  <c r="O2710" i="2" l="1"/>
  <c r="P2709" i="2"/>
  <c r="S2715" i="2"/>
  <c r="T2714" i="2"/>
  <c r="S2716" i="2" l="1"/>
  <c r="T2715" i="2"/>
  <c r="O2711" i="2"/>
  <c r="P2710" i="2"/>
  <c r="O2712" i="2" l="1"/>
  <c r="P2711" i="2"/>
  <c r="S2717" i="2"/>
  <c r="T2716" i="2"/>
  <c r="S2718" i="2" l="1"/>
  <c r="T2717" i="2"/>
  <c r="O2713" i="2"/>
  <c r="P2712" i="2"/>
  <c r="O2714" i="2" l="1"/>
  <c r="P2713" i="2"/>
  <c r="S2719" i="2"/>
  <c r="T2718" i="2"/>
  <c r="S2720" i="2" l="1"/>
  <c r="T2719" i="2"/>
  <c r="O2715" i="2"/>
  <c r="P2714" i="2"/>
  <c r="O2716" i="2" l="1"/>
  <c r="P2715" i="2"/>
  <c r="S2721" i="2"/>
  <c r="T2720" i="2"/>
  <c r="S2722" i="2" l="1"/>
  <c r="T2721" i="2"/>
  <c r="O2717" i="2"/>
  <c r="P2716" i="2"/>
  <c r="O2718" i="2" l="1"/>
  <c r="P2717" i="2"/>
  <c r="S2723" i="2"/>
  <c r="T2722" i="2"/>
  <c r="S2724" i="2" l="1"/>
  <c r="T2723" i="2"/>
  <c r="O2719" i="2"/>
  <c r="P2718" i="2"/>
  <c r="O2720" i="2" l="1"/>
  <c r="P2719" i="2"/>
  <c r="S2725" i="2"/>
  <c r="T2724" i="2"/>
  <c r="S2726" i="2" l="1"/>
  <c r="T2725" i="2"/>
  <c r="O2721" i="2"/>
  <c r="P2720" i="2"/>
  <c r="O2722" i="2" l="1"/>
  <c r="P2721" i="2"/>
  <c r="S2727" i="2"/>
  <c r="T2726" i="2"/>
  <c r="S2728" i="2" l="1"/>
  <c r="T2727" i="2"/>
  <c r="O2723" i="2"/>
  <c r="P2722" i="2"/>
  <c r="O2724" i="2" l="1"/>
  <c r="P2723" i="2"/>
  <c r="S2729" i="2"/>
  <c r="T2728" i="2"/>
  <c r="S2730" i="2" l="1"/>
  <c r="T2729" i="2"/>
  <c r="O2725" i="2"/>
  <c r="P2724" i="2"/>
  <c r="O2726" i="2" l="1"/>
  <c r="P2725" i="2"/>
  <c r="S2731" i="2"/>
  <c r="T2730" i="2"/>
  <c r="O2727" i="2" l="1"/>
  <c r="P2726" i="2"/>
  <c r="S2732" i="2"/>
  <c r="T2731" i="2"/>
  <c r="S2733" i="2" l="1"/>
  <c r="T2732" i="2"/>
  <c r="O2728" i="2"/>
  <c r="P2727" i="2"/>
  <c r="O2729" i="2" l="1"/>
  <c r="P2728" i="2"/>
  <c r="S2734" i="2"/>
  <c r="T2733" i="2"/>
  <c r="S2735" i="2" l="1"/>
  <c r="T2734" i="2"/>
  <c r="O2730" i="2"/>
  <c r="P2729" i="2"/>
  <c r="O2731" i="2" l="1"/>
  <c r="P2730" i="2"/>
  <c r="S2736" i="2"/>
  <c r="T2735" i="2"/>
  <c r="S2737" i="2" l="1"/>
  <c r="T2736" i="2"/>
  <c r="O2732" i="2"/>
  <c r="P2731" i="2"/>
  <c r="O2733" i="2" l="1"/>
  <c r="P2732" i="2"/>
  <c r="S2738" i="2"/>
  <c r="T2737" i="2"/>
  <c r="S2739" i="2" l="1"/>
  <c r="T2738" i="2"/>
  <c r="O2734" i="2"/>
  <c r="P2733" i="2"/>
  <c r="O2735" i="2" l="1"/>
  <c r="P2734" i="2"/>
  <c r="S2740" i="2"/>
  <c r="T2739" i="2"/>
  <c r="S2741" i="2" l="1"/>
  <c r="T2740" i="2"/>
  <c r="O2736" i="2"/>
  <c r="P2735" i="2"/>
  <c r="O2737" i="2" l="1"/>
  <c r="P2736" i="2"/>
  <c r="T2741" i="2"/>
  <c r="T97" i="2" s="1"/>
  <c r="T2742" i="2" s="1"/>
  <c r="S2742" i="2"/>
  <c r="O2738" i="2" l="1"/>
  <c r="P2737" i="2"/>
  <c r="O2739" i="2" l="1"/>
  <c r="P2738" i="2"/>
  <c r="O2740" i="2" l="1"/>
  <c r="P2739" i="2"/>
  <c r="O2741" i="2" l="1"/>
  <c r="P2740" i="2"/>
  <c r="O2742" i="2" l="1"/>
  <c r="P2741" i="2"/>
  <c r="P97" i="2" s="1"/>
  <c r="P2742" i="2" s="1"/>
</calcChain>
</file>

<file path=xl/sharedStrings.xml><?xml version="1.0" encoding="utf-8"?>
<sst xmlns="http://schemas.openxmlformats.org/spreadsheetml/2006/main" count="36" uniqueCount="29">
  <si>
    <t>open</t>
  </si>
  <si>
    <t>close</t>
  </si>
  <si>
    <t>MA</t>
  </si>
  <si>
    <t>MA120</t>
  </si>
  <si>
    <t>ssignal</t>
  </si>
  <si>
    <t>differ</t>
  </si>
  <si>
    <t>time</t>
  </si>
  <si>
    <t>bsignal</t>
    <phoneticPr fontId="3" type="noConversion"/>
  </si>
  <si>
    <t>10bsignal</t>
    <phoneticPr fontId="3" type="noConversion"/>
  </si>
  <si>
    <t>10 Return</t>
    <phoneticPr fontId="3" type="noConversion"/>
  </si>
  <si>
    <t>10-120 Return</t>
    <phoneticPr fontId="3" type="noConversion"/>
  </si>
  <si>
    <t>BuySignal</t>
    <phoneticPr fontId="3" type="noConversion"/>
  </si>
  <si>
    <t>120비교</t>
    <phoneticPr fontId="3" type="noConversion"/>
  </si>
  <si>
    <t>10+120S</t>
    <phoneticPr fontId="3" type="noConversion"/>
  </si>
  <si>
    <t>10+120R</t>
    <phoneticPr fontId="3" type="noConversion"/>
  </si>
  <si>
    <t>10R</t>
    <phoneticPr fontId="3" type="noConversion"/>
  </si>
  <si>
    <t>10V</t>
    <phoneticPr fontId="3" type="noConversion"/>
  </si>
  <si>
    <t>10+120V</t>
    <phoneticPr fontId="3" type="noConversion"/>
  </si>
  <si>
    <t>10+20DB</t>
  </si>
  <si>
    <t>10+20DB</t>
    <phoneticPr fontId="3" type="noConversion"/>
  </si>
  <si>
    <t>10+20DS</t>
    <phoneticPr fontId="3" type="noConversion"/>
  </si>
  <si>
    <t>10+20DL</t>
    <phoneticPr fontId="3" type="noConversion"/>
  </si>
  <si>
    <t>S-Ret</t>
    <phoneticPr fontId="3" type="noConversion"/>
  </si>
  <si>
    <t>10+120A</t>
    <phoneticPr fontId="3" type="noConversion"/>
  </si>
  <si>
    <t>10A</t>
    <phoneticPr fontId="3" type="noConversion"/>
  </si>
  <si>
    <t>10+120MDD</t>
    <phoneticPr fontId="3" type="noConversion"/>
  </si>
  <si>
    <t>10MDD</t>
    <phoneticPr fontId="3" type="noConversion"/>
  </si>
  <si>
    <t>CAGR</t>
    <phoneticPr fontId="3" type="noConversion"/>
  </si>
  <si>
    <t>MDD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</si>
</sst>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-* #,##0_-;\-* #,##0_-;_-* &quot;-&quot;??_-;_-@_-"/>
    <numFmt numFmtId="177" formatCode="0.0%"/>
    <numFmt numFmtId="178" formatCode="0.00000000000000%"/>
    <numFmt numFmtId="179" formatCode="0_);[Red]\(0\)"/>
    <numFmt numFmtId="183" formatCode="0.0_);[Red]\(0.0\)"/>
  </numFmts>
  <fonts count="12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7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41" fontId="0" fillId="2" borderId="1" xfId="1" applyFont="1" applyFill="1" applyBorder="1" applyAlignment="1"/>
    <xf numFmtId="177" fontId="0" fillId="0" borderId="1" xfId="2" applyNumberFormat="1" applyFont="1" applyBorder="1" applyAlignment="1"/>
    <xf numFmtId="10" fontId="0" fillId="0" borderId="0" xfId="2" applyNumberFormat="1" applyFont="1" applyAlignment="1"/>
    <xf numFmtId="41" fontId="0" fillId="0" borderId="1" xfId="0" applyNumberFormat="1" applyBorder="1"/>
    <xf numFmtId="176" fontId="4" fillId="0" borderId="1" xfId="0" applyNumberFormat="1" applyFont="1" applyBorder="1"/>
    <xf numFmtId="178" fontId="0" fillId="0" borderId="0" xfId="0" applyNumberFormat="1"/>
    <xf numFmtId="177" fontId="4" fillId="0" borderId="1" xfId="2" applyNumberFormat="1" applyFont="1" applyBorder="1" applyAlignment="1"/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/>
    <xf numFmtId="177" fontId="0" fillId="2" borderId="1" xfId="0" applyNumberFormat="1" applyFill="1" applyBorder="1"/>
    <xf numFmtId="177" fontId="0" fillId="0" borderId="0" xfId="0" applyNumberFormat="1"/>
    <xf numFmtId="41" fontId="0" fillId="0" borderId="1" xfId="1" applyFont="1" applyBorder="1" applyAlignment="1"/>
    <xf numFmtId="179" fontId="0" fillId="0" borderId="1" xfId="1" applyNumberFormat="1" applyFont="1" applyBorder="1" applyAlignment="1"/>
    <xf numFmtId="183" fontId="1" fillId="0" borderId="1" xfId="0" applyNumberFormat="1" applyFont="1" applyBorder="1" applyAlignment="1">
      <alignment horizontal="center" vertical="top"/>
    </xf>
    <xf numFmtId="183" fontId="0" fillId="0" borderId="1" xfId="0" applyNumberFormat="1" applyBorder="1"/>
    <xf numFmtId="183" fontId="0" fillId="0" borderId="0" xfId="0" applyNumberFormat="1"/>
    <xf numFmtId="183" fontId="0" fillId="0" borderId="1" xfId="0" applyNumberFormat="1" applyBorder="1" applyAlignment="1">
      <alignment horizontal="center"/>
    </xf>
    <xf numFmtId="183" fontId="0" fillId="0" borderId="1" xfId="0" applyNumberFormat="1" applyBorder="1" applyAlignment="1">
      <alignment horizontal="left"/>
    </xf>
    <xf numFmtId="14" fontId="1" fillId="2" borderId="1" xfId="0" applyNumberFormat="1" applyFont="1" applyFill="1" applyBorder="1" applyAlignment="1">
      <alignment horizontal="center" vertical="top"/>
    </xf>
    <xf numFmtId="183" fontId="0" fillId="2" borderId="1" xfId="0" applyNumberFormat="1" applyFill="1" applyBorder="1"/>
    <xf numFmtId="183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0" fontId="0" fillId="0" borderId="1" xfId="0" applyNumberFormat="1" applyBorder="1" applyAlignment="1">
      <alignment horizontal="center"/>
    </xf>
    <xf numFmtId="41" fontId="1" fillId="0" borderId="1" xfId="1" applyFont="1" applyBorder="1" applyAlignment="1">
      <alignment horizontal="center" vertical="top"/>
    </xf>
    <xf numFmtId="41" fontId="0" fillId="0" borderId="1" xfId="1" applyFont="1" applyBorder="1" applyAlignment="1">
      <alignment horizontal="center"/>
    </xf>
    <xf numFmtId="41" fontId="0" fillId="0" borderId="0" xfId="1" applyFont="1" applyAlignment="1"/>
    <xf numFmtId="10" fontId="0" fillId="2" borderId="1" xfId="2" applyNumberFormat="1" applyFont="1" applyFill="1" applyBorder="1" applyAlignment="1">
      <alignment horizontal="center"/>
    </xf>
    <xf numFmtId="177" fontId="1" fillId="0" borderId="1" xfId="1" applyNumberFormat="1" applyFont="1" applyBorder="1" applyAlignment="1">
      <alignment horizontal="center" vertical="top"/>
    </xf>
    <xf numFmtId="177" fontId="0" fillId="0" borderId="1" xfId="1" applyNumberFormat="1" applyFont="1" applyBorder="1" applyAlignment="1">
      <alignment horizontal="center"/>
    </xf>
    <xf numFmtId="183" fontId="0" fillId="0" borderId="0" xfId="0" applyNumberFormat="1" applyAlignment="1">
      <alignment horizontal="left"/>
    </xf>
    <xf numFmtId="183" fontId="1" fillId="0" borderId="1" xfId="0" applyNumberFormat="1" applyFont="1" applyBorder="1" applyAlignment="1">
      <alignment vertical="top"/>
    </xf>
    <xf numFmtId="183" fontId="0" fillId="0" borderId="1" xfId="0" applyNumberFormat="1" applyBorder="1" applyAlignment="1"/>
    <xf numFmtId="183" fontId="0" fillId="2" borderId="1" xfId="0" applyNumberFormat="1" applyFill="1" applyBorder="1" applyAlignment="1"/>
    <xf numFmtId="183" fontId="0" fillId="0" borderId="0" xfId="0" applyNumberFormat="1" applyAlignment="1"/>
    <xf numFmtId="183" fontId="0" fillId="0" borderId="0" xfId="0" applyNumberForma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77" fontId="0" fillId="0" borderId="0" xfId="1" applyNumberFormat="1" applyFont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41" fontId="0" fillId="2" borderId="1" xfId="1" applyFont="1" applyFill="1" applyBorder="1" applyAlignment="1">
      <alignment horizontal="left"/>
    </xf>
    <xf numFmtId="41" fontId="0" fillId="0" borderId="1" xfId="1" applyFont="1" applyFill="1" applyBorder="1" applyAlignment="1">
      <alignment horizontal="left"/>
    </xf>
    <xf numFmtId="10" fontId="0" fillId="0" borderId="1" xfId="2" applyNumberFormat="1" applyFont="1" applyBorder="1" applyAlignment="1">
      <alignment horizontal="right"/>
    </xf>
    <xf numFmtId="10" fontId="0" fillId="2" borderId="1" xfId="2" applyNumberFormat="1" applyFont="1" applyFill="1" applyBorder="1" applyAlignment="1">
      <alignment horizontal="right"/>
    </xf>
    <xf numFmtId="10" fontId="0" fillId="0" borderId="0" xfId="2" applyNumberFormat="1" applyFont="1" applyAlignment="1">
      <alignment horizontal="right"/>
    </xf>
    <xf numFmtId="10" fontId="5" fillId="0" borderId="1" xfId="2" applyNumberFormat="1" applyFont="1" applyBorder="1" applyAlignment="1">
      <alignment horizontal="right"/>
    </xf>
    <xf numFmtId="10" fontId="4" fillId="0" borderId="1" xfId="2" applyNumberFormat="1" applyFont="1" applyBorder="1" applyAlignment="1">
      <alignment horizontal="right"/>
    </xf>
    <xf numFmtId="10" fontId="6" fillId="0" borderId="1" xfId="2" applyNumberFormat="1" applyFont="1" applyBorder="1" applyAlignment="1">
      <alignment horizontal="right"/>
    </xf>
    <xf numFmtId="10" fontId="0" fillId="0" borderId="1" xfId="1" applyNumberFormat="1" applyFont="1" applyFill="1" applyBorder="1" applyAlignment="1">
      <alignment horizontal="center"/>
    </xf>
    <xf numFmtId="10" fontId="7" fillId="0" borderId="1" xfId="2" applyNumberFormat="1" applyFont="1" applyBorder="1" applyAlignment="1">
      <alignment horizontal="right"/>
    </xf>
    <xf numFmtId="10" fontId="8" fillId="0" borderId="1" xfId="2" applyNumberFormat="1" applyFont="1" applyBorder="1" applyAlignment="1"/>
    <xf numFmtId="10" fontId="4" fillId="2" borderId="1" xfId="2" applyNumberFormat="1" applyFont="1" applyFill="1" applyBorder="1" applyAlignment="1">
      <alignment horizontal="right"/>
    </xf>
    <xf numFmtId="41" fontId="9" fillId="0" borderId="1" xfId="1" applyFont="1" applyBorder="1" applyAlignment="1">
      <alignment horizontal="center" vertical="top"/>
    </xf>
    <xf numFmtId="41" fontId="10" fillId="0" borderId="1" xfId="1" applyFont="1" applyBorder="1" applyAlignment="1">
      <alignment horizontal="center"/>
    </xf>
    <xf numFmtId="10" fontId="10" fillId="0" borderId="1" xfId="2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41" fontId="10" fillId="2" borderId="1" xfId="1" applyFont="1" applyFill="1" applyBorder="1" applyAlignment="1">
      <alignment horizontal="left"/>
    </xf>
    <xf numFmtId="41" fontId="10" fillId="0" borderId="1" xfId="1" applyFont="1" applyFill="1" applyBorder="1" applyAlignment="1">
      <alignment horizontal="left"/>
    </xf>
    <xf numFmtId="41" fontId="10" fillId="0" borderId="0" xfId="1" applyFont="1" applyAlignment="1"/>
    <xf numFmtId="9" fontId="0" fillId="2" borderId="1" xfId="2" applyFont="1" applyFill="1" applyBorder="1" applyAlignment="1"/>
    <xf numFmtId="41" fontId="11" fillId="0" borderId="1" xfId="1" applyFont="1" applyBorder="1" applyAlignment="1">
      <alignment horizontal="center" vertical="top"/>
    </xf>
    <xf numFmtId="177" fontId="0" fillId="0" borderId="1" xfId="2" applyNumberFormat="1" applyFont="1" applyFill="1" applyBorder="1" applyAlignment="1"/>
    <xf numFmtId="177" fontId="0" fillId="2" borderId="1" xfId="2" applyNumberFormat="1" applyFont="1" applyFill="1" applyBorder="1" applyAlignment="1"/>
    <xf numFmtId="10" fontId="4" fillId="0" borderId="1" xfId="2" applyNumberFormat="1" applyFont="1" applyBorder="1" applyAlignment="1">
      <alignment horizontal="center"/>
    </xf>
    <xf numFmtId="10" fontId="1" fillId="2" borderId="1" xfId="2" applyNumberFormat="1" applyFont="1" applyFill="1" applyBorder="1" applyAlignment="1">
      <alignment horizontal="center" vertical="top"/>
    </xf>
    <xf numFmtId="41" fontId="1" fillId="2" borderId="1" xfId="1" applyFont="1" applyFill="1" applyBorder="1" applyAlignment="1">
      <alignment horizontal="center" vertical="top"/>
    </xf>
    <xf numFmtId="41" fontId="9" fillId="2" borderId="1" xfId="1" applyFont="1" applyFill="1" applyBorder="1" applyAlignment="1">
      <alignment horizontal="center" vertical="top"/>
    </xf>
    <xf numFmtId="177" fontId="4" fillId="0" borderId="1" xfId="1" applyNumberFormat="1" applyFont="1" applyBorder="1" applyAlignment="1"/>
    <xf numFmtId="177" fontId="8" fillId="0" borderId="1" xfId="1" applyNumberFormat="1" applyFont="1" applyBorder="1" applyAlignment="1"/>
    <xf numFmtId="41" fontId="8" fillId="0" borderId="1" xfId="1" applyFont="1" applyBorder="1" applyAlignment="1">
      <alignment horizontal="center"/>
    </xf>
    <xf numFmtId="10" fontId="4" fillId="0" borderId="1" xfId="2" applyNumberFormat="1" applyFont="1" applyBorder="1" applyAlignment="1"/>
  </cellXfs>
  <cellStyles count="3">
    <cellStyle name="백분율" xfId="2" builtinId="5"/>
    <cellStyle name="쉼표 [0]" xfId="1" builtinId="6"/>
    <cellStyle name="표준" xfId="0" builtinId="0"/>
  </cellStyles>
  <dxfs count="35"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41"/>
  <sheetViews>
    <sheetView topLeftCell="A1231" workbookViewId="0">
      <selection activeCell="I1246" sqref="I1246"/>
    </sheetView>
  </sheetViews>
  <sheetFormatPr defaultRowHeight="16.5" x14ac:dyDescent="0.3"/>
  <cols>
    <col min="1" max="1" width="12.625" style="3" customWidth="1"/>
    <col min="2" max="2" width="9" customWidth="1"/>
    <col min="3" max="5" width="0" hidden="1" customWidth="1"/>
    <col min="9" max="9" width="9" style="17" customWidth="1"/>
    <col min="10" max="11" width="14" customWidth="1"/>
    <col min="12" max="12" width="9.875" style="17" customWidth="1"/>
    <col min="15" max="15" width="21.625" bestFit="1" customWidth="1"/>
  </cols>
  <sheetData>
    <row r="1" spans="1:13" x14ac:dyDescent="0.3">
      <c r="A1" s="2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5</v>
      </c>
      <c r="I1" s="14">
        <v>6.9999999999999999E-4</v>
      </c>
      <c r="J1" s="1" t="s">
        <v>10</v>
      </c>
      <c r="K1" s="1" t="s">
        <v>9</v>
      </c>
      <c r="L1" s="14">
        <v>6.9999999999999999E-4</v>
      </c>
      <c r="M1" s="5" t="s">
        <v>8</v>
      </c>
    </row>
    <row r="2" spans="1:13" x14ac:dyDescent="0.3">
      <c r="A2" s="2">
        <v>43005</v>
      </c>
      <c r="B2" s="4">
        <v>206</v>
      </c>
      <c r="C2" s="4">
        <v>234</v>
      </c>
      <c r="D2" s="4">
        <v>206</v>
      </c>
      <c r="E2" s="4">
        <v>253.5333333333333</v>
      </c>
      <c r="F2" s="4" t="b">
        <v>0</v>
      </c>
      <c r="G2" s="4" t="b">
        <v>0</v>
      </c>
      <c r="H2" s="4" t="b">
        <v>0</v>
      </c>
      <c r="I2" s="15"/>
      <c r="J2" s="4"/>
      <c r="K2" s="4"/>
      <c r="L2" s="15"/>
      <c r="M2" s="6" t="str">
        <f t="shared" ref="M2:M22" si="0">IF(B2&gt;=D1,"Buy","Sell")</f>
        <v>Sell</v>
      </c>
    </row>
    <row r="3" spans="1:13" x14ac:dyDescent="0.3">
      <c r="A3" s="2">
        <v>43006</v>
      </c>
      <c r="B3" s="4">
        <v>233</v>
      </c>
      <c r="C3" s="4">
        <v>219</v>
      </c>
      <c r="D3" s="4">
        <v>207.2</v>
      </c>
      <c r="E3" s="4">
        <v>252.60833333333329</v>
      </c>
      <c r="F3" s="4" t="b">
        <v>0</v>
      </c>
      <c r="G3" s="4" t="b">
        <v>0</v>
      </c>
      <c r="H3" s="4" t="b">
        <v>0</v>
      </c>
      <c r="I3" s="15"/>
      <c r="J3" s="4"/>
      <c r="K3" s="4"/>
      <c r="L3" s="15"/>
      <c r="M3" s="6" t="str">
        <f t="shared" si="0"/>
        <v>Buy</v>
      </c>
    </row>
    <row r="4" spans="1:13" x14ac:dyDescent="0.3">
      <c r="A4" s="2">
        <v>43007</v>
      </c>
      <c r="B4" s="4">
        <v>220</v>
      </c>
      <c r="C4" s="4">
        <v>220</v>
      </c>
      <c r="D4" s="4">
        <v>208.5</v>
      </c>
      <c r="E4" s="4">
        <v>249.69166666666669</v>
      </c>
      <c r="F4" s="4" t="b">
        <v>0</v>
      </c>
      <c r="G4" s="4" t="b">
        <v>0</v>
      </c>
      <c r="H4" s="4" t="b">
        <v>0</v>
      </c>
      <c r="I4" s="15"/>
      <c r="J4" s="4"/>
      <c r="K4" s="4"/>
      <c r="L4" s="15"/>
      <c r="M4" s="6" t="str">
        <f t="shared" si="0"/>
        <v>Buy</v>
      </c>
    </row>
    <row r="5" spans="1:13" x14ac:dyDescent="0.3">
      <c r="A5" s="2">
        <v>43008</v>
      </c>
      <c r="B5" s="4">
        <v>220</v>
      </c>
      <c r="C5" s="4">
        <v>224</v>
      </c>
      <c r="D5" s="4">
        <v>210.2</v>
      </c>
      <c r="E5" s="4">
        <v>248.44166666666669</v>
      </c>
      <c r="F5" s="4" t="b">
        <v>0</v>
      </c>
      <c r="G5" s="4" t="b">
        <v>0</v>
      </c>
      <c r="H5" s="4" t="b">
        <v>0</v>
      </c>
      <c r="I5" s="15"/>
      <c r="J5" s="4"/>
      <c r="K5" s="4"/>
      <c r="L5" s="15"/>
      <c r="M5" s="6" t="str">
        <f t="shared" si="0"/>
        <v>Buy</v>
      </c>
    </row>
    <row r="6" spans="1:13" x14ac:dyDescent="0.3">
      <c r="A6" s="2">
        <v>43009</v>
      </c>
      <c r="B6" s="4">
        <v>224</v>
      </c>
      <c r="C6" s="4">
        <v>225</v>
      </c>
      <c r="D6" s="4">
        <v>212.4</v>
      </c>
      <c r="E6" s="4">
        <v>247.3</v>
      </c>
      <c r="F6" s="4" t="b">
        <v>0</v>
      </c>
      <c r="G6" s="4" t="b">
        <v>0</v>
      </c>
      <c r="H6" s="4" t="b">
        <v>0</v>
      </c>
      <c r="I6" s="15"/>
      <c r="J6" s="4"/>
      <c r="K6" s="4"/>
      <c r="L6" s="15"/>
      <c r="M6" s="6" t="str">
        <f t="shared" si="0"/>
        <v>Buy</v>
      </c>
    </row>
    <row r="7" spans="1:13" x14ac:dyDescent="0.3">
      <c r="A7" s="2">
        <v>43010</v>
      </c>
      <c r="B7" s="4">
        <v>225</v>
      </c>
      <c r="C7" s="4">
        <v>233</v>
      </c>
      <c r="D7" s="4">
        <v>216.3</v>
      </c>
      <c r="E7" s="4">
        <v>246.2833333333333</v>
      </c>
      <c r="F7" s="4" t="b">
        <v>0</v>
      </c>
      <c r="G7" s="4" t="b">
        <v>0</v>
      </c>
      <c r="H7" s="4" t="b">
        <v>0</v>
      </c>
      <c r="I7" s="15"/>
      <c r="J7" s="4"/>
      <c r="K7" s="4"/>
      <c r="L7" s="15"/>
      <c r="M7" s="6" t="str">
        <f t="shared" si="0"/>
        <v>Buy</v>
      </c>
    </row>
    <row r="8" spans="1:13" x14ac:dyDescent="0.3">
      <c r="A8" s="2">
        <v>43011</v>
      </c>
      <c r="B8" s="4">
        <v>234</v>
      </c>
      <c r="C8" s="4">
        <v>229</v>
      </c>
      <c r="D8" s="4">
        <v>219.2</v>
      </c>
      <c r="E8" s="4">
        <v>245.27500000000001</v>
      </c>
      <c r="F8" s="4" t="b">
        <v>0</v>
      </c>
      <c r="G8" s="4" t="b">
        <v>0</v>
      </c>
      <c r="H8" s="4" t="b">
        <v>0</v>
      </c>
      <c r="I8" s="15"/>
      <c r="J8" s="4"/>
      <c r="K8" s="4"/>
      <c r="L8" s="15"/>
      <c r="M8" s="6" t="str">
        <f t="shared" si="0"/>
        <v>Buy</v>
      </c>
    </row>
    <row r="9" spans="1:13" x14ac:dyDescent="0.3">
      <c r="A9" s="2">
        <v>43012</v>
      </c>
      <c r="B9" s="4">
        <v>229</v>
      </c>
      <c r="C9" s="4">
        <v>241</v>
      </c>
      <c r="D9" s="4">
        <v>223.4</v>
      </c>
      <c r="E9" s="4">
        <v>244.48333333333329</v>
      </c>
      <c r="F9" s="4" t="b">
        <v>0</v>
      </c>
      <c r="G9" s="4" t="b">
        <v>0</v>
      </c>
      <c r="H9" s="4" t="b">
        <v>0</v>
      </c>
      <c r="I9" s="15"/>
      <c r="J9" s="4"/>
      <c r="K9" s="4"/>
      <c r="L9" s="15"/>
      <c r="M9" s="6" t="str">
        <f t="shared" si="0"/>
        <v>Buy</v>
      </c>
    </row>
    <row r="10" spans="1:13" x14ac:dyDescent="0.3">
      <c r="A10" s="2">
        <v>43013</v>
      </c>
      <c r="B10" s="4">
        <v>241</v>
      </c>
      <c r="C10" s="4">
        <v>264</v>
      </c>
      <c r="D10" s="4">
        <v>229.5</v>
      </c>
      <c r="E10" s="4">
        <v>243.89166666666671</v>
      </c>
      <c r="F10" s="4" t="b">
        <v>0</v>
      </c>
      <c r="G10" s="4" t="b">
        <v>0</v>
      </c>
      <c r="H10" s="4" t="b">
        <v>0</v>
      </c>
      <c r="I10" s="15"/>
      <c r="J10" s="4"/>
      <c r="K10" s="4"/>
      <c r="L10" s="15"/>
      <c r="M10" s="6" t="str">
        <f t="shared" si="0"/>
        <v>Buy</v>
      </c>
    </row>
    <row r="11" spans="1:13" x14ac:dyDescent="0.3">
      <c r="A11" s="2">
        <v>43014</v>
      </c>
      <c r="B11" s="4">
        <v>264</v>
      </c>
      <c r="C11" s="4">
        <v>275</v>
      </c>
      <c r="D11" s="4">
        <v>236.4</v>
      </c>
      <c r="E11" s="4">
        <v>243.3833333333333</v>
      </c>
      <c r="F11" s="4" t="b">
        <v>1</v>
      </c>
      <c r="G11" s="4" t="b">
        <v>0</v>
      </c>
      <c r="H11" s="4" t="b">
        <v>1</v>
      </c>
      <c r="I11" s="16"/>
      <c r="J11" s="7">
        <v>1000000</v>
      </c>
      <c r="K11" s="7">
        <v>1000000</v>
      </c>
      <c r="L11" s="16"/>
      <c r="M11" s="6" t="str">
        <f t="shared" si="0"/>
        <v>Buy</v>
      </c>
    </row>
    <row r="12" spans="1:13" x14ac:dyDescent="0.3">
      <c r="A12" s="2">
        <v>43015</v>
      </c>
      <c r="B12" s="4">
        <v>274</v>
      </c>
      <c r="C12" s="4">
        <v>268</v>
      </c>
      <c r="D12" s="4">
        <v>239.8</v>
      </c>
      <c r="E12" s="4">
        <v>242.81666666666669</v>
      </c>
      <c r="F12" s="4" t="b">
        <v>1</v>
      </c>
      <c r="G12" s="4" t="b">
        <v>0</v>
      </c>
      <c r="H12" s="4" t="b">
        <v>0</v>
      </c>
      <c r="I12" s="15"/>
      <c r="J12" s="10"/>
      <c r="K12" s="10"/>
      <c r="L12" s="15"/>
      <c r="M12" s="6" t="str">
        <f t="shared" si="0"/>
        <v>Buy</v>
      </c>
    </row>
    <row r="13" spans="1:13" x14ac:dyDescent="0.3">
      <c r="A13" s="2">
        <v>43016</v>
      </c>
      <c r="B13" s="4">
        <v>269</v>
      </c>
      <c r="C13" s="4">
        <v>293</v>
      </c>
      <c r="D13" s="4">
        <v>247.2</v>
      </c>
      <c r="E13" s="4">
        <v>242.64166666666671</v>
      </c>
      <c r="F13" s="4" t="b">
        <v>1</v>
      </c>
      <c r="G13" s="4" t="b">
        <v>0</v>
      </c>
      <c r="H13" s="4" t="b">
        <v>0</v>
      </c>
      <c r="I13" s="15"/>
      <c r="J13" s="10"/>
      <c r="K13" s="10"/>
      <c r="L13" s="15"/>
      <c r="M13" s="6" t="str">
        <f t="shared" si="0"/>
        <v>Buy</v>
      </c>
    </row>
    <row r="14" spans="1:13" x14ac:dyDescent="0.3">
      <c r="A14" s="2">
        <v>43017</v>
      </c>
      <c r="B14" s="4">
        <v>292</v>
      </c>
      <c r="C14" s="4">
        <v>315</v>
      </c>
      <c r="D14" s="4">
        <v>256.7</v>
      </c>
      <c r="E14" s="4">
        <v>242.73333333333329</v>
      </c>
      <c r="F14" s="4" t="b">
        <v>1</v>
      </c>
      <c r="G14" s="4" t="b">
        <v>0</v>
      </c>
      <c r="H14" s="4" t="b">
        <v>0</v>
      </c>
      <c r="I14" s="15"/>
      <c r="J14" s="10"/>
      <c r="K14" s="10"/>
      <c r="L14" s="15"/>
      <c r="M14" s="6" t="str">
        <f t="shared" si="0"/>
        <v>Buy</v>
      </c>
    </row>
    <row r="15" spans="1:13" x14ac:dyDescent="0.3">
      <c r="A15" s="2">
        <v>43018</v>
      </c>
      <c r="B15" s="4">
        <v>315</v>
      </c>
      <c r="C15" s="4">
        <v>301</v>
      </c>
      <c r="D15" s="4">
        <v>264.39999999999998</v>
      </c>
      <c r="E15" s="4">
        <v>242.72499999999999</v>
      </c>
      <c r="F15" s="4" t="b">
        <v>1</v>
      </c>
      <c r="G15" s="4" t="b">
        <v>0</v>
      </c>
      <c r="H15" s="4" t="b">
        <v>0</v>
      </c>
      <c r="I15" s="15"/>
      <c r="J15" s="10"/>
      <c r="K15" s="10"/>
      <c r="L15" s="15"/>
      <c r="M15" s="6" t="str">
        <f t="shared" si="0"/>
        <v>Buy</v>
      </c>
    </row>
    <row r="16" spans="1:13" x14ac:dyDescent="0.3">
      <c r="A16" s="2">
        <v>43019</v>
      </c>
      <c r="B16" s="4">
        <v>300</v>
      </c>
      <c r="C16" s="4">
        <v>300</v>
      </c>
      <c r="D16" s="4">
        <v>271.89999999999998</v>
      </c>
      <c r="E16" s="4">
        <v>242.72499999999999</v>
      </c>
      <c r="F16" s="4" t="b">
        <v>1</v>
      </c>
      <c r="G16" s="4" t="b">
        <v>0</v>
      </c>
      <c r="H16" s="4" t="b">
        <v>0</v>
      </c>
      <c r="I16" s="15"/>
      <c r="J16" s="10"/>
      <c r="K16" s="10"/>
      <c r="L16" s="15"/>
      <c r="M16" s="6" t="str">
        <f t="shared" si="0"/>
        <v>Buy</v>
      </c>
    </row>
    <row r="17" spans="1:14" x14ac:dyDescent="0.3">
      <c r="A17" s="2">
        <v>43020</v>
      </c>
      <c r="B17" s="4">
        <v>300</v>
      </c>
      <c r="C17" s="4">
        <v>295</v>
      </c>
      <c r="D17" s="4">
        <v>278.10000000000002</v>
      </c>
      <c r="E17" s="4">
        <v>242.5083333333333</v>
      </c>
      <c r="F17" s="4" t="b">
        <v>1</v>
      </c>
      <c r="G17" s="4" t="b">
        <v>0</v>
      </c>
      <c r="H17" s="4" t="b">
        <v>0</v>
      </c>
      <c r="I17" s="15"/>
      <c r="J17" s="10"/>
      <c r="K17" s="10"/>
      <c r="L17" s="15"/>
      <c r="M17" s="6" t="str">
        <f t="shared" si="0"/>
        <v>Buy</v>
      </c>
    </row>
    <row r="18" spans="1:14" x14ac:dyDescent="0.3">
      <c r="A18" s="2">
        <v>43021</v>
      </c>
      <c r="B18" s="4">
        <v>295</v>
      </c>
      <c r="C18" s="4">
        <v>291</v>
      </c>
      <c r="D18" s="4">
        <v>284.3</v>
      </c>
      <c r="E18" s="4">
        <v>242.42500000000001</v>
      </c>
      <c r="F18" s="4" t="b">
        <v>1</v>
      </c>
      <c r="G18" s="4" t="b">
        <v>0</v>
      </c>
      <c r="H18" s="4" t="b">
        <v>0</v>
      </c>
      <c r="I18" s="15"/>
      <c r="J18" s="10"/>
      <c r="K18" s="10"/>
      <c r="L18" s="15"/>
      <c r="M18" s="6" t="str">
        <f t="shared" si="0"/>
        <v>Buy</v>
      </c>
    </row>
    <row r="19" spans="1:14" x14ac:dyDescent="0.3">
      <c r="A19" s="2">
        <v>43022</v>
      </c>
      <c r="B19" s="4">
        <v>290</v>
      </c>
      <c r="C19" s="4">
        <v>293</v>
      </c>
      <c r="D19" s="4">
        <v>289.5</v>
      </c>
      <c r="E19" s="4">
        <v>242.3</v>
      </c>
      <c r="F19" s="4" t="b">
        <v>1</v>
      </c>
      <c r="G19" s="4" t="b">
        <v>0</v>
      </c>
      <c r="H19" s="4" t="b">
        <v>0</v>
      </c>
      <c r="I19" s="15"/>
      <c r="J19" s="10"/>
      <c r="K19" s="10"/>
      <c r="L19" s="15"/>
      <c r="M19" s="6" t="str">
        <f t="shared" si="0"/>
        <v>Buy</v>
      </c>
    </row>
    <row r="20" spans="1:14" x14ac:dyDescent="0.3">
      <c r="A20" s="2">
        <v>43023</v>
      </c>
      <c r="B20" s="4">
        <v>294</v>
      </c>
      <c r="C20" s="4">
        <v>295</v>
      </c>
      <c r="D20" s="4">
        <v>292.60000000000002</v>
      </c>
      <c r="E20" s="4">
        <v>242.14166666666671</v>
      </c>
      <c r="F20" s="4" t="b">
        <v>1</v>
      </c>
      <c r="G20" s="4" t="b">
        <v>0</v>
      </c>
      <c r="H20" s="4" t="b">
        <v>0</v>
      </c>
      <c r="I20" s="15"/>
      <c r="J20" s="10"/>
      <c r="K20" s="10"/>
      <c r="L20" s="15"/>
      <c r="M20" s="6" t="str">
        <f t="shared" si="0"/>
        <v>Buy</v>
      </c>
    </row>
    <row r="21" spans="1:14" x14ac:dyDescent="0.3">
      <c r="A21" s="2">
        <v>43024</v>
      </c>
      <c r="B21" s="4">
        <v>296</v>
      </c>
      <c r="C21" s="4">
        <v>319</v>
      </c>
      <c r="D21" s="4">
        <v>297</v>
      </c>
      <c r="E21" s="4">
        <v>242.05</v>
      </c>
      <c r="F21" s="4" t="b">
        <v>1</v>
      </c>
      <c r="G21" s="4" t="b">
        <v>0</v>
      </c>
      <c r="H21" s="4" t="b">
        <v>0</v>
      </c>
      <c r="I21" s="15"/>
      <c r="J21" s="10"/>
      <c r="K21" s="10"/>
      <c r="L21" s="15"/>
      <c r="M21" s="6" t="str">
        <f t="shared" si="0"/>
        <v>Buy</v>
      </c>
    </row>
    <row r="22" spans="1:14" x14ac:dyDescent="0.3">
      <c r="A22" s="2">
        <v>43025</v>
      </c>
      <c r="B22" s="4">
        <v>320</v>
      </c>
      <c r="C22" s="4">
        <v>286</v>
      </c>
      <c r="D22" s="4">
        <v>298.8</v>
      </c>
      <c r="E22" s="4">
        <v>241.64166666666671</v>
      </c>
      <c r="F22" s="4" t="b">
        <v>1</v>
      </c>
      <c r="G22" s="4" t="b">
        <v>0</v>
      </c>
      <c r="H22" s="4" t="b">
        <v>0</v>
      </c>
      <c r="I22" s="15"/>
      <c r="J22" s="10"/>
      <c r="K22" s="10"/>
      <c r="L22" s="15"/>
      <c r="M22" s="6" t="str">
        <f t="shared" si="0"/>
        <v>Buy</v>
      </c>
    </row>
    <row r="23" spans="1:14" x14ac:dyDescent="0.3">
      <c r="A23" s="2">
        <v>43026</v>
      </c>
      <c r="B23" s="4">
        <v>286</v>
      </c>
      <c r="C23" s="4">
        <v>250</v>
      </c>
      <c r="D23" s="4">
        <v>294.5</v>
      </c>
      <c r="E23" s="4">
        <v>240.3666666666667</v>
      </c>
      <c r="F23" s="4" t="b">
        <v>0</v>
      </c>
      <c r="G23" s="4" t="b">
        <v>1</v>
      </c>
      <c r="H23" s="4" t="b">
        <v>1</v>
      </c>
      <c r="I23" s="13">
        <f>(B23-(B11*I$1+B23*$I$1))/B11</f>
        <v>1.0818750000000001</v>
      </c>
      <c r="J23" s="11">
        <f>J11*I23</f>
        <v>1081875.0000000002</v>
      </c>
      <c r="K23" s="11">
        <f>K11*L23</f>
        <v>1081875.0000000002</v>
      </c>
      <c r="L23" s="13">
        <f>(B23-(B11*L$1+B23*$L$1))/B11</f>
        <v>1.0818750000000001</v>
      </c>
      <c r="M23" s="6" t="str">
        <f>IF(B23&gt;=D22,"Buy","Sell")</f>
        <v>Sell</v>
      </c>
      <c r="N23" s="9"/>
    </row>
    <row r="24" spans="1:14" x14ac:dyDescent="0.3">
      <c r="A24" s="2">
        <v>43027</v>
      </c>
      <c r="B24" s="4">
        <v>250</v>
      </c>
      <c r="C24" s="4">
        <v>240</v>
      </c>
      <c r="D24" s="4">
        <v>287</v>
      </c>
      <c r="E24" s="4">
        <v>239.30833333333331</v>
      </c>
      <c r="F24" s="4" t="b">
        <v>0</v>
      </c>
      <c r="G24" s="4" t="b">
        <v>1</v>
      </c>
      <c r="H24" s="4" t="b">
        <v>0</v>
      </c>
      <c r="I24" s="15"/>
      <c r="J24" s="10"/>
      <c r="K24" s="10"/>
      <c r="L24" s="15"/>
      <c r="M24" s="6" t="str">
        <f t="shared" ref="M24:M87" si="1">IF(B24&gt;=D23,"Buy","Sell")</f>
        <v>Sell</v>
      </c>
    </row>
    <row r="25" spans="1:14" x14ac:dyDescent="0.3">
      <c r="A25" s="2">
        <v>43028</v>
      </c>
      <c r="B25" s="4">
        <v>240</v>
      </c>
      <c r="C25" s="4">
        <v>243</v>
      </c>
      <c r="D25" s="4">
        <v>281.2</v>
      </c>
      <c r="E25" s="4">
        <v>238.45833333333329</v>
      </c>
      <c r="F25" s="4" t="b">
        <v>0</v>
      </c>
      <c r="G25" s="4" t="b">
        <v>1</v>
      </c>
      <c r="H25" s="4" t="b">
        <v>0</v>
      </c>
      <c r="I25" s="15"/>
      <c r="J25" s="10"/>
      <c r="K25" s="10"/>
      <c r="L25" s="15"/>
      <c r="M25" s="6" t="str">
        <f t="shared" si="1"/>
        <v>Sell</v>
      </c>
    </row>
    <row r="26" spans="1:14" x14ac:dyDescent="0.3">
      <c r="A26" s="2">
        <v>43029</v>
      </c>
      <c r="B26" s="4">
        <v>244</v>
      </c>
      <c r="C26" s="4">
        <v>234</v>
      </c>
      <c r="D26" s="4">
        <v>274.60000000000002</v>
      </c>
      <c r="E26" s="4">
        <v>237.3666666666667</v>
      </c>
      <c r="F26" s="4" t="b">
        <v>0</v>
      </c>
      <c r="G26" s="4" t="b">
        <v>1</v>
      </c>
      <c r="H26" s="4" t="b">
        <v>0</v>
      </c>
      <c r="I26" s="15"/>
      <c r="J26" s="10"/>
      <c r="K26" s="10"/>
      <c r="L26" s="15"/>
      <c r="M26" s="6" t="str">
        <f t="shared" si="1"/>
        <v>Sell</v>
      </c>
    </row>
    <row r="27" spans="1:14" x14ac:dyDescent="0.3">
      <c r="A27" s="2">
        <v>43030</v>
      </c>
      <c r="B27" s="4">
        <v>233</v>
      </c>
      <c r="C27" s="4">
        <v>234</v>
      </c>
      <c r="D27" s="4">
        <v>268.5</v>
      </c>
      <c r="E27" s="4">
        <v>236.29166666666671</v>
      </c>
      <c r="F27" s="4" t="b">
        <v>0</v>
      </c>
      <c r="G27" s="4" t="b">
        <v>1</v>
      </c>
      <c r="H27" s="4" t="b">
        <v>0</v>
      </c>
      <c r="I27" s="15"/>
      <c r="J27" s="10"/>
      <c r="K27" s="10"/>
      <c r="L27" s="15"/>
      <c r="M27" s="6" t="str">
        <f t="shared" si="1"/>
        <v>Sell</v>
      </c>
    </row>
    <row r="28" spans="1:14" x14ac:dyDescent="0.3">
      <c r="A28" s="2">
        <v>43031</v>
      </c>
      <c r="B28" s="4">
        <v>234</v>
      </c>
      <c r="C28" s="4">
        <v>219</v>
      </c>
      <c r="D28" s="4">
        <v>261.3</v>
      </c>
      <c r="E28" s="4">
        <v>235.10833333333329</v>
      </c>
      <c r="F28" s="4" t="b">
        <v>0</v>
      </c>
      <c r="G28" s="4" t="b">
        <v>1</v>
      </c>
      <c r="H28" s="4" t="b">
        <v>0</v>
      </c>
      <c r="I28" s="15"/>
      <c r="J28" s="10"/>
      <c r="K28" s="10"/>
      <c r="L28" s="15"/>
      <c r="M28" s="6" t="str">
        <f t="shared" si="1"/>
        <v>Sell</v>
      </c>
    </row>
    <row r="29" spans="1:14" x14ac:dyDescent="0.3">
      <c r="A29" s="2">
        <v>43032</v>
      </c>
      <c r="B29" s="4">
        <v>219</v>
      </c>
      <c r="C29" s="4">
        <v>245</v>
      </c>
      <c r="D29" s="4">
        <v>256.5</v>
      </c>
      <c r="E29" s="4">
        <v>234.30833333333331</v>
      </c>
      <c r="F29" s="4" t="b">
        <v>0</v>
      </c>
      <c r="G29" s="4" t="b">
        <v>1</v>
      </c>
      <c r="H29" s="4" t="b">
        <v>0</v>
      </c>
      <c r="I29" s="15"/>
      <c r="J29" s="10"/>
      <c r="K29" s="10"/>
      <c r="L29" s="15"/>
      <c r="M29" s="6" t="str">
        <f t="shared" si="1"/>
        <v>Sell</v>
      </c>
    </row>
    <row r="30" spans="1:14" x14ac:dyDescent="0.3">
      <c r="A30" s="2">
        <v>43033</v>
      </c>
      <c r="B30" s="4">
        <v>246</v>
      </c>
      <c r="C30" s="4">
        <v>233</v>
      </c>
      <c r="D30" s="4">
        <v>250.3</v>
      </c>
      <c r="E30" s="4">
        <v>233.7416666666667</v>
      </c>
      <c r="F30" s="4" t="b">
        <v>0</v>
      </c>
      <c r="G30" s="4" t="b">
        <v>1</v>
      </c>
      <c r="H30" s="4" t="b">
        <v>0</v>
      </c>
      <c r="I30" s="15"/>
      <c r="J30" s="10"/>
      <c r="K30" s="10"/>
      <c r="L30" s="15"/>
      <c r="M30" s="6" t="str">
        <f t="shared" si="1"/>
        <v>Sell</v>
      </c>
    </row>
    <row r="31" spans="1:14" x14ac:dyDescent="0.3">
      <c r="A31" s="2">
        <v>43034</v>
      </c>
      <c r="B31" s="4">
        <v>233</v>
      </c>
      <c r="C31" s="4">
        <v>233</v>
      </c>
      <c r="D31" s="4">
        <v>241.7</v>
      </c>
      <c r="E31" s="4">
        <v>233.02500000000001</v>
      </c>
      <c r="F31" s="4" t="b">
        <v>0</v>
      </c>
      <c r="G31" s="4" t="b">
        <v>1</v>
      </c>
      <c r="H31" s="4" t="b">
        <v>0</v>
      </c>
      <c r="I31" s="15"/>
      <c r="J31" s="10"/>
      <c r="K31" s="10"/>
      <c r="L31" s="15"/>
      <c r="M31" s="6" t="str">
        <f t="shared" si="1"/>
        <v>Sell</v>
      </c>
    </row>
    <row r="32" spans="1:14" x14ac:dyDescent="0.3">
      <c r="A32" s="2">
        <v>43035</v>
      </c>
      <c r="B32" s="4">
        <v>233</v>
      </c>
      <c r="C32" s="4">
        <v>232</v>
      </c>
      <c r="D32" s="4">
        <v>236.3</v>
      </c>
      <c r="E32" s="4">
        <v>232.35833333333329</v>
      </c>
      <c r="F32" s="4" t="b">
        <v>0</v>
      </c>
      <c r="G32" s="4" t="b">
        <v>1</v>
      </c>
      <c r="H32" s="4" t="b">
        <v>0</v>
      </c>
      <c r="I32" s="15"/>
      <c r="J32" s="10"/>
      <c r="K32" s="10"/>
      <c r="L32" s="15"/>
      <c r="M32" s="6" t="str">
        <f t="shared" si="1"/>
        <v>Sell</v>
      </c>
    </row>
    <row r="33" spans="1:15" x14ac:dyDescent="0.3">
      <c r="A33" s="2">
        <v>43036</v>
      </c>
      <c r="B33" s="4">
        <v>231</v>
      </c>
      <c r="C33" s="4">
        <v>232</v>
      </c>
      <c r="D33" s="4">
        <v>234.5</v>
      </c>
      <c r="E33" s="4">
        <v>231.67500000000001</v>
      </c>
      <c r="F33" s="4" t="b">
        <v>0</v>
      </c>
      <c r="G33" s="4" t="b">
        <v>1</v>
      </c>
      <c r="H33" s="4" t="b">
        <v>0</v>
      </c>
      <c r="I33" s="15"/>
      <c r="J33" s="10"/>
      <c r="K33" s="10"/>
      <c r="L33" s="15"/>
      <c r="M33" s="6" t="str">
        <f t="shared" si="1"/>
        <v>Sell</v>
      </c>
    </row>
    <row r="34" spans="1:15" x14ac:dyDescent="0.3">
      <c r="A34" s="2">
        <v>43037</v>
      </c>
      <c r="B34" s="4">
        <v>232</v>
      </c>
      <c r="C34" s="4">
        <v>229</v>
      </c>
      <c r="D34" s="4">
        <v>233.4</v>
      </c>
      <c r="E34" s="4">
        <v>231.05</v>
      </c>
      <c r="F34" s="4" t="b">
        <v>0</v>
      </c>
      <c r="G34" s="4" t="b">
        <v>1</v>
      </c>
      <c r="H34" s="4" t="b">
        <v>0</v>
      </c>
      <c r="I34" s="15"/>
      <c r="J34" s="10"/>
      <c r="K34" s="10"/>
      <c r="L34" s="15"/>
      <c r="M34" s="6" t="str">
        <f t="shared" si="1"/>
        <v>Sell</v>
      </c>
    </row>
    <row r="35" spans="1:15" x14ac:dyDescent="0.3">
      <c r="A35" s="2">
        <v>43038</v>
      </c>
      <c r="B35" s="4">
        <v>230</v>
      </c>
      <c r="C35" s="4">
        <v>229</v>
      </c>
      <c r="D35" s="4">
        <v>232</v>
      </c>
      <c r="E35" s="4">
        <v>230.45</v>
      </c>
      <c r="F35" s="4" t="b">
        <v>0</v>
      </c>
      <c r="G35" s="4" t="b">
        <v>1</v>
      </c>
      <c r="H35" s="4" t="b">
        <v>0</v>
      </c>
      <c r="I35" s="15"/>
      <c r="J35" s="10"/>
      <c r="K35" s="10"/>
      <c r="L35" s="15"/>
      <c r="M35" s="6" t="str">
        <f t="shared" si="1"/>
        <v>Sell</v>
      </c>
    </row>
    <row r="36" spans="1:15" x14ac:dyDescent="0.3">
      <c r="A36" s="2">
        <v>43039</v>
      </c>
      <c r="B36" s="4">
        <v>230</v>
      </c>
      <c r="C36" s="4">
        <v>228</v>
      </c>
      <c r="D36" s="4">
        <v>231.4</v>
      </c>
      <c r="E36" s="4">
        <v>229.8</v>
      </c>
      <c r="F36" s="4" t="b">
        <v>0</v>
      </c>
      <c r="G36" s="4" t="b">
        <v>1</v>
      </c>
      <c r="H36" s="4" t="b">
        <v>0</v>
      </c>
      <c r="I36" s="15"/>
      <c r="J36" s="10"/>
      <c r="K36" s="10"/>
      <c r="L36" s="15"/>
      <c r="M36" s="6" t="str">
        <f t="shared" si="1"/>
        <v>Sell</v>
      </c>
    </row>
    <row r="37" spans="1:15" x14ac:dyDescent="0.3">
      <c r="A37" s="2">
        <v>43040</v>
      </c>
      <c r="B37" s="4">
        <v>229</v>
      </c>
      <c r="C37" s="4">
        <v>227</v>
      </c>
      <c r="D37" s="4">
        <v>230.7</v>
      </c>
      <c r="E37" s="4">
        <v>229.15</v>
      </c>
      <c r="F37" s="4" t="b">
        <v>0</v>
      </c>
      <c r="G37" s="4" t="b">
        <v>1</v>
      </c>
      <c r="H37" s="4" t="b">
        <v>0</v>
      </c>
      <c r="I37" s="15"/>
      <c r="J37" s="10"/>
      <c r="K37" s="10"/>
      <c r="L37" s="15"/>
      <c r="M37" s="6" t="str">
        <f t="shared" si="1"/>
        <v>Sell</v>
      </c>
    </row>
    <row r="38" spans="1:15" x14ac:dyDescent="0.3">
      <c r="A38" s="2">
        <v>43041</v>
      </c>
      <c r="B38" s="4">
        <v>226</v>
      </c>
      <c r="C38" s="4">
        <v>224</v>
      </c>
      <c r="D38" s="4">
        <v>231.2</v>
      </c>
      <c r="E38" s="4">
        <v>228.51666666666671</v>
      </c>
      <c r="F38" s="4" t="b">
        <v>0</v>
      </c>
      <c r="G38" s="4" t="b">
        <v>1</v>
      </c>
      <c r="H38" s="4" t="b">
        <v>0</v>
      </c>
      <c r="I38" s="15"/>
      <c r="J38" s="10"/>
      <c r="K38" s="10"/>
      <c r="L38" s="15"/>
      <c r="M38" s="6" t="str">
        <f t="shared" si="1"/>
        <v>Sell</v>
      </c>
    </row>
    <row r="39" spans="1:15" x14ac:dyDescent="0.3">
      <c r="A39" s="2">
        <v>43042</v>
      </c>
      <c r="B39" s="4">
        <v>225</v>
      </c>
      <c r="C39" s="4">
        <v>237</v>
      </c>
      <c r="D39" s="4">
        <v>230.4</v>
      </c>
      <c r="E39" s="4">
        <v>227.9916666666667</v>
      </c>
      <c r="F39" s="4" t="b">
        <v>0</v>
      </c>
      <c r="G39" s="4" t="b">
        <v>1</v>
      </c>
      <c r="H39" s="4" t="b">
        <v>0</v>
      </c>
      <c r="I39" s="15"/>
      <c r="J39" s="10"/>
      <c r="K39" s="10"/>
      <c r="L39" s="15"/>
      <c r="M39" s="6" t="str">
        <f t="shared" si="1"/>
        <v>Sell</v>
      </c>
    </row>
    <row r="40" spans="1:15" x14ac:dyDescent="0.3">
      <c r="A40" s="2">
        <v>43043</v>
      </c>
      <c r="B40" s="4">
        <v>237</v>
      </c>
      <c r="C40" s="4">
        <v>229</v>
      </c>
      <c r="D40" s="4">
        <v>230</v>
      </c>
      <c r="E40" s="4">
        <v>227.52500000000001</v>
      </c>
      <c r="F40" s="4" t="b">
        <v>1</v>
      </c>
      <c r="G40" s="4" t="b">
        <v>0</v>
      </c>
      <c r="H40" s="4" t="b">
        <v>1</v>
      </c>
      <c r="I40" s="15"/>
      <c r="J40" s="10"/>
      <c r="K40" s="10"/>
      <c r="L40" s="15"/>
      <c r="M40" s="6" t="str">
        <f t="shared" si="1"/>
        <v>Buy</v>
      </c>
    </row>
    <row r="41" spans="1:15" x14ac:dyDescent="0.3">
      <c r="A41" s="2">
        <v>43044</v>
      </c>
      <c r="B41" s="4">
        <v>229</v>
      </c>
      <c r="C41" s="4">
        <v>228</v>
      </c>
      <c r="D41" s="4">
        <v>229.5</v>
      </c>
      <c r="E41" s="4">
        <v>227.125</v>
      </c>
      <c r="F41" s="4" t="b">
        <v>0</v>
      </c>
      <c r="G41" s="4" t="b">
        <v>1</v>
      </c>
      <c r="H41" s="4" t="b">
        <v>1</v>
      </c>
      <c r="I41" s="13">
        <f>(B41-(B40*I$1+B41*$I$1))/B40</f>
        <v>0.96486835443037977</v>
      </c>
      <c r="J41" s="11">
        <f>J23*I41</f>
        <v>1043866.9509493674</v>
      </c>
      <c r="K41" s="11">
        <f>K23*L41</f>
        <v>1043866.9509493674</v>
      </c>
      <c r="L41" s="13">
        <f>(B41-(B40*L$1+B41*$L$1))/B40</f>
        <v>0.96486835443037977</v>
      </c>
      <c r="M41" s="6" t="str">
        <f t="shared" si="1"/>
        <v>Sell</v>
      </c>
      <c r="O41" s="12"/>
    </row>
    <row r="42" spans="1:15" x14ac:dyDescent="0.3">
      <c r="A42" s="2">
        <v>43045</v>
      </c>
      <c r="B42" s="4">
        <v>228</v>
      </c>
      <c r="C42" s="4">
        <v>232</v>
      </c>
      <c r="D42" s="4">
        <v>229.5</v>
      </c>
      <c r="E42" s="4">
        <v>226.76666666666671</v>
      </c>
      <c r="F42" s="4" t="b">
        <v>0</v>
      </c>
      <c r="G42" s="4" t="b">
        <v>1</v>
      </c>
      <c r="H42" s="4" t="b">
        <v>0</v>
      </c>
      <c r="I42" s="8"/>
      <c r="J42" s="4"/>
      <c r="K42" s="4"/>
      <c r="L42" s="15"/>
      <c r="M42" s="6" t="str">
        <f t="shared" si="1"/>
        <v>Sell</v>
      </c>
    </row>
    <row r="43" spans="1:15" x14ac:dyDescent="0.3">
      <c r="A43" s="2">
        <v>43046</v>
      </c>
      <c r="B43" s="4">
        <v>231</v>
      </c>
      <c r="C43" s="4">
        <v>232</v>
      </c>
      <c r="D43" s="4">
        <v>229.5</v>
      </c>
      <c r="E43" s="4">
        <v>226.55</v>
      </c>
      <c r="F43" s="4" t="b">
        <v>1</v>
      </c>
      <c r="G43" s="4" t="b">
        <v>0</v>
      </c>
      <c r="H43" s="4" t="b">
        <v>1</v>
      </c>
      <c r="I43" s="15"/>
      <c r="J43" s="4"/>
      <c r="K43" s="4"/>
      <c r="L43" s="15"/>
      <c r="M43" s="6" t="str">
        <f t="shared" si="1"/>
        <v>Buy</v>
      </c>
    </row>
    <row r="44" spans="1:15" x14ac:dyDescent="0.3">
      <c r="A44" s="2">
        <v>43047</v>
      </c>
      <c r="B44" s="4">
        <v>232</v>
      </c>
      <c r="C44" s="4">
        <v>235</v>
      </c>
      <c r="D44" s="4">
        <v>230.1</v>
      </c>
      <c r="E44" s="4">
        <v>226.69166666666669</v>
      </c>
      <c r="F44" s="4" t="b">
        <v>1</v>
      </c>
      <c r="G44" s="4" t="b">
        <v>0</v>
      </c>
      <c r="H44" s="4" t="b">
        <v>0</v>
      </c>
      <c r="I44" s="15"/>
      <c r="J44" s="4"/>
      <c r="K44" s="4"/>
      <c r="L44" s="15"/>
      <c r="M44" s="6" t="str">
        <f t="shared" si="1"/>
        <v>Buy</v>
      </c>
    </row>
    <row r="45" spans="1:15" x14ac:dyDescent="0.3">
      <c r="A45" s="2">
        <v>43048</v>
      </c>
      <c r="B45" s="4">
        <v>236</v>
      </c>
      <c r="C45" s="4">
        <v>244</v>
      </c>
      <c r="D45" s="4">
        <v>231.6</v>
      </c>
      <c r="E45" s="4">
        <v>226.9</v>
      </c>
      <c r="F45" s="4" t="b">
        <v>1</v>
      </c>
      <c r="G45" s="4" t="b">
        <v>0</v>
      </c>
      <c r="H45" s="4" t="b">
        <v>0</v>
      </c>
      <c r="I45" s="15"/>
      <c r="J45" s="4"/>
      <c r="K45" s="4"/>
      <c r="L45" s="15"/>
      <c r="M45" s="6" t="str">
        <f t="shared" si="1"/>
        <v>Buy</v>
      </c>
    </row>
    <row r="46" spans="1:15" x14ac:dyDescent="0.3">
      <c r="A46" s="2">
        <v>43049</v>
      </c>
      <c r="B46" s="4">
        <v>243</v>
      </c>
      <c r="C46" s="4">
        <v>235</v>
      </c>
      <c r="D46" s="4">
        <v>232.3</v>
      </c>
      <c r="E46" s="4">
        <v>226.9</v>
      </c>
      <c r="F46" s="4" t="b">
        <v>1</v>
      </c>
      <c r="G46" s="4" t="b">
        <v>0</v>
      </c>
      <c r="H46" s="4" t="b">
        <v>0</v>
      </c>
      <c r="I46" s="15"/>
      <c r="J46" s="4"/>
      <c r="K46" s="4"/>
      <c r="L46" s="15"/>
      <c r="M46" s="6" t="str">
        <f t="shared" si="1"/>
        <v>Buy</v>
      </c>
    </row>
    <row r="47" spans="1:15" x14ac:dyDescent="0.3">
      <c r="A47" s="2">
        <v>43050</v>
      </c>
      <c r="B47" s="4">
        <v>235</v>
      </c>
      <c r="C47" s="4">
        <v>234</v>
      </c>
      <c r="D47" s="4">
        <v>233</v>
      </c>
      <c r="E47" s="4">
        <v>227.0333333333333</v>
      </c>
      <c r="F47" s="4" t="b">
        <v>1</v>
      </c>
      <c r="G47" s="4" t="b">
        <v>0</v>
      </c>
      <c r="H47" s="4" t="b">
        <v>0</v>
      </c>
      <c r="I47" s="15"/>
      <c r="J47" s="4"/>
      <c r="K47" s="4"/>
      <c r="L47" s="15"/>
      <c r="M47" s="6" t="str">
        <f t="shared" si="1"/>
        <v>Buy</v>
      </c>
    </row>
    <row r="48" spans="1:15" x14ac:dyDescent="0.3">
      <c r="A48" s="2">
        <v>43051</v>
      </c>
      <c r="B48" s="4">
        <v>233</v>
      </c>
      <c r="C48" s="4">
        <v>227</v>
      </c>
      <c r="D48" s="4">
        <v>233.3</v>
      </c>
      <c r="E48" s="4">
        <v>227.32499999999999</v>
      </c>
      <c r="F48" s="4" t="b">
        <v>1</v>
      </c>
      <c r="G48" s="4" t="b">
        <v>0</v>
      </c>
      <c r="H48" s="4" t="b">
        <v>0</v>
      </c>
      <c r="I48" s="15"/>
      <c r="J48" s="4"/>
      <c r="K48" s="4"/>
      <c r="L48" s="15"/>
      <c r="M48" s="6" t="str">
        <f t="shared" si="1"/>
        <v>Buy</v>
      </c>
    </row>
    <row r="49" spans="1:13" x14ac:dyDescent="0.3">
      <c r="A49" s="2">
        <v>43052</v>
      </c>
      <c r="B49" s="4">
        <v>227</v>
      </c>
      <c r="C49" s="4">
        <v>229</v>
      </c>
      <c r="D49" s="4">
        <v>232.5</v>
      </c>
      <c r="E49" s="4">
        <v>227.9666666666667</v>
      </c>
      <c r="F49" s="4" t="b">
        <v>0</v>
      </c>
      <c r="G49" s="4" t="b">
        <v>1</v>
      </c>
      <c r="H49" s="4" t="b">
        <v>1</v>
      </c>
      <c r="I49" s="13">
        <f>(B49-(B43*I$1+B49*$I$1))/B43</f>
        <v>0.98129610389610389</v>
      </c>
      <c r="J49" s="11">
        <f>J41*I49</f>
        <v>1024342.5719525196</v>
      </c>
      <c r="K49" s="11">
        <f>K41*L49</f>
        <v>1024342.5719525196</v>
      </c>
      <c r="L49" s="13">
        <f>(B49-(B43*L$1+B49*$L$1))/B43</f>
        <v>0.98129610389610389</v>
      </c>
      <c r="M49" s="6" t="str">
        <f t="shared" si="1"/>
        <v>Sell</v>
      </c>
    </row>
    <row r="50" spans="1:13" x14ac:dyDescent="0.3">
      <c r="A50" s="2">
        <v>43053</v>
      </c>
      <c r="B50" s="4">
        <v>230</v>
      </c>
      <c r="C50" s="4">
        <v>233</v>
      </c>
      <c r="D50" s="4">
        <v>232.9</v>
      </c>
      <c r="E50" s="4">
        <v>228.45833333333329</v>
      </c>
      <c r="F50" s="4" t="b">
        <v>0</v>
      </c>
      <c r="G50" s="4" t="b">
        <v>1</v>
      </c>
      <c r="H50" s="4" t="b">
        <v>0</v>
      </c>
      <c r="I50" s="15"/>
      <c r="J50" s="4"/>
      <c r="K50" s="4"/>
      <c r="L50" s="15"/>
      <c r="M50" s="6" t="str">
        <f t="shared" si="1"/>
        <v>Sell</v>
      </c>
    </row>
    <row r="51" spans="1:13" x14ac:dyDescent="0.3">
      <c r="A51" s="2">
        <v>43054</v>
      </c>
      <c r="B51" s="4">
        <v>233</v>
      </c>
      <c r="C51" s="4">
        <v>235</v>
      </c>
      <c r="D51" s="4">
        <v>233.6</v>
      </c>
      <c r="E51" s="4">
        <v>228.60833333333329</v>
      </c>
      <c r="F51" s="4" t="b">
        <v>1</v>
      </c>
      <c r="G51" s="4" t="b">
        <v>0</v>
      </c>
      <c r="H51" s="4" t="b">
        <v>1</v>
      </c>
      <c r="I51" s="15"/>
      <c r="J51" s="4"/>
      <c r="K51" s="4"/>
      <c r="L51" s="15"/>
      <c r="M51" s="6" t="str">
        <f t="shared" si="1"/>
        <v>Buy</v>
      </c>
    </row>
    <row r="52" spans="1:13" x14ac:dyDescent="0.3">
      <c r="A52" s="2">
        <v>43055</v>
      </c>
      <c r="B52" s="4">
        <v>236</v>
      </c>
      <c r="C52" s="4">
        <v>271</v>
      </c>
      <c r="D52" s="4">
        <v>237.5</v>
      </c>
      <c r="E52" s="4">
        <v>229.17500000000001</v>
      </c>
      <c r="F52" s="4" t="b">
        <v>1</v>
      </c>
      <c r="G52" s="4" t="b">
        <v>0</v>
      </c>
      <c r="H52" s="4" t="b">
        <v>0</v>
      </c>
      <c r="I52" s="15"/>
      <c r="J52" s="4"/>
      <c r="K52" s="4"/>
      <c r="L52" s="15"/>
      <c r="M52" s="6" t="str">
        <f t="shared" si="1"/>
        <v>Buy</v>
      </c>
    </row>
    <row r="53" spans="1:13" x14ac:dyDescent="0.3">
      <c r="A53" s="2">
        <v>43056</v>
      </c>
      <c r="B53" s="4">
        <v>271</v>
      </c>
      <c r="C53" s="4">
        <v>252</v>
      </c>
      <c r="D53" s="4">
        <v>239.5</v>
      </c>
      <c r="E53" s="4">
        <v>229.6166666666667</v>
      </c>
      <c r="F53" s="4" t="b">
        <v>1</v>
      </c>
      <c r="G53" s="4" t="b">
        <v>0</v>
      </c>
      <c r="H53" s="4" t="b">
        <v>0</v>
      </c>
      <c r="I53" s="15"/>
      <c r="J53" s="4"/>
      <c r="K53" s="4"/>
      <c r="L53" s="15"/>
      <c r="M53" s="6" t="str">
        <f t="shared" si="1"/>
        <v>Buy</v>
      </c>
    </row>
    <row r="54" spans="1:13" x14ac:dyDescent="0.3">
      <c r="A54" s="2">
        <v>43057</v>
      </c>
      <c r="B54" s="4">
        <v>252</v>
      </c>
      <c r="C54" s="4">
        <v>249</v>
      </c>
      <c r="D54" s="4">
        <v>240.9</v>
      </c>
      <c r="E54" s="4">
        <v>229.95833333333329</v>
      </c>
      <c r="F54" s="4" t="b">
        <v>1</v>
      </c>
      <c r="G54" s="4" t="b">
        <v>0</v>
      </c>
      <c r="H54" s="4" t="b">
        <v>0</v>
      </c>
      <c r="I54" s="15"/>
      <c r="J54" s="4"/>
      <c r="K54" s="4"/>
      <c r="L54" s="15"/>
      <c r="M54" s="6" t="str">
        <f t="shared" si="1"/>
        <v>Buy</v>
      </c>
    </row>
    <row r="55" spans="1:13" x14ac:dyDescent="0.3">
      <c r="A55" s="2">
        <v>43058</v>
      </c>
      <c r="B55" s="4">
        <v>249</v>
      </c>
      <c r="C55" s="4">
        <v>254</v>
      </c>
      <c r="D55" s="4">
        <v>241.9</v>
      </c>
      <c r="E55" s="4">
        <v>230.35833333333329</v>
      </c>
      <c r="F55" s="4" t="b">
        <v>1</v>
      </c>
      <c r="G55" s="4" t="b">
        <v>0</v>
      </c>
      <c r="H55" s="4" t="b">
        <v>0</v>
      </c>
      <c r="I55" s="15"/>
      <c r="J55" s="4"/>
      <c r="K55" s="4"/>
      <c r="L55" s="15"/>
      <c r="M55" s="6" t="str">
        <f t="shared" si="1"/>
        <v>Buy</v>
      </c>
    </row>
    <row r="56" spans="1:13" x14ac:dyDescent="0.3">
      <c r="A56" s="2">
        <v>43059</v>
      </c>
      <c r="B56" s="4">
        <v>255</v>
      </c>
      <c r="C56" s="4">
        <v>262</v>
      </c>
      <c r="D56" s="4">
        <v>244.6</v>
      </c>
      <c r="E56" s="4">
        <v>230.72499999999999</v>
      </c>
      <c r="F56" s="4" t="b">
        <v>1</v>
      </c>
      <c r="G56" s="4" t="b">
        <v>0</v>
      </c>
      <c r="H56" s="4" t="b">
        <v>0</v>
      </c>
      <c r="I56" s="15"/>
      <c r="J56" s="4"/>
      <c r="K56" s="4"/>
      <c r="L56" s="15"/>
      <c r="M56" s="6" t="str">
        <f t="shared" si="1"/>
        <v>Buy</v>
      </c>
    </row>
    <row r="57" spans="1:13" x14ac:dyDescent="0.3">
      <c r="A57" s="2">
        <v>43060</v>
      </c>
      <c r="B57" s="4">
        <v>263</v>
      </c>
      <c r="C57" s="4">
        <v>257</v>
      </c>
      <c r="D57" s="4">
        <v>246.9</v>
      </c>
      <c r="E57" s="4">
        <v>231.07499999999999</v>
      </c>
      <c r="F57" s="4" t="b">
        <v>1</v>
      </c>
      <c r="G57" s="4" t="b">
        <v>0</v>
      </c>
      <c r="H57" s="4" t="b">
        <v>0</v>
      </c>
      <c r="I57" s="15"/>
      <c r="J57" s="4"/>
      <c r="K57" s="4"/>
      <c r="L57" s="15"/>
      <c r="M57" s="6" t="str">
        <f t="shared" si="1"/>
        <v>Buy</v>
      </c>
    </row>
    <row r="58" spans="1:13" x14ac:dyDescent="0.3">
      <c r="A58" s="2">
        <v>43061</v>
      </c>
      <c r="B58" s="4">
        <v>256</v>
      </c>
      <c r="C58" s="4">
        <v>257</v>
      </c>
      <c r="D58" s="4">
        <v>249.9</v>
      </c>
      <c r="E58" s="4">
        <v>231.58333333333329</v>
      </c>
      <c r="F58" s="4" t="b">
        <v>1</v>
      </c>
      <c r="G58" s="4" t="b">
        <v>0</v>
      </c>
      <c r="H58" s="4" t="b">
        <v>0</v>
      </c>
      <c r="I58" s="15"/>
      <c r="J58" s="4"/>
      <c r="K58" s="4"/>
      <c r="L58" s="15"/>
      <c r="M58" s="6" t="str">
        <f t="shared" si="1"/>
        <v>Buy</v>
      </c>
    </row>
    <row r="59" spans="1:13" x14ac:dyDescent="0.3">
      <c r="A59" s="2">
        <v>43062</v>
      </c>
      <c r="B59" s="4">
        <v>256</v>
      </c>
      <c r="C59" s="4">
        <v>264</v>
      </c>
      <c r="D59" s="4">
        <v>253.4</v>
      </c>
      <c r="E59" s="4">
        <v>232.1583333333333</v>
      </c>
      <c r="F59" s="4" t="b">
        <v>1</v>
      </c>
      <c r="G59" s="4" t="b">
        <v>0</v>
      </c>
      <c r="H59" s="4" t="b">
        <v>0</v>
      </c>
      <c r="I59" s="15"/>
      <c r="J59" s="4"/>
      <c r="K59" s="4"/>
      <c r="L59" s="15"/>
      <c r="M59" s="6" t="str">
        <f t="shared" si="1"/>
        <v>Buy</v>
      </c>
    </row>
    <row r="60" spans="1:13" x14ac:dyDescent="0.3">
      <c r="A60" s="2">
        <v>43063</v>
      </c>
      <c r="B60" s="4">
        <v>263</v>
      </c>
      <c r="C60" s="4">
        <v>265</v>
      </c>
      <c r="D60" s="4">
        <v>256.60000000000002</v>
      </c>
      <c r="E60" s="4">
        <v>232.75</v>
      </c>
      <c r="F60" s="4" t="b">
        <v>1</v>
      </c>
      <c r="G60" s="4" t="b">
        <v>0</v>
      </c>
      <c r="H60" s="4" t="b">
        <v>0</v>
      </c>
      <c r="I60" s="15"/>
      <c r="J60" s="4"/>
      <c r="K60" s="4"/>
      <c r="L60" s="15"/>
      <c r="M60" s="6" t="str">
        <f t="shared" si="1"/>
        <v>Buy</v>
      </c>
    </row>
    <row r="61" spans="1:13" x14ac:dyDescent="0.3">
      <c r="A61" s="2">
        <v>43064</v>
      </c>
      <c r="B61" s="4">
        <v>265</v>
      </c>
      <c r="C61" s="4">
        <v>277</v>
      </c>
      <c r="D61" s="4">
        <v>260.8</v>
      </c>
      <c r="E61" s="4">
        <v>233.47499999999999</v>
      </c>
      <c r="F61" s="4" t="b">
        <v>1</v>
      </c>
      <c r="G61" s="4" t="b">
        <v>0</v>
      </c>
      <c r="H61" s="4" t="b">
        <v>0</v>
      </c>
      <c r="I61" s="15"/>
      <c r="J61" s="4"/>
      <c r="K61" s="4"/>
      <c r="L61" s="15"/>
      <c r="M61" s="6" t="str">
        <f t="shared" si="1"/>
        <v>Buy</v>
      </c>
    </row>
    <row r="62" spans="1:13" x14ac:dyDescent="0.3">
      <c r="A62" s="2">
        <v>43065</v>
      </c>
      <c r="B62" s="4">
        <v>277</v>
      </c>
      <c r="C62" s="4">
        <v>278</v>
      </c>
      <c r="D62" s="4">
        <v>261.5</v>
      </c>
      <c r="E62" s="4">
        <v>234.3</v>
      </c>
      <c r="F62" s="4" t="b">
        <v>1</v>
      </c>
      <c r="G62" s="4" t="b">
        <v>0</v>
      </c>
      <c r="H62" s="4" t="b">
        <v>0</v>
      </c>
      <c r="I62" s="15"/>
      <c r="J62" s="4"/>
      <c r="K62" s="4"/>
      <c r="L62" s="15"/>
      <c r="M62" s="6" t="str">
        <f t="shared" si="1"/>
        <v>Buy</v>
      </c>
    </row>
    <row r="63" spans="1:13" x14ac:dyDescent="0.3">
      <c r="A63" s="2">
        <v>43066</v>
      </c>
      <c r="B63" s="4">
        <v>277</v>
      </c>
      <c r="C63" s="4">
        <v>278</v>
      </c>
      <c r="D63" s="4">
        <v>264.10000000000002</v>
      </c>
      <c r="E63" s="4">
        <v>235.05</v>
      </c>
      <c r="F63" s="4" t="b">
        <v>1</v>
      </c>
      <c r="G63" s="4" t="b">
        <v>0</v>
      </c>
      <c r="H63" s="4" t="b">
        <v>0</v>
      </c>
      <c r="I63" s="15"/>
      <c r="J63" s="4"/>
      <c r="K63" s="4"/>
      <c r="L63" s="15"/>
      <c r="M63" s="6" t="str">
        <f t="shared" si="1"/>
        <v>Buy</v>
      </c>
    </row>
    <row r="64" spans="1:13" x14ac:dyDescent="0.3">
      <c r="A64" s="2">
        <v>43067</v>
      </c>
      <c r="B64" s="4">
        <v>279</v>
      </c>
      <c r="C64" s="4">
        <v>306</v>
      </c>
      <c r="D64" s="4">
        <v>269.8</v>
      </c>
      <c r="E64" s="4">
        <v>236.04166666666671</v>
      </c>
      <c r="F64" s="4" t="b">
        <v>1</v>
      </c>
      <c r="G64" s="4" t="b">
        <v>0</v>
      </c>
      <c r="H64" s="4" t="b">
        <v>0</v>
      </c>
      <c r="I64" s="15"/>
      <c r="J64" s="4"/>
      <c r="K64" s="4"/>
      <c r="L64" s="15"/>
      <c r="M64" s="6" t="str">
        <f t="shared" si="1"/>
        <v>Buy</v>
      </c>
    </row>
    <row r="65" spans="1:13" x14ac:dyDescent="0.3">
      <c r="A65" s="2">
        <v>43068</v>
      </c>
      <c r="B65" s="4">
        <v>306</v>
      </c>
      <c r="C65" s="4">
        <v>312</v>
      </c>
      <c r="D65" s="4">
        <v>275.60000000000002</v>
      </c>
      <c r="E65" s="4">
        <v>237.02500000000001</v>
      </c>
      <c r="F65" s="4" t="b">
        <v>1</v>
      </c>
      <c r="G65" s="4" t="b">
        <v>0</v>
      </c>
      <c r="H65" s="4" t="b">
        <v>0</v>
      </c>
      <c r="I65" s="15"/>
      <c r="J65" s="4"/>
      <c r="K65" s="4"/>
      <c r="L65" s="15"/>
      <c r="M65" s="6" t="str">
        <f t="shared" si="1"/>
        <v>Buy</v>
      </c>
    </row>
    <row r="66" spans="1:13" x14ac:dyDescent="0.3">
      <c r="A66" s="2">
        <v>43069</v>
      </c>
      <c r="B66" s="4">
        <v>311</v>
      </c>
      <c r="C66" s="4">
        <v>260</v>
      </c>
      <c r="D66" s="4">
        <v>275.39999999999998</v>
      </c>
      <c r="E66" s="4">
        <v>237.55833333333331</v>
      </c>
      <c r="F66" s="4" t="b">
        <v>1</v>
      </c>
      <c r="G66" s="4" t="b">
        <v>0</v>
      </c>
      <c r="H66" s="4" t="b">
        <v>0</v>
      </c>
      <c r="I66" s="15"/>
      <c r="J66" s="4"/>
      <c r="K66" s="4"/>
      <c r="L66" s="15"/>
      <c r="M66" s="6" t="str">
        <f t="shared" si="1"/>
        <v>Buy</v>
      </c>
    </row>
    <row r="67" spans="1:13" x14ac:dyDescent="0.3">
      <c r="A67" s="2">
        <v>43070</v>
      </c>
      <c r="B67" s="4">
        <v>261</v>
      </c>
      <c r="C67" s="4">
        <v>281</v>
      </c>
      <c r="D67" s="4">
        <v>277.8</v>
      </c>
      <c r="E67" s="4">
        <v>238.26666666666671</v>
      </c>
      <c r="F67" s="4" t="b">
        <v>0</v>
      </c>
      <c r="G67" s="4" t="b">
        <v>1</v>
      </c>
      <c r="H67" s="4" t="b">
        <v>1</v>
      </c>
      <c r="I67" s="13">
        <f>(B67-(B51*I$1+B67*$I$1))/B51</f>
        <v>1.1186875536480687</v>
      </c>
      <c r="J67" s="11">
        <f>J49*I67</f>
        <v>1145919.2859151349</v>
      </c>
      <c r="K67" s="11">
        <f>K49*L67</f>
        <v>1145919.2859151349</v>
      </c>
      <c r="L67" s="13">
        <f>(B67-(B51*L$1+B67*$L$1))/B51</f>
        <v>1.1186875536480687</v>
      </c>
      <c r="M67" s="6" t="str">
        <f t="shared" si="1"/>
        <v>Sell</v>
      </c>
    </row>
    <row r="68" spans="1:13" x14ac:dyDescent="0.3">
      <c r="A68" s="2">
        <v>43071</v>
      </c>
      <c r="B68" s="4">
        <v>281</v>
      </c>
      <c r="C68" s="4">
        <v>283</v>
      </c>
      <c r="D68" s="4">
        <v>280.39999999999998</v>
      </c>
      <c r="E68" s="4">
        <v>239</v>
      </c>
      <c r="F68" s="4" t="b">
        <v>1</v>
      </c>
      <c r="G68" s="4" t="b">
        <v>0</v>
      </c>
      <c r="H68" s="4" t="b">
        <v>1</v>
      </c>
      <c r="I68" s="15"/>
      <c r="J68" s="4"/>
      <c r="K68" s="4"/>
      <c r="L68" s="15"/>
      <c r="M68" s="6" t="str">
        <f t="shared" si="1"/>
        <v>Buy</v>
      </c>
    </row>
    <row r="69" spans="1:13" x14ac:dyDescent="0.3">
      <c r="A69" s="2">
        <v>43072</v>
      </c>
      <c r="B69" s="4">
        <v>283</v>
      </c>
      <c r="C69" s="4">
        <v>290</v>
      </c>
      <c r="D69" s="4">
        <v>283</v>
      </c>
      <c r="E69" s="4">
        <v>239.68333333333331</v>
      </c>
      <c r="F69" s="4" t="b">
        <v>1</v>
      </c>
      <c r="G69" s="4" t="b">
        <v>0</v>
      </c>
      <c r="H69" s="4" t="b">
        <v>0</v>
      </c>
      <c r="I69" s="15"/>
      <c r="J69" s="4"/>
      <c r="K69" s="4"/>
      <c r="L69" s="15"/>
      <c r="M69" s="6" t="str">
        <f t="shared" si="1"/>
        <v>Buy</v>
      </c>
    </row>
    <row r="70" spans="1:13" x14ac:dyDescent="0.3">
      <c r="A70" s="2">
        <v>43073</v>
      </c>
      <c r="B70" s="4">
        <v>290</v>
      </c>
      <c r="C70" s="4">
        <v>287</v>
      </c>
      <c r="D70" s="4">
        <v>285.2</v>
      </c>
      <c r="E70" s="4">
        <v>240.33333333333329</v>
      </c>
      <c r="F70" s="4" t="b">
        <v>1</v>
      </c>
      <c r="G70" s="4" t="b">
        <v>0</v>
      </c>
      <c r="H70" s="4" t="b">
        <v>0</v>
      </c>
      <c r="I70" s="15"/>
      <c r="J70" s="4"/>
      <c r="K70" s="4"/>
      <c r="L70" s="15"/>
      <c r="M70" s="6" t="str">
        <f t="shared" si="1"/>
        <v>Buy</v>
      </c>
    </row>
    <row r="71" spans="1:13" x14ac:dyDescent="0.3">
      <c r="A71" s="2">
        <v>43074</v>
      </c>
      <c r="B71" s="4">
        <v>287</v>
      </c>
      <c r="C71" s="4">
        <v>288</v>
      </c>
      <c r="D71" s="4">
        <v>286.3</v>
      </c>
      <c r="E71" s="4">
        <v>241.01666666666671</v>
      </c>
      <c r="F71" s="4" t="b">
        <v>1</v>
      </c>
      <c r="G71" s="4" t="b">
        <v>0</v>
      </c>
      <c r="H71" s="4" t="b">
        <v>0</v>
      </c>
      <c r="I71" s="15"/>
      <c r="J71" s="4"/>
      <c r="K71" s="4"/>
      <c r="L71" s="15"/>
      <c r="M71" s="6" t="str">
        <f t="shared" si="1"/>
        <v>Buy</v>
      </c>
    </row>
    <row r="72" spans="1:13" x14ac:dyDescent="0.3">
      <c r="A72" s="2">
        <v>43075</v>
      </c>
      <c r="B72" s="4">
        <v>288</v>
      </c>
      <c r="C72" s="4">
        <v>288</v>
      </c>
      <c r="D72" s="4">
        <v>287.3</v>
      </c>
      <c r="E72" s="4">
        <v>241.66666666666671</v>
      </c>
      <c r="F72" s="4" t="b">
        <v>1</v>
      </c>
      <c r="G72" s="4" t="b">
        <v>0</v>
      </c>
      <c r="H72" s="4" t="b">
        <v>0</v>
      </c>
      <c r="I72" s="15"/>
      <c r="J72" s="4"/>
      <c r="K72" s="4"/>
      <c r="L72" s="15"/>
      <c r="M72" s="6" t="str">
        <f t="shared" si="1"/>
        <v>Buy</v>
      </c>
    </row>
    <row r="73" spans="1:13" x14ac:dyDescent="0.3">
      <c r="A73" s="2">
        <v>43076</v>
      </c>
      <c r="B73" s="4">
        <v>287</v>
      </c>
      <c r="C73" s="4">
        <v>280</v>
      </c>
      <c r="D73" s="4">
        <v>287.5</v>
      </c>
      <c r="E73" s="4">
        <v>242.3</v>
      </c>
      <c r="F73" s="4" t="b">
        <v>1</v>
      </c>
      <c r="G73" s="4" t="b">
        <v>0</v>
      </c>
      <c r="H73" s="4" t="b">
        <v>0</v>
      </c>
      <c r="I73" s="15"/>
      <c r="J73" s="4"/>
      <c r="K73" s="11">
        <f>K67*L73</f>
        <v>1168765.8987528963</v>
      </c>
      <c r="L73" s="13">
        <f>(B73-(B68*L$1+B73*$L$1))/B68</f>
        <v>1.0199373665480427</v>
      </c>
      <c r="M73" s="6" t="str">
        <f t="shared" si="1"/>
        <v>Sell</v>
      </c>
    </row>
    <row r="74" spans="1:13" x14ac:dyDescent="0.3">
      <c r="A74" s="2">
        <v>43077</v>
      </c>
      <c r="B74" s="4">
        <v>280</v>
      </c>
      <c r="C74" s="4">
        <v>294</v>
      </c>
      <c r="D74" s="4">
        <v>286.3</v>
      </c>
      <c r="E74" s="4">
        <v>243.02500000000001</v>
      </c>
      <c r="F74" s="4" t="b">
        <v>0</v>
      </c>
      <c r="G74" s="4" t="b">
        <v>1</v>
      </c>
      <c r="H74" s="4" t="b">
        <v>1</v>
      </c>
      <c r="I74" s="13">
        <f>(B74-(B68*I$1+B74*$I$1))/B68</f>
        <v>0.99504377224199292</v>
      </c>
      <c r="J74" s="11">
        <f>J67*I74</f>
        <v>1140239.8489418468</v>
      </c>
      <c r="K74" s="11"/>
      <c r="L74" s="13"/>
      <c r="M74" s="6" t="str">
        <f t="shared" si="1"/>
        <v>Sell</v>
      </c>
    </row>
    <row r="75" spans="1:13" x14ac:dyDescent="0.3">
      <c r="A75" s="2">
        <v>43078</v>
      </c>
      <c r="B75" s="4">
        <v>294</v>
      </c>
      <c r="C75" s="4">
        <v>289</v>
      </c>
      <c r="D75" s="4">
        <v>284</v>
      </c>
      <c r="E75" s="4">
        <v>243.72499999999999</v>
      </c>
      <c r="F75" s="4" t="b">
        <v>1</v>
      </c>
      <c r="G75" s="4" t="b">
        <v>0</v>
      </c>
      <c r="H75" s="4" t="b">
        <v>1</v>
      </c>
      <c r="I75" s="15"/>
      <c r="J75" s="4"/>
      <c r="K75" s="4"/>
      <c r="L75" s="15"/>
      <c r="M75" s="6" t="str">
        <f t="shared" si="1"/>
        <v>Buy</v>
      </c>
    </row>
    <row r="76" spans="1:13" x14ac:dyDescent="0.3">
      <c r="A76" s="2">
        <v>43079</v>
      </c>
      <c r="B76" s="4">
        <v>289</v>
      </c>
      <c r="C76" s="4">
        <v>271</v>
      </c>
      <c r="D76" s="4">
        <v>285.10000000000002</v>
      </c>
      <c r="E76" s="4">
        <v>244.29166666666671</v>
      </c>
      <c r="F76" s="4" t="b">
        <v>1</v>
      </c>
      <c r="G76" s="4" t="b">
        <v>0</v>
      </c>
      <c r="H76" s="4" t="b">
        <v>0</v>
      </c>
      <c r="I76" s="15"/>
      <c r="J76" s="4"/>
      <c r="K76" s="4"/>
      <c r="L76" s="15"/>
      <c r="M76" s="6" t="str">
        <f t="shared" si="1"/>
        <v>Buy</v>
      </c>
    </row>
    <row r="77" spans="1:13" x14ac:dyDescent="0.3">
      <c r="A77" s="2">
        <v>43080</v>
      </c>
      <c r="B77" s="4">
        <v>272</v>
      </c>
      <c r="C77" s="4">
        <v>280</v>
      </c>
      <c r="D77" s="4">
        <v>285</v>
      </c>
      <c r="E77" s="4">
        <v>245.01666666666671</v>
      </c>
      <c r="F77" s="4" t="b">
        <v>0</v>
      </c>
      <c r="G77" s="4" t="b">
        <v>1</v>
      </c>
      <c r="H77" s="4" t="b">
        <v>1</v>
      </c>
      <c r="I77" s="13">
        <f>(B77-(B75*I$1+B77*$I$1))/B75</f>
        <v>0.92382244897959176</v>
      </c>
      <c r="J77" s="11">
        <f>J74*I77</f>
        <v>1053379.1696735767</v>
      </c>
      <c r="K77" s="11">
        <f>K73*L77</f>
        <v>1079732.1748697343</v>
      </c>
      <c r="L77" s="13">
        <f>(B77-(B75*L$1+B77*$L$1))/B75</f>
        <v>0.92382244897959176</v>
      </c>
      <c r="M77" s="6" t="str">
        <f t="shared" si="1"/>
        <v>Sell</v>
      </c>
    </row>
    <row r="78" spans="1:13" x14ac:dyDescent="0.3">
      <c r="A78" s="2">
        <v>43081</v>
      </c>
      <c r="B78" s="4">
        <v>281</v>
      </c>
      <c r="C78" s="4">
        <v>307</v>
      </c>
      <c r="D78" s="4">
        <v>287.39999999999998</v>
      </c>
      <c r="E78" s="4">
        <v>245.95</v>
      </c>
      <c r="F78" s="4" t="b">
        <v>0</v>
      </c>
      <c r="G78" s="4" t="b">
        <v>1</v>
      </c>
      <c r="H78" s="4" t="b">
        <v>0</v>
      </c>
      <c r="I78" s="15"/>
      <c r="J78" s="4"/>
      <c r="K78" s="4"/>
      <c r="L78" s="15"/>
      <c r="M78" s="6" t="str">
        <f t="shared" si="1"/>
        <v>Sell</v>
      </c>
    </row>
    <row r="79" spans="1:13" x14ac:dyDescent="0.3">
      <c r="A79" s="2">
        <v>43082</v>
      </c>
      <c r="B79" s="4">
        <v>306</v>
      </c>
      <c r="C79" s="4">
        <v>502</v>
      </c>
      <c r="D79" s="4">
        <v>308.60000000000002</v>
      </c>
      <c r="E79" s="4">
        <v>248.6</v>
      </c>
      <c r="F79" s="4" t="b">
        <v>1</v>
      </c>
      <c r="G79" s="4" t="b">
        <v>0</v>
      </c>
      <c r="H79" s="4" t="b">
        <v>1</v>
      </c>
      <c r="I79" s="15"/>
      <c r="J79" s="4"/>
      <c r="K79" s="4"/>
      <c r="L79" s="15"/>
      <c r="M79" s="6" t="str">
        <f t="shared" si="1"/>
        <v>Buy</v>
      </c>
    </row>
    <row r="80" spans="1:13" x14ac:dyDescent="0.3">
      <c r="A80" s="2">
        <v>43083</v>
      </c>
      <c r="B80" s="4">
        <v>503</v>
      </c>
      <c r="C80" s="4">
        <v>810</v>
      </c>
      <c r="D80" s="4">
        <v>360.9</v>
      </c>
      <c r="E80" s="4">
        <v>253.83333333333329</v>
      </c>
      <c r="F80" s="4" t="b">
        <v>1</v>
      </c>
      <c r="G80" s="4" t="b">
        <v>0</v>
      </c>
      <c r="H80" s="4" t="b">
        <v>0</v>
      </c>
      <c r="I80" s="15"/>
      <c r="J80" s="4"/>
      <c r="K80" s="4"/>
      <c r="L80" s="15"/>
      <c r="M80" s="6" t="str">
        <f t="shared" si="1"/>
        <v>Buy</v>
      </c>
    </row>
    <row r="81" spans="1:13" x14ac:dyDescent="0.3">
      <c r="A81" s="2">
        <v>43084</v>
      </c>
      <c r="B81" s="4">
        <v>811</v>
      </c>
      <c r="C81" s="4">
        <v>900</v>
      </c>
      <c r="D81" s="4">
        <v>422.1</v>
      </c>
      <c r="E81" s="4">
        <v>259.84166666666658</v>
      </c>
      <c r="F81" s="4" t="b">
        <v>1</v>
      </c>
      <c r="G81" s="4" t="b">
        <v>0</v>
      </c>
      <c r="H81" s="4" t="b">
        <v>0</v>
      </c>
      <c r="I81" s="15"/>
      <c r="J81" s="4"/>
      <c r="K81" s="4"/>
      <c r="L81" s="15"/>
      <c r="M81" s="6" t="str">
        <f t="shared" si="1"/>
        <v>Buy</v>
      </c>
    </row>
    <row r="82" spans="1:13" x14ac:dyDescent="0.3">
      <c r="A82" s="2">
        <v>43085</v>
      </c>
      <c r="B82" s="4">
        <v>900</v>
      </c>
      <c r="C82" s="4">
        <v>863</v>
      </c>
      <c r="D82" s="4">
        <v>479.6</v>
      </c>
      <c r="E82" s="4">
        <v>265.53333333333342</v>
      </c>
      <c r="F82" s="4" t="b">
        <v>1</v>
      </c>
      <c r="G82" s="4" t="b">
        <v>0</v>
      </c>
      <c r="H82" s="4" t="b">
        <v>0</v>
      </c>
      <c r="I82" s="15"/>
      <c r="J82" s="4"/>
      <c r="K82" s="4"/>
      <c r="L82" s="15"/>
      <c r="M82" s="6" t="str">
        <f t="shared" si="1"/>
        <v>Buy</v>
      </c>
    </row>
    <row r="83" spans="1:13" x14ac:dyDescent="0.3">
      <c r="A83" s="2">
        <v>43086</v>
      </c>
      <c r="B83" s="4">
        <v>863</v>
      </c>
      <c r="C83" s="4">
        <v>819</v>
      </c>
      <c r="D83" s="4">
        <v>533.5</v>
      </c>
      <c r="E83" s="4">
        <v>270.875</v>
      </c>
      <c r="F83" s="4" t="b">
        <v>1</v>
      </c>
      <c r="G83" s="4" t="b">
        <v>0</v>
      </c>
      <c r="H83" s="4" t="b">
        <v>0</v>
      </c>
      <c r="I83" s="15"/>
      <c r="J83" s="4"/>
      <c r="K83" s="4"/>
      <c r="L83" s="15"/>
      <c r="M83" s="6" t="str">
        <f t="shared" si="1"/>
        <v>Buy</v>
      </c>
    </row>
    <row r="84" spans="1:13" x14ac:dyDescent="0.3">
      <c r="A84" s="2">
        <v>43087</v>
      </c>
      <c r="B84" s="4">
        <v>819</v>
      </c>
      <c r="C84" s="4">
        <v>828</v>
      </c>
      <c r="D84" s="4">
        <v>586.9</v>
      </c>
      <c r="E84" s="4">
        <v>276.25</v>
      </c>
      <c r="F84" s="4" t="b">
        <v>1</v>
      </c>
      <c r="G84" s="4" t="b">
        <v>0</v>
      </c>
      <c r="H84" s="4" t="b">
        <v>0</v>
      </c>
      <c r="I84" s="15"/>
      <c r="J84" s="4"/>
      <c r="K84" s="4"/>
      <c r="L84" s="15"/>
      <c r="M84" s="6" t="str">
        <f t="shared" si="1"/>
        <v>Buy</v>
      </c>
    </row>
    <row r="85" spans="1:13" x14ac:dyDescent="0.3">
      <c r="A85" s="2">
        <v>43088</v>
      </c>
      <c r="B85" s="4">
        <v>828</v>
      </c>
      <c r="C85" s="4">
        <v>921</v>
      </c>
      <c r="D85" s="4">
        <v>650.1</v>
      </c>
      <c r="E85" s="4">
        <v>282.41666666666669</v>
      </c>
      <c r="F85" s="4" t="b">
        <v>1</v>
      </c>
      <c r="G85" s="4" t="b">
        <v>0</v>
      </c>
      <c r="H85" s="4" t="b">
        <v>0</v>
      </c>
      <c r="I85" s="15"/>
      <c r="J85" s="4"/>
      <c r="K85" s="4"/>
      <c r="L85" s="15"/>
      <c r="M85" s="6" t="str">
        <f t="shared" si="1"/>
        <v>Buy</v>
      </c>
    </row>
    <row r="86" spans="1:13" x14ac:dyDescent="0.3">
      <c r="A86" s="2">
        <v>43089</v>
      </c>
      <c r="B86" s="4">
        <v>922</v>
      </c>
      <c r="C86" s="4">
        <v>921</v>
      </c>
      <c r="D86" s="4">
        <v>715.1</v>
      </c>
      <c r="E86" s="4">
        <v>288.2</v>
      </c>
      <c r="F86" s="4" t="b">
        <v>1</v>
      </c>
      <c r="G86" s="4" t="b">
        <v>0</v>
      </c>
      <c r="H86" s="4" t="b">
        <v>0</v>
      </c>
      <c r="I86" s="15"/>
      <c r="J86" s="4"/>
      <c r="K86" s="4"/>
      <c r="L86" s="15"/>
      <c r="M86" s="6" t="str">
        <f t="shared" si="1"/>
        <v>Buy</v>
      </c>
    </row>
    <row r="87" spans="1:13" x14ac:dyDescent="0.3">
      <c r="A87" s="2">
        <v>43090</v>
      </c>
      <c r="B87" s="4">
        <v>922</v>
      </c>
      <c r="C87" s="4">
        <v>1529</v>
      </c>
      <c r="D87" s="4">
        <v>840</v>
      </c>
      <c r="E87" s="4">
        <v>298.19166666666672</v>
      </c>
      <c r="F87" s="4" t="b">
        <v>1</v>
      </c>
      <c r="G87" s="4" t="b">
        <v>0</v>
      </c>
      <c r="H87" s="4" t="b">
        <v>0</v>
      </c>
      <c r="I87" s="15"/>
      <c r="J87" s="4"/>
      <c r="K87" s="4"/>
      <c r="L87" s="15"/>
      <c r="M87" s="6" t="str">
        <f t="shared" si="1"/>
        <v>Buy</v>
      </c>
    </row>
    <row r="88" spans="1:13" x14ac:dyDescent="0.3">
      <c r="A88" s="2">
        <v>43091</v>
      </c>
      <c r="B88" s="4">
        <v>1530</v>
      </c>
      <c r="C88" s="4">
        <v>1141</v>
      </c>
      <c r="D88" s="4">
        <v>923.4</v>
      </c>
      <c r="E88" s="4">
        <v>305.10833333333329</v>
      </c>
      <c r="F88" s="4" t="b">
        <v>1</v>
      </c>
      <c r="G88" s="4" t="b">
        <v>0</v>
      </c>
      <c r="H88" s="4" t="b">
        <v>0</v>
      </c>
      <c r="I88" s="15"/>
      <c r="J88" s="4"/>
      <c r="K88" s="4"/>
      <c r="L88" s="15"/>
      <c r="M88" s="6" t="str">
        <f t="shared" ref="M88:M151" si="2">IF(B88&gt;=D87,"Buy","Sell")</f>
        <v>Buy</v>
      </c>
    </row>
    <row r="89" spans="1:13" x14ac:dyDescent="0.3">
      <c r="A89" s="2">
        <v>43092</v>
      </c>
      <c r="B89" s="4">
        <v>1140</v>
      </c>
      <c r="C89" s="4">
        <v>1442</v>
      </c>
      <c r="D89" s="4">
        <v>1017.4</v>
      </c>
      <c r="E89" s="4">
        <v>315.07499999999999</v>
      </c>
      <c r="F89" s="4" t="b">
        <v>1</v>
      </c>
      <c r="G89" s="4" t="b">
        <v>0</v>
      </c>
      <c r="H89" s="4" t="b">
        <v>0</v>
      </c>
      <c r="I89" s="15"/>
      <c r="J89" s="4"/>
      <c r="K89" s="4"/>
      <c r="L89" s="15"/>
      <c r="M89" s="6" t="str">
        <f t="shared" si="2"/>
        <v>Buy</v>
      </c>
    </row>
    <row r="90" spans="1:13" x14ac:dyDescent="0.3">
      <c r="A90" s="2">
        <v>43093</v>
      </c>
      <c r="B90" s="4">
        <v>1443</v>
      </c>
      <c r="C90" s="4">
        <v>1347</v>
      </c>
      <c r="D90" s="4">
        <v>1071.0999999999999</v>
      </c>
      <c r="E90" s="4">
        <v>324.30833333333328</v>
      </c>
      <c r="F90" s="4" t="b">
        <v>1</v>
      </c>
      <c r="G90" s="4" t="b">
        <v>0</v>
      </c>
      <c r="H90" s="4" t="b">
        <v>0</v>
      </c>
      <c r="I90" s="15"/>
      <c r="J90" s="4"/>
      <c r="K90" s="4"/>
      <c r="L90" s="15"/>
      <c r="M90" s="6" t="str">
        <f t="shared" si="2"/>
        <v>Buy</v>
      </c>
    </row>
    <row r="91" spans="1:13" x14ac:dyDescent="0.3">
      <c r="A91" s="2">
        <v>43094</v>
      </c>
      <c r="B91" s="4">
        <v>1347</v>
      </c>
      <c r="C91" s="4">
        <v>1374</v>
      </c>
      <c r="D91" s="4">
        <v>1118.5</v>
      </c>
      <c r="E91" s="4">
        <v>333.88333333333333</v>
      </c>
      <c r="F91" s="4" t="b">
        <v>1</v>
      </c>
      <c r="G91" s="4" t="b">
        <v>0</v>
      </c>
      <c r="H91" s="4" t="b">
        <v>0</v>
      </c>
      <c r="I91" s="15"/>
      <c r="J91" s="4"/>
      <c r="K91" s="4"/>
      <c r="L91" s="15"/>
      <c r="M91" s="6" t="str">
        <f t="shared" si="2"/>
        <v>Buy</v>
      </c>
    </row>
    <row r="92" spans="1:13" x14ac:dyDescent="0.3">
      <c r="A92" s="2">
        <v>43095</v>
      </c>
      <c r="B92" s="4">
        <v>1374</v>
      </c>
      <c r="C92" s="4">
        <v>1386</v>
      </c>
      <c r="D92" s="4">
        <v>1170.8</v>
      </c>
      <c r="E92" s="4">
        <v>343.54166666666669</v>
      </c>
      <c r="F92" s="4" t="b">
        <v>1</v>
      </c>
      <c r="G92" s="4" t="b">
        <v>0</v>
      </c>
      <c r="H92" s="4" t="b">
        <v>0</v>
      </c>
      <c r="I92" s="15"/>
      <c r="J92" s="4"/>
      <c r="K92" s="4"/>
      <c r="L92" s="15"/>
      <c r="M92" s="6" t="str">
        <f t="shared" si="2"/>
        <v>Buy</v>
      </c>
    </row>
    <row r="93" spans="1:13" x14ac:dyDescent="0.3">
      <c r="A93" s="2">
        <v>43096</v>
      </c>
      <c r="B93" s="4">
        <v>1387</v>
      </c>
      <c r="C93" s="4">
        <v>1602</v>
      </c>
      <c r="D93" s="4">
        <v>1249.0999999999999</v>
      </c>
      <c r="E93" s="4">
        <v>354.82499999999999</v>
      </c>
      <c r="F93" s="4" t="b">
        <v>1</v>
      </c>
      <c r="G93" s="4" t="b">
        <v>0</v>
      </c>
      <c r="H93" s="4" t="b">
        <v>0</v>
      </c>
      <c r="I93" s="15"/>
      <c r="J93" s="4"/>
      <c r="K93" s="4"/>
      <c r="L93" s="15"/>
      <c r="M93" s="6" t="str">
        <f t="shared" si="2"/>
        <v>Buy</v>
      </c>
    </row>
    <row r="94" spans="1:13" x14ac:dyDescent="0.3">
      <c r="A94" s="2">
        <v>43097</v>
      </c>
      <c r="B94" s="4">
        <v>1601</v>
      </c>
      <c r="C94" s="4">
        <v>1700</v>
      </c>
      <c r="D94" s="4">
        <v>1336.3</v>
      </c>
      <c r="E94" s="4">
        <v>366.85</v>
      </c>
      <c r="F94" s="4" t="b">
        <v>1</v>
      </c>
      <c r="G94" s="4" t="b">
        <v>0</v>
      </c>
      <c r="H94" s="4" t="b">
        <v>0</v>
      </c>
      <c r="I94" s="15"/>
      <c r="J94" s="4"/>
      <c r="K94" s="4"/>
      <c r="L94" s="15"/>
      <c r="M94" s="6" t="str">
        <f t="shared" si="2"/>
        <v>Buy</v>
      </c>
    </row>
    <row r="95" spans="1:13" x14ac:dyDescent="0.3">
      <c r="A95" s="2">
        <v>43098</v>
      </c>
      <c r="B95" s="4">
        <v>1699</v>
      </c>
      <c r="C95" s="4">
        <v>2190</v>
      </c>
      <c r="D95" s="4">
        <v>1463.2</v>
      </c>
      <c r="E95" s="4">
        <v>382.81666666666672</v>
      </c>
      <c r="F95" s="4" t="b">
        <v>1</v>
      </c>
      <c r="G95" s="4" t="b">
        <v>0</v>
      </c>
      <c r="H95" s="4" t="b">
        <v>0</v>
      </c>
      <c r="I95" s="15"/>
      <c r="J95" s="4"/>
      <c r="K95" s="4"/>
      <c r="L95" s="15"/>
      <c r="M95" s="6" t="str">
        <f t="shared" si="2"/>
        <v>Buy</v>
      </c>
    </row>
    <row r="96" spans="1:13" x14ac:dyDescent="0.3">
      <c r="A96" s="2">
        <v>43099</v>
      </c>
      <c r="B96" s="4">
        <v>2190</v>
      </c>
      <c r="C96" s="4">
        <v>2980</v>
      </c>
      <c r="D96" s="4">
        <v>1669.1</v>
      </c>
      <c r="E96" s="4">
        <v>405.34166666666658</v>
      </c>
      <c r="F96" s="4" t="b">
        <v>1</v>
      </c>
      <c r="G96" s="4" t="b">
        <v>0</v>
      </c>
      <c r="H96" s="4" t="b">
        <v>0</v>
      </c>
      <c r="I96" s="15"/>
      <c r="J96" s="4"/>
      <c r="K96" s="4"/>
      <c r="L96" s="15"/>
      <c r="M96" s="6" t="str">
        <f t="shared" si="2"/>
        <v>Buy</v>
      </c>
    </row>
    <row r="97" spans="1:13" x14ac:dyDescent="0.3">
      <c r="A97" s="2">
        <v>43100</v>
      </c>
      <c r="B97" s="4">
        <v>2980</v>
      </c>
      <c r="C97" s="4">
        <v>2786</v>
      </c>
      <c r="D97" s="4">
        <v>1794.8</v>
      </c>
      <c r="E97" s="4">
        <v>426.47500000000002</v>
      </c>
      <c r="F97" s="4" t="b">
        <v>1</v>
      </c>
      <c r="G97" s="4" t="b">
        <v>0</v>
      </c>
      <c r="H97" s="4" t="b">
        <v>0</v>
      </c>
      <c r="I97" s="15"/>
      <c r="J97" s="4"/>
      <c r="K97" s="4"/>
      <c r="L97" s="15"/>
      <c r="M97" s="6" t="str">
        <f t="shared" si="2"/>
        <v>Buy</v>
      </c>
    </row>
    <row r="98" spans="1:13" x14ac:dyDescent="0.3">
      <c r="A98" s="2">
        <v>43101</v>
      </c>
      <c r="B98" s="4">
        <v>2785</v>
      </c>
      <c r="C98" s="4">
        <v>2685</v>
      </c>
      <c r="D98" s="4">
        <v>1949.2</v>
      </c>
      <c r="E98" s="4">
        <v>446.8</v>
      </c>
      <c r="F98" s="4" t="b">
        <v>1</v>
      </c>
      <c r="G98" s="4" t="b">
        <v>0</v>
      </c>
      <c r="H98" s="4" t="b">
        <v>0</v>
      </c>
      <c r="I98" s="15"/>
      <c r="J98" s="4"/>
      <c r="K98" s="4"/>
      <c r="L98" s="15"/>
      <c r="M98" s="6" t="str">
        <f t="shared" si="2"/>
        <v>Buy</v>
      </c>
    </row>
    <row r="99" spans="1:13" x14ac:dyDescent="0.3">
      <c r="A99" s="2">
        <v>43102</v>
      </c>
      <c r="B99" s="4">
        <v>2685</v>
      </c>
      <c r="C99" s="4">
        <v>2914</v>
      </c>
      <c r="D99" s="4">
        <v>2096.4</v>
      </c>
      <c r="E99" s="4">
        <v>469.2</v>
      </c>
      <c r="F99" s="4" t="b">
        <v>1</v>
      </c>
      <c r="G99" s="4" t="b">
        <v>0</v>
      </c>
      <c r="H99" s="4" t="b">
        <v>0</v>
      </c>
      <c r="I99" s="15"/>
      <c r="J99" s="4"/>
      <c r="K99" s="4"/>
      <c r="L99" s="15"/>
      <c r="M99" s="6" t="str">
        <f t="shared" si="2"/>
        <v>Buy</v>
      </c>
    </row>
    <row r="100" spans="1:13" x14ac:dyDescent="0.3">
      <c r="A100" s="2">
        <v>43103</v>
      </c>
      <c r="B100" s="4">
        <v>2913</v>
      </c>
      <c r="C100" s="4">
        <v>3440</v>
      </c>
      <c r="D100" s="4">
        <v>2305.6999999999998</v>
      </c>
      <c r="E100" s="4">
        <v>495.86666666666667</v>
      </c>
      <c r="F100" s="4" t="b">
        <v>1</v>
      </c>
      <c r="G100" s="4" t="b">
        <v>0</v>
      </c>
      <c r="H100" s="4" t="b">
        <v>0</v>
      </c>
      <c r="I100" s="15"/>
      <c r="J100" s="4"/>
      <c r="K100" s="4"/>
      <c r="L100" s="15"/>
      <c r="M100" s="6" t="str">
        <f t="shared" si="2"/>
        <v>Buy</v>
      </c>
    </row>
    <row r="101" spans="1:13" x14ac:dyDescent="0.3">
      <c r="A101" s="2">
        <v>43104</v>
      </c>
      <c r="B101" s="4">
        <v>3440</v>
      </c>
      <c r="C101" s="4">
        <v>4502</v>
      </c>
      <c r="D101" s="4">
        <v>2618.5</v>
      </c>
      <c r="E101" s="4">
        <v>531.31666666666672</v>
      </c>
      <c r="F101" s="4" t="b">
        <v>1</v>
      </c>
      <c r="G101" s="4" t="b">
        <v>0</v>
      </c>
      <c r="H101" s="4" t="b">
        <v>0</v>
      </c>
      <c r="I101" s="15"/>
      <c r="J101" s="4"/>
      <c r="K101" s="4"/>
      <c r="L101" s="15"/>
      <c r="M101" s="6" t="str">
        <f t="shared" si="2"/>
        <v>Buy</v>
      </c>
    </row>
    <row r="102" spans="1:13" x14ac:dyDescent="0.3">
      <c r="A102" s="2">
        <v>43105</v>
      </c>
      <c r="B102" s="4">
        <v>4509</v>
      </c>
      <c r="C102" s="4">
        <v>4219</v>
      </c>
      <c r="D102" s="4">
        <v>2901.8</v>
      </c>
      <c r="E102" s="4">
        <v>564.38333333333333</v>
      </c>
      <c r="F102" s="4" t="b">
        <v>1</v>
      </c>
      <c r="G102" s="4" t="b">
        <v>0</v>
      </c>
      <c r="H102" s="4" t="b">
        <v>0</v>
      </c>
      <c r="I102" s="15"/>
      <c r="J102" s="4"/>
      <c r="K102" s="4"/>
      <c r="L102" s="15"/>
      <c r="M102" s="6" t="str">
        <f t="shared" si="2"/>
        <v>Buy</v>
      </c>
    </row>
    <row r="103" spans="1:13" x14ac:dyDescent="0.3">
      <c r="A103" s="2">
        <v>43106</v>
      </c>
      <c r="B103" s="4">
        <v>4219</v>
      </c>
      <c r="C103" s="4">
        <v>4132</v>
      </c>
      <c r="D103" s="4">
        <v>3154.8</v>
      </c>
      <c r="E103" s="4">
        <v>596.81666666666672</v>
      </c>
      <c r="F103" s="4" t="b">
        <v>1</v>
      </c>
      <c r="G103" s="4" t="b">
        <v>0</v>
      </c>
      <c r="H103" s="4" t="b">
        <v>0</v>
      </c>
      <c r="I103" s="15"/>
      <c r="J103" s="4"/>
      <c r="K103" s="4"/>
      <c r="L103" s="15"/>
      <c r="M103" s="6" t="str">
        <f t="shared" si="2"/>
        <v>Buy</v>
      </c>
    </row>
    <row r="104" spans="1:13" x14ac:dyDescent="0.3">
      <c r="A104" s="2">
        <v>43107</v>
      </c>
      <c r="B104" s="4">
        <v>4130</v>
      </c>
      <c r="C104" s="4">
        <v>4263</v>
      </c>
      <c r="D104" s="4">
        <v>3411.1</v>
      </c>
      <c r="E104" s="4">
        <v>630.35833333333335</v>
      </c>
      <c r="F104" s="4" t="b">
        <v>1</v>
      </c>
      <c r="G104" s="4" t="b">
        <v>0</v>
      </c>
      <c r="H104" s="4" t="b">
        <v>0</v>
      </c>
      <c r="I104" s="15"/>
      <c r="J104" s="4"/>
      <c r="K104" s="4"/>
      <c r="L104" s="15"/>
      <c r="M104" s="6" t="str">
        <f t="shared" si="2"/>
        <v>Buy</v>
      </c>
    </row>
    <row r="105" spans="1:13" x14ac:dyDescent="0.3">
      <c r="A105" s="2">
        <v>43108</v>
      </c>
      <c r="B105" s="4">
        <v>4262</v>
      </c>
      <c r="C105" s="4">
        <v>3504</v>
      </c>
      <c r="D105" s="4">
        <v>3542.5</v>
      </c>
      <c r="E105" s="4">
        <v>657.58333333333337</v>
      </c>
      <c r="F105" s="4" t="b">
        <v>1</v>
      </c>
      <c r="G105" s="4" t="b">
        <v>0</v>
      </c>
      <c r="H105" s="4" t="b">
        <v>0</v>
      </c>
      <c r="I105" s="15"/>
      <c r="J105" s="4"/>
      <c r="K105" s="4"/>
      <c r="L105" s="15"/>
      <c r="M105" s="6" t="str">
        <f t="shared" si="2"/>
        <v>Buy</v>
      </c>
    </row>
    <row r="106" spans="1:13" x14ac:dyDescent="0.3">
      <c r="A106" s="2">
        <v>43109</v>
      </c>
      <c r="B106" s="4">
        <v>3503</v>
      </c>
      <c r="C106" s="4">
        <v>3688</v>
      </c>
      <c r="D106" s="4">
        <v>3613.3</v>
      </c>
      <c r="E106" s="4">
        <v>686.25</v>
      </c>
      <c r="F106" s="4" t="b">
        <v>0</v>
      </c>
      <c r="G106" s="4" t="b">
        <v>1</v>
      </c>
      <c r="H106" s="4" t="b">
        <v>1</v>
      </c>
      <c r="I106" s="13">
        <f>(B106-(B79*I$1+B106*$I$1))/B79</f>
        <v>11.438999019607843</v>
      </c>
      <c r="J106" s="11">
        <f>J77*I106</f>
        <v>12049603.289171368</v>
      </c>
      <c r="K106" s="11">
        <f>K77*L106</f>
        <v>12351055.289773935</v>
      </c>
      <c r="L106" s="13">
        <f>(B106-(B79*L$1+B106*$L$1))/B79</f>
        <v>11.438999019607843</v>
      </c>
      <c r="M106" s="6" t="str">
        <f t="shared" si="2"/>
        <v>Sell</v>
      </c>
    </row>
    <row r="107" spans="1:13" x14ac:dyDescent="0.3">
      <c r="A107" s="2">
        <v>43110</v>
      </c>
      <c r="B107" s="4">
        <v>3688</v>
      </c>
      <c r="C107" s="4">
        <v>2771</v>
      </c>
      <c r="D107" s="4">
        <v>3611.8</v>
      </c>
      <c r="E107" s="4">
        <v>707.30833333333328</v>
      </c>
      <c r="F107" s="4" t="b">
        <v>1</v>
      </c>
      <c r="G107" s="4" t="b">
        <v>0</v>
      </c>
      <c r="H107" s="4" t="b">
        <v>1</v>
      </c>
      <c r="I107" s="15"/>
      <c r="J107" s="4"/>
      <c r="K107" s="4"/>
      <c r="L107" s="15"/>
      <c r="M107" s="6" t="str">
        <f t="shared" si="2"/>
        <v>Buy</v>
      </c>
    </row>
    <row r="108" spans="1:13" x14ac:dyDescent="0.3">
      <c r="A108" s="2">
        <v>43111</v>
      </c>
      <c r="B108" s="4">
        <v>2771</v>
      </c>
      <c r="C108" s="4">
        <v>2849</v>
      </c>
      <c r="D108" s="4">
        <v>3628.2</v>
      </c>
      <c r="E108" s="4">
        <v>729.17499999999995</v>
      </c>
      <c r="F108" s="4" t="b">
        <v>0</v>
      </c>
      <c r="G108" s="4" t="b">
        <v>1</v>
      </c>
      <c r="H108" s="4" t="b">
        <v>1</v>
      </c>
      <c r="I108" s="13">
        <f>(B108-(B107*I$1+B108*$I$1))/B107</f>
        <v>0.75012979934924084</v>
      </c>
      <c r="J108" s="11">
        <f>J106*I108</f>
        <v>9038766.4975440707</v>
      </c>
      <c r="K108" s="11">
        <f>K106*L108</f>
        <v>9264894.6262695026</v>
      </c>
      <c r="L108" s="13">
        <f>(B108-(B107*L$1+B108*$L$1))/B107</f>
        <v>0.75012979934924084</v>
      </c>
      <c r="M108" s="6" t="str">
        <f t="shared" si="2"/>
        <v>Sell</v>
      </c>
    </row>
    <row r="109" spans="1:13" x14ac:dyDescent="0.3">
      <c r="A109" s="2">
        <v>43112</v>
      </c>
      <c r="B109" s="4">
        <v>2849</v>
      </c>
      <c r="C109" s="4">
        <v>2897</v>
      </c>
      <c r="D109" s="4">
        <v>3626.5</v>
      </c>
      <c r="E109" s="4">
        <v>751.5916666666667</v>
      </c>
      <c r="F109" s="4" t="b">
        <v>0</v>
      </c>
      <c r="G109" s="4" t="b">
        <v>1</v>
      </c>
      <c r="H109" s="4" t="b">
        <v>0</v>
      </c>
      <c r="I109" s="15"/>
      <c r="J109" s="4"/>
      <c r="K109" s="4"/>
      <c r="L109" s="15"/>
      <c r="M109" s="6" t="str">
        <f t="shared" si="2"/>
        <v>Sell</v>
      </c>
    </row>
    <row r="110" spans="1:13" x14ac:dyDescent="0.3">
      <c r="A110" s="2">
        <v>43113</v>
      </c>
      <c r="B110" s="4">
        <v>2897</v>
      </c>
      <c r="C110" s="4">
        <v>2907</v>
      </c>
      <c r="D110" s="4">
        <v>3573.2</v>
      </c>
      <c r="E110" s="4">
        <v>774.1583333333333</v>
      </c>
      <c r="F110" s="4" t="b">
        <v>0</v>
      </c>
      <c r="G110" s="4" t="b">
        <v>1</v>
      </c>
      <c r="H110" s="4" t="b">
        <v>0</v>
      </c>
      <c r="I110" s="15"/>
      <c r="J110" s="4"/>
      <c r="K110" s="4"/>
      <c r="L110" s="15"/>
      <c r="M110" s="6" t="str">
        <f t="shared" si="2"/>
        <v>Sell</v>
      </c>
    </row>
    <row r="111" spans="1:13" x14ac:dyDescent="0.3">
      <c r="A111" s="2">
        <v>43114</v>
      </c>
      <c r="B111" s="4">
        <v>2907</v>
      </c>
      <c r="C111" s="4">
        <v>2575</v>
      </c>
      <c r="D111" s="4">
        <v>3380.5</v>
      </c>
      <c r="E111" s="4">
        <v>793.9666666666667</v>
      </c>
      <c r="F111" s="4" t="b">
        <v>0</v>
      </c>
      <c r="G111" s="4" t="b">
        <v>1</v>
      </c>
      <c r="H111" s="4" t="b">
        <v>0</v>
      </c>
      <c r="I111" s="15"/>
      <c r="J111" s="4"/>
      <c r="K111" s="4"/>
      <c r="L111" s="15"/>
      <c r="M111" s="6" t="str">
        <f t="shared" si="2"/>
        <v>Sell</v>
      </c>
    </row>
    <row r="112" spans="1:13" x14ac:dyDescent="0.3">
      <c r="A112" s="2">
        <v>43115</v>
      </c>
      <c r="B112" s="4">
        <v>2574</v>
      </c>
      <c r="C112" s="4">
        <v>2494</v>
      </c>
      <c r="D112" s="4">
        <v>3208</v>
      </c>
      <c r="E112" s="4">
        <v>813.07500000000005</v>
      </c>
      <c r="F112" s="4" t="b">
        <v>0</v>
      </c>
      <c r="G112" s="4" t="b">
        <v>1</v>
      </c>
      <c r="H112" s="4" t="b">
        <v>0</v>
      </c>
      <c r="I112" s="15"/>
      <c r="J112" s="4"/>
      <c r="K112" s="4"/>
      <c r="L112" s="15"/>
      <c r="M112" s="6" t="str">
        <f t="shared" si="2"/>
        <v>Sell</v>
      </c>
    </row>
    <row r="113" spans="1:13" x14ac:dyDescent="0.3">
      <c r="A113" s="2">
        <v>43116</v>
      </c>
      <c r="B113" s="4">
        <v>2494</v>
      </c>
      <c r="C113" s="4">
        <v>1795</v>
      </c>
      <c r="D113" s="4">
        <v>2974.3</v>
      </c>
      <c r="E113" s="4">
        <v>826.30833333333328</v>
      </c>
      <c r="F113" s="4" t="b">
        <v>0</v>
      </c>
      <c r="G113" s="4" t="b">
        <v>1</v>
      </c>
      <c r="H113" s="4" t="b">
        <v>0</v>
      </c>
      <c r="I113" s="15"/>
      <c r="J113" s="4"/>
      <c r="K113" s="4"/>
      <c r="L113" s="15"/>
      <c r="M113" s="6" t="str">
        <f t="shared" si="2"/>
        <v>Sell</v>
      </c>
    </row>
    <row r="114" spans="1:13" x14ac:dyDescent="0.3">
      <c r="A114" s="2">
        <v>43117</v>
      </c>
      <c r="B114" s="4">
        <v>1795</v>
      </c>
      <c r="C114" s="4">
        <v>1133</v>
      </c>
      <c r="D114" s="4">
        <v>2661.3</v>
      </c>
      <c r="E114" s="4">
        <v>834.02499999999998</v>
      </c>
      <c r="F114" s="4" t="b">
        <v>0</v>
      </c>
      <c r="G114" s="4" t="b">
        <v>1</v>
      </c>
      <c r="H114" s="4" t="b">
        <v>0</v>
      </c>
      <c r="I114" s="15"/>
      <c r="J114" s="4"/>
      <c r="K114" s="4"/>
      <c r="L114" s="15"/>
      <c r="M114" s="6" t="str">
        <f t="shared" si="2"/>
        <v>Sell</v>
      </c>
    </row>
    <row r="115" spans="1:13" x14ac:dyDescent="0.3">
      <c r="A115" s="2">
        <v>43118</v>
      </c>
      <c r="B115" s="4">
        <v>1133</v>
      </c>
      <c r="C115" s="4">
        <v>1960</v>
      </c>
      <c r="D115" s="4">
        <v>2506.9</v>
      </c>
      <c r="E115" s="4">
        <v>848.63333333333333</v>
      </c>
      <c r="F115" s="4" t="b">
        <v>0</v>
      </c>
      <c r="G115" s="4" t="b">
        <v>1</v>
      </c>
      <c r="H115" s="4" t="b">
        <v>0</v>
      </c>
      <c r="I115" s="15"/>
      <c r="J115" s="4"/>
      <c r="K115" s="4"/>
      <c r="L115" s="15"/>
      <c r="M115" s="6" t="str">
        <f t="shared" si="2"/>
        <v>Sell</v>
      </c>
    </row>
    <row r="116" spans="1:13" x14ac:dyDescent="0.3">
      <c r="A116" s="2">
        <v>43119</v>
      </c>
      <c r="B116" s="4">
        <v>1964</v>
      </c>
      <c r="C116" s="4">
        <v>2076</v>
      </c>
      <c r="D116" s="4">
        <v>2345.6999999999998</v>
      </c>
      <c r="E116" s="4">
        <v>864.24166666666667</v>
      </c>
      <c r="F116" s="4" t="b">
        <v>0</v>
      </c>
      <c r="G116" s="4" t="b">
        <v>1</v>
      </c>
      <c r="H116" s="4" t="b">
        <v>0</v>
      </c>
      <c r="I116" s="15"/>
      <c r="J116" s="4"/>
      <c r="K116" s="4"/>
      <c r="L116" s="15"/>
      <c r="M116" s="6" t="str">
        <f t="shared" si="2"/>
        <v>Sell</v>
      </c>
    </row>
    <row r="117" spans="1:13" x14ac:dyDescent="0.3">
      <c r="A117" s="2">
        <v>43120</v>
      </c>
      <c r="B117" s="4">
        <v>2077</v>
      </c>
      <c r="C117" s="4">
        <v>2011</v>
      </c>
      <c r="D117" s="4">
        <v>2269.6999999999998</v>
      </c>
      <c r="E117" s="4">
        <v>879.38333333333333</v>
      </c>
      <c r="F117" s="4" t="b">
        <v>0</v>
      </c>
      <c r="G117" s="4" t="b">
        <v>1</v>
      </c>
      <c r="H117" s="4" t="b">
        <v>0</v>
      </c>
      <c r="I117" s="15"/>
      <c r="J117" s="4"/>
      <c r="K117" s="4"/>
      <c r="L117" s="15"/>
      <c r="M117" s="6" t="str">
        <f t="shared" si="2"/>
        <v>Sell</v>
      </c>
    </row>
    <row r="118" spans="1:13" x14ac:dyDescent="0.3">
      <c r="A118" s="2">
        <v>43121</v>
      </c>
      <c r="B118" s="4">
        <v>2012</v>
      </c>
      <c r="C118" s="4">
        <v>1698</v>
      </c>
      <c r="D118" s="4">
        <v>2154.6</v>
      </c>
      <c r="E118" s="4">
        <v>891.86666666666667</v>
      </c>
      <c r="F118" s="4" t="b">
        <v>0</v>
      </c>
      <c r="G118" s="4" t="b">
        <v>1</v>
      </c>
      <c r="H118" s="4" t="b">
        <v>0</v>
      </c>
      <c r="I118" s="15"/>
      <c r="J118" s="4"/>
      <c r="K118" s="4"/>
      <c r="L118" s="15"/>
      <c r="M118" s="6" t="str">
        <f t="shared" si="2"/>
        <v>Sell</v>
      </c>
    </row>
    <row r="119" spans="1:13" x14ac:dyDescent="0.3">
      <c r="A119" s="2">
        <v>43122</v>
      </c>
      <c r="B119" s="4">
        <v>1700</v>
      </c>
      <c r="C119" s="4">
        <v>1517</v>
      </c>
      <c r="D119" s="4">
        <v>2016.6</v>
      </c>
      <c r="E119" s="4">
        <v>902.85</v>
      </c>
      <c r="F119" s="4" t="b">
        <v>0</v>
      </c>
      <c r="G119" s="4" t="b">
        <v>1</v>
      </c>
      <c r="H119" s="4" t="b">
        <v>0</v>
      </c>
      <c r="I119" s="15"/>
      <c r="J119" s="4"/>
      <c r="K119" s="4"/>
      <c r="L119" s="15"/>
      <c r="M119" s="6" t="str">
        <f t="shared" si="2"/>
        <v>Sell</v>
      </c>
    </row>
    <row r="120" spans="1:13" x14ac:dyDescent="0.3">
      <c r="A120" s="2">
        <v>43123</v>
      </c>
      <c r="B120" s="4">
        <v>1516</v>
      </c>
      <c r="C120" s="4">
        <v>1587</v>
      </c>
      <c r="D120" s="4">
        <v>1884.6</v>
      </c>
      <c r="E120" s="4">
        <v>914.38333333333333</v>
      </c>
      <c r="F120" s="4" t="b">
        <v>0</v>
      </c>
      <c r="G120" s="4" t="b">
        <v>1</v>
      </c>
      <c r="H120" s="4" t="b">
        <v>0</v>
      </c>
      <c r="I120" s="15"/>
      <c r="J120" s="4"/>
      <c r="K120" s="4"/>
      <c r="L120" s="15"/>
      <c r="M120" s="6" t="str">
        <f t="shared" si="2"/>
        <v>Sell</v>
      </c>
    </row>
    <row r="121" spans="1:13" x14ac:dyDescent="0.3">
      <c r="A121" s="2">
        <v>43124</v>
      </c>
      <c r="B121" s="4">
        <v>1587</v>
      </c>
      <c r="C121" s="4">
        <v>1588</v>
      </c>
      <c r="D121" s="4">
        <v>1785.9</v>
      </c>
      <c r="E121" s="4">
        <v>925.9</v>
      </c>
      <c r="F121" s="4" t="b">
        <v>0</v>
      </c>
      <c r="G121" s="4" t="b">
        <v>1</v>
      </c>
      <c r="H121" s="4" t="b">
        <v>0</v>
      </c>
      <c r="I121" s="15"/>
      <c r="J121" s="4"/>
      <c r="K121" s="4"/>
      <c r="L121" s="15"/>
      <c r="M121" s="6" t="str">
        <f t="shared" si="2"/>
        <v>Sell</v>
      </c>
    </row>
    <row r="122" spans="1:13" x14ac:dyDescent="0.3">
      <c r="A122" s="2">
        <v>43125</v>
      </c>
      <c r="B122" s="4">
        <v>1588</v>
      </c>
      <c r="C122" s="4">
        <v>1515</v>
      </c>
      <c r="D122" s="4">
        <v>1688</v>
      </c>
      <c r="E122" s="4">
        <v>936.57500000000005</v>
      </c>
      <c r="F122" s="4" t="b">
        <v>0</v>
      </c>
      <c r="G122" s="4" t="b">
        <v>1</v>
      </c>
      <c r="H122" s="4" t="b">
        <v>0</v>
      </c>
      <c r="I122" s="15"/>
      <c r="J122" s="4"/>
      <c r="K122" s="4"/>
      <c r="L122" s="15"/>
      <c r="M122" s="6" t="str">
        <f t="shared" si="2"/>
        <v>Sell</v>
      </c>
    </row>
    <row r="123" spans="1:13" x14ac:dyDescent="0.3">
      <c r="A123" s="2">
        <v>43126</v>
      </c>
      <c r="B123" s="4">
        <v>1515</v>
      </c>
      <c r="C123" s="4">
        <v>1410</v>
      </c>
      <c r="D123" s="4">
        <v>1649.5</v>
      </c>
      <c r="E123" s="4">
        <v>946.5</v>
      </c>
      <c r="F123" s="4" t="b">
        <v>0</v>
      </c>
      <c r="G123" s="4" t="b">
        <v>1</v>
      </c>
      <c r="H123" s="4" t="b">
        <v>0</v>
      </c>
      <c r="I123" s="15"/>
      <c r="J123" s="4"/>
      <c r="K123" s="4"/>
      <c r="L123" s="15"/>
      <c r="M123" s="6" t="str">
        <f t="shared" si="2"/>
        <v>Sell</v>
      </c>
    </row>
    <row r="124" spans="1:13" x14ac:dyDescent="0.3">
      <c r="A124" s="2">
        <v>43127</v>
      </c>
      <c r="B124" s="4">
        <v>1410</v>
      </c>
      <c r="C124" s="4">
        <v>1343</v>
      </c>
      <c r="D124" s="4">
        <v>1670.5</v>
      </c>
      <c r="E124" s="4">
        <v>955.85833333333335</v>
      </c>
      <c r="F124" s="4" t="b">
        <v>0</v>
      </c>
      <c r="G124" s="4" t="b">
        <v>1</v>
      </c>
      <c r="H124" s="4" t="b">
        <v>0</v>
      </c>
      <c r="I124" s="15"/>
      <c r="J124" s="4"/>
      <c r="K124" s="4"/>
      <c r="L124" s="15"/>
      <c r="M124" s="6" t="str">
        <f t="shared" si="2"/>
        <v>Sell</v>
      </c>
    </row>
    <row r="125" spans="1:13" x14ac:dyDescent="0.3">
      <c r="A125" s="2">
        <v>43128</v>
      </c>
      <c r="B125" s="4">
        <v>1344</v>
      </c>
      <c r="C125" s="4">
        <v>1415</v>
      </c>
      <c r="D125" s="4">
        <v>1616</v>
      </c>
      <c r="E125" s="4">
        <v>965.7833333333333</v>
      </c>
      <c r="F125" s="4" t="b">
        <v>0</v>
      </c>
      <c r="G125" s="4" t="b">
        <v>1</v>
      </c>
      <c r="H125" s="4" t="b">
        <v>0</v>
      </c>
      <c r="I125" s="15"/>
      <c r="J125" s="4"/>
      <c r="K125" s="4"/>
      <c r="L125" s="15"/>
      <c r="M125" s="6" t="str">
        <f t="shared" si="2"/>
        <v>Sell</v>
      </c>
    </row>
    <row r="126" spans="1:13" x14ac:dyDescent="0.3">
      <c r="A126" s="2">
        <v>43129</v>
      </c>
      <c r="B126" s="4">
        <v>1415</v>
      </c>
      <c r="C126" s="4">
        <v>1467</v>
      </c>
      <c r="D126" s="4">
        <v>1555.1</v>
      </c>
      <c r="E126" s="4">
        <v>976.13333333333333</v>
      </c>
      <c r="F126" s="4" t="b">
        <v>0</v>
      </c>
      <c r="G126" s="4" t="b">
        <v>1</v>
      </c>
      <c r="H126" s="4" t="b">
        <v>0</v>
      </c>
      <c r="I126" s="15"/>
      <c r="J126" s="4"/>
      <c r="K126" s="4"/>
      <c r="L126" s="15"/>
      <c r="M126" s="6" t="str">
        <f t="shared" si="2"/>
        <v>Sell</v>
      </c>
    </row>
    <row r="127" spans="1:13" x14ac:dyDescent="0.3">
      <c r="A127" s="2">
        <v>43130</v>
      </c>
      <c r="B127" s="4">
        <v>1467</v>
      </c>
      <c r="C127" s="4">
        <v>1358</v>
      </c>
      <c r="D127" s="4">
        <v>1489.8</v>
      </c>
      <c r="E127" s="4">
        <v>985.50833333333333</v>
      </c>
      <c r="F127" s="4" t="b">
        <v>0</v>
      </c>
      <c r="G127" s="4" t="b">
        <v>1</v>
      </c>
      <c r="H127" s="4" t="b">
        <v>0</v>
      </c>
      <c r="I127" s="15"/>
      <c r="J127" s="4"/>
      <c r="K127" s="4"/>
      <c r="L127" s="15"/>
      <c r="M127" s="6" t="str">
        <f t="shared" si="2"/>
        <v>Sell</v>
      </c>
    </row>
    <row r="128" spans="1:13" x14ac:dyDescent="0.3">
      <c r="A128" s="2">
        <v>43131</v>
      </c>
      <c r="B128" s="4">
        <v>1358</v>
      </c>
      <c r="C128" s="4">
        <v>1220</v>
      </c>
      <c r="D128" s="4">
        <v>1442</v>
      </c>
      <c r="E128" s="4">
        <v>993.76666666666665</v>
      </c>
      <c r="F128" s="4" t="b">
        <v>0</v>
      </c>
      <c r="G128" s="4" t="b">
        <v>1</v>
      </c>
      <c r="H128" s="4" t="b">
        <v>0</v>
      </c>
      <c r="I128" s="15"/>
      <c r="J128" s="4"/>
      <c r="K128" s="4"/>
      <c r="L128" s="15"/>
      <c r="M128" s="6" t="str">
        <f t="shared" si="2"/>
        <v>Sell</v>
      </c>
    </row>
    <row r="129" spans="1:13" x14ac:dyDescent="0.3">
      <c r="A129" s="2">
        <v>43132</v>
      </c>
      <c r="B129" s="4">
        <v>1220</v>
      </c>
      <c r="C129" s="4">
        <v>1118</v>
      </c>
      <c r="D129" s="4">
        <v>1402.1</v>
      </c>
      <c r="E129" s="4">
        <v>1001.075</v>
      </c>
      <c r="F129" s="4" t="b">
        <v>0</v>
      </c>
      <c r="G129" s="4" t="b">
        <v>1</v>
      </c>
      <c r="H129" s="4" t="b">
        <v>0</v>
      </c>
      <c r="I129" s="15"/>
      <c r="J129" s="4"/>
      <c r="K129" s="4"/>
      <c r="L129" s="15"/>
      <c r="M129" s="6" t="str">
        <f t="shared" si="2"/>
        <v>Sell</v>
      </c>
    </row>
    <row r="130" spans="1:13" x14ac:dyDescent="0.3">
      <c r="A130" s="2">
        <v>43133</v>
      </c>
      <c r="B130" s="4">
        <v>1118</v>
      </c>
      <c r="C130" s="4">
        <v>877</v>
      </c>
      <c r="D130" s="4">
        <v>1331.1</v>
      </c>
      <c r="E130" s="4">
        <v>1006.1833333333331</v>
      </c>
      <c r="F130" s="4" t="b">
        <v>0</v>
      </c>
      <c r="G130" s="4" t="b">
        <v>1</v>
      </c>
      <c r="H130" s="4" t="b">
        <v>0</v>
      </c>
      <c r="I130" s="15"/>
      <c r="J130" s="4"/>
      <c r="K130" s="4"/>
      <c r="L130" s="15"/>
      <c r="M130" s="6" t="str">
        <f t="shared" si="2"/>
        <v>Sell</v>
      </c>
    </row>
    <row r="131" spans="1:13" x14ac:dyDescent="0.3">
      <c r="A131" s="2">
        <v>43134</v>
      </c>
      <c r="B131" s="4">
        <v>877</v>
      </c>
      <c r="C131" s="4">
        <v>1015</v>
      </c>
      <c r="D131" s="4">
        <v>1273.8</v>
      </c>
      <c r="E131" s="4">
        <v>1012.35</v>
      </c>
      <c r="F131" s="4" t="b">
        <v>0</v>
      </c>
      <c r="G131" s="4" t="b">
        <v>1</v>
      </c>
      <c r="H131" s="4" t="b">
        <v>0</v>
      </c>
      <c r="I131" s="15"/>
      <c r="J131" s="4"/>
      <c r="K131" s="4"/>
      <c r="L131" s="15"/>
      <c r="M131" s="6" t="str">
        <f t="shared" si="2"/>
        <v>Sell</v>
      </c>
    </row>
    <row r="132" spans="1:13" x14ac:dyDescent="0.3">
      <c r="A132" s="2">
        <v>43135</v>
      </c>
      <c r="B132" s="4">
        <v>1016</v>
      </c>
      <c r="C132" s="4">
        <v>939</v>
      </c>
      <c r="D132" s="4">
        <v>1216.2</v>
      </c>
      <c r="E132" s="4">
        <v>1017.9416666666669</v>
      </c>
      <c r="F132" s="4" t="b">
        <v>0</v>
      </c>
      <c r="G132" s="4" t="b">
        <v>1</v>
      </c>
      <c r="H132" s="4" t="b">
        <v>0</v>
      </c>
      <c r="I132" s="15"/>
      <c r="J132" s="4"/>
      <c r="K132" s="4"/>
      <c r="L132" s="15"/>
      <c r="M132" s="6" t="str">
        <f t="shared" si="2"/>
        <v>Sell</v>
      </c>
    </row>
    <row r="133" spans="1:13" x14ac:dyDescent="0.3">
      <c r="A133" s="2">
        <v>43136</v>
      </c>
      <c r="B133" s="4">
        <v>940</v>
      </c>
      <c r="C133" s="4">
        <v>802</v>
      </c>
      <c r="D133" s="4">
        <v>1155.4000000000001</v>
      </c>
      <c r="E133" s="4">
        <v>1022.1833333333331</v>
      </c>
      <c r="F133" s="4" t="b">
        <v>0</v>
      </c>
      <c r="G133" s="4" t="b">
        <v>1</v>
      </c>
      <c r="H133" s="4" t="b">
        <v>0</v>
      </c>
      <c r="I133" s="15"/>
      <c r="J133" s="4"/>
      <c r="K133" s="4"/>
      <c r="L133" s="15"/>
      <c r="M133" s="6" t="str">
        <f t="shared" si="2"/>
        <v>Sell</v>
      </c>
    </row>
    <row r="134" spans="1:13" x14ac:dyDescent="0.3">
      <c r="A134" s="2">
        <v>43137</v>
      </c>
      <c r="B134" s="4">
        <v>803</v>
      </c>
      <c r="C134" s="4">
        <v>775</v>
      </c>
      <c r="D134" s="4">
        <v>1098.5999999999999</v>
      </c>
      <c r="E134" s="4">
        <v>1026.0166666666671</v>
      </c>
      <c r="F134" s="4" t="b">
        <v>0</v>
      </c>
      <c r="G134" s="4" t="b">
        <v>1</v>
      </c>
      <c r="H134" s="4" t="b">
        <v>0</v>
      </c>
      <c r="I134" s="15"/>
      <c r="J134" s="4"/>
      <c r="K134" s="4"/>
      <c r="L134" s="15"/>
      <c r="M134" s="6" t="str">
        <f t="shared" si="2"/>
        <v>Sell</v>
      </c>
    </row>
    <row r="135" spans="1:13" x14ac:dyDescent="0.3">
      <c r="A135" s="2">
        <v>43138</v>
      </c>
      <c r="B135" s="4">
        <v>774</v>
      </c>
      <c r="C135" s="4">
        <v>848</v>
      </c>
      <c r="D135" s="4">
        <v>1041.9000000000001</v>
      </c>
      <c r="E135" s="4">
        <v>1030.575</v>
      </c>
      <c r="F135" s="4" t="b">
        <v>0</v>
      </c>
      <c r="G135" s="4" t="b">
        <v>1</v>
      </c>
      <c r="H135" s="4" t="b">
        <v>0</v>
      </c>
      <c r="I135" s="15"/>
      <c r="J135" s="4"/>
      <c r="K135" s="4"/>
      <c r="L135" s="15"/>
      <c r="M135" s="6" t="str">
        <f t="shared" si="2"/>
        <v>Sell</v>
      </c>
    </row>
    <row r="136" spans="1:13" x14ac:dyDescent="0.3">
      <c r="A136" s="2">
        <v>43139</v>
      </c>
      <c r="B136" s="4">
        <v>848</v>
      </c>
      <c r="C136" s="4">
        <v>847</v>
      </c>
      <c r="D136" s="4">
        <v>979.9</v>
      </c>
      <c r="E136" s="4">
        <v>1035.133333333333</v>
      </c>
      <c r="F136" s="4" t="b">
        <v>0</v>
      </c>
      <c r="G136" s="4" t="b">
        <v>1</v>
      </c>
      <c r="H136" s="4" t="b">
        <v>0</v>
      </c>
      <c r="I136" s="15"/>
      <c r="J136" s="4"/>
      <c r="K136" s="4"/>
      <c r="L136" s="15"/>
      <c r="M136" s="6" t="str">
        <f t="shared" si="2"/>
        <v>Sell</v>
      </c>
    </row>
    <row r="137" spans="1:13" x14ac:dyDescent="0.3">
      <c r="A137" s="2">
        <v>43140</v>
      </c>
      <c r="B137" s="4">
        <v>847</v>
      </c>
      <c r="C137" s="4">
        <v>1028</v>
      </c>
      <c r="D137" s="4">
        <v>946.9</v>
      </c>
      <c r="E137" s="4">
        <v>1041.241666666667</v>
      </c>
      <c r="F137" s="4" t="b">
        <v>0</v>
      </c>
      <c r="G137" s="4" t="b">
        <v>1</v>
      </c>
      <c r="H137" s="4" t="b">
        <v>0</v>
      </c>
      <c r="I137" s="15"/>
      <c r="J137" s="4"/>
      <c r="K137" s="4"/>
      <c r="L137" s="15"/>
      <c r="M137" s="6" t="str">
        <f t="shared" si="2"/>
        <v>Sell</v>
      </c>
    </row>
    <row r="138" spans="1:13" x14ac:dyDescent="0.3">
      <c r="A138" s="2">
        <v>43141</v>
      </c>
      <c r="B138" s="4">
        <v>1028</v>
      </c>
      <c r="C138" s="4">
        <v>1245</v>
      </c>
      <c r="D138" s="4">
        <v>949.4</v>
      </c>
      <c r="E138" s="4">
        <v>1049.1916666666671</v>
      </c>
      <c r="F138" s="4" t="b">
        <v>0</v>
      </c>
      <c r="G138" s="4" t="b">
        <v>0</v>
      </c>
      <c r="H138" s="4" t="b">
        <v>0</v>
      </c>
      <c r="I138" s="15"/>
      <c r="J138" s="4"/>
      <c r="K138" s="4"/>
      <c r="L138" s="15"/>
      <c r="M138" s="6" t="str">
        <f t="shared" si="2"/>
        <v>Buy</v>
      </c>
    </row>
    <row r="139" spans="1:13" x14ac:dyDescent="0.3">
      <c r="A139" s="2">
        <v>43142</v>
      </c>
      <c r="B139" s="4">
        <v>1244</v>
      </c>
      <c r="C139" s="4">
        <v>1180</v>
      </c>
      <c r="D139" s="4">
        <v>955.6</v>
      </c>
      <c r="E139" s="4">
        <v>1056.583333333333</v>
      </c>
      <c r="F139" s="4" t="b">
        <v>1</v>
      </c>
      <c r="G139" s="4" t="b">
        <v>0</v>
      </c>
      <c r="H139" s="4" t="b">
        <v>1</v>
      </c>
      <c r="I139" s="15"/>
      <c r="J139" s="4"/>
      <c r="K139" s="4"/>
      <c r="L139" s="15"/>
      <c r="M139" s="6" t="str">
        <f t="shared" si="2"/>
        <v>Buy</v>
      </c>
    </row>
    <row r="140" spans="1:13" x14ac:dyDescent="0.3">
      <c r="A140" s="2">
        <v>43143</v>
      </c>
      <c r="B140" s="4">
        <v>1181</v>
      </c>
      <c r="C140" s="4">
        <v>1162</v>
      </c>
      <c r="D140" s="4">
        <v>984.1</v>
      </c>
      <c r="E140" s="4">
        <v>1063.8083333333329</v>
      </c>
      <c r="F140" s="4" t="b">
        <v>1</v>
      </c>
      <c r="G140" s="4" t="b">
        <v>0</v>
      </c>
      <c r="H140" s="4" t="b">
        <v>0</v>
      </c>
      <c r="I140" s="15"/>
      <c r="J140" s="4"/>
      <c r="K140" s="4"/>
      <c r="L140" s="15"/>
      <c r="M140" s="6" t="str">
        <f t="shared" si="2"/>
        <v>Buy</v>
      </c>
    </row>
    <row r="141" spans="1:13" x14ac:dyDescent="0.3">
      <c r="A141" s="2">
        <v>43144</v>
      </c>
      <c r="B141" s="4">
        <v>1163</v>
      </c>
      <c r="C141" s="4">
        <v>1149</v>
      </c>
      <c r="D141" s="4">
        <v>997.5</v>
      </c>
      <c r="E141" s="4">
        <v>1070.7249999999999</v>
      </c>
      <c r="F141" s="4" t="b">
        <v>1</v>
      </c>
      <c r="G141" s="4" t="b">
        <v>0</v>
      </c>
      <c r="H141" s="4" t="b">
        <v>0</v>
      </c>
      <c r="I141" s="15"/>
      <c r="J141" s="4"/>
      <c r="K141" s="4"/>
      <c r="L141" s="15"/>
      <c r="M141" s="6" t="str">
        <f t="shared" si="2"/>
        <v>Buy</v>
      </c>
    </row>
    <row r="142" spans="1:13" x14ac:dyDescent="0.3">
      <c r="A142" s="2">
        <v>43145</v>
      </c>
      <c r="B142" s="4">
        <v>1150</v>
      </c>
      <c r="C142" s="4">
        <v>1172</v>
      </c>
      <c r="D142" s="4">
        <v>1020.8</v>
      </c>
      <c r="E142" s="4">
        <v>1078.1083333333329</v>
      </c>
      <c r="F142" s="4" t="b">
        <v>1</v>
      </c>
      <c r="G142" s="4" t="b">
        <v>0</v>
      </c>
      <c r="H142" s="4" t="b">
        <v>0</v>
      </c>
      <c r="I142" s="15"/>
      <c r="J142" s="4"/>
      <c r="K142" s="4"/>
      <c r="L142" s="15"/>
      <c r="M142" s="6" t="str">
        <f t="shared" si="2"/>
        <v>Buy</v>
      </c>
    </row>
    <row r="143" spans="1:13" x14ac:dyDescent="0.3">
      <c r="A143" s="2">
        <v>43146</v>
      </c>
      <c r="B143" s="4">
        <v>1173</v>
      </c>
      <c r="C143" s="4">
        <v>1241</v>
      </c>
      <c r="D143" s="4">
        <v>1064.7</v>
      </c>
      <c r="E143" s="4">
        <v>1086.366666666667</v>
      </c>
      <c r="F143" s="4" t="b">
        <v>1</v>
      </c>
      <c r="G143" s="4" t="b">
        <v>0</v>
      </c>
      <c r="H143" s="4" t="b">
        <v>0</v>
      </c>
      <c r="I143" s="15"/>
      <c r="J143" s="4"/>
      <c r="K143" s="4"/>
      <c r="L143" s="15"/>
      <c r="M143" s="6" t="str">
        <f t="shared" si="2"/>
        <v>Buy</v>
      </c>
    </row>
    <row r="144" spans="1:13" x14ac:dyDescent="0.3">
      <c r="A144" s="2">
        <v>43147</v>
      </c>
      <c r="B144" s="4">
        <v>1241</v>
      </c>
      <c r="C144" s="4">
        <v>1250</v>
      </c>
      <c r="D144" s="4">
        <v>1112.2</v>
      </c>
      <c r="E144" s="4">
        <v>1094.7833333333331</v>
      </c>
      <c r="F144" s="4" t="b">
        <v>1</v>
      </c>
      <c r="G144" s="4" t="b">
        <v>0</v>
      </c>
      <c r="H144" s="4" t="b">
        <v>0</v>
      </c>
      <c r="I144" s="15"/>
      <c r="J144" s="4"/>
      <c r="K144" s="4"/>
      <c r="L144" s="15"/>
      <c r="M144" s="6" t="str">
        <f t="shared" si="2"/>
        <v>Buy</v>
      </c>
    </row>
    <row r="145" spans="1:13" x14ac:dyDescent="0.3">
      <c r="A145" s="2">
        <v>43148</v>
      </c>
      <c r="B145" s="4">
        <v>1250</v>
      </c>
      <c r="C145" s="4">
        <v>1284</v>
      </c>
      <c r="D145" s="4">
        <v>1155.8</v>
      </c>
      <c r="E145" s="4">
        <v>1103.458333333333</v>
      </c>
      <c r="F145" s="4" t="b">
        <v>1</v>
      </c>
      <c r="G145" s="4" t="b">
        <v>0</v>
      </c>
      <c r="H145" s="4" t="b">
        <v>0</v>
      </c>
      <c r="I145" s="15"/>
      <c r="J145" s="4"/>
      <c r="K145" s="4"/>
      <c r="L145" s="15"/>
      <c r="M145" s="6" t="str">
        <f t="shared" si="2"/>
        <v>Buy</v>
      </c>
    </row>
    <row r="146" spans="1:13" x14ac:dyDescent="0.3">
      <c r="A146" s="2">
        <v>43149</v>
      </c>
      <c r="B146" s="4">
        <v>1283</v>
      </c>
      <c r="C146" s="4">
        <v>1259</v>
      </c>
      <c r="D146" s="4">
        <v>1197</v>
      </c>
      <c r="E146" s="4">
        <v>1112</v>
      </c>
      <c r="F146" s="4" t="b">
        <v>1</v>
      </c>
      <c r="G146" s="4" t="b">
        <v>0</v>
      </c>
      <c r="H146" s="4" t="b">
        <v>0</v>
      </c>
      <c r="I146" s="15"/>
      <c r="J146" s="4"/>
      <c r="K146" s="4"/>
      <c r="L146" s="15"/>
      <c r="M146" s="6" t="str">
        <f t="shared" si="2"/>
        <v>Buy</v>
      </c>
    </row>
    <row r="147" spans="1:13" x14ac:dyDescent="0.3">
      <c r="A147" s="2">
        <v>43150</v>
      </c>
      <c r="B147" s="4">
        <v>1259</v>
      </c>
      <c r="C147" s="4">
        <v>1255</v>
      </c>
      <c r="D147" s="4">
        <v>1219.7</v>
      </c>
      <c r="E147" s="4">
        <v>1120.508333333333</v>
      </c>
      <c r="F147" s="4" t="b">
        <v>1</v>
      </c>
      <c r="G147" s="4" t="b">
        <v>0</v>
      </c>
      <c r="H147" s="4" t="b">
        <v>0</v>
      </c>
      <c r="I147" s="15"/>
      <c r="J147" s="4"/>
      <c r="K147" s="4"/>
      <c r="L147" s="15"/>
      <c r="M147" s="6" t="str">
        <f t="shared" si="2"/>
        <v>Buy</v>
      </c>
    </row>
    <row r="148" spans="1:13" x14ac:dyDescent="0.3">
      <c r="A148" s="2">
        <v>43151</v>
      </c>
      <c r="B148" s="4">
        <v>1255</v>
      </c>
      <c r="C148" s="4">
        <v>1268</v>
      </c>
      <c r="D148" s="4">
        <v>1222</v>
      </c>
      <c r="E148" s="4">
        <v>1129.25</v>
      </c>
      <c r="F148" s="4" t="b">
        <v>1</v>
      </c>
      <c r="G148" s="4" t="b">
        <v>0</v>
      </c>
      <c r="H148" s="4" t="b">
        <v>0</v>
      </c>
      <c r="I148" s="15"/>
      <c r="J148" s="4"/>
      <c r="K148" s="4"/>
      <c r="L148" s="15"/>
      <c r="M148" s="6" t="str">
        <f t="shared" si="2"/>
        <v>Buy</v>
      </c>
    </row>
    <row r="149" spans="1:13" x14ac:dyDescent="0.3">
      <c r="A149" s="2">
        <v>43152</v>
      </c>
      <c r="B149" s="4">
        <v>1268</v>
      </c>
      <c r="C149" s="4">
        <v>1197</v>
      </c>
      <c r="D149" s="4">
        <v>1223.7</v>
      </c>
      <c r="E149" s="4">
        <v>1137.1833333333329</v>
      </c>
      <c r="F149" s="4" t="b">
        <v>1</v>
      </c>
      <c r="G149" s="4" t="b">
        <v>0</v>
      </c>
      <c r="H149" s="4" t="b">
        <v>0</v>
      </c>
      <c r="I149" s="15"/>
      <c r="J149" s="4"/>
      <c r="K149" s="4"/>
      <c r="L149" s="15"/>
      <c r="M149" s="6" t="str">
        <f t="shared" si="2"/>
        <v>Buy</v>
      </c>
    </row>
    <row r="150" spans="1:13" x14ac:dyDescent="0.3">
      <c r="A150" s="2">
        <v>43153</v>
      </c>
      <c r="B150" s="4">
        <v>1197</v>
      </c>
      <c r="C150" s="4">
        <v>1060</v>
      </c>
      <c r="D150" s="4">
        <v>1213.5</v>
      </c>
      <c r="E150" s="4">
        <v>1144.075</v>
      </c>
      <c r="F150" s="4" t="b">
        <v>0</v>
      </c>
      <c r="G150" s="4" t="b">
        <v>1</v>
      </c>
      <c r="H150" s="4" t="b">
        <v>1</v>
      </c>
      <c r="I150" s="13">
        <f>(B150-(B139*I$1+B150*$I$1))/B139</f>
        <v>0.96084509646302263</v>
      </c>
      <c r="J150" s="11">
        <f>J108*I150</f>
        <v>8684854.4672394693</v>
      </c>
      <c r="K150" s="11">
        <f>K108*L150</f>
        <v>10773977.426327026</v>
      </c>
      <c r="L150" s="13">
        <f>(B150-(B138*L$1+B150*$L$1))/B138</f>
        <v>1.1628818093385216</v>
      </c>
      <c r="M150" s="6" t="str">
        <f t="shared" si="2"/>
        <v>Sell</v>
      </c>
    </row>
    <row r="151" spans="1:13" x14ac:dyDescent="0.3">
      <c r="A151" s="2">
        <v>43154</v>
      </c>
      <c r="B151" s="4">
        <v>1060</v>
      </c>
      <c r="C151" s="4">
        <v>1130</v>
      </c>
      <c r="D151" s="4">
        <v>1211.5999999999999</v>
      </c>
      <c r="E151" s="4">
        <v>1151.55</v>
      </c>
      <c r="F151" s="4" t="b">
        <v>0</v>
      </c>
      <c r="G151" s="4" t="b">
        <v>1</v>
      </c>
      <c r="H151" s="4" t="b">
        <v>0</v>
      </c>
      <c r="I151" s="15"/>
      <c r="J151" s="4"/>
      <c r="K151" s="4"/>
      <c r="L151" s="15"/>
      <c r="M151" s="6" t="str">
        <f t="shared" si="2"/>
        <v>Sell</v>
      </c>
    </row>
    <row r="152" spans="1:13" x14ac:dyDescent="0.3">
      <c r="A152" s="2">
        <v>43155</v>
      </c>
      <c r="B152" s="4">
        <v>1131</v>
      </c>
      <c r="C152" s="4">
        <v>1063</v>
      </c>
      <c r="D152" s="4">
        <v>1200.7</v>
      </c>
      <c r="E152" s="4">
        <v>1158.4749999999999</v>
      </c>
      <c r="F152" s="4" t="b">
        <v>0</v>
      </c>
      <c r="G152" s="4" t="b">
        <v>1</v>
      </c>
      <c r="H152" s="4" t="b">
        <v>0</v>
      </c>
      <c r="I152" s="15"/>
      <c r="J152" s="4"/>
      <c r="K152" s="4"/>
      <c r="L152" s="15"/>
      <c r="M152" s="6" t="str">
        <f t="shared" ref="M152:M215" si="3">IF(B152&gt;=D151,"Buy","Sell")</f>
        <v>Sell</v>
      </c>
    </row>
    <row r="153" spans="1:13" x14ac:dyDescent="0.3">
      <c r="A153" s="2">
        <v>43156</v>
      </c>
      <c r="B153" s="4">
        <v>1064</v>
      </c>
      <c r="C153" s="4">
        <v>1034</v>
      </c>
      <c r="D153" s="4">
        <v>1180</v>
      </c>
      <c r="E153" s="4">
        <v>1165.1583333333331</v>
      </c>
      <c r="F153" s="4" t="b">
        <v>0</v>
      </c>
      <c r="G153" s="4" t="b">
        <v>1</v>
      </c>
      <c r="H153" s="4" t="b">
        <v>0</v>
      </c>
      <c r="I153" s="15"/>
      <c r="J153" s="4"/>
      <c r="K153" s="4"/>
      <c r="L153" s="15"/>
      <c r="M153" s="6" t="str">
        <f t="shared" si="3"/>
        <v>Sell</v>
      </c>
    </row>
    <row r="154" spans="1:13" x14ac:dyDescent="0.3">
      <c r="A154" s="2">
        <v>43157</v>
      </c>
      <c r="B154" s="4">
        <v>1034</v>
      </c>
      <c r="C154" s="4">
        <v>1050</v>
      </c>
      <c r="D154" s="4">
        <v>1160</v>
      </c>
      <c r="E154" s="4">
        <v>1172</v>
      </c>
      <c r="F154" s="4" t="b">
        <v>0</v>
      </c>
      <c r="G154" s="4" t="b">
        <v>1</v>
      </c>
      <c r="H154" s="4" t="b">
        <v>0</v>
      </c>
      <c r="I154" s="15"/>
      <c r="J154" s="4"/>
      <c r="K154" s="4"/>
      <c r="L154" s="15"/>
      <c r="M154" s="6" t="str">
        <f t="shared" si="3"/>
        <v>Sell</v>
      </c>
    </row>
    <row r="155" spans="1:13" x14ac:dyDescent="0.3">
      <c r="A155" s="2">
        <v>43158</v>
      </c>
      <c r="B155" s="4">
        <v>1052</v>
      </c>
      <c r="C155" s="4">
        <v>1052</v>
      </c>
      <c r="D155" s="4">
        <v>1136.8</v>
      </c>
      <c r="E155" s="4">
        <v>1178.8583333333329</v>
      </c>
      <c r="F155" s="4" t="b">
        <v>0</v>
      </c>
      <c r="G155" s="4" t="b">
        <v>1</v>
      </c>
      <c r="H155" s="4" t="b">
        <v>0</v>
      </c>
      <c r="I155" s="15"/>
      <c r="J155" s="4"/>
      <c r="K155" s="4"/>
      <c r="L155" s="15"/>
      <c r="M155" s="6" t="str">
        <f t="shared" si="3"/>
        <v>Sell</v>
      </c>
    </row>
    <row r="156" spans="1:13" x14ac:dyDescent="0.3">
      <c r="A156" s="2">
        <v>43159</v>
      </c>
      <c r="B156" s="4">
        <v>1052</v>
      </c>
      <c r="C156" s="4">
        <v>1020</v>
      </c>
      <c r="D156" s="4">
        <v>1112.9000000000001</v>
      </c>
      <c r="E156" s="4">
        <v>1185.458333333333</v>
      </c>
      <c r="F156" s="4" t="b">
        <v>0</v>
      </c>
      <c r="G156" s="4" t="b">
        <v>1</v>
      </c>
      <c r="H156" s="4" t="b">
        <v>0</v>
      </c>
      <c r="I156" s="15"/>
      <c r="J156" s="4"/>
      <c r="K156" s="4"/>
      <c r="L156" s="15"/>
      <c r="M156" s="6" t="str">
        <f t="shared" si="3"/>
        <v>Sell</v>
      </c>
    </row>
    <row r="157" spans="1:13" x14ac:dyDescent="0.3">
      <c r="A157" s="2">
        <v>43160</v>
      </c>
      <c r="B157" s="4">
        <v>1021</v>
      </c>
      <c r="C157" s="4">
        <v>1037</v>
      </c>
      <c r="D157" s="4">
        <v>1091.0999999999999</v>
      </c>
      <c r="E157" s="4">
        <v>1192.208333333333</v>
      </c>
      <c r="F157" s="4" t="b">
        <v>0</v>
      </c>
      <c r="G157" s="4" t="b">
        <v>1</v>
      </c>
      <c r="H157" s="4" t="b">
        <v>0</v>
      </c>
      <c r="I157" s="15"/>
      <c r="J157" s="4"/>
      <c r="K157" s="4"/>
      <c r="L157" s="15"/>
      <c r="M157" s="6" t="str">
        <f t="shared" si="3"/>
        <v>Sell</v>
      </c>
    </row>
    <row r="158" spans="1:13" x14ac:dyDescent="0.3">
      <c r="A158" s="2">
        <v>43161</v>
      </c>
      <c r="B158" s="4">
        <v>1038</v>
      </c>
      <c r="C158" s="4">
        <v>1002</v>
      </c>
      <c r="D158" s="4">
        <v>1064.5</v>
      </c>
      <c r="E158" s="4">
        <v>1198.6916666666671</v>
      </c>
      <c r="F158" s="4" t="b">
        <v>0</v>
      </c>
      <c r="G158" s="4" t="b">
        <v>1</v>
      </c>
      <c r="H158" s="4" t="b">
        <v>0</v>
      </c>
      <c r="I158" s="15"/>
      <c r="J158" s="4"/>
      <c r="K158" s="4"/>
      <c r="L158" s="15"/>
      <c r="M158" s="6" t="str">
        <f t="shared" si="3"/>
        <v>Sell</v>
      </c>
    </row>
    <row r="159" spans="1:13" x14ac:dyDescent="0.3">
      <c r="A159" s="2">
        <v>43162</v>
      </c>
      <c r="B159" s="4">
        <v>1000</v>
      </c>
      <c r="C159" s="4">
        <v>1004</v>
      </c>
      <c r="D159" s="4">
        <v>1045.2</v>
      </c>
      <c r="E159" s="4">
        <v>1205.083333333333</v>
      </c>
      <c r="F159" s="4" t="b">
        <v>0</v>
      </c>
      <c r="G159" s="4" t="b">
        <v>1</v>
      </c>
      <c r="H159" s="4" t="b">
        <v>0</v>
      </c>
      <c r="I159" s="15"/>
      <c r="J159" s="4"/>
      <c r="K159" s="4"/>
      <c r="L159" s="15"/>
      <c r="M159" s="6" t="str">
        <f t="shared" si="3"/>
        <v>Sell</v>
      </c>
    </row>
    <row r="160" spans="1:13" x14ac:dyDescent="0.3">
      <c r="A160" s="2">
        <v>43163</v>
      </c>
      <c r="B160" s="4">
        <v>1004</v>
      </c>
      <c r="C160" s="4">
        <v>1010</v>
      </c>
      <c r="D160" s="4">
        <v>1040.2</v>
      </c>
      <c r="E160" s="4">
        <v>1211.5916666666669</v>
      </c>
      <c r="F160" s="4" t="b">
        <v>0</v>
      </c>
      <c r="G160" s="4" t="b">
        <v>1</v>
      </c>
      <c r="H160" s="4" t="b">
        <v>0</v>
      </c>
      <c r="I160" s="15"/>
      <c r="J160" s="4"/>
      <c r="K160" s="4"/>
      <c r="L160" s="15"/>
      <c r="M160" s="6" t="str">
        <f t="shared" si="3"/>
        <v>Sell</v>
      </c>
    </row>
    <row r="161" spans="1:13" x14ac:dyDescent="0.3">
      <c r="A161" s="2">
        <v>43164</v>
      </c>
      <c r="B161" s="4">
        <v>1007</v>
      </c>
      <c r="C161" s="4">
        <v>1143</v>
      </c>
      <c r="D161" s="4">
        <v>1041.5</v>
      </c>
      <c r="E161" s="4">
        <v>1219.2166666666669</v>
      </c>
      <c r="F161" s="4" t="b">
        <v>0</v>
      </c>
      <c r="G161" s="4" t="b">
        <v>1</v>
      </c>
      <c r="H161" s="4" t="b">
        <v>0</v>
      </c>
      <c r="I161" s="15"/>
      <c r="J161" s="4"/>
      <c r="K161" s="4"/>
      <c r="L161" s="15"/>
      <c r="M161" s="6" t="str">
        <f t="shared" si="3"/>
        <v>Sell</v>
      </c>
    </row>
    <row r="162" spans="1:13" x14ac:dyDescent="0.3">
      <c r="A162" s="2">
        <v>43165</v>
      </c>
      <c r="B162" s="4">
        <v>1143</v>
      </c>
      <c r="C162" s="4">
        <v>1037</v>
      </c>
      <c r="D162" s="4">
        <v>1038.9000000000001</v>
      </c>
      <c r="E162" s="4">
        <v>1225.925</v>
      </c>
      <c r="F162" s="4" t="b">
        <v>0</v>
      </c>
      <c r="G162" s="4" t="b">
        <v>0</v>
      </c>
      <c r="H162" s="4" t="b">
        <v>0</v>
      </c>
      <c r="I162" s="15"/>
      <c r="J162" s="4"/>
      <c r="K162" s="4"/>
      <c r="L162" s="15"/>
      <c r="M162" s="6" t="str">
        <f t="shared" si="3"/>
        <v>Buy</v>
      </c>
    </row>
    <row r="163" spans="1:13" x14ac:dyDescent="0.3">
      <c r="A163" s="2">
        <v>43166</v>
      </c>
      <c r="B163" s="4">
        <v>1038</v>
      </c>
      <c r="C163" s="4">
        <v>1001</v>
      </c>
      <c r="D163" s="4">
        <v>1035.5999999999999</v>
      </c>
      <c r="E163" s="4">
        <v>1232.333333333333</v>
      </c>
      <c r="F163" s="4" t="b">
        <v>0</v>
      </c>
      <c r="G163" s="4" t="b">
        <v>1</v>
      </c>
      <c r="H163" s="4" t="b">
        <v>0</v>
      </c>
      <c r="I163" s="15"/>
      <c r="J163" s="4"/>
      <c r="K163" s="11">
        <f>K150*L163</f>
        <v>9769851.2136401404</v>
      </c>
      <c r="L163" s="13">
        <f>(B163-(B162*L$1+B163*$L$1))/B162</f>
        <v>0.90680078740157488</v>
      </c>
      <c r="M163" s="6" t="str">
        <f t="shared" si="3"/>
        <v>Sell</v>
      </c>
    </row>
    <row r="164" spans="1:13" x14ac:dyDescent="0.3">
      <c r="A164" s="2">
        <v>43167</v>
      </c>
      <c r="B164" s="4">
        <v>1001</v>
      </c>
      <c r="C164" s="4">
        <v>942</v>
      </c>
      <c r="D164" s="4">
        <v>1024.8</v>
      </c>
      <c r="E164" s="4">
        <v>1238.2249999999999</v>
      </c>
      <c r="F164" s="4" t="b">
        <v>0</v>
      </c>
      <c r="G164" s="4" t="b">
        <v>1</v>
      </c>
      <c r="H164" s="4" t="b">
        <v>0</v>
      </c>
      <c r="I164" s="15"/>
      <c r="J164" s="4"/>
      <c r="K164" s="4"/>
      <c r="L164" s="15"/>
      <c r="M164" s="6" t="str">
        <f t="shared" si="3"/>
        <v>Sell</v>
      </c>
    </row>
    <row r="165" spans="1:13" x14ac:dyDescent="0.3">
      <c r="A165" s="2">
        <v>43168</v>
      </c>
      <c r="B165" s="4">
        <v>942</v>
      </c>
      <c r="C165" s="4">
        <v>934</v>
      </c>
      <c r="D165" s="4">
        <v>1013</v>
      </c>
      <c r="E165" s="4">
        <v>1243.9749999999999</v>
      </c>
      <c r="F165" s="4" t="b">
        <v>0</v>
      </c>
      <c r="G165" s="4" t="b">
        <v>1</v>
      </c>
      <c r="H165" s="4" t="b">
        <v>0</v>
      </c>
      <c r="I165" s="15"/>
      <c r="J165" s="4"/>
      <c r="K165" s="4"/>
      <c r="L165" s="15"/>
      <c r="M165" s="6" t="str">
        <f t="shared" si="3"/>
        <v>Sell</v>
      </c>
    </row>
    <row r="166" spans="1:13" x14ac:dyDescent="0.3">
      <c r="A166" s="2">
        <v>43169</v>
      </c>
      <c r="B166" s="4">
        <v>933</v>
      </c>
      <c r="C166" s="4">
        <v>901</v>
      </c>
      <c r="D166" s="4">
        <v>1001.1</v>
      </c>
      <c r="E166" s="4">
        <v>1249.5250000000001</v>
      </c>
      <c r="F166" s="4" t="b">
        <v>0</v>
      </c>
      <c r="G166" s="4" t="b">
        <v>1</v>
      </c>
      <c r="H166" s="4" t="b">
        <v>0</v>
      </c>
      <c r="I166" s="15"/>
      <c r="J166" s="4"/>
      <c r="K166" s="4"/>
      <c r="L166" s="15"/>
      <c r="M166" s="6" t="str">
        <f t="shared" si="3"/>
        <v>Sell</v>
      </c>
    </row>
    <row r="167" spans="1:13" x14ac:dyDescent="0.3">
      <c r="A167" s="2">
        <v>43170</v>
      </c>
      <c r="B167" s="4">
        <v>901</v>
      </c>
      <c r="C167" s="4">
        <v>888</v>
      </c>
      <c r="D167" s="4">
        <v>986.2</v>
      </c>
      <c r="E167" s="4">
        <v>1254.9749999999999</v>
      </c>
      <c r="F167" s="4" t="b">
        <v>0</v>
      </c>
      <c r="G167" s="4" t="b">
        <v>1</v>
      </c>
      <c r="H167" s="4" t="b">
        <v>0</v>
      </c>
      <c r="I167" s="15"/>
      <c r="J167" s="4"/>
      <c r="K167" s="4"/>
      <c r="L167" s="15"/>
      <c r="M167" s="6" t="str">
        <f t="shared" si="3"/>
        <v>Sell</v>
      </c>
    </row>
    <row r="168" spans="1:13" x14ac:dyDescent="0.3">
      <c r="A168" s="2">
        <v>43171</v>
      </c>
      <c r="B168" s="4">
        <v>890</v>
      </c>
      <c r="C168" s="4">
        <v>881</v>
      </c>
      <c r="D168" s="4">
        <v>974.1</v>
      </c>
      <c r="E168" s="4">
        <v>1260.425</v>
      </c>
      <c r="F168" s="4" t="b">
        <v>0</v>
      </c>
      <c r="G168" s="4" t="b">
        <v>1</v>
      </c>
      <c r="H168" s="4" t="b">
        <v>0</v>
      </c>
      <c r="I168" s="15"/>
      <c r="J168" s="4"/>
      <c r="K168" s="4"/>
      <c r="L168" s="15"/>
      <c r="M168" s="6" t="str">
        <f t="shared" si="3"/>
        <v>Sell</v>
      </c>
    </row>
    <row r="169" spans="1:13" x14ac:dyDescent="0.3">
      <c r="A169" s="2">
        <v>43172</v>
      </c>
      <c r="B169" s="4">
        <v>881</v>
      </c>
      <c r="C169" s="4">
        <v>855</v>
      </c>
      <c r="D169" s="4">
        <v>959.2</v>
      </c>
      <c r="E169" s="4">
        <v>1265.6416666666671</v>
      </c>
      <c r="F169" s="4" t="b">
        <v>0</v>
      </c>
      <c r="G169" s="4" t="b">
        <v>1</v>
      </c>
      <c r="H169" s="4" t="b">
        <v>0</v>
      </c>
      <c r="I169" s="15"/>
      <c r="J169" s="4"/>
      <c r="K169" s="4"/>
      <c r="L169" s="15"/>
      <c r="M169" s="6" t="str">
        <f t="shared" si="3"/>
        <v>Sell</v>
      </c>
    </row>
    <row r="170" spans="1:13" x14ac:dyDescent="0.3">
      <c r="A170" s="2">
        <v>43173</v>
      </c>
      <c r="B170" s="4">
        <v>855</v>
      </c>
      <c r="C170" s="4">
        <v>820</v>
      </c>
      <c r="D170" s="4">
        <v>940.2</v>
      </c>
      <c r="E170" s="4">
        <v>1270.5333333333331</v>
      </c>
      <c r="F170" s="4" t="b">
        <v>0</v>
      </c>
      <c r="G170" s="4" t="b">
        <v>1</v>
      </c>
      <c r="H170" s="4" t="b">
        <v>0</v>
      </c>
      <c r="I170" s="15"/>
      <c r="J170" s="4"/>
      <c r="K170" s="4"/>
      <c r="L170" s="15"/>
      <c r="M170" s="6" t="str">
        <f t="shared" si="3"/>
        <v>Sell</v>
      </c>
    </row>
    <row r="171" spans="1:13" x14ac:dyDescent="0.3">
      <c r="A171" s="2">
        <v>43174</v>
      </c>
      <c r="B171" s="4">
        <v>820</v>
      </c>
      <c r="C171" s="4">
        <v>758</v>
      </c>
      <c r="D171" s="4">
        <v>901.7</v>
      </c>
      <c r="E171" s="4">
        <v>1274.8916666666671</v>
      </c>
      <c r="F171" s="4" t="b">
        <v>0</v>
      </c>
      <c r="G171" s="4" t="b">
        <v>1</v>
      </c>
      <c r="H171" s="4" t="b">
        <v>0</v>
      </c>
      <c r="I171" s="15"/>
      <c r="J171" s="4"/>
      <c r="K171" s="4"/>
      <c r="L171" s="15"/>
      <c r="M171" s="6" t="str">
        <f t="shared" si="3"/>
        <v>Sell</v>
      </c>
    </row>
    <row r="172" spans="1:13" x14ac:dyDescent="0.3">
      <c r="A172" s="2">
        <v>43175</v>
      </c>
      <c r="B172" s="4">
        <v>758</v>
      </c>
      <c r="C172" s="4">
        <v>748</v>
      </c>
      <c r="D172" s="4">
        <v>872.8</v>
      </c>
      <c r="E172" s="4">
        <v>1278.866666666667</v>
      </c>
      <c r="F172" s="4" t="b">
        <v>0</v>
      </c>
      <c r="G172" s="4" t="b">
        <v>1</v>
      </c>
      <c r="H172" s="4" t="b">
        <v>0</v>
      </c>
      <c r="I172" s="15"/>
      <c r="J172" s="4"/>
      <c r="K172" s="4"/>
      <c r="L172" s="15"/>
      <c r="M172" s="6" t="str">
        <f t="shared" si="3"/>
        <v>Sell</v>
      </c>
    </row>
    <row r="173" spans="1:13" x14ac:dyDescent="0.3">
      <c r="A173" s="2">
        <v>43176</v>
      </c>
      <c r="B173" s="4">
        <v>748</v>
      </c>
      <c r="C173" s="4">
        <v>708</v>
      </c>
      <c r="D173" s="4">
        <v>843.5</v>
      </c>
      <c r="E173" s="4">
        <v>1282.666666666667</v>
      </c>
      <c r="F173" s="4" t="b">
        <v>0</v>
      </c>
      <c r="G173" s="4" t="b">
        <v>1</v>
      </c>
      <c r="H173" s="4" t="b">
        <v>0</v>
      </c>
      <c r="I173" s="15"/>
      <c r="J173" s="4"/>
      <c r="K173" s="4"/>
      <c r="L173" s="15"/>
      <c r="M173" s="6" t="str">
        <f t="shared" si="3"/>
        <v>Sell</v>
      </c>
    </row>
    <row r="174" spans="1:13" x14ac:dyDescent="0.3">
      <c r="A174" s="2">
        <v>43177</v>
      </c>
      <c r="B174" s="4">
        <v>708</v>
      </c>
      <c r="C174" s="4">
        <v>618</v>
      </c>
      <c r="D174" s="4">
        <v>811.1</v>
      </c>
      <c r="E174" s="4">
        <v>1285.741666666667</v>
      </c>
      <c r="F174" s="4" t="b">
        <v>0</v>
      </c>
      <c r="G174" s="4" t="b">
        <v>1</v>
      </c>
      <c r="H174" s="4" t="b">
        <v>0</v>
      </c>
      <c r="I174" s="15"/>
      <c r="J174" s="4"/>
      <c r="K174" s="4"/>
      <c r="L174" s="15"/>
      <c r="M174" s="6" t="str">
        <f t="shared" si="3"/>
        <v>Sell</v>
      </c>
    </row>
    <row r="175" spans="1:13" x14ac:dyDescent="0.3">
      <c r="A175" s="2">
        <v>43178</v>
      </c>
      <c r="B175" s="4">
        <v>621</v>
      </c>
      <c r="C175" s="4">
        <v>741</v>
      </c>
      <c r="D175" s="4">
        <v>791.8</v>
      </c>
      <c r="E175" s="4">
        <v>1289.8</v>
      </c>
      <c r="F175" s="4" t="b">
        <v>0</v>
      </c>
      <c r="G175" s="4" t="b">
        <v>1</v>
      </c>
      <c r="H175" s="4" t="b">
        <v>0</v>
      </c>
      <c r="I175" s="15"/>
      <c r="J175" s="4"/>
      <c r="K175" s="4"/>
      <c r="L175" s="15"/>
      <c r="M175" s="6" t="str">
        <f t="shared" si="3"/>
        <v>Sell</v>
      </c>
    </row>
    <row r="176" spans="1:13" x14ac:dyDescent="0.3">
      <c r="A176" s="2">
        <v>43179</v>
      </c>
      <c r="B176" s="4">
        <v>741</v>
      </c>
      <c r="C176" s="4">
        <v>754</v>
      </c>
      <c r="D176" s="4">
        <v>777.1</v>
      </c>
      <c r="E176" s="4">
        <v>1293.9000000000001</v>
      </c>
      <c r="F176" s="4" t="b">
        <v>0</v>
      </c>
      <c r="G176" s="4" t="b">
        <v>1</v>
      </c>
      <c r="H176" s="4" t="b">
        <v>0</v>
      </c>
      <c r="I176" s="15"/>
      <c r="J176" s="4"/>
      <c r="K176" s="4"/>
      <c r="L176" s="15"/>
      <c r="M176" s="6" t="str">
        <f t="shared" si="3"/>
        <v>Sell</v>
      </c>
    </row>
    <row r="177" spans="1:13" x14ac:dyDescent="0.3">
      <c r="A177" s="2">
        <v>43180</v>
      </c>
      <c r="B177" s="4">
        <v>754</v>
      </c>
      <c r="C177" s="4">
        <v>771</v>
      </c>
      <c r="D177" s="4">
        <v>765.4</v>
      </c>
      <c r="E177" s="4">
        <v>1298.1833333333329</v>
      </c>
      <c r="F177" s="4" t="b">
        <v>0</v>
      </c>
      <c r="G177" s="4" t="b">
        <v>1</v>
      </c>
      <c r="H177" s="4" t="b">
        <v>0</v>
      </c>
      <c r="I177" s="15"/>
      <c r="J177" s="4"/>
      <c r="K177" s="4"/>
      <c r="L177" s="15"/>
      <c r="M177" s="6" t="str">
        <f t="shared" si="3"/>
        <v>Sell</v>
      </c>
    </row>
    <row r="178" spans="1:13" x14ac:dyDescent="0.3">
      <c r="A178" s="2">
        <v>43181</v>
      </c>
      <c r="B178" s="4">
        <v>770</v>
      </c>
      <c r="C178" s="4">
        <v>700</v>
      </c>
      <c r="D178" s="4">
        <v>747.3</v>
      </c>
      <c r="E178" s="4">
        <v>1301.875</v>
      </c>
      <c r="F178" s="4" t="b">
        <v>0</v>
      </c>
      <c r="G178" s="4" t="b">
        <v>0</v>
      </c>
      <c r="H178" s="4" t="b">
        <v>0</v>
      </c>
      <c r="I178" s="15"/>
      <c r="J178" s="4"/>
      <c r="K178" s="4"/>
      <c r="L178" s="15"/>
      <c r="M178" s="6" t="str">
        <f t="shared" si="3"/>
        <v>Buy</v>
      </c>
    </row>
    <row r="179" spans="1:13" x14ac:dyDescent="0.3">
      <c r="A179" s="2">
        <v>43182</v>
      </c>
      <c r="B179" s="4">
        <v>700</v>
      </c>
      <c r="C179" s="4">
        <v>707</v>
      </c>
      <c r="D179" s="4">
        <v>732.5</v>
      </c>
      <c r="E179" s="4">
        <v>1305.5666666666671</v>
      </c>
      <c r="F179" s="4" t="b">
        <v>0</v>
      </c>
      <c r="G179" s="4" t="b">
        <v>1</v>
      </c>
      <c r="H179" s="4" t="b">
        <v>0</v>
      </c>
      <c r="I179" s="15"/>
      <c r="J179" s="4"/>
      <c r="K179" s="11">
        <f>K163*L179</f>
        <v>8868626.8475964461</v>
      </c>
      <c r="L179" s="13">
        <f>(B179-(B178*L$1+B179*$L$1))/B178</f>
        <v>0.90775454545454548</v>
      </c>
      <c r="M179" s="6" t="str">
        <f t="shared" si="3"/>
        <v>Sell</v>
      </c>
    </row>
    <row r="180" spans="1:13" x14ac:dyDescent="0.3">
      <c r="A180" s="2">
        <v>43183</v>
      </c>
      <c r="B180" s="4">
        <v>706</v>
      </c>
      <c r="C180" s="4">
        <v>722</v>
      </c>
      <c r="D180" s="4">
        <v>722.7</v>
      </c>
      <c r="E180" s="4">
        <v>1309.375</v>
      </c>
      <c r="F180" s="4" t="b">
        <v>0</v>
      </c>
      <c r="G180" s="4" t="b">
        <v>1</v>
      </c>
      <c r="H180" s="4" t="b">
        <v>0</v>
      </c>
      <c r="I180" s="15"/>
      <c r="J180" s="4"/>
      <c r="K180" s="4"/>
      <c r="L180" s="15"/>
      <c r="M180" s="6" t="str">
        <f t="shared" si="3"/>
        <v>Sell</v>
      </c>
    </row>
    <row r="181" spans="1:13" x14ac:dyDescent="0.3">
      <c r="A181" s="2">
        <v>43184</v>
      </c>
      <c r="B181" s="4">
        <v>722</v>
      </c>
      <c r="C181" s="4">
        <v>706</v>
      </c>
      <c r="D181" s="4">
        <v>717.5</v>
      </c>
      <c r="E181" s="4">
        <v>1312.95</v>
      </c>
      <c r="F181" s="4" t="b">
        <v>0</v>
      </c>
      <c r="G181" s="4" t="b">
        <v>1</v>
      </c>
      <c r="H181" s="4" t="b">
        <v>0</v>
      </c>
      <c r="I181" s="15"/>
      <c r="J181" s="4"/>
      <c r="K181" s="4"/>
      <c r="L181" s="15"/>
      <c r="M181" s="6" t="str">
        <f t="shared" si="3"/>
        <v>Sell</v>
      </c>
    </row>
    <row r="182" spans="1:13" x14ac:dyDescent="0.3">
      <c r="A182" s="2">
        <v>43185</v>
      </c>
      <c r="B182" s="4">
        <v>706</v>
      </c>
      <c r="C182" s="4">
        <v>659</v>
      </c>
      <c r="D182" s="4">
        <v>708.6</v>
      </c>
      <c r="E182" s="4">
        <v>1316.125</v>
      </c>
      <c r="F182" s="4" t="b">
        <v>0</v>
      </c>
      <c r="G182" s="4" t="b">
        <v>1</v>
      </c>
      <c r="H182" s="4" t="b">
        <v>0</v>
      </c>
      <c r="I182" s="15"/>
      <c r="J182" s="4"/>
      <c r="K182" s="4"/>
      <c r="L182" s="15"/>
      <c r="M182" s="6" t="str">
        <f t="shared" si="3"/>
        <v>Sell</v>
      </c>
    </row>
    <row r="183" spans="1:13" x14ac:dyDescent="0.3">
      <c r="A183" s="2">
        <v>43186</v>
      </c>
      <c r="B183" s="4">
        <v>659</v>
      </c>
      <c r="C183" s="4">
        <v>646</v>
      </c>
      <c r="D183" s="4">
        <v>702.4</v>
      </c>
      <c r="E183" s="4">
        <v>1319.1916666666671</v>
      </c>
      <c r="F183" s="4" t="b">
        <v>0</v>
      </c>
      <c r="G183" s="4" t="b">
        <v>1</v>
      </c>
      <c r="H183" s="4" t="b">
        <v>0</v>
      </c>
      <c r="I183" s="15"/>
      <c r="J183" s="4"/>
      <c r="K183" s="4"/>
      <c r="L183" s="15"/>
      <c r="M183" s="6" t="str">
        <f t="shared" si="3"/>
        <v>Sell</v>
      </c>
    </row>
    <row r="184" spans="1:13" x14ac:dyDescent="0.3">
      <c r="A184" s="2">
        <v>43187</v>
      </c>
      <c r="B184" s="4">
        <v>647</v>
      </c>
      <c r="C184" s="4">
        <v>625</v>
      </c>
      <c r="D184" s="4">
        <v>703.1</v>
      </c>
      <c r="E184" s="4">
        <v>1321.85</v>
      </c>
      <c r="F184" s="4" t="b">
        <v>0</v>
      </c>
      <c r="G184" s="4" t="b">
        <v>1</v>
      </c>
      <c r="H184" s="4" t="b">
        <v>0</v>
      </c>
      <c r="I184" s="15"/>
      <c r="J184" s="4"/>
      <c r="K184" s="4"/>
      <c r="L184" s="15"/>
      <c r="M184" s="6" t="str">
        <f t="shared" si="3"/>
        <v>Sell</v>
      </c>
    </row>
    <row r="185" spans="1:13" x14ac:dyDescent="0.3">
      <c r="A185" s="2">
        <v>43188</v>
      </c>
      <c r="B185" s="4">
        <v>625</v>
      </c>
      <c r="C185" s="4">
        <v>582</v>
      </c>
      <c r="D185" s="4">
        <v>687.2</v>
      </c>
      <c r="E185" s="4">
        <v>1324.1</v>
      </c>
      <c r="F185" s="4" t="b">
        <v>0</v>
      </c>
      <c r="G185" s="4" t="b">
        <v>1</v>
      </c>
      <c r="H185" s="4" t="b">
        <v>0</v>
      </c>
      <c r="I185" s="15"/>
      <c r="J185" s="4"/>
      <c r="K185" s="4"/>
      <c r="L185" s="15"/>
      <c r="M185" s="6" t="str">
        <f t="shared" si="3"/>
        <v>Sell</v>
      </c>
    </row>
    <row r="186" spans="1:13" x14ac:dyDescent="0.3">
      <c r="A186" s="2">
        <v>43189</v>
      </c>
      <c r="B186" s="4">
        <v>581</v>
      </c>
      <c r="C186" s="4">
        <v>544</v>
      </c>
      <c r="D186" s="4">
        <v>666.2</v>
      </c>
      <c r="E186" s="4">
        <v>1326.4666666666669</v>
      </c>
      <c r="F186" s="4" t="b">
        <v>0</v>
      </c>
      <c r="G186" s="4" t="b">
        <v>1</v>
      </c>
      <c r="H186" s="4" t="b">
        <v>0</v>
      </c>
      <c r="I186" s="15"/>
      <c r="J186" s="4"/>
      <c r="K186" s="4"/>
      <c r="L186" s="15"/>
      <c r="M186" s="6" t="str">
        <f t="shared" si="3"/>
        <v>Sell</v>
      </c>
    </row>
    <row r="187" spans="1:13" x14ac:dyDescent="0.3">
      <c r="A187" s="2">
        <v>43190</v>
      </c>
      <c r="B187" s="4">
        <v>545</v>
      </c>
      <c r="C187" s="4">
        <v>558</v>
      </c>
      <c r="D187" s="4">
        <v>644.9</v>
      </c>
      <c r="E187" s="4">
        <v>1328.7750000000001</v>
      </c>
      <c r="F187" s="4" t="b">
        <v>0</v>
      </c>
      <c r="G187" s="4" t="b">
        <v>1</v>
      </c>
      <c r="H187" s="4" t="b">
        <v>0</v>
      </c>
      <c r="I187" s="15"/>
      <c r="J187" s="4"/>
      <c r="K187" s="4"/>
      <c r="L187" s="15"/>
      <c r="M187" s="6" t="str">
        <f t="shared" si="3"/>
        <v>Sell</v>
      </c>
    </row>
    <row r="188" spans="1:13" x14ac:dyDescent="0.3">
      <c r="A188" s="2">
        <v>43191</v>
      </c>
      <c r="B188" s="4">
        <v>558</v>
      </c>
      <c r="C188" s="4">
        <v>512</v>
      </c>
      <c r="D188" s="4">
        <v>626.1</v>
      </c>
      <c r="E188" s="4">
        <v>1330.6833333333329</v>
      </c>
      <c r="F188" s="4" t="b">
        <v>0</v>
      </c>
      <c r="G188" s="4" t="b">
        <v>1</v>
      </c>
      <c r="H188" s="4" t="b">
        <v>0</v>
      </c>
      <c r="I188" s="15"/>
      <c r="J188" s="4"/>
      <c r="K188" s="4"/>
      <c r="L188" s="15"/>
      <c r="M188" s="6" t="str">
        <f t="shared" si="3"/>
        <v>Sell</v>
      </c>
    </row>
    <row r="189" spans="1:13" x14ac:dyDescent="0.3">
      <c r="A189" s="2">
        <v>43192</v>
      </c>
      <c r="B189" s="4">
        <v>513</v>
      </c>
      <c r="C189" s="4">
        <v>531</v>
      </c>
      <c r="D189" s="4">
        <v>608.5</v>
      </c>
      <c r="E189" s="4">
        <v>1332.6916666666671</v>
      </c>
      <c r="F189" s="4" t="b">
        <v>0</v>
      </c>
      <c r="G189" s="4" t="b">
        <v>1</v>
      </c>
      <c r="H189" s="4" t="b">
        <v>0</v>
      </c>
      <c r="I189" s="15"/>
      <c r="J189" s="4"/>
      <c r="K189" s="4"/>
      <c r="L189" s="15"/>
      <c r="M189" s="6" t="str">
        <f t="shared" si="3"/>
        <v>Sell</v>
      </c>
    </row>
    <row r="190" spans="1:13" x14ac:dyDescent="0.3">
      <c r="A190" s="2">
        <v>43193</v>
      </c>
      <c r="B190" s="4">
        <v>530</v>
      </c>
      <c r="C190" s="4">
        <v>579</v>
      </c>
      <c r="D190" s="4">
        <v>594.20000000000005</v>
      </c>
      <c r="E190" s="4">
        <v>1335.125</v>
      </c>
      <c r="F190" s="4" t="b">
        <v>0</v>
      </c>
      <c r="G190" s="4" t="b">
        <v>1</v>
      </c>
      <c r="H190" s="4" t="b">
        <v>0</v>
      </c>
      <c r="I190" s="15"/>
      <c r="J190" s="4"/>
      <c r="K190" s="4"/>
      <c r="L190" s="15"/>
      <c r="M190" s="6" t="str">
        <f t="shared" si="3"/>
        <v>Sell</v>
      </c>
    </row>
    <row r="191" spans="1:13" x14ac:dyDescent="0.3">
      <c r="A191" s="2">
        <v>43194</v>
      </c>
      <c r="B191" s="4">
        <v>579</v>
      </c>
      <c r="C191" s="4">
        <v>542</v>
      </c>
      <c r="D191" s="4">
        <v>577.79999999999995</v>
      </c>
      <c r="E191" s="4">
        <v>1337.241666666667</v>
      </c>
      <c r="F191" s="4" t="b">
        <v>0</v>
      </c>
      <c r="G191" s="4" t="b">
        <v>1</v>
      </c>
      <c r="H191" s="4" t="b">
        <v>0</v>
      </c>
      <c r="I191" s="15"/>
      <c r="J191" s="4"/>
      <c r="K191" s="4"/>
      <c r="L191" s="15"/>
      <c r="M191" s="6" t="str">
        <f t="shared" si="3"/>
        <v>Sell</v>
      </c>
    </row>
    <row r="192" spans="1:13" x14ac:dyDescent="0.3">
      <c r="A192" s="2">
        <v>43195</v>
      </c>
      <c r="B192" s="4">
        <v>542</v>
      </c>
      <c r="C192" s="4">
        <v>533</v>
      </c>
      <c r="D192" s="4">
        <v>565.20000000000005</v>
      </c>
      <c r="E192" s="4">
        <v>1339.2833333333331</v>
      </c>
      <c r="F192" s="4" t="b">
        <v>0</v>
      </c>
      <c r="G192" s="4" t="b">
        <v>1</v>
      </c>
      <c r="H192" s="4" t="b">
        <v>0</v>
      </c>
      <c r="I192" s="15"/>
      <c r="J192" s="4"/>
      <c r="K192" s="4"/>
      <c r="L192" s="15"/>
      <c r="M192" s="6" t="str">
        <f t="shared" si="3"/>
        <v>Sell</v>
      </c>
    </row>
    <row r="193" spans="1:13" x14ac:dyDescent="0.3">
      <c r="A193" s="2">
        <v>43196</v>
      </c>
      <c r="B193" s="4">
        <v>532</v>
      </c>
      <c r="C193" s="4">
        <v>511</v>
      </c>
      <c r="D193" s="4">
        <v>551.70000000000005</v>
      </c>
      <c r="E193" s="4">
        <v>1341.208333333333</v>
      </c>
      <c r="F193" s="4" t="b">
        <v>0</v>
      </c>
      <c r="G193" s="4" t="b">
        <v>1</v>
      </c>
      <c r="H193" s="4" t="b">
        <v>0</v>
      </c>
      <c r="I193" s="15"/>
      <c r="J193" s="4"/>
      <c r="K193" s="4"/>
      <c r="L193" s="15"/>
      <c r="M193" s="6" t="str">
        <f t="shared" si="3"/>
        <v>Sell</v>
      </c>
    </row>
    <row r="194" spans="1:13" x14ac:dyDescent="0.3">
      <c r="A194" s="2">
        <v>43197</v>
      </c>
      <c r="B194" s="4">
        <v>511</v>
      </c>
      <c r="C194" s="4">
        <v>523</v>
      </c>
      <c r="D194" s="4">
        <v>541.5</v>
      </c>
      <c r="E194" s="4">
        <v>1343.116666666667</v>
      </c>
      <c r="F194" s="4" t="b">
        <v>0</v>
      </c>
      <c r="G194" s="4" t="b">
        <v>1</v>
      </c>
      <c r="H194" s="4" t="b">
        <v>0</v>
      </c>
      <c r="I194" s="15"/>
      <c r="J194" s="4"/>
      <c r="K194" s="4"/>
      <c r="L194" s="15"/>
      <c r="M194" s="6" t="str">
        <f t="shared" si="3"/>
        <v>Sell</v>
      </c>
    </row>
    <row r="195" spans="1:13" x14ac:dyDescent="0.3">
      <c r="A195" s="2">
        <v>43198</v>
      </c>
      <c r="B195" s="4">
        <v>523</v>
      </c>
      <c r="C195" s="4">
        <v>535</v>
      </c>
      <c r="D195" s="4">
        <v>536.79999999999995</v>
      </c>
      <c r="E195" s="4">
        <v>1345.166666666667</v>
      </c>
      <c r="F195" s="4" t="b">
        <v>0</v>
      </c>
      <c r="G195" s="4" t="b">
        <v>1</v>
      </c>
      <c r="H195" s="4" t="b">
        <v>0</v>
      </c>
      <c r="I195" s="15"/>
      <c r="J195" s="4"/>
      <c r="K195" s="4"/>
      <c r="L195" s="15"/>
      <c r="M195" s="6" t="str">
        <f t="shared" si="3"/>
        <v>Sell</v>
      </c>
    </row>
    <row r="196" spans="1:13" x14ac:dyDescent="0.3">
      <c r="A196" s="2">
        <v>43199</v>
      </c>
      <c r="B196" s="4">
        <v>535</v>
      </c>
      <c r="C196" s="4">
        <v>525</v>
      </c>
      <c r="D196" s="4">
        <v>534.9</v>
      </c>
      <c r="E196" s="4">
        <v>1347.2833333333331</v>
      </c>
      <c r="F196" s="4" t="b">
        <v>0</v>
      </c>
      <c r="G196" s="4" t="b">
        <v>1</v>
      </c>
      <c r="H196" s="4" t="b">
        <v>0</v>
      </c>
      <c r="I196" s="15"/>
      <c r="J196" s="4"/>
      <c r="K196" s="4"/>
      <c r="L196" s="15"/>
      <c r="M196" s="6" t="str">
        <f t="shared" si="3"/>
        <v>Sell</v>
      </c>
    </row>
    <row r="197" spans="1:13" x14ac:dyDescent="0.3">
      <c r="A197" s="2">
        <v>43200</v>
      </c>
      <c r="B197" s="4">
        <v>526</v>
      </c>
      <c r="C197" s="4">
        <v>527</v>
      </c>
      <c r="D197" s="4">
        <v>531.79999999999995</v>
      </c>
      <c r="E197" s="4">
        <v>1349.3416666666669</v>
      </c>
      <c r="F197" s="4" t="b">
        <v>0</v>
      </c>
      <c r="G197" s="4" t="b">
        <v>1</v>
      </c>
      <c r="H197" s="4" t="b">
        <v>0</v>
      </c>
      <c r="I197" s="15"/>
      <c r="J197" s="4"/>
      <c r="K197" s="4"/>
      <c r="L197" s="15"/>
      <c r="M197" s="6" t="str">
        <f t="shared" si="3"/>
        <v>Sell</v>
      </c>
    </row>
    <row r="198" spans="1:13" x14ac:dyDescent="0.3">
      <c r="A198" s="2">
        <v>43201</v>
      </c>
      <c r="B198" s="4">
        <v>527</v>
      </c>
      <c r="C198" s="4">
        <v>534</v>
      </c>
      <c r="D198" s="4">
        <v>534</v>
      </c>
      <c r="E198" s="4">
        <v>1351.2333333333329</v>
      </c>
      <c r="F198" s="4" t="b">
        <v>0</v>
      </c>
      <c r="G198" s="4" t="b">
        <v>1</v>
      </c>
      <c r="H198" s="4" t="b">
        <v>0</v>
      </c>
      <c r="I198" s="15"/>
      <c r="J198" s="4"/>
      <c r="K198" s="4"/>
      <c r="L198" s="15"/>
      <c r="M198" s="6" t="str">
        <f t="shared" si="3"/>
        <v>Sell</v>
      </c>
    </row>
    <row r="199" spans="1:13" x14ac:dyDescent="0.3">
      <c r="A199" s="2">
        <v>43202</v>
      </c>
      <c r="B199" s="4">
        <v>533</v>
      </c>
      <c r="C199" s="4">
        <v>584</v>
      </c>
      <c r="D199" s="4">
        <v>539.29999999999995</v>
      </c>
      <c r="E199" s="4">
        <v>1351.916666666667</v>
      </c>
      <c r="F199" s="4" t="b">
        <v>0</v>
      </c>
      <c r="G199" s="4" t="b">
        <v>0</v>
      </c>
      <c r="H199" s="4" t="b">
        <v>0</v>
      </c>
      <c r="I199" s="15"/>
      <c r="J199" s="4"/>
      <c r="K199" s="4"/>
      <c r="L199" s="15"/>
      <c r="M199" s="6" t="str">
        <f t="shared" si="3"/>
        <v>Sell</v>
      </c>
    </row>
    <row r="200" spans="1:13" x14ac:dyDescent="0.3">
      <c r="A200" s="2">
        <v>43203</v>
      </c>
      <c r="B200" s="4">
        <v>584</v>
      </c>
      <c r="C200" s="4">
        <v>702</v>
      </c>
      <c r="D200" s="4">
        <v>551.6</v>
      </c>
      <c r="E200" s="4">
        <v>1351.0166666666671</v>
      </c>
      <c r="F200" s="4" t="b">
        <v>0</v>
      </c>
      <c r="G200" s="4" t="b">
        <v>0</v>
      </c>
      <c r="H200" s="4" t="b">
        <v>0</v>
      </c>
      <c r="I200" s="15"/>
      <c r="J200" s="4"/>
      <c r="K200" s="4"/>
      <c r="L200" s="15"/>
      <c r="M200" s="6" t="str">
        <f t="shared" si="3"/>
        <v>Buy</v>
      </c>
    </row>
    <row r="201" spans="1:13" x14ac:dyDescent="0.3">
      <c r="A201" s="2">
        <v>43204</v>
      </c>
      <c r="B201" s="4">
        <v>702</v>
      </c>
      <c r="C201" s="4">
        <v>662</v>
      </c>
      <c r="D201" s="4">
        <v>563.6</v>
      </c>
      <c r="E201" s="4">
        <v>1349.0333333333331</v>
      </c>
      <c r="F201" s="4" t="b">
        <v>0</v>
      </c>
      <c r="G201" s="4" t="b">
        <v>0</v>
      </c>
      <c r="H201" s="4" t="b">
        <v>0</v>
      </c>
      <c r="I201" s="15"/>
      <c r="J201" s="4"/>
      <c r="K201" s="4"/>
      <c r="L201" s="15"/>
      <c r="M201" s="6" t="str">
        <f t="shared" si="3"/>
        <v>Buy</v>
      </c>
    </row>
    <row r="202" spans="1:13" x14ac:dyDescent="0.3">
      <c r="A202" s="2">
        <v>43205</v>
      </c>
      <c r="B202" s="4">
        <v>662</v>
      </c>
      <c r="C202" s="4">
        <v>704</v>
      </c>
      <c r="D202" s="4">
        <v>580.70000000000005</v>
      </c>
      <c r="E202" s="4">
        <v>1347.708333333333</v>
      </c>
      <c r="F202" s="4" t="b">
        <v>0</v>
      </c>
      <c r="G202" s="4" t="b">
        <v>0</v>
      </c>
      <c r="H202" s="4" t="b">
        <v>0</v>
      </c>
      <c r="I202" s="15"/>
      <c r="J202" s="4"/>
      <c r="K202" s="4"/>
      <c r="L202" s="15"/>
      <c r="M202" s="6" t="str">
        <f t="shared" si="3"/>
        <v>Buy</v>
      </c>
    </row>
    <row r="203" spans="1:13" x14ac:dyDescent="0.3">
      <c r="A203" s="2">
        <v>43206</v>
      </c>
      <c r="B203" s="4">
        <v>704</v>
      </c>
      <c r="C203" s="4">
        <v>696</v>
      </c>
      <c r="D203" s="4">
        <v>599.20000000000005</v>
      </c>
      <c r="E203" s="4">
        <v>1346.6833333333329</v>
      </c>
      <c r="F203" s="4" t="b">
        <v>0</v>
      </c>
      <c r="G203" s="4" t="b">
        <v>0</v>
      </c>
      <c r="H203" s="4" t="b">
        <v>0</v>
      </c>
      <c r="I203" s="15"/>
      <c r="J203" s="4"/>
      <c r="K203" s="4"/>
      <c r="L203" s="15"/>
      <c r="M203" s="6" t="str">
        <f t="shared" si="3"/>
        <v>Buy</v>
      </c>
    </row>
    <row r="204" spans="1:13" x14ac:dyDescent="0.3">
      <c r="A204" s="2">
        <v>43207</v>
      </c>
      <c r="B204" s="4">
        <v>696</v>
      </c>
      <c r="C204" s="4">
        <v>714</v>
      </c>
      <c r="D204" s="4">
        <v>618.29999999999995</v>
      </c>
      <c r="E204" s="4">
        <v>1345.7333333333329</v>
      </c>
      <c r="F204" s="4" t="b">
        <v>0</v>
      </c>
      <c r="G204" s="4" t="b">
        <v>0</v>
      </c>
      <c r="H204" s="4" t="b">
        <v>0</v>
      </c>
      <c r="I204" s="15"/>
      <c r="J204" s="4"/>
      <c r="K204" s="4"/>
      <c r="L204" s="15"/>
      <c r="M204" s="6" t="str">
        <f t="shared" si="3"/>
        <v>Buy</v>
      </c>
    </row>
    <row r="205" spans="1:13" x14ac:dyDescent="0.3">
      <c r="A205" s="2">
        <v>43208</v>
      </c>
      <c r="B205" s="4">
        <v>715</v>
      </c>
      <c r="C205" s="4">
        <v>720</v>
      </c>
      <c r="D205" s="4">
        <v>636.79999999999995</v>
      </c>
      <c r="E205" s="4">
        <v>1344.0583333333329</v>
      </c>
      <c r="F205" s="4" t="b">
        <v>0</v>
      </c>
      <c r="G205" s="4" t="b">
        <v>0</v>
      </c>
      <c r="H205" s="4" t="b">
        <v>0</v>
      </c>
      <c r="I205" s="15"/>
      <c r="J205" s="4"/>
      <c r="K205" s="4"/>
      <c r="L205" s="15"/>
      <c r="M205" s="6" t="str">
        <f t="shared" si="3"/>
        <v>Buy</v>
      </c>
    </row>
    <row r="206" spans="1:13" x14ac:dyDescent="0.3">
      <c r="A206" s="2">
        <v>43209</v>
      </c>
      <c r="B206" s="4">
        <v>721</v>
      </c>
      <c r="C206" s="4">
        <v>789</v>
      </c>
      <c r="D206" s="4">
        <v>663.2</v>
      </c>
      <c r="E206" s="4">
        <v>1342.958333333333</v>
      </c>
      <c r="F206" s="4" t="b">
        <v>0</v>
      </c>
      <c r="G206" s="4" t="b">
        <v>0</v>
      </c>
      <c r="H206" s="4" t="b">
        <v>0</v>
      </c>
      <c r="I206" s="15"/>
      <c r="J206" s="4"/>
      <c r="K206" s="4"/>
      <c r="L206" s="15"/>
      <c r="M206" s="6" t="str">
        <f t="shared" si="3"/>
        <v>Buy</v>
      </c>
    </row>
    <row r="207" spans="1:13" x14ac:dyDescent="0.3">
      <c r="A207" s="2">
        <v>43210</v>
      </c>
      <c r="B207" s="4">
        <v>789</v>
      </c>
      <c r="C207" s="4">
        <v>929</v>
      </c>
      <c r="D207" s="4">
        <v>703.4</v>
      </c>
      <c r="E207" s="4">
        <v>1337.958333333333</v>
      </c>
      <c r="F207" s="4" t="b">
        <v>0</v>
      </c>
      <c r="G207" s="4" t="b">
        <v>0</v>
      </c>
      <c r="H207" s="4" t="b">
        <v>0</v>
      </c>
      <c r="I207" s="15"/>
      <c r="J207" s="4"/>
      <c r="K207" s="4"/>
      <c r="L207" s="15"/>
      <c r="M207" s="6" t="str">
        <f t="shared" si="3"/>
        <v>Buy</v>
      </c>
    </row>
    <row r="208" spans="1:13" x14ac:dyDescent="0.3">
      <c r="A208" s="2">
        <v>43211</v>
      </c>
      <c r="B208" s="4">
        <v>928</v>
      </c>
      <c r="C208" s="4">
        <v>911</v>
      </c>
      <c r="D208" s="4">
        <v>741.1</v>
      </c>
      <c r="E208" s="4">
        <v>1336.041666666667</v>
      </c>
      <c r="F208" s="4" t="b">
        <v>0</v>
      </c>
      <c r="G208" s="4" t="b">
        <v>0</v>
      </c>
      <c r="H208" s="4" t="b">
        <v>0</v>
      </c>
      <c r="I208" s="15"/>
      <c r="J208" s="4"/>
      <c r="K208" s="4"/>
      <c r="L208" s="15"/>
      <c r="M208" s="6" t="str">
        <f t="shared" si="3"/>
        <v>Buy</v>
      </c>
    </row>
    <row r="209" spans="1:13" x14ac:dyDescent="0.3">
      <c r="A209" s="2">
        <v>43212</v>
      </c>
      <c r="B209" s="4">
        <v>911</v>
      </c>
      <c r="C209" s="4">
        <v>966</v>
      </c>
      <c r="D209" s="4">
        <v>779.3</v>
      </c>
      <c r="E209" s="4">
        <v>1332.075</v>
      </c>
      <c r="F209" s="4" t="b">
        <v>0</v>
      </c>
      <c r="G209" s="4" t="b">
        <v>0</v>
      </c>
      <c r="H209" s="4" t="b">
        <v>0</v>
      </c>
      <c r="I209" s="15"/>
      <c r="J209" s="4"/>
      <c r="K209" s="4"/>
      <c r="L209" s="15"/>
      <c r="M209" s="6" t="str">
        <f t="shared" si="3"/>
        <v>Buy</v>
      </c>
    </row>
    <row r="210" spans="1:13" x14ac:dyDescent="0.3">
      <c r="A210" s="2">
        <v>43213</v>
      </c>
      <c r="B210" s="4">
        <v>967</v>
      </c>
      <c r="C210" s="4">
        <v>952</v>
      </c>
      <c r="D210" s="4">
        <v>804.3</v>
      </c>
      <c r="E210" s="4">
        <v>1328.7833333333331</v>
      </c>
      <c r="F210" s="4" t="b">
        <v>0</v>
      </c>
      <c r="G210" s="4" t="b">
        <v>0</v>
      </c>
      <c r="H210" s="4" t="b">
        <v>0</v>
      </c>
      <c r="I210" s="15"/>
      <c r="J210" s="4"/>
      <c r="K210" s="4"/>
      <c r="L210" s="15"/>
      <c r="M210" s="6" t="str">
        <f t="shared" si="3"/>
        <v>Buy</v>
      </c>
    </row>
    <row r="211" spans="1:13" x14ac:dyDescent="0.3">
      <c r="A211" s="2">
        <v>43214</v>
      </c>
      <c r="B211" s="4">
        <v>951</v>
      </c>
      <c r="C211" s="4">
        <v>990</v>
      </c>
      <c r="D211" s="4">
        <v>837.1</v>
      </c>
      <c r="E211" s="4">
        <v>1325.583333333333</v>
      </c>
      <c r="F211" s="4" t="b">
        <v>0</v>
      </c>
      <c r="G211" s="4" t="b">
        <v>0</v>
      </c>
      <c r="H211" s="4" t="b">
        <v>0</v>
      </c>
      <c r="I211" s="15"/>
      <c r="J211" s="4"/>
      <c r="K211" s="4"/>
      <c r="L211" s="15"/>
      <c r="M211" s="6" t="str">
        <f t="shared" si="3"/>
        <v>Buy</v>
      </c>
    </row>
    <row r="212" spans="1:13" x14ac:dyDescent="0.3">
      <c r="A212" s="2">
        <v>43215</v>
      </c>
      <c r="B212" s="4">
        <v>990</v>
      </c>
      <c r="C212" s="4">
        <v>874</v>
      </c>
      <c r="D212" s="4">
        <v>854.1</v>
      </c>
      <c r="E212" s="4">
        <v>1321.3166666666671</v>
      </c>
      <c r="F212" s="4" t="b">
        <v>0</v>
      </c>
      <c r="G212" s="4" t="b">
        <v>0</v>
      </c>
      <c r="H212" s="4" t="b">
        <v>0</v>
      </c>
      <c r="I212" s="15"/>
      <c r="J212" s="4"/>
      <c r="K212" s="4"/>
      <c r="L212" s="15"/>
      <c r="M212" s="6" t="str">
        <f t="shared" si="3"/>
        <v>Buy</v>
      </c>
    </row>
    <row r="213" spans="1:13" x14ac:dyDescent="0.3">
      <c r="A213" s="2">
        <v>43216</v>
      </c>
      <c r="B213" s="4">
        <v>876</v>
      </c>
      <c r="C213" s="4">
        <v>888</v>
      </c>
      <c r="D213" s="4">
        <v>873.3</v>
      </c>
      <c r="E213" s="4">
        <v>1315.366666666667</v>
      </c>
      <c r="F213" s="4" t="b">
        <v>0</v>
      </c>
      <c r="G213" s="4" t="b">
        <v>0</v>
      </c>
      <c r="H213" s="4" t="b">
        <v>0</v>
      </c>
      <c r="I213" s="15"/>
      <c r="J213" s="4"/>
      <c r="K213" s="4"/>
      <c r="L213" s="15"/>
      <c r="M213" s="6" t="str">
        <f t="shared" si="3"/>
        <v>Buy</v>
      </c>
    </row>
    <row r="214" spans="1:13" x14ac:dyDescent="0.3">
      <c r="A214" s="2">
        <v>43217</v>
      </c>
      <c r="B214" s="4">
        <v>888</v>
      </c>
      <c r="C214" s="4">
        <v>916</v>
      </c>
      <c r="D214" s="4">
        <v>893.5</v>
      </c>
      <c r="E214" s="4">
        <v>1308.833333333333</v>
      </c>
      <c r="F214" s="4" t="b">
        <v>0</v>
      </c>
      <c r="G214" s="4" t="b">
        <v>0</v>
      </c>
      <c r="H214" s="4" t="b">
        <v>0</v>
      </c>
      <c r="I214" s="15"/>
      <c r="J214" s="4"/>
      <c r="K214" s="4"/>
      <c r="L214" s="15"/>
      <c r="M214" s="6" t="str">
        <f t="shared" si="3"/>
        <v>Buy</v>
      </c>
    </row>
    <row r="215" spans="1:13" x14ac:dyDescent="0.3">
      <c r="A215" s="2">
        <v>43218</v>
      </c>
      <c r="B215" s="4">
        <v>916</v>
      </c>
      <c r="C215" s="4">
        <v>933</v>
      </c>
      <c r="D215" s="4">
        <v>914.8</v>
      </c>
      <c r="E215" s="4">
        <v>1298.3583333333329</v>
      </c>
      <c r="F215" s="4" t="b">
        <v>0</v>
      </c>
      <c r="G215" s="4" t="b">
        <v>0</v>
      </c>
      <c r="H215" s="4" t="b">
        <v>0</v>
      </c>
      <c r="I215" s="15"/>
      <c r="J215" s="4"/>
      <c r="K215" s="4"/>
      <c r="L215" s="15"/>
      <c r="M215" s="6" t="str">
        <f t="shared" si="3"/>
        <v>Buy</v>
      </c>
    </row>
    <row r="216" spans="1:13" x14ac:dyDescent="0.3">
      <c r="A216" s="2">
        <v>43219</v>
      </c>
      <c r="B216" s="4">
        <v>932</v>
      </c>
      <c r="C216" s="4">
        <v>925</v>
      </c>
      <c r="D216" s="4">
        <v>928.4</v>
      </c>
      <c r="E216" s="4">
        <v>1281.2333333333329</v>
      </c>
      <c r="F216" s="4" t="b">
        <v>0</v>
      </c>
      <c r="G216" s="4" t="b">
        <v>0</v>
      </c>
      <c r="H216" s="4" t="b">
        <v>0</v>
      </c>
      <c r="I216" s="15"/>
      <c r="J216" s="4"/>
      <c r="K216" s="4"/>
      <c r="L216" s="15"/>
      <c r="M216" s="6" t="str">
        <f t="shared" ref="M216:M279" si="4">IF(B216&gt;=D215,"Buy","Sell")</f>
        <v>Buy</v>
      </c>
    </row>
    <row r="217" spans="1:13" x14ac:dyDescent="0.3">
      <c r="A217" s="2">
        <v>43220</v>
      </c>
      <c r="B217" s="4">
        <v>924</v>
      </c>
      <c r="C217" s="4">
        <v>915</v>
      </c>
      <c r="D217" s="4">
        <v>927</v>
      </c>
      <c r="E217" s="4">
        <v>1265.6416666666671</v>
      </c>
      <c r="F217" s="4" t="b">
        <v>0</v>
      </c>
      <c r="G217" s="4" t="b">
        <v>1</v>
      </c>
      <c r="H217" s="4" t="b">
        <v>0</v>
      </c>
      <c r="I217" s="15"/>
      <c r="J217" s="4"/>
      <c r="K217" s="11">
        <f>K179*L217</f>
        <v>14015838.158696564</v>
      </c>
      <c r="L217" s="13">
        <f>(B217-(B200*L$1+B217*$L$1))/B200</f>
        <v>1.5803842465753424</v>
      </c>
      <c r="M217" s="6" t="str">
        <f t="shared" si="4"/>
        <v>Sell</v>
      </c>
    </row>
    <row r="218" spans="1:13" x14ac:dyDescent="0.3">
      <c r="A218" s="2">
        <v>43221</v>
      </c>
      <c r="B218" s="4">
        <v>915</v>
      </c>
      <c r="C218" s="4">
        <v>893</v>
      </c>
      <c r="D218" s="4">
        <v>925.2</v>
      </c>
      <c r="E218" s="4">
        <v>1250.708333333333</v>
      </c>
      <c r="F218" s="4" t="b">
        <v>0</v>
      </c>
      <c r="G218" s="4" t="b">
        <v>1</v>
      </c>
      <c r="H218" s="4" t="b">
        <v>0</v>
      </c>
      <c r="I218" s="15"/>
      <c r="J218" s="4"/>
      <c r="K218" s="4"/>
      <c r="L218" s="15"/>
      <c r="M218" s="6" t="str">
        <f t="shared" si="4"/>
        <v>Sell</v>
      </c>
    </row>
    <row r="219" spans="1:13" x14ac:dyDescent="0.3">
      <c r="A219" s="2">
        <v>43222</v>
      </c>
      <c r="B219" s="4">
        <v>893</v>
      </c>
      <c r="C219" s="4">
        <v>922</v>
      </c>
      <c r="D219" s="4">
        <v>920.8</v>
      </c>
      <c r="E219" s="4">
        <v>1234.1083333333329</v>
      </c>
      <c r="F219" s="4" t="b">
        <v>0</v>
      </c>
      <c r="G219" s="4" t="b">
        <v>1</v>
      </c>
      <c r="H219" s="4" t="b">
        <v>0</v>
      </c>
      <c r="I219" s="15"/>
      <c r="J219" s="4"/>
      <c r="K219" s="4"/>
      <c r="L219" s="15"/>
      <c r="M219" s="6" t="str">
        <f t="shared" si="4"/>
        <v>Sell</v>
      </c>
    </row>
    <row r="220" spans="1:13" x14ac:dyDescent="0.3">
      <c r="A220" s="2">
        <v>43223</v>
      </c>
      <c r="B220" s="4">
        <v>923</v>
      </c>
      <c r="C220" s="4">
        <v>950</v>
      </c>
      <c r="D220" s="4">
        <v>920.6</v>
      </c>
      <c r="E220" s="4">
        <v>1213.3583333333329</v>
      </c>
      <c r="F220" s="4" t="b">
        <v>0</v>
      </c>
      <c r="G220" s="4" t="b">
        <v>0</v>
      </c>
      <c r="H220" s="4" t="b">
        <v>0</v>
      </c>
      <c r="I220" s="15"/>
      <c r="J220" s="4"/>
      <c r="K220" s="4"/>
      <c r="L220" s="15"/>
      <c r="M220" s="6" t="str">
        <f t="shared" si="4"/>
        <v>Buy</v>
      </c>
    </row>
    <row r="221" spans="1:13" x14ac:dyDescent="0.3">
      <c r="A221" s="2">
        <v>43224</v>
      </c>
      <c r="B221" s="4">
        <v>951</v>
      </c>
      <c r="C221" s="4">
        <v>984</v>
      </c>
      <c r="D221" s="4">
        <v>920</v>
      </c>
      <c r="E221" s="4">
        <v>1184.041666666667</v>
      </c>
      <c r="F221" s="4" t="b">
        <v>0</v>
      </c>
      <c r="G221" s="4" t="b">
        <v>0</v>
      </c>
      <c r="H221" s="4" t="b">
        <v>0</v>
      </c>
      <c r="I221" s="15"/>
      <c r="J221" s="4"/>
      <c r="K221" s="4"/>
      <c r="L221" s="15"/>
      <c r="M221" s="6" t="str">
        <f t="shared" si="4"/>
        <v>Buy</v>
      </c>
    </row>
    <row r="222" spans="1:13" x14ac:dyDescent="0.3">
      <c r="A222" s="2">
        <v>43225</v>
      </c>
      <c r="B222" s="4">
        <v>984</v>
      </c>
      <c r="C222" s="4">
        <v>995</v>
      </c>
      <c r="D222" s="4">
        <v>932.1</v>
      </c>
      <c r="E222" s="4">
        <v>1157.175</v>
      </c>
      <c r="F222" s="4" t="b">
        <v>0</v>
      </c>
      <c r="G222" s="4" t="b">
        <v>0</v>
      </c>
      <c r="H222" s="4" t="b">
        <v>0</v>
      </c>
      <c r="I222" s="15"/>
      <c r="J222" s="4"/>
      <c r="K222" s="4"/>
      <c r="L222" s="15"/>
      <c r="M222" s="6" t="str">
        <f t="shared" si="4"/>
        <v>Buy</v>
      </c>
    </row>
    <row r="223" spans="1:13" x14ac:dyDescent="0.3">
      <c r="A223" s="2">
        <v>43226</v>
      </c>
      <c r="B223" s="4">
        <v>996</v>
      </c>
      <c r="C223" s="4">
        <v>955</v>
      </c>
      <c r="D223" s="4">
        <v>938.8</v>
      </c>
      <c r="E223" s="4">
        <v>1130.7</v>
      </c>
      <c r="F223" s="4" t="b">
        <v>0</v>
      </c>
      <c r="G223" s="4" t="b">
        <v>0</v>
      </c>
      <c r="H223" s="4" t="b">
        <v>0</v>
      </c>
      <c r="I223" s="15"/>
      <c r="J223" s="4"/>
      <c r="K223" s="4"/>
      <c r="L223" s="15"/>
      <c r="M223" s="6" t="str">
        <f t="shared" si="4"/>
        <v>Buy</v>
      </c>
    </row>
    <row r="224" spans="1:13" x14ac:dyDescent="0.3">
      <c r="A224" s="2">
        <v>43227</v>
      </c>
      <c r="B224" s="4">
        <v>955</v>
      </c>
      <c r="C224" s="4">
        <v>903</v>
      </c>
      <c r="D224" s="4">
        <v>937.5</v>
      </c>
      <c r="E224" s="4">
        <v>1102.7</v>
      </c>
      <c r="F224" s="4" t="b">
        <v>0</v>
      </c>
      <c r="G224" s="4" t="b">
        <v>0</v>
      </c>
      <c r="H224" s="4" t="b">
        <v>0</v>
      </c>
      <c r="I224" s="15"/>
      <c r="J224" s="4"/>
      <c r="K224" s="4"/>
      <c r="L224" s="15"/>
      <c r="M224" s="6" t="str">
        <f t="shared" si="4"/>
        <v>Buy</v>
      </c>
    </row>
    <row r="225" spans="1:13" x14ac:dyDescent="0.3">
      <c r="A225" s="2">
        <v>43228</v>
      </c>
      <c r="B225" s="4">
        <v>904</v>
      </c>
      <c r="C225" s="4">
        <v>900</v>
      </c>
      <c r="D225" s="4">
        <v>934.2</v>
      </c>
      <c r="E225" s="4">
        <v>1081</v>
      </c>
      <c r="F225" s="4" t="b">
        <v>0</v>
      </c>
      <c r="G225" s="4" t="b">
        <v>1</v>
      </c>
      <c r="H225" s="4" t="b">
        <v>0</v>
      </c>
      <c r="I225" s="15"/>
      <c r="J225" s="4"/>
      <c r="K225" s="11">
        <f>K217*L225</f>
        <v>13707901.235146843</v>
      </c>
      <c r="L225" s="13">
        <f>(B225-(B220*L$1+B225*$L$1))/B220</f>
        <v>0.97802936078006497</v>
      </c>
      <c r="M225" s="6" t="str">
        <f t="shared" si="4"/>
        <v>Sell</v>
      </c>
    </row>
    <row r="226" spans="1:13" x14ac:dyDescent="0.3">
      <c r="A226" s="2">
        <v>43229</v>
      </c>
      <c r="B226" s="4">
        <v>900</v>
      </c>
      <c r="C226" s="4">
        <v>888</v>
      </c>
      <c r="D226" s="4">
        <v>930.5</v>
      </c>
      <c r="E226" s="4">
        <v>1057.666666666667</v>
      </c>
      <c r="F226" s="4" t="b">
        <v>0</v>
      </c>
      <c r="G226" s="4" t="b">
        <v>1</v>
      </c>
      <c r="H226" s="4" t="b">
        <v>0</v>
      </c>
      <c r="I226" s="15"/>
      <c r="J226" s="4"/>
      <c r="K226" s="4"/>
      <c r="L226" s="15"/>
      <c r="M226" s="6" t="str">
        <f t="shared" si="4"/>
        <v>Sell</v>
      </c>
    </row>
    <row r="227" spans="1:13" x14ac:dyDescent="0.3">
      <c r="A227" s="2">
        <v>43230</v>
      </c>
      <c r="B227" s="4">
        <v>888</v>
      </c>
      <c r="C227" s="4">
        <v>878</v>
      </c>
      <c r="D227" s="4">
        <v>926.8</v>
      </c>
      <c r="E227" s="4">
        <v>1041.8916666666671</v>
      </c>
      <c r="F227" s="4" t="b">
        <v>0</v>
      </c>
      <c r="G227" s="4" t="b">
        <v>1</v>
      </c>
      <c r="H227" s="4" t="b">
        <v>0</v>
      </c>
      <c r="I227" s="15"/>
      <c r="J227" s="4"/>
      <c r="K227" s="4"/>
      <c r="L227" s="15"/>
      <c r="M227" s="6" t="str">
        <f t="shared" si="4"/>
        <v>Sell</v>
      </c>
    </row>
    <row r="228" spans="1:13" x14ac:dyDescent="0.3">
      <c r="A228" s="2">
        <v>43231</v>
      </c>
      <c r="B228" s="4">
        <v>878</v>
      </c>
      <c r="C228" s="4">
        <v>769</v>
      </c>
      <c r="D228" s="4">
        <v>914.4</v>
      </c>
      <c r="E228" s="4">
        <v>1024.5583333333329</v>
      </c>
      <c r="F228" s="4" t="b">
        <v>0</v>
      </c>
      <c r="G228" s="4" t="b">
        <v>1</v>
      </c>
      <c r="H228" s="4" t="b">
        <v>0</v>
      </c>
      <c r="I228" s="15"/>
      <c r="J228" s="4"/>
      <c r="K228" s="4"/>
      <c r="L228" s="15"/>
      <c r="M228" s="6" t="str">
        <f t="shared" si="4"/>
        <v>Sell</v>
      </c>
    </row>
    <row r="229" spans="1:13" x14ac:dyDescent="0.3">
      <c r="A229" s="2">
        <v>43232</v>
      </c>
      <c r="B229" s="4">
        <v>770</v>
      </c>
      <c r="C229" s="4">
        <v>759</v>
      </c>
      <c r="D229" s="4">
        <v>898.1</v>
      </c>
      <c r="E229" s="4">
        <v>1006.741666666667</v>
      </c>
      <c r="F229" s="4" t="b">
        <v>0</v>
      </c>
      <c r="G229" s="4" t="b">
        <v>1</v>
      </c>
      <c r="H229" s="4" t="b">
        <v>0</v>
      </c>
      <c r="I229" s="15"/>
      <c r="J229" s="4"/>
      <c r="K229" s="4"/>
      <c r="L229" s="15"/>
      <c r="M229" s="6" t="str">
        <f t="shared" si="4"/>
        <v>Sell</v>
      </c>
    </row>
    <row r="230" spans="1:13" x14ac:dyDescent="0.3">
      <c r="A230" s="2">
        <v>43233</v>
      </c>
      <c r="B230" s="4">
        <v>760</v>
      </c>
      <c r="C230" s="4">
        <v>806</v>
      </c>
      <c r="D230" s="4">
        <v>883.7</v>
      </c>
      <c r="E230" s="4">
        <v>989.23333333333335</v>
      </c>
      <c r="F230" s="4" t="b">
        <v>0</v>
      </c>
      <c r="G230" s="4" t="b">
        <v>1</v>
      </c>
      <c r="H230" s="4" t="b">
        <v>0</v>
      </c>
      <c r="I230" s="15"/>
      <c r="J230" s="4"/>
      <c r="K230" s="4"/>
      <c r="L230" s="15"/>
      <c r="M230" s="6" t="str">
        <f t="shared" si="4"/>
        <v>Sell</v>
      </c>
    </row>
    <row r="231" spans="1:13" x14ac:dyDescent="0.3">
      <c r="A231" s="2">
        <v>43234</v>
      </c>
      <c r="B231" s="4">
        <v>806</v>
      </c>
      <c r="C231" s="4">
        <v>824</v>
      </c>
      <c r="D231" s="4">
        <v>867.7</v>
      </c>
      <c r="E231" s="4">
        <v>974.64166666666665</v>
      </c>
      <c r="F231" s="4" t="b">
        <v>0</v>
      </c>
      <c r="G231" s="4" t="b">
        <v>1</v>
      </c>
      <c r="H231" s="4" t="b">
        <v>0</v>
      </c>
      <c r="I231" s="15"/>
      <c r="J231" s="4"/>
      <c r="K231" s="4"/>
      <c r="L231" s="15"/>
      <c r="M231" s="6" t="str">
        <f t="shared" si="4"/>
        <v>Sell</v>
      </c>
    </row>
    <row r="232" spans="1:13" x14ac:dyDescent="0.3">
      <c r="A232" s="2">
        <v>43235</v>
      </c>
      <c r="B232" s="4">
        <v>824</v>
      </c>
      <c r="C232" s="4">
        <v>800</v>
      </c>
      <c r="D232" s="4">
        <v>848.2</v>
      </c>
      <c r="E232" s="4">
        <v>960.52499999999998</v>
      </c>
      <c r="F232" s="4" t="b">
        <v>0</v>
      </c>
      <c r="G232" s="4" t="b">
        <v>1</v>
      </c>
      <c r="H232" s="4" t="b">
        <v>0</v>
      </c>
      <c r="I232" s="15"/>
      <c r="J232" s="4"/>
      <c r="K232" s="4"/>
      <c r="L232" s="15"/>
      <c r="M232" s="6" t="str">
        <f t="shared" si="4"/>
        <v>Sell</v>
      </c>
    </row>
    <row r="233" spans="1:13" x14ac:dyDescent="0.3">
      <c r="A233" s="2">
        <v>43236</v>
      </c>
      <c r="B233" s="4">
        <v>800</v>
      </c>
      <c r="C233" s="4">
        <v>760</v>
      </c>
      <c r="D233" s="4">
        <v>828.7</v>
      </c>
      <c r="E233" s="4">
        <v>951.9</v>
      </c>
      <c r="F233" s="4" t="b">
        <v>0</v>
      </c>
      <c r="G233" s="4" t="b">
        <v>1</v>
      </c>
      <c r="H233" s="4" t="b">
        <v>0</v>
      </c>
      <c r="I233" s="15"/>
      <c r="J233" s="4"/>
      <c r="K233" s="4"/>
      <c r="L233" s="15"/>
      <c r="M233" s="6" t="str">
        <f t="shared" si="4"/>
        <v>Sell</v>
      </c>
    </row>
    <row r="234" spans="1:13" x14ac:dyDescent="0.3">
      <c r="A234" s="2">
        <v>43237</v>
      </c>
      <c r="B234" s="4">
        <v>761</v>
      </c>
      <c r="C234" s="4">
        <v>774</v>
      </c>
      <c r="D234" s="4">
        <v>815.8</v>
      </c>
      <c r="E234" s="4">
        <v>948.9083333333333</v>
      </c>
      <c r="F234" s="4" t="b">
        <v>0</v>
      </c>
      <c r="G234" s="4" t="b">
        <v>1</v>
      </c>
      <c r="H234" s="4" t="b">
        <v>0</v>
      </c>
      <c r="I234" s="15"/>
      <c r="J234" s="4"/>
      <c r="K234" s="4"/>
      <c r="L234" s="15"/>
      <c r="M234" s="6" t="str">
        <f t="shared" si="4"/>
        <v>Sell</v>
      </c>
    </row>
    <row r="235" spans="1:13" x14ac:dyDescent="0.3">
      <c r="A235" s="2">
        <v>43238</v>
      </c>
      <c r="B235" s="4">
        <v>774</v>
      </c>
      <c r="C235" s="4">
        <v>736</v>
      </c>
      <c r="D235" s="4">
        <v>799.4</v>
      </c>
      <c r="E235" s="4">
        <v>938.70833333333337</v>
      </c>
      <c r="F235" s="4" t="b">
        <v>0</v>
      </c>
      <c r="G235" s="4" t="b">
        <v>1</v>
      </c>
      <c r="H235" s="4" t="b">
        <v>0</v>
      </c>
      <c r="I235" s="15"/>
      <c r="J235" s="4"/>
      <c r="K235" s="4"/>
      <c r="L235" s="15"/>
      <c r="M235" s="6" t="str">
        <f t="shared" si="4"/>
        <v>Sell</v>
      </c>
    </row>
    <row r="236" spans="1:13" x14ac:dyDescent="0.3">
      <c r="A236" s="2">
        <v>43239</v>
      </c>
      <c r="B236" s="4">
        <v>737</v>
      </c>
      <c r="C236" s="4">
        <v>750</v>
      </c>
      <c r="D236" s="4">
        <v>785.6</v>
      </c>
      <c r="E236" s="4">
        <v>927.6583333333333</v>
      </c>
      <c r="F236" s="4" t="b">
        <v>0</v>
      </c>
      <c r="G236" s="4" t="b">
        <v>1</v>
      </c>
      <c r="H236" s="4" t="b">
        <v>0</v>
      </c>
      <c r="I236" s="15"/>
      <c r="J236" s="4"/>
      <c r="K236" s="4"/>
      <c r="L236" s="15"/>
      <c r="M236" s="6" t="str">
        <f t="shared" si="4"/>
        <v>Sell</v>
      </c>
    </row>
    <row r="237" spans="1:13" x14ac:dyDescent="0.3">
      <c r="A237" s="2">
        <v>43240</v>
      </c>
      <c r="B237" s="4">
        <v>750</v>
      </c>
      <c r="C237" s="4">
        <v>756</v>
      </c>
      <c r="D237" s="4">
        <v>773.4</v>
      </c>
      <c r="E237" s="4">
        <v>917.2</v>
      </c>
      <c r="F237" s="4" t="b">
        <v>0</v>
      </c>
      <c r="G237" s="4" t="b">
        <v>1</v>
      </c>
      <c r="H237" s="4" t="b">
        <v>0</v>
      </c>
      <c r="I237" s="15"/>
      <c r="J237" s="4"/>
      <c r="K237" s="4"/>
      <c r="L237" s="15"/>
      <c r="M237" s="6" t="str">
        <f t="shared" si="4"/>
        <v>Sell</v>
      </c>
    </row>
    <row r="238" spans="1:13" x14ac:dyDescent="0.3">
      <c r="A238" s="2">
        <v>43241</v>
      </c>
      <c r="B238" s="4">
        <v>755</v>
      </c>
      <c r="C238" s="4">
        <v>753</v>
      </c>
      <c r="D238" s="4">
        <v>771.8</v>
      </c>
      <c r="E238" s="4">
        <v>909.32500000000005</v>
      </c>
      <c r="F238" s="4" t="b">
        <v>0</v>
      </c>
      <c r="G238" s="4" t="b">
        <v>1</v>
      </c>
      <c r="H238" s="4" t="b">
        <v>0</v>
      </c>
      <c r="I238" s="15"/>
      <c r="J238" s="4"/>
      <c r="K238" s="4"/>
      <c r="L238" s="15"/>
      <c r="M238" s="6" t="str">
        <f t="shared" si="4"/>
        <v>Sell</v>
      </c>
    </row>
    <row r="239" spans="1:13" x14ac:dyDescent="0.3">
      <c r="A239" s="2">
        <v>43242</v>
      </c>
      <c r="B239" s="4">
        <v>754</v>
      </c>
      <c r="C239" s="4">
        <v>743</v>
      </c>
      <c r="D239" s="4">
        <v>770.2</v>
      </c>
      <c r="E239" s="4">
        <v>902.875</v>
      </c>
      <c r="F239" s="4" t="b">
        <v>0</v>
      </c>
      <c r="G239" s="4" t="b">
        <v>1</v>
      </c>
      <c r="H239" s="4" t="b">
        <v>0</v>
      </c>
      <c r="I239" s="15"/>
      <c r="J239" s="4"/>
      <c r="K239" s="4"/>
      <c r="L239" s="15"/>
      <c r="M239" s="6" t="str">
        <f t="shared" si="4"/>
        <v>Sell</v>
      </c>
    </row>
    <row r="240" spans="1:13" x14ac:dyDescent="0.3">
      <c r="A240" s="2">
        <v>43243</v>
      </c>
      <c r="B240" s="4">
        <v>743</v>
      </c>
      <c r="C240" s="4">
        <v>696</v>
      </c>
      <c r="D240" s="4">
        <v>759.2</v>
      </c>
      <c r="E240" s="4">
        <v>895.45</v>
      </c>
      <c r="F240" s="4" t="b">
        <v>0</v>
      </c>
      <c r="G240" s="4" t="b">
        <v>1</v>
      </c>
      <c r="H240" s="4" t="b">
        <v>0</v>
      </c>
      <c r="I240" s="15"/>
      <c r="J240" s="4"/>
      <c r="K240" s="4"/>
      <c r="L240" s="15"/>
      <c r="M240" s="6" t="str">
        <f t="shared" si="4"/>
        <v>Sell</v>
      </c>
    </row>
    <row r="241" spans="1:13" x14ac:dyDescent="0.3">
      <c r="A241" s="2">
        <v>43244</v>
      </c>
      <c r="B241" s="4">
        <v>696</v>
      </c>
      <c r="C241" s="4">
        <v>685</v>
      </c>
      <c r="D241" s="4">
        <v>745.3</v>
      </c>
      <c r="E241" s="4">
        <v>887.92499999999995</v>
      </c>
      <c r="F241" s="4" t="b">
        <v>0</v>
      </c>
      <c r="G241" s="4" t="b">
        <v>1</v>
      </c>
      <c r="H241" s="4" t="b">
        <v>0</v>
      </c>
      <c r="I241" s="15"/>
      <c r="J241" s="4"/>
      <c r="K241" s="4"/>
      <c r="L241" s="15"/>
      <c r="M241" s="6" t="str">
        <f t="shared" si="4"/>
        <v>Sell</v>
      </c>
    </row>
    <row r="242" spans="1:13" x14ac:dyDescent="0.3">
      <c r="A242" s="2">
        <v>43245</v>
      </c>
      <c r="B242" s="4">
        <v>685</v>
      </c>
      <c r="C242" s="4">
        <v>673</v>
      </c>
      <c r="D242" s="4">
        <v>732.6</v>
      </c>
      <c r="E242" s="4">
        <v>880.9083333333333</v>
      </c>
      <c r="F242" s="4" t="b">
        <v>0</v>
      </c>
      <c r="G242" s="4" t="b">
        <v>1</v>
      </c>
      <c r="H242" s="4" t="b">
        <v>0</v>
      </c>
      <c r="I242" s="15"/>
      <c r="J242" s="4"/>
      <c r="K242" s="4"/>
      <c r="L242" s="15"/>
      <c r="M242" s="6" t="str">
        <f t="shared" si="4"/>
        <v>Sell</v>
      </c>
    </row>
    <row r="243" spans="1:13" x14ac:dyDescent="0.3">
      <c r="A243" s="2">
        <v>43246</v>
      </c>
      <c r="B243" s="4">
        <v>673</v>
      </c>
      <c r="C243" s="4">
        <v>682</v>
      </c>
      <c r="D243" s="4">
        <v>724.8</v>
      </c>
      <c r="E243" s="4">
        <v>874.8416666666667</v>
      </c>
      <c r="F243" s="4" t="b">
        <v>0</v>
      </c>
      <c r="G243" s="4" t="b">
        <v>1</v>
      </c>
      <c r="H243" s="4" t="b">
        <v>0</v>
      </c>
      <c r="I243" s="15"/>
      <c r="J243" s="4"/>
      <c r="K243" s="4"/>
      <c r="L243" s="15"/>
      <c r="M243" s="6" t="str">
        <f t="shared" si="4"/>
        <v>Sell</v>
      </c>
    </row>
    <row r="244" spans="1:13" x14ac:dyDescent="0.3">
      <c r="A244" s="2">
        <v>43247</v>
      </c>
      <c r="B244" s="4">
        <v>682</v>
      </c>
      <c r="C244" s="4">
        <v>673</v>
      </c>
      <c r="D244" s="4">
        <v>714.7</v>
      </c>
      <c r="E244" s="4">
        <v>869.25833333333333</v>
      </c>
      <c r="F244" s="4" t="b">
        <v>0</v>
      </c>
      <c r="G244" s="4" t="b">
        <v>1</v>
      </c>
      <c r="H244" s="4" t="b">
        <v>0</v>
      </c>
      <c r="I244" s="15"/>
      <c r="J244" s="4"/>
      <c r="K244" s="4"/>
      <c r="L244" s="15"/>
      <c r="M244" s="6" t="str">
        <f t="shared" si="4"/>
        <v>Sell</v>
      </c>
    </row>
    <row r="245" spans="1:13" x14ac:dyDescent="0.3">
      <c r="A245" s="2">
        <v>43248</v>
      </c>
      <c r="B245" s="4">
        <v>671</v>
      </c>
      <c r="C245" s="4">
        <v>639</v>
      </c>
      <c r="D245" s="4">
        <v>705</v>
      </c>
      <c r="E245" s="4">
        <v>862.79166666666663</v>
      </c>
      <c r="F245" s="4" t="b">
        <v>0</v>
      </c>
      <c r="G245" s="4" t="b">
        <v>1</v>
      </c>
      <c r="H245" s="4" t="b">
        <v>0</v>
      </c>
      <c r="I245" s="15"/>
      <c r="J245" s="4"/>
      <c r="K245" s="4"/>
      <c r="L245" s="15"/>
      <c r="M245" s="6" t="str">
        <f t="shared" si="4"/>
        <v>Sell</v>
      </c>
    </row>
    <row r="246" spans="1:13" x14ac:dyDescent="0.3">
      <c r="A246" s="2">
        <v>43249</v>
      </c>
      <c r="B246" s="4">
        <v>638</v>
      </c>
      <c r="C246" s="4">
        <v>656</v>
      </c>
      <c r="D246" s="4">
        <v>695.6</v>
      </c>
      <c r="E246" s="4">
        <v>856.0333333333333</v>
      </c>
      <c r="F246" s="4" t="b">
        <v>0</v>
      </c>
      <c r="G246" s="4" t="b">
        <v>1</v>
      </c>
      <c r="H246" s="4" t="b">
        <v>0</v>
      </c>
      <c r="I246" s="15"/>
      <c r="J246" s="4"/>
      <c r="K246" s="4"/>
      <c r="L246" s="15"/>
      <c r="M246" s="6" t="str">
        <f t="shared" si="4"/>
        <v>Sell</v>
      </c>
    </row>
    <row r="247" spans="1:13" x14ac:dyDescent="0.3">
      <c r="A247" s="2">
        <v>43250</v>
      </c>
      <c r="B247" s="4">
        <v>657</v>
      </c>
      <c r="C247" s="4">
        <v>657</v>
      </c>
      <c r="D247" s="4">
        <v>685.7</v>
      </c>
      <c r="E247" s="4">
        <v>850.19166666666672</v>
      </c>
      <c r="F247" s="4" t="b">
        <v>0</v>
      </c>
      <c r="G247" s="4" t="b">
        <v>1</v>
      </c>
      <c r="H247" s="4" t="b">
        <v>0</v>
      </c>
      <c r="I247" s="15"/>
      <c r="J247" s="4"/>
      <c r="K247" s="4"/>
      <c r="L247" s="15"/>
      <c r="M247" s="6" t="str">
        <f t="shared" si="4"/>
        <v>Sell</v>
      </c>
    </row>
    <row r="248" spans="1:13" x14ac:dyDescent="0.3">
      <c r="A248" s="2">
        <v>43251</v>
      </c>
      <c r="B248" s="4">
        <v>658</v>
      </c>
      <c r="C248" s="4">
        <v>679</v>
      </c>
      <c r="D248" s="4">
        <v>678.3</v>
      </c>
      <c r="E248" s="4">
        <v>845.68333333333328</v>
      </c>
      <c r="F248" s="4" t="b">
        <v>0</v>
      </c>
      <c r="G248" s="4" t="b">
        <v>1</v>
      </c>
      <c r="H248" s="4" t="b">
        <v>0</v>
      </c>
      <c r="I248" s="15"/>
      <c r="J248" s="4"/>
      <c r="K248" s="4"/>
      <c r="L248" s="15"/>
      <c r="M248" s="6" t="str">
        <f t="shared" si="4"/>
        <v>Sell</v>
      </c>
    </row>
    <row r="249" spans="1:13" x14ac:dyDescent="0.3">
      <c r="A249" s="2">
        <v>43252</v>
      </c>
      <c r="B249" s="4">
        <v>678</v>
      </c>
      <c r="C249" s="4">
        <v>674</v>
      </c>
      <c r="D249" s="4">
        <v>671.4</v>
      </c>
      <c r="E249" s="4">
        <v>841.98333333333335</v>
      </c>
      <c r="F249" s="4" t="b">
        <v>0</v>
      </c>
      <c r="G249" s="4" t="b">
        <v>0</v>
      </c>
      <c r="H249" s="4" t="b">
        <v>0</v>
      </c>
      <c r="I249" s="15"/>
      <c r="J249" s="4"/>
      <c r="K249" s="4"/>
      <c r="L249" s="15"/>
      <c r="M249" s="6" t="str">
        <f t="shared" si="4"/>
        <v>Sell</v>
      </c>
    </row>
    <row r="250" spans="1:13" x14ac:dyDescent="0.3">
      <c r="A250" s="2">
        <v>43253</v>
      </c>
      <c r="B250" s="4">
        <v>673</v>
      </c>
      <c r="C250" s="4">
        <v>703</v>
      </c>
      <c r="D250" s="4">
        <v>672.1</v>
      </c>
      <c r="E250" s="4">
        <v>840.5333333333333</v>
      </c>
      <c r="F250" s="4" t="b">
        <v>0</v>
      </c>
      <c r="G250" s="4" t="b">
        <v>0</v>
      </c>
      <c r="H250" s="4" t="b">
        <v>0</v>
      </c>
      <c r="I250" s="15"/>
      <c r="J250" s="4"/>
      <c r="K250" s="4"/>
      <c r="L250" s="15"/>
      <c r="M250" s="6" t="str">
        <f t="shared" si="4"/>
        <v>Buy</v>
      </c>
    </row>
    <row r="251" spans="1:13" x14ac:dyDescent="0.3">
      <c r="A251" s="2">
        <v>43254</v>
      </c>
      <c r="B251" s="4">
        <v>703</v>
      </c>
      <c r="C251" s="4">
        <v>728</v>
      </c>
      <c r="D251" s="4">
        <v>676.4</v>
      </c>
      <c r="E251" s="4">
        <v>838.14166666666665</v>
      </c>
      <c r="F251" s="4" t="b">
        <v>0</v>
      </c>
      <c r="G251" s="4" t="b">
        <v>0</v>
      </c>
      <c r="H251" s="4" t="b">
        <v>0</v>
      </c>
      <c r="I251" s="15"/>
      <c r="J251" s="4"/>
      <c r="K251" s="4"/>
      <c r="L251" s="15"/>
      <c r="M251" s="6" t="str">
        <f t="shared" si="4"/>
        <v>Buy</v>
      </c>
    </row>
    <row r="252" spans="1:13" x14ac:dyDescent="0.3">
      <c r="A252" s="2">
        <v>43255</v>
      </c>
      <c r="B252" s="4">
        <v>729</v>
      </c>
      <c r="C252" s="4">
        <v>707</v>
      </c>
      <c r="D252" s="4">
        <v>679.8</v>
      </c>
      <c r="E252" s="4">
        <v>836.20833333333337</v>
      </c>
      <c r="F252" s="4" t="b">
        <v>0</v>
      </c>
      <c r="G252" s="4" t="b">
        <v>0</v>
      </c>
      <c r="H252" s="4" t="b">
        <v>0</v>
      </c>
      <c r="I252" s="15"/>
      <c r="J252" s="4"/>
      <c r="K252" s="4"/>
      <c r="L252" s="15"/>
      <c r="M252" s="6" t="str">
        <f t="shared" si="4"/>
        <v>Buy</v>
      </c>
    </row>
    <row r="253" spans="1:13" x14ac:dyDescent="0.3">
      <c r="A253" s="2">
        <v>43256</v>
      </c>
      <c r="B253" s="4">
        <v>707</v>
      </c>
      <c r="C253" s="4">
        <v>724</v>
      </c>
      <c r="D253" s="4">
        <v>684</v>
      </c>
      <c r="E253" s="4">
        <v>835.55833333333328</v>
      </c>
      <c r="F253" s="4" t="b">
        <v>0</v>
      </c>
      <c r="G253" s="4" t="b">
        <v>0</v>
      </c>
      <c r="H253" s="4" t="b">
        <v>0</v>
      </c>
      <c r="I253" s="15"/>
      <c r="J253" s="4"/>
      <c r="K253" s="4"/>
      <c r="L253" s="15"/>
      <c r="M253" s="6" t="str">
        <f t="shared" si="4"/>
        <v>Buy</v>
      </c>
    </row>
    <row r="254" spans="1:13" x14ac:dyDescent="0.3">
      <c r="A254" s="2">
        <v>43257</v>
      </c>
      <c r="B254" s="4">
        <v>724</v>
      </c>
      <c r="C254" s="4">
        <v>734</v>
      </c>
      <c r="D254" s="4">
        <v>690.1</v>
      </c>
      <c r="E254" s="4">
        <v>835.2166666666667</v>
      </c>
      <c r="F254" s="4" t="b">
        <v>0</v>
      </c>
      <c r="G254" s="4" t="b">
        <v>0</v>
      </c>
      <c r="H254" s="4" t="b">
        <v>0</v>
      </c>
      <c r="I254" s="15"/>
      <c r="J254" s="4"/>
      <c r="K254" s="4"/>
      <c r="L254" s="15"/>
      <c r="M254" s="6" t="str">
        <f t="shared" si="4"/>
        <v>Buy</v>
      </c>
    </row>
    <row r="255" spans="1:13" x14ac:dyDescent="0.3">
      <c r="A255" s="2">
        <v>43258</v>
      </c>
      <c r="B255" s="4">
        <v>733</v>
      </c>
      <c r="C255" s="4">
        <v>737</v>
      </c>
      <c r="D255" s="4">
        <v>699.9</v>
      </c>
      <c r="E255" s="4">
        <v>834.29166666666663</v>
      </c>
      <c r="F255" s="4" t="b">
        <v>0</v>
      </c>
      <c r="G255" s="4" t="b">
        <v>0</v>
      </c>
      <c r="H255" s="4" t="b">
        <v>0</v>
      </c>
      <c r="I255" s="15"/>
      <c r="J255" s="4"/>
      <c r="K255" s="4"/>
      <c r="L255" s="15"/>
      <c r="M255" s="6" t="str">
        <f t="shared" si="4"/>
        <v>Buy</v>
      </c>
    </row>
    <row r="256" spans="1:13" x14ac:dyDescent="0.3">
      <c r="A256" s="2">
        <v>43259</v>
      </c>
      <c r="B256" s="4">
        <v>736</v>
      </c>
      <c r="C256" s="4">
        <v>731</v>
      </c>
      <c r="D256" s="4">
        <v>707.4</v>
      </c>
      <c r="E256" s="4">
        <v>833.32500000000005</v>
      </c>
      <c r="F256" s="4" t="b">
        <v>0</v>
      </c>
      <c r="G256" s="4" t="b">
        <v>0</v>
      </c>
      <c r="H256" s="4" t="b">
        <v>0</v>
      </c>
      <c r="I256" s="15"/>
      <c r="J256" s="4"/>
      <c r="K256" s="4"/>
      <c r="L256" s="15"/>
      <c r="M256" s="6" t="str">
        <f t="shared" si="4"/>
        <v>Buy</v>
      </c>
    </row>
    <row r="257" spans="1:13" x14ac:dyDescent="0.3">
      <c r="A257" s="2">
        <v>43260</v>
      </c>
      <c r="B257" s="4">
        <v>731</v>
      </c>
      <c r="C257" s="4">
        <v>728</v>
      </c>
      <c r="D257" s="4">
        <v>714.5</v>
      </c>
      <c r="E257" s="4">
        <v>830.82500000000005</v>
      </c>
      <c r="F257" s="4" t="b">
        <v>0</v>
      </c>
      <c r="G257" s="4" t="b">
        <v>0</v>
      </c>
      <c r="H257" s="4" t="b">
        <v>0</v>
      </c>
      <c r="I257" s="15"/>
      <c r="J257" s="4"/>
      <c r="K257" s="4"/>
      <c r="L257" s="15"/>
      <c r="M257" s="6" t="str">
        <f t="shared" si="4"/>
        <v>Buy</v>
      </c>
    </row>
    <row r="258" spans="1:13" x14ac:dyDescent="0.3">
      <c r="A258" s="2">
        <v>43261</v>
      </c>
      <c r="B258" s="4">
        <v>727</v>
      </c>
      <c r="C258" s="4">
        <v>684</v>
      </c>
      <c r="D258" s="4">
        <v>715</v>
      </c>
      <c r="E258" s="4">
        <v>826.15</v>
      </c>
      <c r="F258" s="4" t="b">
        <v>0</v>
      </c>
      <c r="G258" s="4" t="b">
        <v>0</v>
      </c>
      <c r="H258" s="4" t="b">
        <v>0</v>
      </c>
      <c r="I258" s="15"/>
      <c r="J258" s="4"/>
      <c r="K258" s="4"/>
      <c r="L258" s="15"/>
      <c r="M258" s="6" t="str">
        <f t="shared" si="4"/>
        <v>Buy</v>
      </c>
    </row>
    <row r="259" spans="1:13" x14ac:dyDescent="0.3">
      <c r="A259" s="2">
        <v>43262</v>
      </c>
      <c r="B259" s="4">
        <v>684</v>
      </c>
      <c r="C259" s="4">
        <v>630</v>
      </c>
      <c r="D259" s="4">
        <v>710.6</v>
      </c>
      <c r="E259" s="4">
        <v>821.56666666666672</v>
      </c>
      <c r="F259" s="4" t="b">
        <v>0</v>
      </c>
      <c r="G259" s="4" t="b">
        <v>1</v>
      </c>
      <c r="H259" s="4" t="b">
        <v>0</v>
      </c>
      <c r="I259" s="15"/>
      <c r="J259" s="4"/>
      <c r="K259" s="11">
        <f>K225*L259</f>
        <v>13912605.214646621</v>
      </c>
      <c r="L259" s="13">
        <f>(B259-(B250*L$1+B259*$L$1))/B250</f>
        <v>1.0149332838038634</v>
      </c>
      <c r="M259" s="6" t="str">
        <f t="shared" si="4"/>
        <v>Sell</v>
      </c>
    </row>
    <row r="260" spans="1:13" x14ac:dyDescent="0.3">
      <c r="A260" s="2">
        <v>43263</v>
      </c>
      <c r="B260" s="4">
        <v>630</v>
      </c>
      <c r="C260" s="4">
        <v>643</v>
      </c>
      <c r="D260" s="4">
        <v>704.6</v>
      </c>
      <c r="E260" s="4">
        <v>817.24166666666667</v>
      </c>
      <c r="F260" s="4" t="b">
        <v>0</v>
      </c>
      <c r="G260" s="4" t="b">
        <v>1</v>
      </c>
      <c r="H260" s="4" t="b">
        <v>0</v>
      </c>
      <c r="I260" s="15"/>
      <c r="J260" s="4"/>
      <c r="K260" s="4"/>
      <c r="L260" s="15"/>
      <c r="M260" s="6" t="str">
        <f t="shared" si="4"/>
        <v>Sell</v>
      </c>
    </row>
    <row r="261" spans="1:13" x14ac:dyDescent="0.3">
      <c r="A261" s="2">
        <v>43264</v>
      </c>
      <c r="B261" s="4">
        <v>643</v>
      </c>
      <c r="C261" s="4">
        <v>588</v>
      </c>
      <c r="D261" s="4">
        <v>690.6</v>
      </c>
      <c r="E261" s="4">
        <v>812.56666666666672</v>
      </c>
      <c r="F261" s="4" t="b">
        <v>0</v>
      </c>
      <c r="G261" s="4" t="b">
        <v>1</v>
      </c>
      <c r="H261" s="4" t="b">
        <v>0</v>
      </c>
      <c r="I261" s="15"/>
      <c r="J261" s="4"/>
      <c r="K261" s="4"/>
      <c r="L261" s="15"/>
      <c r="M261" s="6" t="str">
        <f t="shared" si="4"/>
        <v>Sell</v>
      </c>
    </row>
    <row r="262" spans="1:13" x14ac:dyDescent="0.3">
      <c r="A262" s="2">
        <v>43265</v>
      </c>
      <c r="B262" s="4">
        <v>588</v>
      </c>
      <c r="C262" s="4">
        <v>597</v>
      </c>
      <c r="D262" s="4">
        <v>679.6</v>
      </c>
      <c r="E262" s="4">
        <v>807.77499999999998</v>
      </c>
      <c r="F262" s="4" t="b">
        <v>0</v>
      </c>
      <c r="G262" s="4" t="b">
        <v>1</v>
      </c>
      <c r="H262" s="4" t="b">
        <v>0</v>
      </c>
      <c r="I262" s="15"/>
      <c r="J262" s="4"/>
      <c r="K262" s="4"/>
      <c r="L262" s="15"/>
      <c r="M262" s="6" t="str">
        <f t="shared" si="4"/>
        <v>Sell</v>
      </c>
    </row>
    <row r="263" spans="1:13" x14ac:dyDescent="0.3">
      <c r="A263" s="2">
        <v>43266</v>
      </c>
      <c r="B263" s="4">
        <v>598</v>
      </c>
      <c r="C263" s="4">
        <v>610</v>
      </c>
      <c r="D263" s="4">
        <v>668.2</v>
      </c>
      <c r="E263" s="4">
        <v>802.51666666666665</v>
      </c>
      <c r="F263" s="4" t="b">
        <v>0</v>
      </c>
      <c r="G263" s="4" t="b">
        <v>1</v>
      </c>
      <c r="H263" s="4" t="b">
        <v>0</v>
      </c>
      <c r="I263" s="15"/>
      <c r="J263" s="4"/>
      <c r="K263" s="4"/>
      <c r="L263" s="15"/>
      <c r="M263" s="6" t="str">
        <f t="shared" si="4"/>
        <v>Sell</v>
      </c>
    </row>
    <row r="264" spans="1:13" x14ac:dyDescent="0.3">
      <c r="A264" s="2">
        <v>43267</v>
      </c>
      <c r="B264" s="4">
        <v>610</v>
      </c>
      <c r="C264" s="4">
        <v>590</v>
      </c>
      <c r="D264" s="4">
        <v>653.79999999999995</v>
      </c>
      <c r="E264" s="4">
        <v>797.01666666666665</v>
      </c>
      <c r="F264" s="4" t="b">
        <v>0</v>
      </c>
      <c r="G264" s="4" t="b">
        <v>1</v>
      </c>
      <c r="H264" s="4" t="b">
        <v>0</v>
      </c>
      <c r="I264" s="15"/>
      <c r="J264" s="4"/>
      <c r="K264" s="4"/>
      <c r="L264" s="15"/>
      <c r="M264" s="6" t="str">
        <f t="shared" si="4"/>
        <v>Sell</v>
      </c>
    </row>
    <row r="265" spans="1:13" x14ac:dyDescent="0.3">
      <c r="A265" s="2">
        <v>43268</v>
      </c>
      <c r="B265" s="4">
        <v>590</v>
      </c>
      <c r="C265" s="4">
        <v>588</v>
      </c>
      <c r="D265" s="4">
        <v>638.9</v>
      </c>
      <c r="E265" s="4">
        <v>791.2166666666667</v>
      </c>
      <c r="F265" s="4" t="b">
        <v>0</v>
      </c>
      <c r="G265" s="4" t="b">
        <v>1</v>
      </c>
      <c r="H265" s="4" t="b">
        <v>0</v>
      </c>
      <c r="I265" s="15"/>
      <c r="J265" s="4"/>
      <c r="K265" s="4"/>
      <c r="L265" s="15"/>
      <c r="M265" s="6" t="str">
        <f t="shared" si="4"/>
        <v>Sell</v>
      </c>
    </row>
    <row r="266" spans="1:13" x14ac:dyDescent="0.3">
      <c r="A266" s="2">
        <v>43269</v>
      </c>
      <c r="B266" s="4">
        <v>588</v>
      </c>
      <c r="C266" s="4">
        <v>577</v>
      </c>
      <c r="D266" s="4">
        <v>623.5</v>
      </c>
      <c r="E266" s="4">
        <v>785.5333333333333</v>
      </c>
      <c r="F266" s="4" t="b">
        <v>0</v>
      </c>
      <c r="G266" s="4" t="b">
        <v>1</v>
      </c>
      <c r="H266" s="4" t="b">
        <v>0</v>
      </c>
      <c r="I266" s="15"/>
      <c r="J266" s="4"/>
      <c r="K266" s="4"/>
      <c r="L266" s="15"/>
      <c r="M266" s="6" t="str">
        <f t="shared" si="4"/>
        <v>Sell</v>
      </c>
    </row>
    <row r="267" spans="1:13" x14ac:dyDescent="0.3">
      <c r="A267" s="2">
        <v>43270</v>
      </c>
      <c r="B267" s="4">
        <v>577</v>
      </c>
      <c r="C267" s="4">
        <v>608</v>
      </c>
      <c r="D267" s="4">
        <v>611.5</v>
      </c>
      <c r="E267" s="4">
        <v>780.14166666666665</v>
      </c>
      <c r="F267" s="4" t="b">
        <v>0</v>
      </c>
      <c r="G267" s="4" t="b">
        <v>1</v>
      </c>
      <c r="H267" s="4" t="b">
        <v>0</v>
      </c>
      <c r="I267" s="15"/>
      <c r="J267" s="4"/>
      <c r="K267" s="4"/>
      <c r="L267" s="15"/>
      <c r="M267" s="6" t="str">
        <f t="shared" si="4"/>
        <v>Sell</v>
      </c>
    </row>
    <row r="268" spans="1:13" x14ac:dyDescent="0.3">
      <c r="A268" s="2">
        <v>43271</v>
      </c>
      <c r="B268" s="4">
        <v>608</v>
      </c>
      <c r="C268" s="4">
        <v>592</v>
      </c>
      <c r="D268" s="4">
        <v>602.29999999999995</v>
      </c>
      <c r="E268" s="4">
        <v>774.50833333333333</v>
      </c>
      <c r="F268" s="4" t="b">
        <v>0</v>
      </c>
      <c r="G268" s="4" t="b">
        <v>1</v>
      </c>
      <c r="H268" s="4" t="b">
        <v>0</v>
      </c>
      <c r="I268" s="15"/>
      <c r="J268" s="4"/>
      <c r="K268" s="4"/>
      <c r="L268" s="15"/>
      <c r="M268" s="6" t="str">
        <f t="shared" si="4"/>
        <v>Sell</v>
      </c>
    </row>
    <row r="269" spans="1:13" x14ac:dyDescent="0.3">
      <c r="A269" s="2">
        <v>43272</v>
      </c>
      <c r="B269" s="4">
        <v>592</v>
      </c>
      <c r="C269" s="4">
        <v>593</v>
      </c>
      <c r="D269" s="4">
        <v>598.6</v>
      </c>
      <c r="E269" s="4">
        <v>769.47500000000002</v>
      </c>
      <c r="F269" s="4" t="b">
        <v>0</v>
      </c>
      <c r="G269" s="4" t="b">
        <v>1</v>
      </c>
      <c r="H269" s="4" t="b">
        <v>0</v>
      </c>
      <c r="I269" s="15"/>
      <c r="J269" s="4"/>
      <c r="K269" s="4"/>
      <c r="L269" s="15"/>
      <c r="M269" s="6" t="str">
        <f t="shared" si="4"/>
        <v>Sell</v>
      </c>
    </row>
    <row r="270" spans="1:13" x14ac:dyDescent="0.3">
      <c r="A270" s="2">
        <v>43273</v>
      </c>
      <c r="B270" s="4">
        <v>593</v>
      </c>
      <c r="C270" s="4">
        <v>566</v>
      </c>
      <c r="D270" s="4">
        <v>590.9</v>
      </c>
      <c r="E270" s="4">
        <v>765.35833333333335</v>
      </c>
      <c r="F270" s="4" t="b">
        <v>0</v>
      </c>
      <c r="G270" s="4" t="b">
        <v>1</v>
      </c>
      <c r="H270" s="4" t="b">
        <v>0</v>
      </c>
      <c r="I270" s="15"/>
      <c r="J270" s="4"/>
      <c r="K270" s="4"/>
      <c r="L270" s="15"/>
      <c r="M270" s="6" t="str">
        <f t="shared" si="4"/>
        <v>Sell</v>
      </c>
    </row>
    <row r="271" spans="1:13" x14ac:dyDescent="0.3">
      <c r="A271" s="2">
        <v>43274</v>
      </c>
      <c r="B271" s="4">
        <v>565</v>
      </c>
      <c r="C271" s="4">
        <v>551</v>
      </c>
      <c r="D271" s="4">
        <v>587.20000000000005</v>
      </c>
      <c r="E271" s="4">
        <v>760.5333333333333</v>
      </c>
      <c r="F271" s="4" t="b">
        <v>0</v>
      </c>
      <c r="G271" s="4" t="b">
        <v>1</v>
      </c>
      <c r="H271" s="4" t="b">
        <v>0</v>
      </c>
      <c r="I271" s="15"/>
      <c r="J271" s="4"/>
      <c r="K271" s="4"/>
      <c r="L271" s="15"/>
      <c r="M271" s="6" t="str">
        <f t="shared" si="4"/>
        <v>Sell</v>
      </c>
    </row>
    <row r="272" spans="1:13" x14ac:dyDescent="0.3">
      <c r="A272" s="2">
        <v>43275</v>
      </c>
      <c r="B272" s="4">
        <v>551</v>
      </c>
      <c r="C272" s="4">
        <v>525</v>
      </c>
      <c r="D272" s="4">
        <v>580</v>
      </c>
      <c r="E272" s="4">
        <v>756.05</v>
      </c>
      <c r="F272" s="4" t="b">
        <v>0</v>
      </c>
      <c r="G272" s="4" t="b">
        <v>1</v>
      </c>
      <c r="H272" s="4" t="b">
        <v>0</v>
      </c>
      <c r="I272" s="15"/>
      <c r="J272" s="4"/>
      <c r="K272" s="4"/>
      <c r="L272" s="15"/>
      <c r="M272" s="6" t="str">
        <f t="shared" si="4"/>
        <v>Sell</v>
      </c>
    </row>
    <row r="273" spans="1:13" x14ac:dyDescent="0.3">
      <c r="A273" s="2">
        <v>43276</v>
      </c>
      <c r="B273" s="4">
        <v>525</v>
      </c>
      <c r="C273" s="4">
        <v>546</v>
      </c>
      <c r="D273" s="4">
        <v>573.6</v>
      </c>
      <c r="E273" s="4">
        <v>751.98333333333335</v>
      </c>
      <c r="F273" s="4" t="b">
        <v>0</v>
      </c>
      <c r="G273" s="4" t="b">
        <v>1</v>
      </c>
      <c r="H273" s="4" t="b">
        <v>0</v>
      </c>
      <c r="I273" s="15"/>
      <c r="J273" s="4"/>
      <c r="K273" s="4"/>
      <c r="L273" s="15"/>
      <c r="M273" s="6" t="str">
        <f t="shared" si="4"/>
        <v>Sell</v>
      </c>
    </row>
    <row r="274" spans="1:13" x14ac:dyDescent="0.3">
      <c r="A274" s="2">
        <v>43277</v>
      </c>
      <c r="B274" s="4">
        <v>547</v>
      </c>
      <c r="C274" s="4">
        <v>535</v>
      </c>
      <c r="D274" s="4">
        <v>568.1</v>
      </c>
      <c r="E274" s="4">
        <v>747.69166666666672</v>
      </c>
      <c r="F274" s="4" t="b">
        <v>0</v>
      </c>
      <c r="G274" s="4" t="b">
        <v>1</v>
      </c>
      <c r="H274" s="4" t="b">
        <v>0</v>
      </c>
      <c r="I274" s="15"/>
      <c r="J274" s="4"/>
      <c r="K274" s="4"/>
      <c r="L274" s="15"/>
      <c r="M274" s="6" t="str">
        <f t="shared" si="4"/>
        <v>Sell</v>
      </c>
    </row>
    <row r="275" spans="1:13" x14ac:dyDescent="0.3">
      <c r="A275" s="2">
        <v>43278</v>
      </c>
      <c r="B275" s="4">
        <v>534</v>
      </c>
      <c r="C275" s="4">
        <v>520</v>
      </c>
      <c r="D275" s="4">
        <v>561.29999999999995</v>
      </c>
      <c r="E275" s="4">
        <v>743.25833333333333</v>
      </c>
      <c r="F275" s="4" t="b">
        <v>0</v>
      </c>
      <c r="G275" s="4" t="b">
        <v>1</v>
      </c>
      <c r="H275" s="4" t="b">
        <v>0</v>
      </c>
      <c r="I275" s="15"/>
      <c r="J275" s="4"/>
      <c r="K275" s="4"/>
      <c r="L275" s="15"/>
      <c r="M275" s="6" t="str">
        <f t="shared" si="4"/>
        <v>Sell</v>
      </c>
    </row>
    <row r="276" spans="1:13" x14ac:dyDescent="0.3">
      <c r="A276" s="2">
        <v>43279</v>
      </c>
      <c r="B276" s="4">
        <v>520</v>
      </c>
      <c r="C276" s="4">
        <v>522</v>
      </c>
      <c r="D276" s="4">
        <v>555.79999999999995</v>
      </c>
      <c r="E276" s="4">
        <v>739.10833333333335</v>
      </c>
      <c r="F276" s="4" t="b">
        <v>0</v>
      </c>
      <c r="G276" s="4" t="b">
        <v>1</v>
      </c>
      <c r="H276" s="4" t="b">
        <v>0</v>
      </c>
      <c r="I276" s="15"/>
      <c r="J276" s="4"/>
      <c r="K276" s="4"/>
      <c r="L276" s="15"/>
      <c r="M276" s="6" t="str">
        <f t="shared" si="4"/>
        <v>Sell</v>
      </c>
    </row>
    <row r="277" spans="1:13" x14ac:dyDescent="0.3">
      <c r="A277" s="2">
        <v>43280</v>
      </c>
      <c r="B277" s="4">
        <v>522</v>
      </c>
      <c r="C277" s="4">
        <v>495</v>
      </c>
      <c r="D277" s="4">
        <v>544.5</v>
      </c>
      <c r="E277" s="4">
        <v>734.5916666666667</v>
      </c>
      <c r="F277" s="4" t="b">
        <v>0</v>
      </c>
      <c r="G277" s="4" t="b">
        <v>1</v>
      </c>
      <c r="H277" s="4" t="b">
        <v>0</v>
      </c>
      <c r="I277" s="15"/>
      <c r="J277" s="4"/>
      <c r="K277" s="4"/>
      <c r="L277" s="15"/>
      <c r="M277" s="6" t="str">
        <f t="shared" si="4"/>
        <v>Sell</v>
      </c>
    </row>
    <row r="278" spans="1:13" x14ac:dyDescent="0.3">
      <c r="A278" s="2">
        <v>43281</v>
      </c>
      <c r="B278" s="4">
        <v>495</v>
      </c>
      <c r="C278" s="4">
        <v>522</v>
      </c>
      <c r="D278" s="4">
        <v>537.5</v>
      </c>
      <c r="E278" s="4">
        <v>730.5916666666667</v>
      </c>
      <c r="F278" s="4" t="b">
        <v>0</v>
      </c>
      <c r="G278" s="4" t="b">
        <v>1</v>
      </c>
      <c r="H278" s="4" t="b">
        <v>0</v>
      </c>
      <c r="I278" s="15"/>
      <c r="J278" s="4"/>
      <c r="K278" s="4"/>
      <c r="L278" s="15"/>
      <c r="M278" s="6" t="str">
        <f t="shared" si="4"/>
        <v>Sell</v>
      </c>
    </row>
    <row r="279" spans="1:13" x14ac:dyDescent="0.3">
      <c r="A279" s="2">
        <v>43282</v>
      </c>
      <c r="B279" s="4">
        <v>522</v>
      </c>
      <c r="C279" s="4">
        <v>505</v>
      </c>
      <c r="D279" s="4">
        <v>528.70000000000005</v>
      </c>
      <c r="E279" s="4">
        <v>726.43333333333328</v>
      </c>
      <c r="F279" s="4" t="b">
        <v>0</v>
      </c>
      <c r="G279" s="4" t="b">
        <v>1</v>
      </c>
      <c r="H279" s="4" t="b">
        <v>0</v>
      </c>
      <c r="I279" s="15"/>
      <c r="J279" s="4"/>
      <c r="K279" s="4"/>
      <c r="L279" s="15"/>
      <c r="M279" s="6" t="str">
        <f t="shared" si="4"/>
        <v>Sell</v>
      </c>
    </row>
    <row r="280" spans="1:13" x14ac:dyDescent="0.3">
      <c r="A280" s="2">
        <v>43283</v>
      </c>
      <c r="B280" s="4">
        <v>505</v>
      </c>
      <c r="C280" s="4">
        <v>531</v>
      </c>
      <c r="D280" s="4">
        <v>525.20000000000005</v>
      </c>
      <c r="E280" s="4">
        <v>722.44166666666672</v>
      </c>
      <c r="F280" s="4" t="b">
        <v>0</v>
      </c>
      <c r="G280" s="4" t="b">
        <v>1</v>
      </c>
      <c r="H280" s="4" t="b">
        <v>0</v>
      </c>
      <c r="I280" s="15"/>
      <c r="J280" s="4"/>
      <c r="K280" s="4"/>
      <c r="L280" s="15"/>
      <c r="M280" s="6" t="str">
        <f t="shared" ref="M280:M343" si="5">IF(B280&gt;=D279,"Buy","Sell")</f>
        <v>Sell</v>
      </c>
    </row>
    <row r="281" spans="1:13" x14ac:dyDescent="0.3">
      <c r="A281" s="2">
        <v>43284</v>
      </c>
      <c r="B281" s="4">
        <v>531</v>
      </c>
      <c r="C281" s="4">
        <v>543</v>
      </c>
      <c r="D281" s="4">
        <v>524.4</v>
      </c>
      <c r="E281" s="4">
        <v>717.44166666666672</v>
      </c>
      <c r="F281" s="4" t="b">
        <v>0</v>
      </c>
      <c r="G281" s="4" t="b">
        <v>0</v>
      </c>
      <c r="H281" s="4" t="b">
        <v>0</v>
      </c>
      <c r="I281" s="15"/>
      <c r="J281" s="4"/>
      <c r="K281" s="4"/>
      <c r="L281" s="15"/>
      <c r="M281" s="6" t="str">
        <f t="shared" si="5"/>
        <v>Buy</v>
      </c>
    </row>
    <row r="282" spans="1:13" x14ac:dyDescent="0.3">
      <c r="A282" s="2">
        <v>43285</v>
      </c>
      <c r="B282" s="4">
        <v>543</v>
      </c>
      <c r="C282" s="4">
        <v>547</v>
      </c>
      <c r="D282" s="4">
        <v>526.6</v>
      </c>
      <c r="E282" s="4">
        <v>713.35833333333335</v>
      </c>
      <c r="F282" s="4" t="b">
        <v>0</v>
      </c>
      <c r="G282" s="4" t="b">
        <v>0</v>
      </c>
      <c r="H282" s="4" t="b">
        <v>0</v>
      </c>
      <c r="I282" s="15"/>
      <c r="J282" s="4"/>
      <c r="K282" s="4"/>
      <c r="L282" s="15"/>
      <c r="M282" s="6" t="str">
        <f t="shared" si="5"/>
        <v>Buy</v>
      </c>
    </row>
    <row r="283" spans="1:13" x14ac:dyDescent="0.3">
      <c r="A283" s="2">
        <v>43286</v>
      </c>
      <c r="B283" s="4">
        <v>547</v>
      </c>
      <c r="C283" s="4">
        <v>532</v>
      </c>
      <c r="D283" s="4">
        <v>525.20000000000005</v>
      </c>
      <c r="E283" s="4">
        <v>709.45</v>
      </c>
      <c r="F283" s="4" t="b">
        <v>0</v>
      </c>
      <c r="G283" s="4" t="b">
        <v>0</v>
      </c>
      <c r="H283" s="4" t="b">
        <v>0</v>
      </c>
      <c r="I283" s="15"/>
      <c r="J283" s="4"/>
      <c r="K283" s="4"/>
      <c r="L283" s="15"/>
      <c r="M283" s="6" t="str">
        <f t="shared" si="5"/>
        <v>Buy</v>
      </c>
    </row>
    <row r="284" spans="1:13" x14ac:dyDescent="0.3">
      <c r="A284" s="2">
        <v>43287</v>
      </c>
      <c r="B284" s="4">
        <v>532</v>
      </c>
      <c r="C284" s="4">
        <v>528</v>
      </c>
      <c r="D284" s="4">
        <v>524.5</v>
      </c>
      <c r="E284" s="4">
        <v>706</v>
      </c>
      <c r="F284" s="4" t="b">
        <v>0</v>
      </c>
      <c r="G284" s="4" t="b">
        <v>0</v>
      </c>
      <c r="H284" s="4" t="b">
        <v>0</v>
      </c>
      <c r="I284" s="15"/>
      <c r="J284" s="4"/>
      <c r="K284" s="4"/>
      <c r="L284" s="15"/>
      <c r="M284" s="6" t="str">
        <f t="shared" si="5"/>
        <v>Buy</v>
      </c>
    </row>
    <row r="285" spans="1:13" x14ac:dyDescent="0.3">
      <c r="A285" s="2">
        <v>43288</v>
      </c>
      <c r="B285" s="4">
        <v>529</v>
      </c>
      <c r="C285" s="4">
        <v>526</v>
      </c>
      <c r="D285" s="4">
        <v>525.1</v>
      </c>
      <c r="E285" s="4">
        <v>702.6</v>
      </c>
      <c r="F285" s="4" t="b">
        <v>0</v>
      </c>
      <c r="G285" s="4" t="b">
        <v>0</v>
      </c>
      <c r="H285" s="4" t="b">
        <v>0</v>
      </c>
      <c r="I285" s="15"/>
      <c r="J285" s="4"/>
      <c r="K285" s="4"/>
      <c r="L285" s="15"/>
      <c r="M285" s="6" t="str">
        <f t="shared" si="5"/>
        <v>Buy</v>
      </c>
    </row>
    <row r="286" spans="1:13" x14ac:dyDescent="0.3">
      <c r="A286" s="2">
        <v>43289</v>
      </c>
      <c r="B286" s="4">
        <v>527</v>
      </c>
      <c r="C286" s="4">
        <v>538</v>
      </c>
      <c r="D286" s="4">
        <v>526.70000000000005</v>
      </c>
      <c r="E286" s="4">
        <v>699.57500000000005</v>
      </c>
      <c r="F286" s="4" t="b">
        <v>0</v>
      </c>
      <c r="G286" s="4" t="b">
        <v>0</v>
      </c>
      <c r="H286" s="4" t="b">
        <v>0</v>
      </c>
      <c r="I286" s="15"/>
      <c r="J286" s="4"/>
      <c r="K286" s="4"/>
      <c r="L286" s="15"/>
      <c r="M286" s="6" t="str">
        <f t="shared" si="5"/>
        <v>Buy</v>
      </c>
    </row>
    <row r="287" spans="1:13" x14ac:dyDescent="0.3">
      <c r="A287" s="2">
        <v>43290</v>
      </c>
      <c r="B287" s="4">
        <v>537</v>
      </c>
      <c r="C287" s="4">
        <v>532</v>
      </c>
      <c r="D287" s="4">
        <v>530.4</v>
      </c>
      <c r="E287" s="4">
        <v>696.60833333333335</v>
      </c>
      <c r="F287" s="4" t="b">
        <v>0</v>
      </c>
      <c r="G287" s="4" t="b">
        <v>0</v>
      </c>
      <c r="H287" s="4" t="b">
        <v>0</v>
      </c>
      <c r="I287" s="15"/>
      <c r="J287" s="4"/>
      <c r="K287" s="4"/>
      <c r="L287" s="15"/>
      <c r="M287" s="6" t="str">
        <f t="shared" si="5"/>
        <v>Buy</v>
      </c>
    </row>
    <row r="288" spans="1:13" x14ac:dyDescent="0.3">
      <c r="A288" s="2">
        <v>43291</v>
      </c>
      <c r="B288" s="4">
        <v>532</v>
      </c>
      <c r="C288" s="4">
        <v>508</v>
      </c>
      <c r="D288" s="4">
        <v>529</v>
      </c>
      <c r="E288" s="4">
        <v>693.5</v>
      </c>
      <c r="F288" s="4" t="b">
        <v>0</v>
      </c>
      <c r="G288" s="4" t="b">
        <v>0</v>
      </c>
      <c r="H288" s="4" t="b">
        <v>0</v>
      </c>
      <c r="I288" s="15"/>
      <c r="J288" s="4"/>
      <c r="K288" s="4"/>
      <c r="L288" s="15"/>
      <c r="M288" s="6" t="str">
        <f t="shared" si="5"/>
        <v>Buy</v>
      </c>
    </row>
    <row r="289" spans="1:13" x14ac:dyDescent="0.3">
      <c r="A289" s="2">
        <v>43292</v>
      </c>
      <c r="B289" s="4">
        <v>509</v>
      </c>
      <c r="C289" s="4">
        <v>507</v>
      </c>
      <c r="D289" s="4">
        <v>529.20000000000005</v>
      </c>
      <c r="E289" s="4">
        <v>690.6</v>
      </c>
      <c r="F289" s="4" t="b">
        <v>0</v>
      </c>
      <c r="G289" s="4" t="b">
        <v>1</v>
      </c>
      <c r="H289" s="4" t="b">
        <v>0</v>
      </c>
      <c r="I289" s="15"/>
      <c r="J289" s="4"/>
      <c r="K289" s="11">
        <f>K259*L289</f>
        <v>13317114.270544006</v>
      </c>
      <c r="L289" s="13">
        <f>(B289-(B281*L$1+B289*$L$1))/B281</f>
        <v>0.9571977401129943</v>
      </c>
      <c r="M289" s="6" t="str">
        <f t="shared" si="5"/>
        <v>Sell</v>
      </c>
    </row>
    <row r="290" spans="1:13" x14ac:dyDescent="0.3">
      <c r="A290" s="2">
        <v>43293</v>
      </c>
      <c r="B290" s="4">
        <v>508</v>
      </c>
      <c r="C290" s="4">
        <v>494</v>
      </c>
      <c r="D290" s="4">
        <v>525.5</v>
      </c>
      <c r="E290" s="4">
        <v>687.88333333333333</v>
      </c>
      <c r="F290" s="4" t="b">
        <v>0</v>
      </c>
      <c r="G290" s="4" t="b">
        <v>1</v>
      </c>
      <c r="H290" s="4" t="b">
        <v>0</v>
      </c>
      <c r="I290" s="15"/>
      <c r="J290" s="4"/>
      <c r="K290" s="4"/>
      <c r="L290" s="15"/>
      <c r="M290" s="6" t="str">
        <f t="shared" si="5"/>
        <v>Sell</v>
      </c>
    </row>
    <row r="291" spans="1:13" x14ac:dyDescent="0.3">
      <c r="A291" s="2">
        <v>43294</v>
      </c>
      <c r="B291" s="4">
        <v>494</v>
      </c>
      <c r="C291" s="4">
        <v>500</v>
      </c>
      <c r="D291" s="4">
        <v>521.20000000000005</v>
      </c>
      <c r="E291" s="4">
        <v>685.73333333333335</v>
      </c>
      <c r="F291" s="4" t="b">
        <v>0</v>
      </c>
      <c r="G291" s="4" t="b">
        <v>1</v>
      </c>
      <c r="H291" s="4" t="b">
        <v>0</v>
      </c>
      <c r="I291" s="15"/>
      <c r="J291" s="4"/>
      <c r="K291" s="4"/>
      <c r="L291" s="15"/>
      <c r="M291" s="6" t="str">
        <f t="shared" si="5"/>
        <v>Sell</v>
      </c>
    </row>
    <row r="292" spans="1:13" x14ac:dyDescent="0.3">
      <c r="A292" s="2">
        <v>43295</v>
      </c>
      <c r="B292" s="4">
        <v>499</v>
      </c>
      <c r="C292" s="4">
        <v>496</v>
      </c>
      <c r="D292" s="4">
        <v>516.1</v>
      </c>
      <c r="E292" s="4">
        <v>683.63333333333333</v>
      </c>
      <c r="F292" s="4" t="b">
        <v>0</v>
      </c>
      <c r="G292" s="4" t="b">
        <v>1</v>
      </c>
      <c r="H292" s="4" t="b">
        <v>0</v>
      </c>
      <c r="I292" s="15"/>
      <c r="J292" s="4"/>
      <c r="K292" s="4"/>
      <c r="L292" s="15"/>
      <c r="M292" s="6" t="str">
        <f t="shared" si="5"/>
        <v>Sell</v>
      </c>
    </row>
    <row r="293" spans="1:13" x14ac:dyDescent="0.3">
      <c r="A293" s="2">
        <v>43296</v>
      </c>
      <c r="B293" s="4">
        <v>497</v>
      </c>
      <c r="C293" s="4">
        <v>506</v>
      </c>
      <c r="D293" s="4">
        <v>513.5</v>
      </c>
      <c r="E293" s="4">
        <v>681.95</v>
      </c>
      <c r="F293" s="4" t="b">
        <v>0</v>
      </c>
      <c r="G293" s="4" t="b">
        <v>1</v>
      </c>
      <c r="H293" s="4" t="b">
        <v>0</v>
      </c>
      <c r="I293" s="15"/>
      <c r="J293" s="4"/>
      <c r="K293" s="4"/>
      <c r="L293" s="15"/>
      <c r="M293" s="6" t="str">
        <f t="shared" si="5"/>
        <v>Sell</v>
      </c>
    </row>
    <row r="294" spans="1:13" x14ac:dyDescent="0.3">
      <c r="A294" s="2">
        <v>43297</v>
      </c>
      <c r="B294" s="4">
        <v>506</v>
      </c>
      <c r="C294" s="4">
        <v>518</v>
      </c>
      <c r="D294" s="4">
        <v>512.5</v>
      </c>
      <c r="E294" s="4">
        <v>681.11666666666667</v>
      </c>
      <c r="F294" s="4" t="b">
        <v>0</v>
      </c>
      <c r="G294" s="4" t="b">
        <v>1</v>
      </c>
      <c r="H294" s="4" t="b">
        <v>0</v>
      </c>
      <c r="I294" s="15"/>
      <c r="J294" s="4"/>
      <c r="K294" s="4"/>
      <c r="L294" s="15"/>
      <c r="M294" s="6" t="str">
        <f t="shared" si="5"/>
        <v>Sell</v>
      </c>
    </row>
    <row r="295" spans="1:13" x14ac:dyDescent="0.3">
      <c r="A295" s="2">
        <v>43298</v>
      </c>
      <c r="B295" s="4">
        <v>518</v>
      </c>
      <c r="C295" s="4">
        <v>525</v>
      </c>
      <c r="D295" s="4">
        <v>512.4</v>
      </c>
      <c r="E295" s="4">
        <v>679.31666666666672</v>
      </c>
      <c r="F295" s="4" t="b">
        <v>0</v>
      </c>
      <c r="G295" s="4" t="b">
        <v>0</v>
      </c>
      <c r="H295" s="4" t="b">
        <v>0</v>
      </c>
      <c r="I295" s="15"/>
      <c r="J295" s="4"/>
      <c r="K295" s="4"/>
      <c r="L295" s="15"/>
      <c r="M295" s="6" t="str">
        <f t="shared" si="5"/>
        <v>Buy</v>
      </c>
    </row>
    <row r="296" spans="1:13" x14ac:dyDescent="0.3">
      <c r="A296" s="2">
        <v>43299</v>
      </c>
      <c r="B296" s="4">
        <v>524</v>
      </c>
      <c r="C296" s="4">
        <v>564</v>
      </c>
      <c r="D296" s="4">
        <v>515</v>
      </c>
      <c r="E296" s="4">
        <v>677.73333333333335</v>
      </c>
      <c r="F296" s="4" t="b">
        <v>0</v>
      </c>
      <c r="G296" s="4" t="b">
        <v>0</v>
      </c>
      <c r="H296" s="4" t="b">
        <v>0</v>
      </c>
      <c r="I296" s="15"/>
      <c r="J296" s="4"/>
      <c r="K296" s="4"/>
      <c r="L296" s="15"/>
      <c r="M296" s="6" t="str">
        <f t="shared" si="5"/>
        <v>Buy</v>
      </c>
    </row>
    <row r="297" spans="1:13" x14ac:dyDescent="0.3">
      <c r="A297" s="2">
        <v>43300</v>
      </c>
      <c r="B297" s="4">
        <v>564</v>
      </c>
      <c r="C297" s="4">
        <v>542</v>
      </c>
      <c r="D297" s="4">
        <v>516</v>
      </c>
      <c r="E297" s="4">
        <v>675.82500000000005</v>
      </c>
      <c r="F297" s="4" t="b">
        <v>0</v>
      </c>
      <c r="G297" s="4" t="b">
        <v>0</v>
      </c>
      <c r="H297" s="4" t="b">
        <v>0</v>
      </c>
      <c r="I297" s="15"/>
      <c r="J297" s="4"/>
      <c r="K297" s="4"/>
      <c r="L297" s="15"/>
      <c r="M297" s="6" t="str">
        <f t="shared" si="5"/>
        <v>Buy</v>
      </c>
    </row>
    <row r="298" spans="1:13" x14ac:dyDescent="0.3">
      <c r="A298" s="2">
        <v>43301</v>
      </c>
      <c r="B298" s="4">
        <v>541</v>
      </c>
      <c r="C298" s="4">
        <v>518</v>
      </c>
      <c r="D298" s="4">
        <v>517</v>
      </c>
      <c r="E298" s="4">
        <v>674.30833333333328</v>
      </c>
      <c r="F298" s="4" t="b">
        <v>0</v>
      </c>
      <c r="G298" s="4" t="b">
        <v>0</v>
      </c>
      <c r="H298" s="4" t="b">
        <v>0</v>
      </c>
      <c r="I298" s="15"/>
      <c r="J298" s="4"/>
      <c r="K298" s="4"/>
      <c r="L298" s="15"/>
      <c r="M298" s="6" t="str">
        <f t="shared" si="5"/>
        <v>Buy</v>
      </c>
    </row>
    <row r="299" spans="1:13" x14ac:dyDescent="0.3">
      <c r="A299" s="2">
        <v>43302</v>
      </c>
      <c r="B299" s="4">
        <v>518</v>
      </c>
      <c r="C299" s="4">
        <v>513</v>
      </c>
      <c r="D299" s="4">
        <v>517.6</v>
      </c>
      <c r="E299" s="4">
        <v>672.69166666666672</v>
      </c>
      <c r="F299" s="4" t="b">
        <v>0</v>
      </c>
      <c r="G299" s="4" t="b">
        <v>0</v>
      </c>
      <c r="H299" s="4" t="b">
        <v>0</v>
      </c>
      <c r="I299" s="15"/>
      <c r="J299" s="4"/>
      <c r="K299" s="4"/>
      <c r="L299" s="15"/>
      <c r="M299" s="6" t="str">
        <f t="shared" si="5"/>
        <v>Buy</v>
      </c>
    </row>
    <row r="300" spans="1:13" x14ac:dyDescent="0.3">
      <c r="A300" s="2">
        <v>43303</v>
      </c>
      <c r="B300" s="4">
        <v>511</v>
      </c>
      <c r="C300" s="4">
        <v>513</v>
      </c>
      <c r="D300" s="4">
        <v>519.5</v>
      </c>
      <c r="E300" s="4">
        <v>670.95</v>
      </c>
      <c r="F300" s="4" t="b">
        <v>0</v>
      </c>
      <c r="G300" s="4" t="b">
        <v>1</v>
      </c>
      <c r="H300" s="4" t="b">
        <v>0</v>
      </c>
      <c r="I300" s="15"/>
      <c r="J300" s="4"/>
      <c r="K300" s="11">
        <f>K289*L300</f>
        <v>13118635.279611804</v>
      </c>
      <c r="L300" s="13">
        <f>(B300-(B295*L$1+B300*$L$1))/B295</f>
        <v>0.98509594594594596</v>
      </c>
      <c r="M300" s="6" t="str">
        <f t="shared" si="5"/>
        <v>Sell</v>
      </c>
    </row>
    <row r="301" spans="1:13" x14ac:dyDescent="0.3">
      <c r="A301" s="2">
        <v>43304</v>
      </c>
      <c r="B301" s="4">
        <v>513</v>
      </c>
      <c r="C301" s="4">
        <v>509</v>
      </c>
      <c r="D301" s="4">
        <v>520.4</v>
      </c>
      <c r="E301" s="4">
        <v>669.30833333333328</v>
      </c>
      <c r="F301" s="4" t="b">
        <v>0</v>
      </c>
      <c r="G301" s="4" t="b">
        <v>1</v>
      </c>
      <c r="H301" s="4" t="b">
        <v>0</v>
      </c>
      <c r="I301" s="15"/>
      <c r="J301" s="4"/>
      <c r="K301" s="4"/>
      <c r="L301" s="15"/>
      <c r="M301" s="6" t="str">
        <f t="shared" si="5"/>
        <v>Sell</v>
      </c>
    </row>
    <row r="302" spans="1:13" x14ac:dyDescent="0.3">
      <c r="A302" s="2">
        <v>43305</v>
      </c>
      <c r="B302" s="4">
        <v>509</v>
      </c>
      <c r="C302" s="4">
        <v>519</v>
      </c>
      <c r="D302" s="4">
        <v>522.70000000000005</v>
      </c>
      <c r="E302" s="4">
        <v>668.14166666666665</v>
      </c>
      <c r="F302" s="4" t="b">
        <v>0</v>
      </c>
      <c r="G302" s="4" t="b">
        <v>1</v>
      </c>
      <c r="H302" s="4" t="b">
        <v>0</v>
      </c>
      <c r="I302" s="15"/>
      <c r="J302" s="4"/>
      <c r="K302" s="4"/>
      <c r="L302" s="15"/>
      <c r="M302" s="6" t="str">
        <f t="shared" si="5"/>
        <v>Sell</v>
      </c>
    </row>
    <row r="303" spans="1:13" x14ac:dyDescent="0.3">
      <c r="A303" s="2">
        <v>43306</v>
      </c>
      <c r="B303" s="4">
        <v>519</v>
      </c>
      <c r="C303" s="4">
        <v>511</v>
      </c>
      <c r="D303" s="4">
        <v>523.20000000000005</v>
      </c>
      <c r="E303" s="4">
        <v>667.01666666666665</v>
      </c>
      <c r="F303" s="4" t="b">
        <v>0</v>
      </c>
      <c r="G303" s="4" t="b">
        <v>1</v>
      </c>
      <c r="H303" s="4" t="b">
        <v>0</v>
      </c>
      <c r="I303" s="15"/>
      <c r="J303" s="4"/>
      <c r="K303" s="4"/>
      <c r="L303" s="15"/>
      <c r="M303" s="6" t="str">
        <f t="shared" si="5"/>
        <v>Sell</v>
      </c>
    </row>
    <row r="304" spans="1:13" x14ac:dyDescent="0.3">
      <c r="A304" s="2">
        <v>43307</v>
      </c>
      <c r="B304" s="4">
        <v>512</v>
      </c>
      <c r="C304" s="4">
        <v>516</v>
      </c>
      <c r="D304" s="4">
        <v>523</v>
      </c>
      <c r="E304" s="4">
        <v>666.10833333333335</v>
      </c>
      <c r="F304" s="4" t="b">
        <v>0</v>
      </c>
      <c r="G304" s="4" t="b">
        <v>1</v>
      </c>
      <c r="H304" s="4" t="b">
        <v>0</v>
      </c>
      <c r="I304" s="15"/>
      <c r="J304" s="4"/>
      <c r="K304" s="4"/>
      <c r="L304" s="15"/>
      <c r="M304" s="6" t="str">
        <f t="shared" si="5"/>
        <v>Sell</v>
      </c>
    </row>
    <row r="305" spans="1:13" x14ac:dyDescent="0.3">
      <c r="A305" s="2">
        <v>43308</v>
      </c>
      <c r="B305" s="4">
        <v>516</v>
      </c>
      <c r="C305" s="4">
        <v>503</v>
      </c>
      <c r="D305" s="4">
        <v>520.79999999999995</v>
      </c>
      <c r="E305" s="4">
        <v>665.45</v>
      </c>
      <c r="F305" s="4" t="b">
        <v>0</v>
      </c>
      <c r="G305" s="4" t="b">
        <v>1</v>
      </c>
      <c r="H305" s="4" t="b">
        <v>0</v>
      </c>
      <c r="I305" s="15"/>
      <c r="J305" s="4"/>
      <c r="K305" s="4"/>
      <c r="L305" s="15"/>
      <c r="M305" s="6" t="str">
        <f t="shared" si="5"/>
        <v>Sell</v>
      </c>
    </row>
    <row r="306" spans="1:13" x14ac:dyDescent="0.3">
      <c r="A306" s="2">
        <v>43309</v>
      </c>
      <c r="B306" s="4">
        <v>503</v>
      </c>
      <c r="C306" s="4">
        <v>505</v>
      </c>
      <c r="D306" s="4">
        <v>514.9</v>
      </c>
      <c r="E306" s="4">
        <v>665.125</v>
      </c>
      <c r="F306" s="4" t="b">
        <v>0</v>
      </c>
      <c r="G306" s="4" t="b">
        <v>1</v>
      </c>
      <c r="H306" s="4" t="b">
        <v>0</v>
      </c>
      <c r="I306" s="15"/>
      <c r="J306" s="4"/>
      <c r="K306" s="4"/>
      <c r="L306" s="15"/>
      <c r="M306" s="6" t="str">
        <f t="shared" si="5"/>
        <v>Sell</v>
      </c>
    </row>
    <row r="307" spans="1:13" x14ac:dyDescent="0.3">
      <c r="A307" s="2">
        <v>43310</v>
      </c>
      <c r="B307" s="4">
        <v>504</v>
      </c>
      <c r="C307" s="4">
        <v>508</v>
      </c>
      <c r="D307" s="4">
        <v>511.5</v>
      </c>
      <c r="E307" s="4">
        <v>664.70833333333337</v>
      </c>
      <c r="F307" s="4" t="b">
        <v>0</v>
      </c>
      <c r="G307" s="4" t="b">
        <v>1</v>
      </c>
      <c r="H307" s="4" t="b">
        <v>0</v>
      </c>
      <c r="I307" s="15"/>
      <c r="J307" s="4"/>
      <c r="K307" s="4"/>
      <c r="L307" s="15"/>
      <c r="M307" s="6" t="str">
        <f t="shared" si="5"/>
        <v>Sell</v>
      </c>
    </row>
    <row r="308" spans="1:13" x14ac:dyDescent="0.3">
      <c r="A308" s="2">
        <v>43311</v>
      </c>
      <c r="B308" s="4">
        <v>507</v>
      </c>
      <c r="C308" s="4">
        <v>506</v>
      </c>
      <c r="D308" s="4">
        <v>510.3</v>
      </c>
      <c r="E308" s="4">
        <v>664.6583333333333</v>
      </c>
      <c r="F308" s="4" t="b">
        <v>0</v>
      </c>
      <c r="G308" s="4" t="b">
        <v>1</v>
      </c>
      <c r="H308" s="4" t="b">
        <v>0</v>
      </c>
      <c r="I308" s="15"/>
      <c r="J308" s="4"/>
      <c r="K308" s="4"/>
      <c r="L308" s="15"/>
      <c r="M308" s="6" t="str">
        <f t="shared" si="5"/>
        <v>Sell</v>
      </c>
    </row>
    <row r="309" spans="1:13" x14ac:dyDescent="0.3">
      <c r="A309" s="2">
        <v>43312</v>
      </c>
      <c r="B309" s="4">
        <v>505</v>
      </c>
      <c r="C309" s="4">
        <v>485</v>
      </c>
      <c r="D309" s="4">
        <v>507.5</v>
      </c>
      <c r="E309" s="4">
        <v>664.27499999999998</v>
      </c>
      <c r="F309" s="4" t="b">
        <v>0</v>
      </c>
      <c r="G309" s="4" t="b">
        <v>1</v>
      </c>
      <c r="H309" s="4" t="b">
        <v>0</v>
      </c>
      <c r="I309" s="15"/>
      <c r="J309" s="4"/>
      <c r="K309" s="4"/>
      <c r="L309" s="15"/>
      <c r="M309" s="6" t="str">
        <f t="shared" si="5"/>
        <v>Sell</v>
      </c>
    </row>
    <row r="310" spans="1:13" x14ac:dyDescent="0.3">
      <c r="A310" s="2">
        <v>43313</v>
      </c>
      <c r="B310" s="4">
        <v>484</v>
      </c>
      <c r="C310" s="4">
        <v>510</v>
      </c>
      <c r="D310" s="4">
        <v>507.2</v>
      </c>
      <c r="E310" s="4">
        <v>663.7</v>
      </c>
      <c r="F310" s="4" t="b">
        <v>0</v>
      </c>
      <c r="G310" s="4" t="b">
        <v>1</v>
      </c>
      <c r="H310" s="4" t="b">
        <v>0</v>
      </c>
      <c r="I310" s="15"/>
      <c r="J310" s="4"/>
      <c r="K310" s="4"/>
      <c r="L310" s="15"/>
      <c r="M310" s="6" t="str">
        <f t="shared" si="5"/>
        <v>Sell</v>
      </c>
    </row>
    <row r="311" spans="1:13" x14ac:dyDescent="0.3">
      <c r="A311" s="2">
        <v>43314</v>
      </c>
      <c r="B311" s="4">
        <v>510</v>
      </c>
      <c r="C311" s="4">
        <v>498</v>
      </c>
      <c r="D311" s="4">
        <v>506.1</v>
      </c>
      <c r="E311" s="4">
        <v>663.33333333333337</v>
      </c>
      <c r="F311" s="4" t="b">
        <v>0</v>
      </c>
      <c r="G311" s="4" t="b">
        <v>0</v>
      </c>
      <c r="H311" s="4" t="b">
        <v>0</v>
      </c>
      <c r="I311" s="15"/>
      <c r="J311" s="4"/>
      <c r="K311" s="4"/>
      <c r="L311" s="15"/>
      <c r="M311" s="6" t="str">
        <f t="shared" si="5"/>
        <v>Buy</v>
      </c>
    </row>
    <row r="312" spans="1:13" x14ac:dyDescent="0.3">
      <c r="A312" s="2">
        <v>43315</v>
      </c>
      <c r="B312" s="4">
        <v>497</v>
      </c>
      <c r="C312" s="4">
        <v>503</v>
      </c>
      <c r="D312" s="4">
        <v>504.5</v>
      </c>
      <c r="E312" s="4">
        <v>663.08333333333337</v>
      </c>
      <c r="F312" s="4" t="b">
        <v>0</v>
      </c>
      <c r="G312" s="4" t="b">
        <v>1</v>
      </c>
      <c r="H312" s="4" t="b">
        <v>0</v>
      </c>
      <c r="I312" s="15"/>
      <c r="J312" s="4"/>
      <c r="K312" s="11">
        <f>K300*L312</f>
        <v>12766106.682271505</v>
      </c>
      <c r="L312" s="13">
        <f>(B312-(B311*L$1+B312*$L$1))/B311</f>
        <v>0.97312764705882349</v>
      </c>
      <c r="M312" s="6" t="str">
        <f t="shared" si="5"/>
        <v>Sell</v>
      </c>
    </row>
    <row r="313" spans="1:13" x14ac:dyDescent="0.3">
      <c r="A313" s="2">
        <v>43316</v>
      </c>
      <c r="B313" s="4">
        <v>503</v>
      </c>
      <c r="C313" s="4">
        <v>493</v>
      </c>
      <c r="D313" s="4">
        <v>502.7</v>
      </c>
      <c r="E313" s="4">
        <v>662.93333333333328</v>
      </c>
      <c r="F313" s="4" t="b">
        <v>0</v>
      </c>
      <c r="G313" s="4" t="b">
        <v>1</v>
      </c>
      <c r="H313" s="4" t="b">
        <v>0</v>
      </c>
      <c r="I313" s="15"/>
      <c r="J313" s="4"/>
      <c r="K313" s="4"/>
      <c r="L313" s="15"/>
      <c r="M313" s="6" t="str">
        <f t="shared" si="5"/>
        <v>Sell</v>
      </c>
    </row>
    <row r="314" spans="1:13" x14ac:dyDescent="0.3">
      <c r="A314" s="2">
        <v>43317</v>
      </c>
      <c r="B314" s="4">
        <v>494</v>
      </c>
      <c r="C314" s="4">
        <v>495</v>
      </c>
      <c r="D314" s="4">
        <v>500.6</v>
      </c>
      <c r="E314" s="4">
        <v>662.7</v>
      </c>
      <c r="F314" s="4" t="b">
        <v>0</v>
      </c>
      <c r="G314" s="4" t="b">
        <v>1</v>
      </c>
      <c r="H314" s="4" t="b">
        <v>0</v>
      </c>
      <c r="I314" s="15"/>
      <c r="J314" s="4"/>
      <c r="K314" s="4"/>
      <c r="L314" s="15"/>
      <c r="M314" s="6" t="str">
        <f t="shared" si="5"/>
        <v>Sell</v>
      </c>
    </row>
    <row r="315" spans="1:13" x14ac:dyDescent="0.3">
      <c r="A315" s="2">
        <v>43318</v>
      </c>
      <c r="B315" s="4">
        <v>497</v>
      </c>
      <c r="C315" s="4">
        <v>489</v>
      </c>
      <c r="D315" s="4">
        <v>499.2</v>
      </c>
      <c r="E315" s="4">
        <v>662.31666666666672</v>
      </c>
      <c r="F315" s="4" t="b">
        <v>0</v>
      </c>
      <c r="G315" s="4" t="b">
        <v>1</v>
      </c>
      <c r="H315" s="4" t="b">
        <v>0</v>
      </c>
      <c r="I315" s="15"/>
      <c r="J315" s="4"/>
      <c r="K315" s="4"/>
      <c r="L315" s="15"/>
      <c r="M315" s="6" t="str">
        <f t="shared" si="5"/>
        <v>Sell</v>
      </c>
    </row>
    <row r="316" spans="1:13" x14ac:dyDescent="0.3">
      <c r="A316" s="2">
        <v>43319</v>
      </c>
      <c r="B316" s="4">
        <v>489</v>
      </c>
      <c r="C316" s="4">
        <v>472</v>
      </c>
      <c r="D316" s="4">
        <v>495.9</v>
      </c>
      <c r="E316" s="4">
        <v>661.875</v>
      </c>
      <c r="F316" s="4" t="b">
        <v>0</v>
      </c>
      <c r="G316" s="4" t="b">
        <v>1</v>
      </c>
      <c r="H316" s="4" t="b">
        <v>0</v>
      </c>
      <c r="I316" s="15"/>
      <c r="J316" s="4"/>
      <c r="K316" s="4"/>
      <c r="L316" s="15"/>
      <c r="M316" s="6" t="str">
        <f t="shared" si="5"/>
        <v>Sell</v>
      </c>
    </row>
    <row r="317" spans="1:13" x14ac:dyDescent="0.3">
      <c r="A317" s="2">
        <v>43320</v>
      </c>
      <c r="B317" s="4">
        <v>472</v>
      </c>
      <c r="C317" s="4">
        <v>397</v>
      </c>
      <c r="D317" s="4">
        <v>484.8</v>
      </c>
      <c r="E317" s="4">
        <v>660.79166666666663</v>
      </c>
      <c r="F317" s="4" t="b">
        <v>0</v>
      </c>
      <c r="G317" s="4" t="b">
        <v>1</v>
      </c>
      <c r="H317" s="4" t="b">
        <v>0</v>
      </c>
      <c r="I317" s="15"/>
      <c r="J317" s="4"/>
      <c r="K317" s="4"/>
      <c r="L317" s="15"/>
      <c r="M317" s="6" t="str">
        <f t="shared" si="5"/>
        <v>Sell</v>
      </c>
    </row>
    <row r="318" spans="1:13" x14ac:dyDescent="0.3">
      <c r="A318" s="2">
        <v>43321</v>
      </c>
      <c r="B318" s="4">
        <v>398</v>
      </c>
      <c r="C318" s="4">
        <v>405</v>
      </c>
      <c r="D318" s="4">
        <v>474.7</v>
      </c>
      <c r="E318" s="4">
        <v>659.7166666666667</v>
      </c>
      <c r="F318" s="4" t="b">
        <v>0</v>
      </c>
      <c r="G318" s="4" t="b">
        <v>1</v>
      </c>
      <c r="H318" s="4" t="b">
        <v>0</v>
      </c>
      <c r="I318" s="15"/>
      <c r="J318" s="4"/>
      <c r="K318" s="4"/>
      <c r="L318" s="15"/>
      <c r="M318" s="6" t="str">
        <f t="shared" si="5"/>
        <v>Sell</v>
      </c>
    </row>
    <row r="319" spans="1:13" x14ac:dyDescent="0.3">
      <c r="A319" s="2">
        <v>43322</v>
      </c>
      <c r="B319" s="4">
        <v>405</v>
      </c>
      <c r="C319" s="4">
        <v>388</v>
      </c>
      <c r="D319" s="4">
        <v>465</v>
      </c>
      <c r="E319" s="4">
        <v>658.08333333333337</v>
      </c>
      <c r="F319" s="4" t="b">
        <v>0</v>
      </c>
      <c r="G319" s="4" t="b">
        <v>1</v>
      </c>
      <c r="H319" s="4" t="b">
        <v>0</v>
      </c>
      <c r="I319" s="15"/>
      <c r="J319" s="4"/>
      <c r="K319" s="4"/>
      <c r="L319" s="15"/>
      <c r="M319" s="6" t="str">
        <f t="shared" si="5"/>
        <v>Sell</v>
      </c>
    </row>
    <row r="320" spans="1:13" x14ac:dyDescent="0.3">
      <c r="A320" s="2">
        <v>43323</v>
      </c>
      <c r="B320" s="4">
        <v>388</v>
      </c>
      <c r="C320" s="4">
        <v>347</v>
      </c>
      <c r="D320" s="4">
        <v>448.7</v>
      </c>
      <c r="E320" s="4">
        <v>655.125</v>
      </c>
      <c r="F320" s="4" t="b">
        <v>0</v>
      </c>
      <c r="G320" s="4" t="b">
        <v>1</v>
      </c>
      <c r="H320" s="4" t="b">
        <v>0</v>
      </c>
      <c r="I320" s="15"/>
      <c r="J320" s="4"/>
      <c r="K320" s="4"/>
      <c r="L320" s="15"/>
      <c r="M320" s="6" t="str">
        <f t="shared" si="5"/>
        <v>Sell</v>
      </c>
    </row>
    <row r="321" spans="1:13" x14ac:dyDescent="0.3">
      <c r="A321" s="2">
        <v>43324</v>
      </c>
      <c r="B321" s="4">
        <v>347</v>
      </c>
      <c r="C321" s="4">
        <v>352</v>
      </c>
      <c r="D321" s="4">
        <v>434.1</v>
      </c>
      <c r="E321" s="4">
        <v>652.54166666666663</v>
      </c>
      <c r="F321" s="4" t="b">
        <v>0</v>
      </c>
      <c r="G321" s="4" t="b">
        <v>1</v>
      </c>
      <c r="H321" s="4" t="b">
        <v>0</v>
      </c>
      <c r="I321" s="15"/>
      <c r="J321" s="4"/>
      <c r="K321" s="4"/>
      <c r="L321" s="15"/>
      <c r="M321" s="6" t="str">
        <f t="shared" si="5"/>
        <v>Sell</v>
      </c>
    </row>
    <row r="322" spans="1:13" x14ac:dyDescent="0.3">
      <c r="A322" s="2">
        <v>43325</v>
      </c>
      <c r="B322" s="4">
        <v>352</v>
      </c>
      <c r="C322" s="4">
        <v>351</v>
      </c>
      <c r="D322" s="4">
        <v>418.9</v>
      </c>
      <c r="E322" s="4">
        <v>649.6</v>
      </c>
      <c r="F322" s="4" t="b">
        <v>0</v>
      </c>
      <c r="G322" s="4" t="b">
        <v>1</v>
      </c>
      <c r="H322" s="4" t="b">
        <v>0</v>
      </c>
      <c r="I322" s="15"/>
      <c r="J322" s="4"/>
      <c r="K322" s="4"/>
      <c r="L322" s="15"/>
      <c r="M322" s="6" t="str">
        <f t="shared" si="5"/>
        <v>Sell</v>
      </c>
    </row>
    <row r="323" spans="1:13" x14ac:dyDescent="0.3">
      <c r="A323" s="2">
        <v>43326</v>
      </c>
      <c r="B323" s="4">
        <v>352</v>
      </c>
      <c r="C323" s="4">
        <v>305</v>
      </c>
      <c r="D323" s="4">
        <v>400.1</v>
      </c>
      <c r="E323" s="4">
        <v>646.3416666666667</v>
      </c>
      <c r="F323" s="4" t="b">
        <v>0</v>
      </c>
      <c r="G323" s="4" t="b">
        <v>1</v>
      </c>
      <c r="H323" s="4" t="b">
        <v>0</v>
      </c>
      <c r="I323" s="15"/>
      <c r="J323" s="4"/>
      <c r="K323" s="4"/>
      <c r="L323" s="15"/>
      <c r="M323" s="6" t="str">
        <f t="shared" si="5"/>
        <v>Sell</v>
      </c>
    </row>
    <row r="324" spans="1:13" x14ac:dyDescent="0.3">
      <c r="A324" s="2">
        <v>43327</v>
      </c>
      <c r="B324" s="4">
        <v>305</v>
      </c>
      <c r="C324" s="4">
        <v>335</v>
      </c>
      <c r="D324" s="4">
        <v>384.1</v>
      </c>
      <c r="E324" s="4">
        <v>643.18333333333328</v>
      </c>
      <c r="F324" s="4" t="b">
        <v>0</v>
      </c>
      <c r="G324" s="4" t="b">
        <v>1</v>
      </c>
      <c r="H324" s="4" t="b">
        <v>0</v>
      </c>
      <c r="I324" s="15"/>
      <c r="J324" s="4"/>
      <c r="K324" s="4"/>
      <c r="L324" s="15"/>
      <c r="M324" s="6" t="str">
        <f t="shared" si="5"/>
        <v>Sell</v>
      </c>
    </row>
    <row r="325" spans="1:13" x14ac:dyDescent="0.3">
      <c r="A325" s="2">
        <v>43328</v>
      </c>
      <c r="B325" s="4">
        <v>335</v>
      </c>
      <c r="C325" s="4">
        <v>335</v>
      </c>
      <c r="D325" s="4">
        <v>368.7</v>
      </c>
      <c r="E325" s="4">
        <v>639.97500000000002</v>
      </c>
      <c r="F325" s="4" t="b">
        <v>0</v>
      </c>
      <c r="G325" s="4" t="b">
        <v>1</v>
      </c>
      <c r="H325" s="4" t="b">
        <v>0</v>
      </c>
      <c r="I325" s="15"/>
      <c r="J325" s="4"/>
      <c r="K325" s="4"/>
      <c r="L325" s="15"/>
      <c r="M325" s="6" t="str">
        <f t="shared" si="5"/>
        <v>Sell</v>
      </c>
    </row>
    <row r="326" spans="1:13" x14ac:dyDescent="0.3">
      <c r="A326" s="2">
        <v>43329</v>
      </c>
      <c r="B326" s="4">
        <v>335</v>
      </c>
      <c r="C326" s="4">
        <v>363</v>
      </c>
      <c r="D326" s="4">
        <v>357.8</v>
      </c>
      <c r="E326" s="4">
        <v>636.42499999999995</v>
      </c>
      <c r="F326" s="4" t="b">
        <v>0</v>
      </c>
      <c r="G326" s="4" t="b">
        <v>1</v>
      </c>
      <c r="H326" s="4" t="b">
        <v>0</v>
      </c>
      <c r="I326" s="15"/>
      <c r="J326" s="4"/>
      <c r="K326" s="4"/>
      <c r="L326" s="15"/>
      <c r="M326" s="6" t="str">
        <f t="shared" si="5"/>
        <v>Sell</v>
      </c>
    </row>
    <row r="327" spans="1:13" x14ac:dyDescent="0.3">
      <c r="A327" s="2">
        <v>43330</v>
      </c>
      <c r="B327" s="4">
        <v>362</v>
      </c>
      <c r="C327" s="4">
        <v>377</v>
      </c>
      <c r="D327" s="4">
        <v>355.8</v>
      </c>
      <c r="E327" s="4">
        <v>631.82500000000005</v>
      </c>
      <c r="F327" s="4" t="b">
        <v>0</v>
      </c>
      <c r="G327" s="4" t="b">
        <v>0</v>
      </c>
      <c r="H327" s="4" t="b">
        <v>0</v>
      </c>
      <c r="I327" s="15"/>
      <c r="J327" s="4"/>
      <c r="K327" s="4"/>
      <c r="L327" s="15"/>
      <c r="M327" s="6" t="str">
        <f t="shared" si="5"/>
        <v>Buy</v>
      </c>
    </row>
    <row r="328" spans="1:13" x14ac:dyDescent="0.3">
      <c r="A328" s="2">
        <v>43331</v>
      </c>
      <c r="B328" s="4">
        <v>377</v>
      </c>
      <c r="C328" s="4">
        <v>396</v>
      </c>
      <c r="D328" s="4">
        <v>354.9</v>
      </c>
      <c r="E328" s="4">
        <v>627.5333333333333</v>
      </c>
      <c r="F328" s="4" t="b">
        <v>0</v>
      </c>
      <c r="G328" s="4" t="b">
        <v>0</v>
      </c>
      <c r="H328" s="4" t="b">
        <v>0</v>
      </c>
      <c r="I328" s="15"/>
      <c r="J328" s="4"/>
      <c r="K328" s="4"/>
      <c r="L328" s="15"/>
      <c r="M328" s="6" t="str">
        <f t="shared" si="5"/>
        <v>Buy</v>
      </c>
    </row>
    <row r="329" spans="1:13" x14ac:dyDescent="0.3">
      <c r="A329" s="2">
        <v>43332</v>
      </c>
      <c r="B329" s="4">
        <v>397</v>
      </c>
      <c r="C329" s="4">
        <v>384</v>
      </c>
      <c r="D329" s="4">
        <v>354.5</v>
      </c>
      <c r="E329" s="4">
        <v>622.68333333333328</v>
      </c>
      <c r="F329" s="4" t="b">
        <v>0</v>
      </c>
      <c r="G329" s="4" t="b">
        <v>0</v>
      </c>
      <c r="H329" s="4" t="b">
        <v>0</v>
      </c>
      <c r="I329" s="15"/>
      <c r="J329" s="4"/>
      <c r="K329" s="4"/>
      <c r="L329" s="15"/>
      <c r="M329" s="6" t="str">
        <f t="shared" si="5"/>
        <v>Buy</v>
      </c>
    </row>
    <row r="330" spans="1:13" x14ac:dyDescent="0.3">
      <c r="A330" s="2">
        <v>43333</v>
      </c>
      <c r="B330" s="4">
        <v>383</v>
      </c>
      <c r="C330" s="4">
        <v>379</v>
      </c>
      <c r="D330" s="4">
        <v>357.7</v>
      </c>
      <c r="E330" s="4">
        <v>617.9083333333333</v>
      </c>
      <c r="F330" s="4" t="b">
        <v>0</v>
      </c>
      <c r="G330" s="4" t="b">
        <v>0</v>
      </c>
      <c r="H330" s="4" t="b">
        <v>0</v>
      </c>
      <c r="I330" s="15"/>
      <c r="J330" s="4"/>
      <c r="K330" s="4"/>
      <c r="L330" s="15"/>
      <c r="M330" s="6" t="str">
        <f t="shared" si="5"/>
        <v>Buy</v>
      </c>
    </row>
    <row r="331" spans="1:13" x14ac:dyDescent="0.3">
      <c r="A331" s="2">
        <v>43334</v>
      </c>
      <c r="B331" s="4">
        <v>379</v>
      </c>
      <c r="C331" s="4">
        <v>382</v>
      </c>
      <c r="D331" s="4">
        <v>360.7</v>
      </c>
      <c r="E331" s="4">
        <v>612.8416666666667</v>
      </c>
      <c r="F331" s="4" t="b">
        <v>0</v>
      </c>
      <c r="G331" s="4" t="b">
        <v>0</v>
      </c>
      <c r="H331" s="4" t="b">
        <v>0</v>
      </c>
      <c r="I331" s="15"/>
      <c r="J331" s="4"/>
      <c r="K331" s="4"/>
      <c r="L331" s="15"/>
      <c r="M331" s="6" t="str">
        <f t="shared" si="5"/>
        <v>Buy</v>
      </c>
    </row>
    <row r="332" spans="1:13" x14ac:dyDescent="0.3">
      <c r="A332" s="2">
        <v>43335</v>
      </c>
      <c r="B332" s="4">
        <v>383</v>
      </c>
      <c r="C332" s="4">
        <v>369</v>
      </c>
      <c r="D332" s="4">
        <v>362.5</v>
      </c>
      <c r="E332" s="4">
        <v>608.63333333333333</v>
      </c>
      <c r="F332" s="4" t="b">
        <v>0</v>
      </c>
      <c r="G332" s="4" t="b">
        <v>0</v>
      </c>
      <c r="H332" s="4" t="b">
        <v>0</v>
      </c>
      <c r="I332" s="15"/>
      <c r="J332" s="4"/>
      <c r="K332" s="4"/>
      <c r="L332" s="15"/>
      <c r="M332" s="6" t="str">
        <f t="shared" si="5"/>
        <v>Buy</v>
      </c>
    </row>
    <row r="333" spans="1:13" x14ac:dyDescent="0.3">
      <c r="A333" s="2">
        <v>43336</v>
      </c>
      <c r="B333" s="4">
        <v>368</v>
      </c>
      <c r="C333" s="4">
        <v>364</v>
      </c>
      <c r="D333" s="4">
        <v>368.4</v>
      </c>
      <c r="E333" s="4">
        <v>604.26666666666665</v>
      </c>
      <c r="F333" s="4" t="b">
        <v>0</v>
      </c>
      <c r="G333" s="4" t="b">
        <v>0</v>
      </c>
      <c r="H333" s="4" t="b">
        <v>0</v>
      </c>
      <c r="I333" s="15"/>
      <c r="J333" s="4"/>
      <c r="K333" s="4"/>
      <c r="L333" s="15"/>
      <c r="M333" s="6" t="str">
        <f t="shared" si="5"/>
        <v>Buy</v>
      </c>
    </row>
    <row r="334" spans="1:13" x14ac:dyDescent="0.3">
      <c r="A334" s="2">
        <v>43337</v>
      </c>
      <c r="B334" s="4">
        <v>364</v>
      </c>
      <c r="C334" s="4">
        <v>368</v>
      </c>
      <c r="D334" s="4">
        <v>371.7</v>
      </c>
      <c r="E334" s="4">
        <v>599.70000000000005</v>
      </c>
      <c r="F334" s="4" t="b">
        <v>0</v>
      </c>
      <c r="G334" s="4" t="b">
        <v>1</v>
      </c>
      <c r="H334" s="4" t="b">
        <v>0</v>
      </c>
      <c r="I334" s="15"/>
      <c r="J334" s="4"/>
      <c r="K334" s="11">
        <f>K312*L334</f>
        <v>12818715.737378169</v>
      </c>
      <c r="L334" s="13">
        <f>(B334-(B327*L$1+B334*$L$1))/B327</f>
        <v>1.0041209944751381</v>
      </c>
      <c r="M334" s="6" t="str">
        <f t="shared" si="5"/>
        <v>Sell</v>
      </c>
    </row>
    <row r="335" spans="1:13" x14ac:dyDescent="0.3">
      <c r="A335" s="2">
        <v>43338</v>
      </c>
      <c r="B335" s="4">
        <v>369</v>
      </c>
      <c r="C335" s="4">
        <v>366</v>
      </c>
      <c r="D335" s="4">
        <v>374.8</v>
      </c>
      <c r="E335" s="4">
        <v>594.97500000000002</v>
      </c>
      <c r="F335" s="4" t="b">
        <v>0</v>
      </c>
      <c r="G335" s="4" t="b">
        <v>1</v>
      </c>
      <c r="H335" s="4" t="b">
        <v>0</v>
      </c>
      <c r="I335" s="15"/>
      <c r="J335" s="4"/>
      <c r="K335" s="4"/>
      <c r="L335" s="15"/>
      <c r="M335" s="6" t="str">
        <f t="shared" si="5"/>
        <v>Sell</v>
      </c>
    </row>
    <row r="336" spans="1:13" x14ac:dyDescent="0.3">
      <c r="A336" s="2">
        <v>43339</v>
      </c>
      <c r="B336" s="4">
        <v>366</v>
      </c>
      <c r="C336" s="4">
        <v>368</v>
      </c>
      <c r="D336" s="4">
        <v>375.3</v>
      </c>
      <c r="E336" s="4">
        <v>590.33333333333337</v>
      </c>
      <c r="F336" s="4" t="b">
        <v>0</v>
      </c>
      <c r="G336" s="4" t="b">
        <v>1</v>
      </c>
      <c r="H336" s="4" t="b">
        <v>0</v>
      </c>
      <c r="I336" s="15"/>
      <c r="J336" s="4"/>
      <c r="K336" s="4"/>
      <c r="L336" s="15"/>
      <c r="M336" s="6" t="str">
        <f t="shared" si="5"/>
        <v>Sell</v>
      </c>
    </row>
    <row r="337" spans="1:13" x14ac:dyDescent="0.3">
      <c r="A337" s="2">
        <v>43340</v>
      </c>
      <c r="B337" s="4">
        <v>368</v>
      </c>
      <c r="C337" s="4">
        <v>386</v>
      </c>
      <c r="D337" s="4">
        <v>376.2</v>
      </c>
      <c r="E337" s="4">
        <v>585.92499999999995</v>
      </c>
      <c r="F337" s="4" t="b">
        <v>0</v>
      </c>
      <c r="G337" s="4" t="b">
        <v>1</v>
      </c>
      <c r="H337" s="4" t="b">
        <v>0</v>
      </c>
      <c r="I337" s="15"/>
      <c r="J337" s="4"/>
      <c r="K337" s="4"/>
      <c r="L337" s="15"/>
      <c r="M337" s="6" t="str">
        <f t="shared" si="5"/>
        <v>Sell</v>
      </c>
    </row>
    <row r="338" spans="1:13" x14ac:dyDescent="0.3">
      <c r="A338" s="2">
        <v>43341</v>
      </c>
      <c r="B338" s="4">
        <v>386</v>
      </c>
      <c r="C338" s="4">
        <v>386</v>
      </c>
      <c r="D338" s="4">
        <v>375.2</v>
      </c>
      <c r="E338" s="4">
        <v>581.70000000000005</v>
      </c>
      <c r="F338" s="4" t="b">
        <v>0</v>
      </c>
      <c r="G338" s="4" t="b">
        <v>0</v>
      </c>
      <c r="H338" s="4" t="b">
        <v>0</v>
      </c>
      <c r="I338" s="15"/>
      <c r="J338" s="4"/>
      <c r="K338" s="4"/>
      <c r="L338" s="15"/>
      <c r="M338" s="6" t="str">
        <f t="shared" si="5"/>
        <v>Buy</v>
      </c>
    </row>
    <row r="339" spans="1:13" x14ac:dyDescent="0.3">
      <c r="A339" s="2">
        <v>43342</v>
      </c>
      <c r="B339" s="4">
        <v>386</v>
      </c>
      <c r="C339" s="4">
        <v>370</v>
      </c>
      <c r="D339" s="4">
        <v>373.8</v>
      </c>
      <c r="E339" s="4">
        <v>577.1</v>
      </c>
      <c r="F339" s="4" t="b">
        <v>0</v>
      </c>
      <c r="G339" s="4" t="b">
        <v>0</v>
      </c>
      <c r="H339" s="4" t="b">
        <v>0</v>
      </c>
      <c r="I339" s="15"/>
      <c r="J339" s="4"/>
      <c r="K339" s="4"/>
      <c r="L339" s="15"/>
      <c r="M339" s="6" t="str">
        <f t="shared" si="5"/>
        <v>Buy</v>
      </c>
    </row>
    <row r="340" spans="1:13" x14ac:dyDescent="0.3">
      <c r="A340" s="2">
        <v>43343</v>
      </c>
      <c r="B340" s="4">
        <v>370</v>
      </c>
      <c r="C340" s="4">
        <v>371</v>
      </c>
      <c r="D340" s="4">
        <v>373</v>
      </c>
      <c r="E340" s="4">
        <v>572.27499999999998</v>
      </c>
      <c r="F340" s="4" t="b">
        <v>0</v>
      </c>
      <c r="G340" s="4" t="b">
        <v>1</v>
      </c>
      <c r="H340" s="4" t="b">
        <v>0</v>
      </c>
      <c r="I340" s="15"/>
      <c r="J340" s="4"/>
      <c r="K340" s="11">
        <f>K334*L340</f>
        <v>12269795.747310109</v>
      </c>
      <c r="L340" s="13">
        <f>(B340-(B338*L$1+B340*$L$1))/B338</f>
        <v>0.95717823834196891</v>
      </c>
      <c r="M340" s="6" t="str">
        <f t="shared" si="5"/>
        <v>Sell</v>
      </c>
    </row>
    <row r="341" spans="1:13" x14ac:dyDescent="0.3">
      <c r="A341" s="2">
        <v>43344</v>
      </c>
      <c r="B341" s="4">
        <v>372</v>
      </c>
      <c r="C341" s="4">
        <v>383</v>
      </c>
      <c r="D341" s="4">
        <v>373.1</v>
      </c>
      <c r="E341" s="4">
        <v>567.26666666666665</v>
      </c>
      <c r="F341" s="4" t="b">
        <v>0</v>
      </c>
      <c r="G341" s="4" t="b">
        <v>1</v>
      </c>
      <c r="H341" s="4" t="b">
        <v>0</v>
      </c>
      <c r="I341" s="15"/>
      <c r="J341" s="4"/>
      <c r="K341" s="4"/>
      <c r="L341" s="15"/>
      <c r="M341" s="6" t="str">
        <f t="shared" si="5"/>
        <v>Sell</v>
      </c>
    </row>
    <row r="342" spans="1:13" x14ac:dyDescent="0.3">
      <c r="A342" s="2">
        <v>43345</v>
      </c>
      <c r="B342" s="4">
        <v>383</v>
      </c>
      <c r="C342" s="4">
        <v>379</v>
      </c>
      <c r="D342" s="4">
        <v>374.1</v>
      </c>
      <c r="E342" s="4">
        <v>562.13333333333333</v>
      </c>
      <c r="F342" s="4" t="b">
        <v>0</v>
      </c>
      <c r="G342" s="4" t="b">
        <v>0</v>
      </c>
      <c r="H342" s="4" t="b">
        <v>0</v>
      </c>
      <c r="I342" s="15"/>
      <c r="J342" s="4"/>
      <c r="K342" s="4"/>
      <c r="L342" s="15"/>
      <c r="M342" s="6" t="str">
        <f t="shared" si="5"/>
        <v>Buy</v>
      </c>
    </row>
    <row r="343" spans="1:13" x14ac:dyDescent="0.3">
      <c r="A343" s="2">
        <v>43346</v>
      </c>
      <c r="B343" s="4">
        <v>379</v>
      </c>
      <c r="C343" s="4">
        <v>377</v>
      </c>
      <c r="D343" s="4">
        <v>375.4</v>
      </c>
      <c r="E343" s="4">
        <v>557.31666666666672</v>
      </c>
      <c r="F343" s="4" t="b">
        <v>0</v>
      </c>
      <c r="G343" s="4" t="b">
        <v>0</v>
      </c>
      <c r="H343" s="4" t="b">
        <v>0</v>
      </c>
      <c r="I343" s="15"/>
      <c r="J343" s="4"/>
      <c r="K343" s="4"/>
      <c r="L343" s="15"/>
      <c r="M343" s="6" t="str">
        <f t="shared" si="5"/>
        <v>Buy</v>
      </c>
    </row>
    <row r="344" spans="1:13" x14ac:dyDescent="0.3">
      <c r="A344" s="2">
        <v>43347</v>
      </c>
      <c r="B344" s="4">
        <v>377</v>
      </c>
      <c r="C344" s="4">
        <v>378</v>
      </c>
      <c r="D344" s="4">
        <v>376.4</v>
      </c>
      <c r="E344" s="4">
        <v>552.94166666666672</v>
      </c>
      <c r="F344" s="4" t="b">
        <v>0</v>
      </c>
      <c r="G344" s="4" t="b">
        <v>0</v>
      </c>
      <c r="H344" s="4" t="b">
        <v>0</v>
      </c>
      <c r="I344" s="15"/>
      <c r="J344" s="4"/>
      <c r="K344" s="4"/>
      <c r="L344" s="15"/>
      <c r="M344" s="6" t="str">
        <f t="shared" ref="M344:M407" si="6">IF(B344&gt;=D343,"Buy","Sell")</f>
        <v>Buy</v>
      </c>
    </row>
    <row r="345" spans="1:13" x14ac:dyDescent="0.3">
      <c r="A345" s="2">
        <v>43348</v>
      </c>
      <c r="B345" s="4">
        <v>377</v>
      </c>
      <c r="C345" s="4">
        <v>347</v>
      </c>
      <c r="D345" s="4">
        <v>374.5</v>
      </c>
      <c r="E345" s="4">
        <v>548.33333333333337</v>
      </c>
      <c r="F345" s="4" t="b">
        <v>0</v>
      </c>
      <c r="G345" s="4" t="b">
        <v>0</v>
      </c>
      <c r="H345" s="4" t="b">
        <v>0</v>
      </c>
      <c r="I345" s="15"/>
      <c r="J345" s="4"/>
      <c r="K345" s="4"/>
      <c r="L345" s="15"/>
      <c r="M345" s="6" t="str">
        <f t="shared" si="6"/>
        <v>Buy</v>
      </c>
    </row>
    <row r="346" spans="1:13" x14ac:dyDescent="0.3">
      <c r="A346" s="2">
        <v>43349</v>
      </c>
      <c r="B346" s="4">
        <v>347</v>
      </c>
      <c r="C346" s="4">
        <v>332</v>
      </c>
      <c r="D346" s="4">
        <v>370.9</v>
      </c>
      <c r="E346" s="4">
        <v>543.70000000000005</v>
      </c>
      <c r="F346" s="4" t="b">
        <v>0</v>
      </c>
      <c r="G346" s="4" t="b">
        <v>1</v>
      </c>
      <c r="H346" s="4" t="b">
        <v>0</v>
      </c>
      <c r="I346" s="15"/>
      <c r="J346" s="4"/>
      <c r="K346" s="11">
        <f>K340*L346</f>
        <v>11100128.612766925</v>
      </c>
      <c r="L346" s="13">
        <f>(B346-(B342*L$1+B346*$L$1))/B342</f>
        <v>0.90467101827676233</v>
      </c>
      <c r="M346" s="6" t="str">
        <f t="shared" si="6"/>
        <v>Sell</v>
      </c>
    </row>
    <row r="347" spans="1:13" x14ac:dyDescent="0.3">
      <c r="A347" s="2">
        <v>43350</v>
      </c>
      <c r="B347" s="4">
        <v>332</v>
      </c>
      <c r="C347" s="4">
        <v>334</v>
      </c>
      <c r="D347" s="4">
        <v>365.7</v>
      </c>
      <c r="E347" s="4">
        <v>539.16666666666663</v>
      </c>
      <c r="F347" s="4" t="b">
        <v>0</v>
      </c>
      <c r="G347" s="4" t="b">
        <v>1</v>
      </c>
      <c r="H347" s="4" t="b">
        <v>0</v>
      </c>
      <c r="I347" s="15"/>
      <c r="J347" s="4"/>
      <c r="K347" s="4"/>
      <c r="L347" s="15"/>
      <c r="M347" s="6" t="str">
        <f t="shared" si="6"/>
        <v>Sell</v>
      </c>
    </row>
    <row r="348" spans="1:13" x14ac:dyDescent="0.3">
      <c r="A348" s="2">
        <v>43351</v>
      </c>
      <c r="B348" s="4">
        <v>334</v>
      </c>
      <c r="C348" s="4">
        <v>334</v>
      </c>
      <c r="D348" s="4">
        <v>360.5</v>
      </c>
      <c r="E348" s="4">
        <v>535.54166666666663</v>
      </c>
      <c r="F348" s="4" t="b">
        <v>0</v>
      </c>
      <c r="G348" s="4" t="b">
        <v>1</v>
      </c>
      <c r="H348" s="4" t="b">
        <v>0</v>
      </c>
      <c r="I348" s="15"/>
      <c r="J348" s="4"/>
      <c r="K348" s="4"/>
      <c r="L348" s="15"/>
      <c r="M348" s="6" t="str">
        <f t="shared" si="6"/>
        <v>Sell</v>
      </c>
    </row>
    <row r="349" spans="1:13" x14ac:dyDescent="0.3">
      <c r="A349" s="2">
        <v>43352</v>
      </c>
      <c r="B349" s="4">
        <v>335</v>
      </c>
      <c r="C349" s="4">
        <v>329</v>
      </c>
      <c r="D349" s="4">
        <v>356.4</v>
      </c>
      <c r="E349" s="4">
        <v>531.95833333333337</v>
      </c>
      <c r="F349" s="4" t="b">
        <v>0</v>
      </c>
      <c r="G349" s="4" t="b">
        <v>1</v>
      </c>
      <c r="H349" s="4" t="b">
        <v>0</v>
      </c>
      <c r="I349" s="15"/>
      <c r="J349" s="4"/>
      <c r="K349" s="4"/>
      <c r="L349" s="15"/>
      <c r="M349" s="6" t="str">
        <f t="shared" si="6"/>
        <v>Sell</v>
      </c>
    </row>
    <row r="350" spans="1:13" x14ac:dyDescent="0.3">
      <c r="A350" s="2">
        <v>43353</v>
      </c>
      <c r="B350" s="4">
        <v>330</v>
      </c>
      <c r="C350" s="4">
        <v>313</v>
      </c>
      <c r="D350" s="4">
        <v>350.6</v>
      </c>
      <c r="E350" s="4">
        <v>527.85</v>
      </c>
      <c r="F350" s="4" t="b">
        <v>0</v>
      </c>
      <c r="G350" s="4" t="b">
        <v>1</v>
      </c>
      <c r="H350" s="4" t="b">
        <v>0</v>
      </c>
      <c r="I350" s="15"/>
      <c r="J350" s="4"/>
      <c r="K350" s="4"/>
      <c r="L350" s="15"/>
      <c r="M350" s="6" t="str">
        <f t="shared" si="6"/>
        <v>Sell</v>
      </c>
    </row>
    <row r="351" spans="1:13" x14ac:dyDescent="0.3">
      <c r="A351" s="2">
        <v>43354</v>
      </c>
      <c r="B351" s="4">
        <v>314</v>
      </c>
      <c r="C351" s="4">
        <v>297</v>
      </c>
      <c r="D351" s="4">
        <v>342</v>
      </c>
      <c r="E351" s="4">
        <v>523.45833333333337</v>
      </c>
      <c r="F351" s="4" t="b">
        <v>0</v>
      </c>
      <c r="G351" s="4" t="b">
        <v>1</v>
      </c>
      <c r="H351" s="4" t="b">
        <v>0</v>
      </c>
      <c r="I351" s="15"/>
      <c r="J351" s="4"/>
      <c r="K351" s="4"/>
      <c r="L351" s="15"/>
      <c r="M351" s="6" t="str">
        <f t="shared" si="6"/>
        <v>Sell</v>
      </c>
    </row>
    <row r="352" spans="1:13" x14ac:dyDescent="0.3">
      <c r="A352" s="2">
        <v>43355</v>
      </c>
      <c r="B352" s="4">
        <v>298</v>
      </c>
      <c r="C352" s="4">
        <v>303</v>
      </c>
      <c r="D352" s="4">
        <v>334.4</v>
      </c>
      <c r="E352" s="4">
        <v>519.31666666666672</v>
      </c>
      <c r="F352" s="4" t="b">
        <v>0</v>
      </c>
      <c r="G352" s="4" t="b">
        <v>1</v>
      </c>
      <c r="H352" s="4" t="b">
        <v>0</v>
      </c>
      <c r="I352" s="15"/>
      <c r="J352" s="4"/>
      <c r="K352" s="4"/>
      <c r="L352" s="15"/>
      <c r="M352" s="6" t="str">
        <f t="shared" si="6"/>
        <v>Sell</v>
      </c>
    </row>
    <row r="353" spans="1:13" x14ac:dyDescent="0.3">
      <c r="A353" s="2">
        <v>43356</v>
      </c>
      <c r="B353" s="4">
        <v>303</v>
      </c>
      <c r="C353" s="4">
        <v>316</v>
      </c>
      <c r="D353" s="4">
        <v>328.3</v>
      </c>
      <c r="E353" s="4">
        <v>515.61666666666667</v>
      </c>
      <c r="F353" s="4" t="b">
        <v>0</v>
      </c>
      <c r="G353" s="4" t="b">
        <v>1</v>
      </c>
      <c r="H353" s="4" t="b">
        <v>0</v>
      </c>
      <c r="I353" s="15"/>
      <c r="J353" s="4"/>
      <c r="K353" s="4"/>
      <c r="L353" s="15"/>
      <c r="M353" s="6" t="str">
        <f t="shared" si="6"/>
        <v>Sell</v>
      </c>
    </row>
    <row r="354" spans="1:13" x14ac:dyDescent="0.3">
      <c r="A354" s="2">
        <v>43357</v>
      </c>
      <c r="B354" s="4">
        <v>316</v>
      </c>
      <c r="C354" s="4">
        <v>311</v>
      </c>
      <c r="D354" s="4">
        <v>321.60000000000002</v>
      </c>
      <c r="E354" s="4">
        <v>511.75833333333333</v>
      </c>
      <c r="F354" s="4" t="b">
        <v>0</v>
      </c>
      <c r="G354" s="4" t="b">
        <v>1</v>
      </c>
      <c r="H354" s="4" t="b">
        <v>0</v>
      </c>
      <c r="I354" s="15"/>
      <c r="J354" s="4"/>
      <c r="K354" s="4"/>
      <c r="L354" s="15"/>
      <c r="M354" s="6" t="str">
        <f t="shared" si="6"/>
        <v>Sell</v>
      </c>
    </row>
    <row r="355" spans="1:13" x14ac:dyDescent="0.3">
      <c r="A355" s="2">
        <v>43358</v>
      </c>
      <c r="B355" s="4">
        <v>311</v>
      </c>
      <c r="C355" s="4">
        <v>318</v>
      </c>
      <c r="D355" s="4">
        <v>318.7</v>
      </c>
      <c r="E355" s="4">
        <v>508.27499999999998</v>
      </c>
      <c r="F355" s="4" t="b">
        <v>0</v>
      </c>
      <c r="G355" s="4" t="b">
        <v>1</v>
      </c>
      <c r="H355" s="4" t="b">
        <v>0</v>
      </c>
      <c r="I355" s="15"/>
      <c r="J355" s="4"/>
      <c r="K355" s="4"/>
      <c r="L355" s="15"/>
      <c r="M355" s="6" t="str">
        <f t="shared" si="6"/>
        <v>Sell</v>
      </c>
    </row>
    <row r="356" spans="1:13" x14ac:dyDescent="0.3">
      <c r="A356" s="2">
        <v>43359</v>
      </c>
      <c r="B356" s="4">
        <v>318</v>
      </c>
      <c r="C356" s="4">
        <v>315</v>
      </c>
      <c r="D356" s="4">
        <v>317</v>
      </c>
      <c r="E356" s="4">
        <v>504.65</v>
      </c>
      <c r="F356" s="4" t="b">
        <v>0</v>
      </c>
      <c r="G356" s="4" t="b">
        <v>1</v>
      </c>
      <c r="H356" s="4" t="b">
        <v>0</v>
      </c>
      <c r="I356" s="15"/>
      <c r="J356" s="4"/>
      <c r="K356" s="4"/>
      <c r="L356" s="15"/>
      <c r="M356" s="6" t="str">
        <f t="shared" si="6"/>
        <v>Sell</v>
      </c>
    </row>
    <row r="357" spans="1:13" x14ac:dyDescent="0.3">
      <c r="A357" s="2">
        <v>43360</v>
      </c>
      <c r="B357" s="4">
        <v>315</v>
      </c>
      <c r="C357" s="4">
        <v>315</v>
      </c>
      <c r="D357" s="4">
        <v>315.10000000000002</v>
      </c>
      <c r="E357" s="4">
        <v>500.97500000000002</v>
      </c>
      <c r="F357" s="4" t="b">
        <v>0</v>
      </c>
      <c r="G357" s="4" t="b">
        <v>1</v>
      </c>
      <c r="H357" s="4" t="b">
        <v>0</v>
      </c>
      <c r="I357" s="15"/>
      <c r="J357" s="4"/>
      <c r="K357" s="4"/>
      <c r="L357" s="15"/>
      <c r="M357" s="6" t="str">
        <f t="shared" si="6"/>
        <v>Sell</v>
      </c>
    </row>
    <row r="358" spans="1:13" x14ac:dyDescent="0.3">
      <c r="A358" s="2">
        <v>43361</v>
      </c>
      <c r="B358" s="4">
        <v>313</v>
      </c>
      <c r="C358" s="4">
        <v>373</v>
      </c>
      <c r="D358" s="4">
        <v>319</v>
      </c>
      <c r="E358" s="4">
        <v>497.80833333333328</v>
      </c>
      <c r="F358" s="4" t="b">
        <v>0</v>
      </c>
      <c r="G358" s="4" t="b">
        <v>1</v>
      </c>
      <c r="H358" s="4" t="b">
        <v>0</v>
      </c>
      <c r="I358" s="15"/>
      <c r="J358" s="4"/>
      <c r="K358" s="4"/>
      <c r="L358" s="15"/>
      <c r="M358" s="6" t="str">
        <f t="shared" si="6"/>
        <v>Sell</v>
      </c>
    </row>
    <row r="359" spans="1:13" x14ac:dyDescent="0.3">
      <c r="A359" s="2">
        <v>43362</v>
      </c>
      <c r="B359" s="4">
        <v>373</v>
      </c>
      <c r="C359" s="4">
        <v>367</v>
      </c>
      <c r="D359" s="4">
        <v>322.8</v>
      </c>
      <c r="E359" s="4">
        <v>494.67500000000001</v>
      </c>
      <c r="F359" s="4" t="b">
        <v>0</v>
      </c>
      <c r="G359" s="4" t="b">
        <v>0</v>
      </c>
      <c r="H359" s="4" t="b">
        <v>0</v>
      </c>
      <c r="I359" s="15"/>
      <c r="J359" s="4"/>
      <c r="K359" s="4"/>
      <c r="L359" s="15"/>
      <c r="M359" s="6" t="str">
        <f t="shared" si="6"/>
        <v>Buy</v>
      </c>
    </row>
    <row r="360" spans="1:13" x14ac:dyDescent="0.3">
      <c r="A360" s="2">
        <v>43363</v>
      </c>
      <c r="B360" s="4">
        <v>367</v>
      </c>
      <c r="C360" s="4">
        <v>414</v>
      </c>
      <c r="D360" s="4">
        <v>332.9</v>
      </c>
      <c r="E360" s="4">
        <v>492.32499999999999</v>
      </c>
      <c r="F360" s="4" t="b">
        <v>0</v>
      </c>
      <c r="G360" s="4" t="b">
        <v>0</v>
      </c>
      <c r="H360" s="4" t="b">
        <v>0</v>
      </c>
      <c r="I360" s="15"/>
      <c r="J360" s="4"/>
      <c r="K360" s="4"/>
      <c r="L360" s="15"/>
      <c r="M360" s="6" t="str">
        <f t="shared" si="6"/>
        <v>Buy</v>
      </c>
    </row>
    <row r="361" spans="1:13" x14ac:dyDescent="0.3">
      <c r="A361" s="2">
        <v>43364</v>
      </c>
      <c r="B361" s="4">
        <v>414</v>
      </c>
      <c r="C361" s="4">
        <v>779</v>
      </c>
      <c r="D361" s="4">
        <v>381.1</v>
      </c>
      <c r="E361" s="4">
        <v>493.10833333333329</v>
      </c>
      <c r="F361" s="4" t="b">
        <v>0</v>
      </c>
      <c r="G361" s="4" t="b">
        <v>0</v>
      </c>
      <c r="H361" s="4" t="b">
        <v>0</v>
      </c>
      <c r="I361" s="15"/>
      <c r="J361" s="4"/>
      <c r="K361" s="4"/>
      <c r="L361" s="15"/>
      <c r="M361" s="6" t="str">
        <f t="shared" si="6"/>
        <v>Buy</v>
      </c>
    </row>
    <row r="362" spans="1:13" x14ac:dyDescent="0.3">
      <c r="A362" s="2">
        <v>43365</v>
      </c>
      <c r="B362" s="4">
        <v>775</v>
      </c>
      <c r="C362" s="4">
        <v>632</v>
      </c>
      <c r="D362" s="4">
        <v>414</v>
      </c>
      <c r="E362" s="4">
        <v>492.76666666666671</v>
      </c>
      <c r="F362" s="4" t="b">
        <v>1</v>
      </c>
      <c r="G362" s="4" t="b">
        <v>0</v>
      </c>
      <c r="H362" s="4" t="b">
        <v>1</v>
      </c>
      <c r="I362" s="15"/>
      <c r="J362" s="4"/>
      <c r="K362" s="4"/>
      <c r="L362" s="15"/>
      <c r="M362" s="6" t="str">
        <f t="shared" si="6"/>
        <v>Buy</v>
      </c>
    </row>
    <row r="363" spans="1:13" x14ac:dyDescent="0.3">
      <c r="A363" s="2">
        <v>43366</v>
      </c>
      <c r="B363" s="4">
        <v>633</v>
      </c>
      <c r="C363" s="4">
        <v>634</v>
      </c>
      <c r="D363" s="4">
        <v>445.8</v>
      </c>
      <c r="E363" s="4">
        <v>492.36666666666667</v>
      </c>
      <c r="F363" s="4" t="b">
        <v>1</v>
      </c>
      <c r="G363" s="4" t="b">
        <v>0</v>
      </c>
      <c r="H363" s="4" t="b">
        <v>0</v>
      </c>
      <c r="I363" s="15"/>
      <c r="J363" s="4"/>
      <c r="K363" s="4"/>
      <c r="L363" s="15"/>
      <c r="M363" s="6" t="str">
        <f t="shared" si="6"/>
        <v>Buy</v>
      </c>
    </row>
    <row r="364" spans="1:13" x14ac:dyDescent="0.3">
      <c r="A364" s="2">
        <v>43367</v>
      </c>
      <c r="B364" s="4">
        <v>634</v>
      </c>
      <c r="C364" s="4">
        <v>593</v>
      </c>
      <c r="D364" s="4">
        <v>474</v>
      </c>
      <c r="E364" s="4">
        <v>491.7</v>
      </c>
      <c r="F364" s="4" t="b">
        <v>1</v>
      </c>
      <c r="G364" s="4" t="b">
        <v>0</v>
      </c>
      <c r="H364" s="4" t="b">
        <v>0</v>
      </c>
      <c r="I364" s="15"/>
      <c r="J364" s="4"/>
      <c r="K364" s="4"/>
      <c r="L364" s="15"/>
      <c r="M364" s="6" t="str">
        <f t="shared" si="6"/>
        <v>Buy</v>
      </c>
    </row>
    <row r="365" spans="1:13" x14ac:dyDescent="0.3">
      <c r="A365" s="2">
        <v>43368</v>
      </c>
      <c r="B365" s="4">
        <v>594</v>
      </c>
      <c r="C365" s="4">
        <v>521</v>
      </c>
      <c r="D365" s="4">
        <v>494.3</v>
      </c>
      <c r="E365" s="4">
        <v>490.71666666666658</v>
      </c>
      <c r="F365" s="4" t="b">
        <v>1</v>
      </c>
      <c r="G365" s="4" t="b">
        <v>0</v>
      </c>
      <c r="H365" s="4" t="b">
        <v>0</v>
      </c>
      <c r="I365" s="15"/>
      <c r="J365" s="4"/>
      <c r="K365" s="4"/>
      <c r="L365" s="15"/>
      <c r="M365" s="6" t="str">
        <f t="shared" si="6"/>
        <v>Buy</v>
      </c>
    </row>
    <row r="366" spans="1:13" x14ac:dyDescent="0.3">
      <c r="A366" s="2">
        <v>43369</v>
      </c>
      <c r="B366" s="4">
        <v>521</v>
      </c>
      <c r="C366" s="4">
        <v>626</v>
      </c>
      <c r="D366" s="4">
        <v>525.4</v>
      </c>
      <c r="E366" s="4">
        <v>490.46666666666658</v>
      </c>
      <c r="F366" s="4" t="b">
        <v>1</v>
      </c>
      <c r="G366" s="4" t="b">
        <v>0</v>
      </c>
      <c r="H366" s="4" t="b">
        <v>0</v>
      </c>
      <c r="I366" s="15"/>
      <c r="J366" s="4"/>
      <c r="K366" s="4"/>
      <c r="L366" s="15"/>
      <c r="M366" s="6" t="str">
        <f t="shared" si="6"/>
        <v>Buy</v>
      </c>
    </row>
    <row r="367" spans="1:13" x14ac:dyDescent="0.3">
      <c r="A367" s="2">
        <v>43370</v>
      </c>
      <c r="B367" s="4">
        <v>626</v>
      </c>
      <c r="C367" s="4">
        <v>590</v>
      </c>
      <c r="D367" s="4">
        <v>552.9</v>
      </c>
      <c r="E367" s="4">
        <v>489.90833333333342</v>
      </c>
      <c r="F367" s="4" t="b">
        <v>1</v>
      </c>
      <c r="G367" s="4" t="b">
        <v>0</v>
      </c>
      <c r="H367" s="4" t="b">
        <v>0</v>
      </c>
      <c r="I367" s="15"/>
      <c r="J367" s="4"/>
      <c r="K367" s="4"/>
      <c r="L367" s="15"/>
      <c r="M367" s="6" t="str">
        <f t="shared" si="6"/>
        <v>Buy</v>
      </c>
    </row>
    <row r="368" spans="1:13" x14ac:dyDescent="0.3">
      <c r="A368" s="2">
        <v>43371</v>
      </c>
      <c r="B368" s="4">
        <v>589</v>
      </c>
      <c r="C368" s="4">
        <v>592</v>
      </c>
      <c r="D368" s="4">
        <v>574.79999999999995</v>
      </c>
      <c r="E368" s="4">
        <v>489.18333333333328</v>
      </c>
      <c r="F368" s="4" t="b">
        <v>1</v>
      </c>
      <c r="G368" s="4" t="b">
        <v>0</v>
      </c>
      <c r="H368" s="4" t="b">
        <v>0</v>
      </c>
      <c r="I368" s="15"/>
      <c r="J368" s="4"/>
      <c r="K368" s="4"/>
      <c r="L368" s="15"/>
      <c r="M368" s="6" t="str">
        <f t="shared" si="6"/>
        <v>Buy</v>
      </c>
    </row>
    <row r="369" spans="1:13" x14ac:dyDescent="0.3">
      <c r="A369" s="2">
        <v>43372</v>
      </c>
      <c r="B369" s="4">
        <v>592</v>
      </c>
      <c r="C369" s="4">
        <v>629</v>
      </c>
      <c r="D369" s="4">
        <v>601</v>
      </c>
      <c r="E369" s="4">
        <v>488.80833333333328</v>
      </c>
      <c r="F369" s="4" t="b">
        <v>1</v>
      </c>
      <c r="G369" s="4" t="b">
        <v>0</v>
      </c>
      <c r="H369" s="4" t="b">
        <v>0</v>
      </c>
      <c r="I369" s="15"/>
      <c r="J369" s="4"/>
      <c r="K369" s="4"/>
      <c r="L369" s="15"/>
      <c r="M369" s="6" t="str">
        <f t="shared" si="6"/>
        <v>Buy</v>
      </c>
    </row>
    <row r="370" spans="1:13" x14ac:dyDescent="0.3">
      <c r="A370" s="2">
        <v>43373</v>
      </c>
      <c r="B370" s="4">
        <v>629</v>
      </c>
      <c r="C370" s="4">
        <v>679</v>
      </c>
      <c r="D370" s="4">
        <v>627.5</v>
      </c>
      <c r="E370" s="4">
        <v>488.60833333333329</v>
      </c>
      <c r="F370" s="4" t="b">
        <v>1</v>
      </c>
      <c r="G370" s="4" t="b">
        <v>0</v>
      </c>
      <c r="H370" s="4" t="b">
        <v>0</v>
      </c>
      <c r="I370" s="15"/>
      <c r="J370" s="4"/>
      <c r="K370" s="4"/>
      <c r="L370" s="15"/>
      <c r="M370" s="6" t="str">
        <f t="shared" si="6"/>
        <v>Buy</v>
      </c>
    </row>
    <row r="371" spans="1:13" x14ac:dyDescent="0.3">
      <c r="A371" s="2">
        <v>43374</v>
      </c>
      <c r="B371" s="4">
        <v>679</v>
      </c>
      <c r="C371" s="4">
        <v>614</v>
      </c>
      <c r="D371" s="4">
        <v>611</v>
      </c>
      <c r="E371" s="4">
        <v>487.65833333333342</v>
      </c>
      <c r="F371" s="4" t="b">
        <v>1</v>
      </c>
      <c r="G371" s="4" t="b">
        <v>0</v>
      </c>
      <c r="H371" s="4" t="b">
        <v>0</v>
      </c>
      <c r="I371" s="15"/>
      <c r="J371" s="4"/>
      <c r="K371" s="4"/>
      <c r="L371" s="15"/>
      <c r="M371" s="6" t="str">
        <f t="shared" si="6"/>
        <v>Buy</v>
      </c>
    </row>
    <row r="372" spans="1:13" x14ac:dyDescent="0.3">
      <c r="A372" s="2">
        <v>43375</v>
      </c>
      <c r="B372" s="4">
        <v>615</v>
      </c>
      <c r="C372" s="4">
        <v>627</v>
      </c>
      <c r="D372" s="4">
        <v>610.5</v>
      </c>
      <c r="E372" s="4">
        <v>486.99166666666667</v>
      </c>
      <c r="F372" s="4" t="b">
        <v>1</v>
      </c>
      <c r="G372" s="4" t="b">
        <v>0</v>
      </c>
      <c r="H372" s="4" t="b">
        <v>0</v>
      </c>
      <c r="I372" s="15"/>
      <c r="J372" s="4"/>
      <c r="K372" s="4"/>
      <c r="L372" s="15"/>
      <c r="M372" s="6" t="str">
        <f t="shared" si="6"/>
        <v>Buy</v>
      </c>
    </row>
    <row r="373" spans="1:13" x14ac:dyDescent="0.3">
      <c r="A373" s="2">
        <v>43376</v>
      </c>
      <c r="B373" s="4">
        <v>627</v>
      </c>
      <c r="C373" s="4">
        <v>602</v>
      </c>
      <c r="D373" s="4">
        <v>607.29999999999995</v>
      </c>
      <c r="E373" s="4">
        <v>485.97500000000002</v>
      </c>
      <c r="F373" s="4" t="b">
        <v>1</v>
      </c>
      <c r="G373" s="4" t="b">
        <v>0</v>
      </c>
      <c r="H373" s="4" t="b">
        <v>0</v>
      </c>
      <c r="I373" s="15"/>
      <c r="J373" s="4"/>
      <c r="K373" s="4"/>
      <c r="L373" s="15"/>
      <c r="M373" s="6" t="str">
        <f t="shared" si="6"/>
        <v>Buy</v>
      </c>
    </row>
    <row r="374" spans="1:13" x14ac:dyDescent="0.3">
      <c r="A374" s="2">
        <v>43377</v>
      </c>
      <c r="B374" s="4">
        <v>601</v>
      </c>
      <c r="C374" s="4">
        <v>601</v>
      </c>
      <c r="D374" s="4">
        <v>608.1</v>
      </c>
      <c r="E374" s="4">
        <v>484.86666666666667</v>
      </c>
      <c r="F374" s="4" t="b">
        <v>0</v>
      </c>
      <c r="G374" s="4" t="b">
        <v>1</v>
      </c>
      <c r="H374" s="4" t="b">
        <v>1</v>
      </c>
      <c r="I374" s="13">
        <f>(B374-(B362*I$1+B374*$I$1))/B362</f>
        <v>0.77424103225806451</v>
      </c>
      <c r="J374" s="11">
        <f>J150*I374</f>
        <v>6724170.6877265498</v>
      </c>
      <c r="K374" s="11">
        <f>K346*L374</f>
        <v>17864904.098082408</v>
      </c>
      <c r="L374" s="13">
        <f>(B374-(B359*L$1+B374*$L$1))/B359</f>
        <v>1.6094321715817697</v>
      </c>
      <c r="M374" s="6" t="str">
        <f t="shared" si="6"/>
        <v>Sell</v>
      </c>
    </row>
    <row r="375" spans="1:13" x14ac:dyDescent="0.3">
      <c r="A375" s="2">
        <v>43378</v>
      </c>
      <c r="B375" s="4">
        <v>601</v>
      </c>
      <c r="C375" s="4">
        <v>591</v>
      </c>
      <c r="D375" s="4">
        <v>615.1</v>
      </c>
      <c r="E375" s="4">
        <v>483.65</v>
      </c>
      <c r="F375" s="4" t="b">
        <v>0</v>
      </c>
      <c r="G375" s="4" t="b">
        <v>1</v>
      </c>
      <c r="H375" s="4" t="b">
        <v>0</v>
      </c>
      <c r="I375" s="15"/>
      <c r="J375" s="4"/>
      <c r="K375" s="4"/>
      <c r="L375" s="15"/>
      <c r="M375" s="6" t="str">
        <f t="shared" si="6"/>
        <v>Sell</v>
      </c>
    </row>
    <row r="376" spans="1:13" x14ac:dyDescent="0.3">
      <c r="A376" s="2">
        <v>43379</v>
      </c>
      <c r="B376" s="4">
        <v>591</v>
      </c>
      <c r="C376" s="4">
        <v>562</v>
      </c>
      <c r="D376" s="4">
        <v>608.70000000000005</v>
      </c>
      <c r="E376" s="4">
        <v>482.24166666666667</v>
      </c>
      <c r="F376" s="4" t="b">
        <v>0</v>
      </c>
      <c r="G376" s="4" t="b">
        <v>1</v>
      </c>
      <c r="H376" s="4" t="b">
        <v>0</v>
      </c>
      <c r="I376" s="15"/>
      <c r="J376" s="4"/>
      <c r="K376" s="4"/>
      <c r="L376" s="15"/>
      <c r="M376" s="6" t="str">
        <f t="shared" si="6"/>
        <v>Sell</v>
      </c>
    </row>
    <row r="377" spans="1:13" x14ac:dyDescent="0.3">
      <c r="A377" s="2">
        <v>43380</v>
      </c>
      <c r="B377" s="4">
        <v>562</v>
      </c>
      <c r="C377" s="4">
        <v>536</v>
      </c>
      <c r="D377" s="4">
        <v>603.29999999999995</v>
      </c>
      <c r="E377" s="4">
        <v>480.64166666666671</v>
      </c>
      <c r="F377" s="4" t="b">
        <v>0</v>
      </c>
      <c r="G377" s="4" t="b">
        <v>1</v>
      </c>
      <c r="H377" s="4" t="b">
        <v>0</v>
      </c>
      <c r="I377" s="15"/>
      <c r="J377" s="4"/>
      <c r="K377" s="4"/>
      <c r="L377" s="15"/>
      <c r="M377" s="6" t="str">
        <f t="shared" si="6"/>
        <v>Sell</v>
      </c>
    </row>
    <row r="378" spans="1:13" x14ac:dyDescent="0.3">
      <c r="A378" s="2">
        <v>43381</v>
      </c>
      <c r="B378" s="4">
        <v>537</v>
      </c>
      <c r="C378" s="4">
        <v>558</v>
      </c>
      <c r="D378" s="4">
        <v>599.9</v>
      </c>
      <c r="E378" s="4">
        <v>479.59166666666658</v>
      </c>
      <c r="F378" s="4" t="b">
        <v>0</v>
      </c>
      <c r="G378" s="4" t="b">
        <v>1</v>
      </c>
      <c r="H378" s="4" t="b">
        <v>0</v>
      </c>
      <c r="I378" s="15"/>
      <c r="J378" s="4"/>
      <c r="K378" s="4"/>
      <c r="L378" s="15"/>
      <c r="M378" s="6" t="str">
        <f t="shared" si="6"/>
        <v>Sell</v>
      </c>
    </row>
    <row r="379" spans="1:13" x14ac:dyDescent="0.3">
      <c r="A379" s="2">
        <v>43382</v>
      </c>
      <c r="B379" s="4">
        <v>558</v>
      </c>
      <c r="C379" s="4">
        <v>542</v>
      </c>
      <c r="D379" s="4">
        <v>591.20000000000005</v>
      </c>
      <c r="E379" s="4">
        <v>478.85833333333329</v>
      </c>
      <c r="F379" s="4" t="b">
        <v>0</v>
      </c>
      <c r="G379" s="4" t="b">
        <v>1</v>
      </c>
      <c r="H379" s="4" t="b">
        <v>0</v>
      </c>
      <c r="I379" s="15"/>
      <c r="J379" s="4"/>
      <c r="K379" s="4"/>
      <c r="L379" s="15"/>
      <c r="M379" s="6" t="str">
        <f t="shared" si="6"/>
        <v>Sell</v>
      </c>
    </row>
    <row r="380" spans="1:13" x14ac:dyDescent="0.3">
      <c r="A380" s="2">
        <v>43383</v>
      </c>
      <c r="B380" s="4">
        <v>542</v>
      </c>
      <c r="C380" s="4">
        <v>531</v>
      </c>
      <c r="D380" s="4">
        <v>576.4</v>
      </c>
      <c r="E380" s="4">
        <v>477.92500000000001</v>
      </c>
      <c r="F380" s="4" t="b">
        <v>0</v>
      </c>
      <c r="G380" s="4" t="b">
        <v>1</v>
      </c>
      <c r="H380" s="4" t="b">
        <v>0</v>
      </c>
      <c r="I380" s="15"/>
      <c r="J380" s="4"/>
      <c r="K380" s="4"/>
      <c r="L380" s="15"/>
      <c r="M380" s="6" t="str">
        <f t="shared" si="6"/>
        <v>Sell</v>
      </c>
    </row>
    <row r="381" spans="1:13" x14ac:dyDescent="0.3">
      <c r="A381" s="2">
        <v>43384</v>
      </c>
      <c r="B381" s="4">
        <v>531</v>
      </c>
      <c r="C381" s="4">
        <v>473</v>
      </c>
      <c r="D381" s="4">
        <v>562.29999999999995</v>
      </c>
      <c r="E381" s="4">
        <v>476.96666666666658</v>
      </c>
      <c r="F381" s="4" t="b">
        <v>0</v>
      </c>
      <c r="G381" s="4" t="b">
        <v>1</v>
      </c>
      <c r="H381" s="4" t="b">
        <v>0</v>
      </c>
      <c r="I381" s="15"/>
      <c r="J381" s="4"/>
      <c r="K381" s="4"/>
      <c r="L381" s="15"/>
      <c r="M381" s="6" t="str">
        <f t="shared" si="6"/>
        <v>Sell</v>
      </c>
    </row>
    <row r="382" spans="1:13" x14ac:dyDescent="0.3">
      <c r="A382" s="2">
        <v>43385</v>
      </c>
      <c r="B382" s="4">
        <v>473</v>
      </c>
      <c r="C382" s="4">
        <v>488</v>
      </c>
      <c r="D382" s="4">
        <v>548.4</v>
      </c>
      <c r="E382" s="4">
        <v>476.05833333333328</v>
      </c>
      <c r="F382" s="4" t="b">
        <v>0</v>
      </c>
      <c r="G382" s="4" t="b">
        <v>1</v>
      </c>
      <c r="H382" s="4" t="b">
        <v>0</v>
      </c>
      <c r="I382" s="15"/>
      <c r="J382" s="4"/>
      <c r="K382" s="4"/>
      <c r="L382" s="15"/>
      <c r="M382" s="6" t="str">
        <f t="shared" si="6"/>
        <v>Sell</v>
      </c>
    </row>
    <row r="383" spans="1:13" x14ac:dyDescent="0.3">
      <c r="A383" s="2">
        <v>43386</v>
      </c>
      <c r="B383" s="4">
        <v>488</v>
      </c>
      <c r="C383" s="4">
        <v>481</v>
      </c>
      <c r="D383" s="4">
        <v>536.29999999999995</v>
      </c>
      <c r="E383" s="4">
        <v>474.98333333333329</v>
      </c>
      <c r="F383" s="4" t="b">
        <v>0</v>
      </c>
      <c r="G383" s="4" t="b">
        <v>1</v>
      </c>
      <c r="H383" s="4" t="b">
        <v>0</v>
      </c>
      <c r="I383" s="15"/>
      <c r="J383" s="4"/>
      <c r="K383" s="4"/>
      <c r="L383" s="15"/>
      <c r="M383" s="6" t="str">
        <f t="shared" si="6"/>
        <v>Sell</v>
      </c>
    </row>
    <row r="384" spans="1:13" x14ac:dyDescent="0.3">
      <c r="A384" s="2">
        <v>43387</v>
      </c>
      <c r="B384" s="4">
        <v>481</v>
      </c>
      <c r="C384" s="4">
        <v>480</v>
      </c>
      <c r="D384" s="4">
        <v>524.20000000000005</v>
      </c>
      <c r="E384" s="4">
        <v>474.06666666666672</v>
      </c>
      <c r="F384" s="4" t="b">
        <v>0</v>
      </c>
      <c r="G384" s="4" t="b">
        <v>1</v>
      </c>
      <c r="H384" s="4" t="b">
        <v>0</v>
      </c>
      <c r="I384" s="15"/>
      <c r="J384" s="4"/>
      <c r="K384" s="4"/>
      <c r="L384" s="15"/>
      <c r="M384" s="6" t="str">
        <f t="shared" si="6"/>
        <v>Sell</v>
      </c>
    </row>
    <row r="385" spans="1:13" x14ac:dyDescent="0.3">
      <c r="A385" s="2">
        <v>43388</v>
      </c>
      <c r="B385" s="4">
        <v>479</v>
      </c>
      <c r="C385" s="4">
        <v>494</v>
      </c>
      <c r="D385" s="4">
        <v>514.5</v>
      </c>
      <c r="E385" s="4">
        <v>473.28333333333342</v>
      </c>
      <c r="F385" s="4" t="b">
        <v>0</v>
      </c>
      <c r="G385" s="4" t="b">
        <v>1</v>
      </c>
      <c r="H385" s="4" t="b">
        <v>0</v>
      </c>
      <c r="I385" s="15"/>
      <c r="J385" s="4"/>
      <c r="K385" s="4"/>
      <c r="L385" s="15"/>
      <c r="M385" s="6" t="str">
        <f t="shared" si="6"/>
        <v>Sell</v>
      </c>
    </row>
    <row r="386" spans="1:13" x14ac:dyDescent="0.3">
      <c r="A386" s="2">
        <v>43389</v>
      </c>
      <c r="B386" s="4">
        <v>494</v>
      </c>
      <c r="C386" s="4">
        <v>509</v>
      </c>
      <c r="D386" s="4">
        <v>509.2</v>
      </c>
      <c r="E386" s="4">
        <v>472.71666666666658</v>
      </c>
      <c r="F386" s="4" t="b">
        <v>0</v>
      </c>
      <c r="G386" s="4" t="b">
        <v>1</v>
      </c>
      <c r="H386" s="4" t="b">
        <v>0</v>
      </c>
      <c r="I386" s="15"/>
      <c r="J386" s="4"/>
      <c r="K386" s="4"/>
      <c r="L386" s="15"/>
      <c r="M386" s="6" t="str">
        <f t="shared" si="6"/>
        <v>Sell</v>
      </c>
    </row>
    <row r="387" spans="1:13" x14ac:dyDescent="0.3">
      <c r="A387" s="2">
        <v>43390</v>
      </c>
      <c r="B387" s="4">
        <v>509</v>
      </c>
      <c r="C387" s="4">
        <v>525</v>
      </c>
      <c r="D387" s="4">
        <v>508.1</v>
      </c>
      <c r="E387" s="4">
        <v>472.02499999999998</v>
      </c>
      <c r="F387" s="4" t="b">
        <v>0</v>
      </c>
      <c r="G387" s="4" t="b">
        <v>1</v>
      </c>
      <c r="H387" s="4" t="b">
        <v>0</v>
      </c>
      <c r="I387" s="15"/>
      <c r="J387" s="4"/>
      <c r="K387" s="4"/>
      <c r="L387" s="15"/>
      <c r="M387" s="6" t="str">
        <f t="shared" si="6"/>
        <v>Sell</v>
      </c>
    </row>
    <row r="388" spans="1:13" x14ac:dyDescent="0.3">
      <c r="A388" s="2">
        <v>43391</v>
      </c>
      <c r="B388" s="4">
        <v>524</v>
      </c>
      <c r="C388" s="4">
        <v>526</v>
      </c>
      <c r="D388" s="4">
        <v>504.9</v>
      </c>
      <c r="E388" s="4">
        <v>471.47500000000002</v>
      </c>
      <c r="F388" s="4" t="b">
        <v>1</v>
      </c>
      <c r="G388" s="4" t="b">
        <v>0</v>
      </c>
      <c r="H388" s="4" t="b">
        <v>1</v>
      </c>
      <c r="I388" s="15"/>
      <c r="J388" s="4"/>
      <c r="K388" s="4"/>
      <c r="L388" s="15"/>
      <c r="M388" s="6" t="str">
        <f t="shared" si="6"/>
        <v>Buy</v>
      </c>
    </row>
    <row r="389" spans="1:13" x14ac:dyDescent="0.3">
      <c r="A389" s="2">
        <v>43392</v>
      </c>
      <c r="B389" s="4">
        <v>526</v>
      </c>
      <c r="C389" s="4">
        <v>511</v>
      </c>
      <c r="D389" s="4">
        <v>501.8</v>
      </c>
      <c r="E389" s="4">
        <v>470.79166666666669</v>
      </c>
      <c r="F389" s="4" t="b">
        <v>1</v>
      </c>
      <c r="G389" s="4" t="b">
        <v>0</v>
      </c>
      <c r="H389" s="4" t="b">
        <v>0</v>
      </c>
      <c r="I389" s="15"/>
      <c r="J389" s="4"/>
      <c r="K389" s="4"/>
      <c r="L389" s="15"/>
      <c r="M389" s="6" t="str">
        <f t="shared" si="6"/>
        <v>Buy</v>
      </c>
    </row>
    <row r="390" spans="1:13" x14ac:dyDescent="0.3">
      <c r="A390" s="2">
        <v>43393</v>
      </c>
      <c r="B390" s="4">
        <v>510</v>
      </c>
      <c r="C390" s="4">
        <v>517</v>
      </c>
      <c r="D390" s="4">
        <v>500.4</v>
      </c>
      <c r="E390" s="4">
        <v>470.38333333333333</v>
      </c>
      <c r="F390" s="4" t="b">
        <v>1</v>
      </c>
      <c r="G390" s="4" t="b">
        <v>0</v>
      </c>
      <c r="H390" s="4" t="b">
        <v>0</v>
      </c>
      <c r="I390" s="15"/>
      <c r="J390" s="4"/>
      <c r="K390" s="4"/>
      <c r="L390" s="15"/>
      <c r="M390" s="6" t="str">
        <f t="shared" si="6"/>
        <v>Buy</v>
      </c>
    </row>
    <row r="391" spans="1:13" x14ac:dyDescent="0.3">
      <c r="A391" s="2">
        <v>43394</v>
      </c>
      <c r="B391" s="4">
        <v>517</v>
      </c>
      <c r="C391" s="4">
        <v>518</v>
      </c>
      <c r="D391" s="4">
        <v>504.9</v>
      </c>
      <c r="E391" s="4">
        <v>470.10833333333329</v>
      </c>
      <c r="F391" s="4" t="b">
        <v>1</v>
      </c>
      <c r="G391" s="4" t="b">
        <v>0</v>
      </c>
      <c r="H391" s="4" t="b">
        <v>0</v>
      </c>
      <c r="I391" s="15"/>
      <c r="J391" s="4"/>
      <c r="K391" s="4"/>
      <c r="L391" s="15"/>
      <c r="M391" s="6" t="str">
        <f t="shared" si="6"/>
        <v>Buy</v>
      </c>
    </row>
    <row r="392" spans="1:13" x14ac:dyDescent="0.3">
      <c r="A392" s="2">
        <v>43395</v>
      </c>
      <c r="B392" s="4">
        <v>518</v>
      </c>
      <c r="C392" s="4">
        <v>508</v>
      </c>
      <c r="D392" s="4">
        <v>506.9</v>
      </c>
      <c r="E392" s="4">
        <v>469.96666666666658</v>
      </c>
      <c r="F392" s="4" t="b">
        <v>1</v>
      </c>
      <c r="G392" s="4" t="b">
        <v>0</v>
      </c>
      <c r="H392" s="4" t="b">
        <v>0</v>
      </c>
      <c r="I392" s="15"/>
      <c r="J392" s="4"/>
      <c r="K392" s="4"/>
      <c r="L392" s="15"/>
      <c r="M392" s="6" t="str">
        <f t="shared" si="6"/>
        <v>Buy</v>
      </c>
    </row>
    <row r="393" spans="1:13" x14ac:dyDescent="0.3">
      <c r="A393" s="2">
        <v>43396</v>
      </c>
      <c r="B393" s="4">
        <v>508</v>
      </c>
      <c r="C393" s="4">
        <v>501</v>
      </c>
      <c r="D393" s="4">
        <v>508.9</v>
      </c>
      <c r="E393" s="4">
        <v>469.59166666666658</v>
      </c>
      <c r="F393" s="4" t="b">
        <v>1</v>
      </c>
      <c r="G393" s="4" t="b">
        <v>0</v>
      </c>
      <c r="H393" s="4" t="b">
        <v>0</v>
      </c>
      <c r="I393" s="15"/>
      <c r="J393" s="4"/>
      <c r="K393" s="4"/>
      <c r="L393" s="15"/>
      <c r="M393" s="6" t="str">
        <f t="shared" si="6"/>
        <v>Buy</v>
      </c>
    </row>
    <row r="394" spans="1:13" x14ac:dyDescent="0.3">
      <c r="A394" s="2">
        <v>43397</v>
      </c>
      <c r="B394" s="4">
        <v>499</v>
      </c>
      <c r="C394" s="4">
        <v>519</v>
      </c>
      <c r="D394" s="4">
        <v>512.79999999999995</v>
      </c>
      <c r="E394" s="4">
        <v>469.45833333333331</v>
      </c>
      <c r="F394" s="4" t="b">
        <v>0</v>
      </c>
      <c r="G394" s="4" t="b">
        <v>1</v>
      </c>
      <c r="H394" s="4" t="b">
        <v>1</v>
      </c>
      <c r="I394" s="13">
        <f>(B394-(B388*I$1+B394*$I$1))/B388</f>
        <v>0.95092347328244275</v>
      </c>
      <c r="J394" s="11">
        <f>J374*I394</f>
        <v>6394171.7453169227</v>
      </c>
      <c r="K394" s="11">
        <f>K374*L394</f>
        <v>16988156.654806267</v>
      </c>
      <c r="L394" s="13">
        <f>(B394-(B388*L$1+B394*$L$1))/B388</f>
        <v>0.95092347328244275</v>
      </c>
      <c r="M394" s="6" t="str">
        <f t="shared" si="6"/>
        <v>Sell</v>
      </c>
    </row>
    <row r="395" spans="1:13" x14ac:dyDescent="0.3">
      <c r="A395" s="2">
        <v>43398</v>
      </c>
      <c r="B395" s="4">
        <v>520</v>
      </c>
      <c r="C395" s="4">
        <v>515</v>
      </c>
      <c r="D395" s="4">
        <v>514.9</v>
      </c>
      <c r="E395" s="4">
        <v>469.41666666666669</v>
      </c>
      <c r="F395" s="4" t="b">
        <v>1</v>
      </c>
      <c r="G395" s="4" t="b">
        <v>0</v>
      </c>
      <c r="H395" s="4" t="b">
        <v>1</v>
      </c>
      <c r="I395" s="15"/>
      <c r="J395" s="4"/>
      <c r="K395" s="4"/>
      <c r="L395" s="15"/>
      <c r="M395" s="6" t="str">
        <f t="shared" si="6"/>
        <v>Buy</v>
      </c>
    </row>
    <row r="396" spans="1:13" x14ac:dyDescent="0.3">
      <c r="A396" s="2">
        <v>43399</v>
      </c>
      <c r="B396" s="4">
        <v>515</v>
      </c>
      <c r="C396" s="4">
        <v>517</v>
      </c>
      <c r="D396" s="4">
        <v>515.70000000000005</v>
      </c>
      <c r="E396" s="4">
        <v>469.375</v>
      </c>
      <c r="F396" s="4" t="b">
        <v>1</v>
      </c>
      <c r="G396" s="4" t="b">
        <v>0</v>
      </c>
      <c r="H396" s="4" t="b">
        <v>0</v>
      </c>
      <c r="I396" s="15"/>
      <c r="J396" s="4"/>
      <c r="K396" s="4"/>
      <c r="L396" s="15"/>
      <c r="M396" s="6" t="str">
        <f t="shared" si="6"/>
        <v>Buy</v>
      </c>
    </row>
    <row r="397" spans="1:13" x14ac:dyDescent="0.3">
      <c r="A397" s="2">
        <v>43400</v>
      </c>
      <c r="B397" s="4">
        <v>517</v>
      </c>
      <c r="C397" s="4">
        <v>515</v>
      </c>
      <c r="D397" s="4">
        <v>514.70000000000005</v>
      </c>
      <c r="E397" s="4">
        <v>469.54166666666669</v>
      </c>
      <c r="F397" s="4" t="b">
        <v>1</v>
      </c>
      <c r="G397" s="4" t="b">
        <v>0</v>
      </c>
      <c r="H397" s="4" t="b">
        <v>0</v>
      </c>
      <c r="I397" s="15"/>
      <c r="J397" s="4"/>
      <c r="K397" s="4"/>
      <c r="L397" s="15"/>
      <c r="M397" s="6" t="str">
        <f t="shared" si="6"/>
        <v>Buy</v>
      </c>
    </row>
    <row r="398" spans="1:13" x14ac:dyDescent="0.3">
      <c r="A398" s="2">
        <v>43401</v>
      </c>
      <c r="B398" s="4">
        <v>514</v>
      </c>
      <c r="C398" s="4">
        <v>517</v>
      </c>
      <c r="D398" s="4">
        <v>513.79999999999995</v>
      </c>
      <c r="E398" s="4">
        <v>469.5</v>
      </c>
      <c r="F398" s="4" t="b">
        <v>1</v>
      </c>
      <c r="G398" s="4" t="b">
        <v>0</v>
      </c>
      <c r="H398" s="4" t="b">
        <v>0</v>
      </c>
      <c r="I398" s="15"/>
      <c r="J398" s="4"/>
      <c r="K398" s="11">
        <f>K394*L398</f>
        <v>16768493.255353218</v>
      </c>
      <c r="L398" s="13">
        <f>(B398-(B395*L$1+B398*$L$1))/B395</f>
        <v>0.98706961538461546</v>
      </c>
      <c r="M398" s="6" t="str">
        <f t="shared" si="6"/>
        <v>Sell</v>
      </c>
    </row>
    <row r="399" spans="1:13" x14ac:dyDescent="0.3">
      <c r="A399" s="2">
        <v>43402</v>
      </c>
      <c r="B399" s="4">
        <v>517</v>
      </c>
      <c r="C399" s="4">
        <v>500</v>
      </c>
      <c r="D399" s="4">
        <v>512.70000000000005</v>
      </c>
      <c r="E399" s="4">
        <v>469.45833333333331</v>
      </c>
      <c r="F399" s="4" t="b">
        <v>1</v>
      </c>
      <c r="G399" s="4" t="b">
        <v>0</v>
      </c>
      <c r="H399" s="4" t="b">
        <v>0</v>
      </c>
      <c r="I399" s="15"/>
      <c r="J399" s="4"/>
      <c r="K399" s="4"/>
      <c r="L399" s="15"/>
      <c r="M399" s="6" t="str">
        <f t="shared" si="6"/>
        <v>Buy</v>
      </c>
    </row>
    <row r="400" spans="1:13" x14ac:dyDescent="0.3">
      <c r="A400" s="2">
        <v>43403</v>
      </c>
      <c r="B400" s="4">
        <v>500</v>
      </c>
      <c r="C400" s="4">
        <v>505</v>
      </c>
      <c r="D400" s="4">
        <v>511.5</v>
      </c>
      <c r="E400" s="4">
        <v>469.24166666666667</v>
      </c>
      <c r="F400" s="4" t="b">
        <v>0</v>
      </c>
      <c r="G400" s="4" t="b">
        <v>1</v>
      </c>
      <c r="H400" s="4" t="b">
        <v>1</v>
      </c>
      <c r="I400" s="13">
        <f>(B400-(B394*I$1+B400*$I$1))/B394</f>
        <v>1.0006026052104209</v>
      </c>
      <c r="J400" s="11">
        <f>J394*I400</f>
        <v>6398024.9065269763</v>
      </c>
      <c r="K400" s="11">
        <f>K398*L400</f>
        <v>16194021.542220742</v>
      </c>
      <c r="L400" s="13">
        <f>(B400-(B399*L$1+B400*$L$1))/B399</f>
        <v>0.96574100580270794</v>
      </c>
      <c r="M400" s="6" t="str">
        <f t="shared" si="6"/>
        <v>Sell</v>
      </c>
    </row>
    <row r="401" spans="1:13" x14ac:dyDescent="0.3">
      <c r="A401" s="2">
        <v>43404</v>
      </c>
      <c r="B401" s="4">
        <v>506</v>
      </c>
      <c r="C401" s="4">
        <v>498</v>
      </c>
      <c r="D401" s="4">
        <v>509.5</v>
      </c>
      <c r="E401" s="4">
        <v>468.86666666666667</v>
      </c>
      <c r="F401" s="4" t="b">
        <v>0</v>
      </c>
      <c r="G401" s="4" t="b">
        <v>1</v>
      </c>
      <c r="H401" s="4" t="b">
        <v>0</v>
      </c>
      <c r="I401" s="15"/>
      <c r="J401" s="4"/>
      <c r="K401" s="4"/>
      <c r="L401" s="15"/>
      <c r="M401" s="6" t="str">
        <f t="shared" si="6"/>
        <v>Sell</v>
      </c>
    </row>
    <row r="402" spans="1:13" x14ac:dyDescent="0.3">
      <c r="A402" s="2">
        <v>43405</v>
      </c>
      <c r="B402" s="4">
        <v>497</v>
      </c>
      <c r="C402" s="4">
        <v>512</v>
      </c>
      <c r="D402" s="4">
        <v>509.9</v>
      </c>
      <c r="E402" s="4">
        <v>468.57499999999999</v>
      </c>
      <c r="F402" s="4" t="b">
        <v>0</v>
      </c>
      <c r="G402" s="4" t="b">
        <v>1</v>
      </c>
      <c r="H402" s="4" t="b">
        <v>0</v>
      </c>
      <c r="I402" s="15"/>
      <c r="J402" s="4"/>
      <c r="K402" s="4"/>
      <c r="L402" s="15"/>
      <c r="M402" s="6" t="str">
        <f t="shared" si="6"/>
        <v>Sell</v>
      </c>
    </row>
    <row r="403" spans="1:13" x14ac:dyDescent="0.3">
      <c r="A403" s="2">
        <v>43406</v>
      </c>
      <c r="B403" s="4">
        <v>512</v>
      </c>
      <c r="C403" s="4">
        <v>520</v>
      </c>
      <c r="D403" s="4">
        <v>511.8</v>
      </c>
      <c r="E403" s="4">
        <v>468.47500000000002</v>
      </c>
      <c r="F403" s="4" t="b">
        <v>1</v>
      </c>
      <c r="G403" s="4" t="b">
        <v>0</v>
      </c>
      <c r="H403" s="4" t="b">
        <v>1</v>
      </c>
      <c r="I403" s="15"/>
      <c r="J403" s="4"/>
      <c r="K403" s="4"/>
      <c r="L403" s="15"/>
      <c r="M403" s="6" t="str">
        <f t="shared" si="6"/>
        <v>Buy</v>
      </c>
    </row>
    <row r="404" spans="1:13" x14ac:dyDescent="0.3">
      <c r="A404" s="2">
        <v>43407</v>
      </c>
      <c r="B404" s="4">
        <v>520</v>
      </c>
      <c r="C404" s="4">
        <v>512</v>
      </c>
      <c r="D404" s="4">
        <v>511.1</v>
      </c>
      <c r="E404" s="4">
        <v>468.34166666666658</v>
      </c>
      <c r="F404" s="4" t="b">
        <v>1</v>
      </c>
      <c r="G404" s="4" t="b">
        <v>0</v>
      </c>
      <c r="H404" s="4" t="b">
        <v>0</v>
      </c>
      <c r="I404" s="15"/>
      <c r="J404" s="4"/>
      <c r="K404" s="4"/>
      <c r="L404" s="15"/>
      <c r="M404" s="6" t="str">
        <f t="shared" si="6"/>
        <v>Buy</v>
      </c>
    </row>
    <row r="405" spans="1:13" x14ac:dyDescent="0.3">
      <c r="A405" s="2">
        <v>43408</v>
      </c>
      <c r="B405" s="4">
        <v>512</v>
      </c>
      <c r="C405" s="4">
        <v>513</v>
      </c>
      <c r="D405" s="4">
        <v>510.9</v>
      </c>
      <c r="E405" s="4">
        <v>468.23333333333329</v>
      </c>
      <c r="F405" s="4" t="b">
        <v>1</v>
      </c>
      <c r="G405" s="4" t="b">
        <v>0</v>
      </c>
      <c r="H405" s="4" t="b">
        <v>0</v>
      </c>
      <c r="I405" s="15"/>
      <c r="J405" s="4"/>
      <c r="K405" s="4"/>
      <c r="L405" s="15"/>
      <c r="M405" s="6" t="str">
        <f t="shared" si="6"/>
        <v>Buy</v>
      </c>
    </row>
    <row r="406" spans="1:13" x14ac:dyDescent="0.3">
      <c r="A406" s="2">
        <v>43409</v>
      </c>
      <c r="B406" s="4">
        <v>513</v>
      </c>
      <c r="C406" s="4">
        <v>524</v>
      </c>
      <c r="D406" s="4">
        <v>511.6</v>
      </c>
      <c r="E406" s="4">
        <v>468.11666666666667</v>
      </c>
      <c r="F406" s="4" t="b">
        <v>1</v>
      </c>
      <c r="G406" s="4" t="b">
        <v>0</v>
      </c>
      <c r="H406" s="4" t="b">
        <v>0</v>
      </c>
      <c r="I406" s="15"/>
      <c r="J406" s="4"/>
      <c r="K406" s="4"/>
      <c r="L406" s="15"/>
      <c r="M406" s="6" t="str">
        <f t="shared" si="6"/>
        <v>Buy</v>
      </c>
    </row>
    <row r="407" spans="1:13" x14ac:dyDescent="0.3">
      <c r="A407" s="2">
        <v>43410</v>
      </c>
      <c r="B407" s="4">
        <v>524</v>
      </c>
      <c r="C407" s="4">
        <v>603</v>
      </c>
      <c r="D407" s="4">
        <v>520.4</v>
      </c>
      <c r="E407" s="4">
        <v>468.70833333333331</v>
      </c>
      <c r="F407" s="4" t="b">
        <v>1</v>
      </c>
      <c r="G407" s="4" t="b">
        <v>0</v>
      </c>
      <c r="H407" s="4" t="b">
        <v>0</v>
      </c>
      <c r="I407" s="15"/>
      <c r="J407" s="4"/>
      <c r="K407" s="4"/>
      <c r="L407" s="15"/>
      <c r="M407" s="6" t="str">
        <f t="shared" si="6"/>
        <v>Buy</v>
      </c>
    </row>
    <row r="408" spans="1:13" x14ac:dyDescent="0.3">
      <c r="A408" s="2">
        <v>43411</v>
      </c>
      <c r="B408" s="4">
        <v>603</v>
      </c>
      <c r="C408" s="4">
        <v>594</v>
      </c>
      <c r="D408" s="4">
        <v>528.1</v>
      </c>
      <c r="E408" s="4">
        <v>469.42500000000001</v>
      </c>
      <c r="F408" s="4" t="b">
        <v>1</v>
      </c>
      <c r="G408" s="4" t="b">
        <v>0</v>
      </c>
      <c r="H408" s="4" t="b">
        <v>0</v>
      </c>
      <c r="I408" s="15"/>
      <c r="J408" s="4"/>
      <c r="K408" s="4"/>
      <c r="L408" s="15"/>
      <c r="M408" s="6" t="str">
        <f t="shared" ref="M408:M471" si="7">IF(B408&gt;=D407,"Buy","Sell")</f>
        <v>Buy</v>
      </c>
    </row>
    <row r="409" spans="1:13" x14ac:dyDescent="0.3">
      <c r="A409" s="2">
        <v>43412</v>
      </c>
      <c r="B409" s="4">
        <v>594</v>
      </c>
      <c r="C409" s="4">
        <v>582</v>
      </c>
      <c r="D409" s="4">
        <v>536.29999999999995</v>
      </c>
      <c r="E409" s="4">
        <v>470.05</v>
      </c>
      <c r="F409" s="4" t="b">
        <v>1</v>
      </c>
      <c r="G409" s="4" t="b">
        <v>0</v>
      </c>
      <c r="H409" s="4" t="b">
        <v>0</v>
      </c>
      <c r="I409" s="15"/>
      <c r="J409" s="4"/>
      <c r="K409" s="4"/>
      <c r="L409" s="15"/>
      <c r="M409" s="6" t="str">
        <f t="shared" si="7"/>
        <v>Buy</v>
      </c>
    </row>
    <row r="410" spans="1:13" x14ac:dyDescent="0.3">
      <c r="A410" s="2">
        <v>43413</v>
      </c>
      <c r="B410" s="4">
        <v>582</v>
      </c>
      <c r="C410" s="4">
        <v>566</v>
      </c>
      <c r="D410" s="4">
        <v>542.4</v>
      </c>
      <c r="E410" s="4">
        <v>470.65</v>
      </c>
      <c r="F410" s="4" t="b">
        <v>1</v>
      </c>
      <c r="G410" s="4" t="b">
        <v>0</v>
      </c>
      <c r="H410" s="4" t="b">
        <v>0</v>
      </c>
      <c r="I410" s="15"/>
      <c r="J410" s="4"/>
      <c r="K410" s="4"/>
      <c r="L410" s="15"/>
      <c r="M410" s="6" t="str">
        <f t="shared" si="7"/>
        <v>Buy</v>
      </c>
    </row>
    <row r="411" spans="1:13" x14ac:dyDescent="0.3">
      <c r="A411" s="2">
        <v>43414</v>
      </c>
      <c r="B411" s="4">
        <v>566</v>
      </c>
      <c r="C411" s="4">
        <v>575</v>
      </c>
      <c r="D411" s="4">
        <v>550.1</v>
      </c>
      <c r="E411" s="4">
        <v>471.27499999999998</v>
      </c>
      <c r="F411" s="4" t="b">
        <v>1</v>
      </c>
      <c r="G411" s="4" t="b">
        <v>0</v>
      </c>
      <c r="H411" s="4" t="b">
        <v>0</v>
      </c>
      <c r="I411" s="15"/>
      <c r="J411" s="4"/>
      <c r="K411" s="4"/>
      <c r="L411" s="15"/>
      <c r="M411" s="6" t="str">
        <f t="shared" si="7"/>
        <v>Buy</v>
      </c>
    </row>
    <row r="412" spans="1:13" x14ac:dyDescent="0.3">
      <c r="A412" s="2">
        <v>43415</v>
      </c>
      <c r="B412" s="4">
        <v>575</v>
      </c>
      <c r="C412" s="4">
        <v>568</v>
      </c>
      <c r="D412" s="4">
        <v>555.70000000000005</v>
      </c>
      <c r="E412" s="4">
        <v>471.875</v>
      </c>
      <c r="F412" s="4" t="b">
        <v>1</v>
      </c>
      <c r="G412" s="4" t="b">
        <v>0</v>
      </c>
      <c r="H412" s="4" t="b">
        <v>0</v>
      </c>
      <c r="I412" s="15"/>
      <c r="J412" s="4"/>
      <c r="K412" s="4"/>
      <c r="L412" s="15"/>
      <c r="M412" s="6" t="str">
        <f t="shared" si="7"/>
        <v>Buy</v>
      </c>
    </row>
    <row r="413" spans="1:13" x14ac:dyDescent="0.3">
      <c r="A413" s="2">
        <v>43416</v>
      </c>
      <c r="B413" s="4">
        <v>569</v>
      </c>
      <c r="C413" s="4">
        <v>592</v>
      </c>
      <c r="D413" s="4">
        <v>562.9</v>
      </c>
      <c r="E413" s="4">
        <v>472.59166666666658</v>
      </c>
      <c r="F413" s="4" t="b">
        <v>1</v>
      </c>
      <c r="G413" s="4" t="b">
        <v>0</v>
      </c>
      <c r="H413" s="4" t="b">
        <v>0</v>
      </c>
      <c r="I413" s="15"/>
      <c r="J413" s="4"/>
      <c r="K413" s="4"/>
      <c r="L413" s="15"/>
      <c r="M413" s="6" t="str">
        <f t="shared" si="7"/>
        <v>Buy</v>
      </c>
    </row>
    <row r="414" spans="1:13" x14ac:dyDescent="0.3">
      <c r="A414" s="2">
        <v>43417</v>
      </c>
      <c r="B414" s="4">
        <v>592</v>
      </c>
      <c r="C414" s="4">
        <v>592</v>
      </c>
      <c r="D414" s="4">
        <v>570.9</v>
      </c>
      <c r="E414" s="4">
        <v>473.20833333333331</v>
      </c>
      <c r="F414" s="4" t="b">
        <v>1</v>
      </c>
      <c r="G414" s="4" t="b">
        <v>0</v>
      </c>
      <c r="H414" s="4" t="b">
        <v>0</v>
      </c>
      <c r="I414" s="15"/>
      <c r="J414" s="4"/>
      <c r="K414" s="4"/>
      <c r="L414" s="15"/>
      <c r="M414" s="6" t="str">
        <f t="shared" si="7"/>
        <v>Buy</v>
      </c>
    </row>
    <row r="415" spans="1:13" x14ac:dyDescent="0.3">
      <c r="A415" s="2">
        <v>43418</v>
      </c>
      <c r="B415" s="4">
        <v>593</v>
      </c>
      <c r="C415" s="4">
        <v>563</v>
      </c>
      <c r="D415" s="4">
        <v>575.9</v>
      </c>
      <c r="E415" s="4">
        <v>473.52499999999998</v>
      </c>
      <c r="F415" s="4" t="b">
        <v>1</v>
      </c>
      <c r="G415" s="4" t="b">
        <v>0</v>
      </c>
      <c r="H415" s="4" t="b">
        <v>0</v>
      </c>
      <c r="I415" s="15"/>
      <c r="J415" s="4"/>
      <c r="K415" s="4"/>
      <c r="L415" s="15"/>
      <c r="M415" s="6" t="str">
        <f t="shared" si="7"/>
        <v>Buy</v>
      </c>
    </row>
    <row r="416" spans="1:13" x14ac:dyDescent="0.3">
      <c r="A416" s="2">
        <v>43419</v>
      </c>
      <c r="B416" s="4">
        <v>563</v>
      </c>
      <c r="C416" s="4">
        <v>503</v>
      </c>
      <c r="D416" s="4">
        <v>573.79999999999995</v>
      </c>
      <c r="E416" s="4">
        <v>473.01666666666671</v>
      </c>
      <c r="F416" s="4" t="b">
        <v>0</v>
      </c>
      <c r="G416" s="4" t="b">
        <v>1</v>
      </c>
      <c r="H416" s="4" t="b">
        <v>1</v>
      </c>
      <c r="I416" s="13">
        <f>(B416-(B403*I$1+B416*$I$1))/B403</f>
        <v>1.0981396484374999</v>
      </c>
      <c r="J416" s="11">
        <f>J400*I416</f>
        <v>7025924.8215479022</v>
      </c>
      <c r="K416" s="11">
        <f>K400*L416</f>
        <v>17783297.123163585</v>
      </c>
      <c r="L416" s="13">
        <f>(B416-(B403*L$1+B416*$L$1))/B403</f>
        <v>1.0981396484374999</v>
      </c>
      <c r="M416" s="6" t="str">
        <f t="shared" si="7"/>
        <v>Sell</v>
      </c>
    </row>
    <row r="417" spans="1:13" x14ac:dyDescent="0.3">
      <c r="A417" s="2">
        <v>43420</v>
      </c>
      <c r="B417" s="4">
        <v>504</v>
      </c>
      <c r="C417" s="4">
        <v>543</v>
      </c>
      <c r="D417" s="4">
        <v>567.79999999999995</v>
      </c>
      <c r="E417" s="4">
        <v>473.02499999999998</v>
      </c>
      <c r="F417" s="4" t="b">
        <v>0</v>
      </c>
      <c r="G417" s="4" t="b">
        <v>1</v>
      </c>
      <c r="H417" s="4" t="b">
        <v>0</v>
      </c>
      <c r="I417" s="15"/>
      <c r="J417" s="4"/>
      <c r="K417" s="4"/>
      <c r="L417" s="15"/>
      <c r="M417" s="6" t="str">
        <f t="shared" si="7"/>
        <v>Sell</v>
      </c>
    </row>
    <row r="418" spans="1:13" x14ac:dyDescent="0.3">
      <c r="A418" s="2">
        <v>43421</v>
      </c>
      <c r="B418" s="4">
        <v>543</v>
      </c>
      <c r="C418" s="4">
        <v>550</v>
      </c>
      <c r="D418" s="4">
        <v>563.4</v>
      </c>
      <c r="E418" s="4">
        <v>473.29166666666669</v>
      </c>
      <c r="F418" s="4" t="b">
        <v>0</v>
      </c>
      <c r="G418" s="4" t="b">
        <v>1</v>
      </c>
      <c r="H418" s="4" t="b">
        <v>0</v>
      </c>
      <c r="I418" s="15"/>
      <c r="J418" s="4"/>
      <c r="K418" s="4"/>
      <c r="L418" s="15"/>
      <c r="M418" s="6" t="str">
        <f t="shared" si="7"/>
        <v>Sell</v>
      </c>
    </row>
    <row r="419" spans="1:13" x14ac:dyDescent="0.3">
      <c r="A419" s="2">
        <v>43422</v>
      </c>
      <c r="B419" s="4">
        <v>551</v>
      </c>
      <c r="C419" s="4">
        <v>592</v>
      </c>
      <c r="D419" s="4">
        <v>564.4</v>
      </c>
      <c r="E419" s="4">
        <v>473.95</v>
      </c>
      <c r="F419" s="4" t="b">
        <v>0</v>
      </c>
      <c r="G419" s="4" t="b">
        <v>1</v>
      </c>
      <c r="H419" s="4" t="b">
        <v>0</v>
      </c>
      <c r="I419" s="15"/>
      <c r="J419" s="4"/>
      <c r="K419" s="4"/>
      <c r="L419" s="15"/>
      <c r="M419" s="6" t="str">
        <f t="shared" si="7"/>
        <v>Sell</v>
      </c>
    </row>
    <row r="420" spans="1:13" x14ac:dyDescent="0.3">
      <c r="A420" s="2">
        <v>43423</v>
      </c>
      <c r="B420" s="4">
        <v>592</v>
      </c>
      <c r="C420" s="4">
        <v>552</v>
      </c>
      <c r="D420" s="4">
        <v>563</v>
      </c>
      <c r="E420" s="4">
        <v>474.27499999999998</v>
      </c>
      <c r="F420" s="4" t="b">
        <v>1</v>
      </c>
      <c r="G420" s="4" t="b">
        <v>0</v>
      </c>
      <c r="H420" s="4" t="b">
        <v>1</v>
      </c>
      <c r="I420" s="15"/>
      <c r="J420" s="4"/>
      <c r="K420" s="4"/>
      <c r="L420" s="15"/>
      <c r="M420" s="6" t="str">
        <f t="shared" si="7"/>
        <v>Buy</v>
      </c>
    </row>
    <row r="421" spans="1:13" x14ac:dyDescent="0.3">
      <c r="A421" s="2">
        <v>43424</v>
      </c>
      <c r="B421" s="4">
        <v>553</v>
      </c>
      <c r="C421" s="4">
        <v>538</v>
      </c>
      <c r="D421" s="4">
        <v>559.29999999999995</v>
      </c>
      <c r="E421" s="4">
        <v>474.51666666666671</v>
      </c>
      <c r="F421" s="4" t="b">
        <v>0</v>
      </c>
      <c r="G421" s="4" t="b">
        <v>1</v>
      </c>
      <c r="H421" s="4" t="b">
        <v>1</v>
      </c>
      <c r="I421" s="13">
        <f>(B421-(B420*I$1+B421*$I$1))/B420</f>
        <v>0.93276773648648648</v>
      </c>
      <c r="J421" s="11">
        <f>J416*I421</f>
        <v>6553555.9925194578</v>
      </c>
      <c r="K421" s="11">
        <f>K416*L421</f>
        <v>16587685.804839943</v>
      </c>
      <c r="L421" s="13">
        <f>(B421-(B420*L$1+B421*$L$1))/B420</f>
        <v>0.93276773648648648</v>
      </c>
      <c r="M421" s="6" t="str">
        <f t="shared" si="7"/>
        <v>Sell</v>
      </c>
    </row>
    <row r="422" spans="1:13" x14ac:dyDescent="0.3">
      <c r="A422" s="2">
        <v>43425</v>
      </c>
      <c r="B422" s="4">
        <v>537</v>
      </c>
      <c r="C422" s="4">
        <v>503</v>
      </c>
      <c r="D422" s="4">
        <v>552.79999999999995</v>
      </c>
      <c r="E422" s="4">
        <v>474.38333333333333</v>
      </c>
      <c r="F422" s="4" t="b">
        <v>0</v>
      </c>
      <c r="G422" s="4" t="b">
        <v>1</v>
      </c>
      <c r="H422" s="4" t="b">
        <v>0</v>
      </c>
      <c r="I422" s="15"/>
      <c r="J422" s="4"/>
      <c r="K422" s="4"/>
      <c r="L422" s="15"/>
      <c r="M422" s="6" t="str">
        <f t="shared" si="7"/>
        <v>Sell</v>
      </c>
    </row>
    <row r="423" spans="1:13" x14ac:dyDescent="0.3">
      <c r="A423" s="2">
        <v>43426</v>
      </c>
      <c r="B423" s="4">
        <v>504</v>
      </c>
      <c r="C423" s="4">
        <v>501</v>
      </c>
      <c r="D423" s="4">
        <v>543.70000000000005</v>
      </c>
      <c r="E423" s="4">
        <v>474.3</v>
      </c>
      <c r="F423" s="4" t="b">
        <v>0</v>
      </c>
      <c r="G423" s="4" t="b">
        <v>1</v>
      </c>
      <c r="H423" s="4" t="b">
        <v>0</v>
      </c>
      <c r="I423" s="15"/>
      <c r="J423" s="4"/>
      <c r="K423" s="4"/>
      <c r="L423" s="15"/>
      <c r="M423" s="6" t="str">
        <f t="shared" si="7"/>
        <v>Sell</v>
      </c>
    </row>
    <row r="424" spans="1:13" x14ac:dyDescent="0.3">
      <c r="A424" s="2">
        <v>43427</v>
      </c>
      <c r="B424" s="4">
        <v>501</v>
      </c>
      <c r="C424" s="4">
        <v>475</v>
      </c>
      <c r="D424" s="4">
        <v>532</v>
      </c>
      <c r="E424" s="4">
        <v>473.95833333333331</v>
      </c>
      <c r="F424" s="4" t="b">
        <v>0</v>
      </c>
      <c r="G424" s="4" t="b">
        <v>1</v>
      </c>
      <c r="H424" s="4" t="b">
        <v>0</v>
      </c>
      <c r="I424" s="15"/>
      <c r="J424" s="4"/>
      <c r="K424" s="4"/>
      <c r="L424" s="15"/>
      <c r="M424" s="6" t="str">
        <f t="shared" si="7"/>
        <v>Sell</v>
      </c>
    </row>
    <row r="425" spans="1:13" x14ac:dyDescent="0.3">
      <c r="A425" s="2">
        <v>43428</v>
      </c>
      <c r="B425" s="4">
        <v>475</v>
      </c>
      <c r="C425" s="4">
        <v>463</v>
      </c>
      <c r="D425" s="4">
        <v>522</v>
      </c>
      <c r="E425" s="4">
        <v>473.625</v>
      </c>
      <c r="F425" s="4" t="b">
        <v>0</v>
      </c>
      <c r="G425" s="4" t="b">
        <v>1</v>
      </c>
      <c r="H425" s="4" t="b">
        <v>0</v>
      </c>
      <c r="I425" s="15"/>
      <c r="J425" s="4"/>
      <c r="K425" s="4"/>
      <c r="L425" s="15"/>
      <c r="M425" s="6" t="str">
        <f t="shared" si="7"/>
        <v>Sell</v>
      </c>
    </row>
    <row r="426" spans="1:13" x14ac:dyDescent="0.3">
      <c r="A426" s="2">
        <v>43429</v>
      </c>
      <c r="B426" s="4">
        <v>463</v>
      </c>
      <c r="C426" s="4">
        <v>406</v>
      </c>
      <c r="D426" s="4">
        <v>512.29999999999995</v>
      </c>
      <c r="E426" s="4">
        <v>472.8</v>
      </c>
      <c r="F426" s="4" t="b">
        <v>0</v>
      </c>
      <c r="G426" s="4" t="b">
        <v>1</v>
      </c>
      <c r="H426" s="4" t="b">
        <v>0</v>
      </c>
      <c r="I426" s="15"/>
      <c r="J426" s="4"/>
      <c r="K426" s="4"/>
      <c r="L426" s="15"/>
      <c r="M426" s="6" t="str">
        <f t="shared" si="7"/>
        <v>Sell</v>
      </c>
    </row>
    <row r="427" spans="1:13" x14ac:dyDescent="0.3">
      <c r="A427" s="2">
        <v>43430</v>
      </c>
      <c r="B427" s="4">
        <v>406</v>
      </c>
      <c r="C427" s="4">
        <v>412</v>
      </c>
      <c r="D427" s="4">
        <v>499.2</v>
      </c>
      <c r="E427" s="4">
        <v>472</v>
      </c>
      <c r="F427" s="4" t="b">
        <v>0</v>
      </c>
      <c r="G427" s="4" t="b">
        <v>1</v>
      </c>
      <c r="H427" s="4" t="b">
        <v>0</v>
      </c>
      <c r="I427" s="15"/>
      <c r="J427" s="4"/>
      <c r="K427" s="4"/>
      <c r="L427" s="15"/>
      <c r="M427" s="6" t="str">
        <f t="shared" si="7"/>
        <v>Sell</v>
      </c>
    </row>
    <row r="428" spans="1:13" x14ac:dyDescent="0.3">
      <c r="A428" s="2">
        <v>43431</v>
      </c>
      <c r="B428" s="4">
        <v>412</v>
      </c>
      <c r="C428" s="4">
        <v>400</v>
      </c>
      <c r="D428" s="4">
        <v>484.2</v>
      </c>
      <c r="E428" s="4">
        <v>471.11666666666667</v>
      </c>
      <c r="F428" s="4" t="b">
        <v>0</v>
      </c>
      <c r="G428" s="4" t="b">
        <v>1</v>
      </c>
      <c r="H428" s="4" t="b">
        <v>0</v>
      </c>
      <c r="I428" s="15"/>
      <c r="J428" s="4"/>
      <c r="K428" s="4"/>
      <c r="L428" s="15"/>
      <c r="M428" s="6" t="str">
        <f t="shared" si="7"/>
        <v>Sell</v>
      </c>
    </row>
    <row r="429" spans="1:13" x14ac:dyDescent="0.3">
      <c r="A429" s="2">
        <v>43432</v>
      </c>
      <c r="B429" s="4">
        <v>400</v>
      </c>
      <c r="C429" s="4">
        <v>444</v>
      </c>
      <c r="D429" s="4">
        <v>469.4</v>
      </c>
      <c r="E429" s="4">
        <v>470.77499999999998</v>
      </c>
      <c r="F429" s="4" t="b">
        <v>0</v>
      </c>
      <c r="G429" s="4" t="b">
        <v>1</v>
      </c>
      <c r="H429" s="4" t="b">
        <v>0</v>
      </c>
      <c r="I429" s="15"/>
      <c r="J429" s="4"/>
      <c r="K429" s="4"/>
      <c r="L429" s="15"/>
      <c r="M429" s="6" t="str">
        <f t="shared" si="7"/>
        <v>Sell</v>
      </c>
    </row>
    <row r="430" spans="1:13" x14ac:dyDescent="0.3">
      <c r="A430" s="2">
        <v>43433</v>
      </c>
      <c r="B430" s="4">
        <v>444</v>
      </c>
      <c r="C430" s="4">
        <v>427</v>
      </c>
      <c r="D430" s="4">
        <v>456.9</v>
      </c>
      <c r="E430" s="4">
        <v>470.08333333333331</v>
      </c>
      <c r="F430" s="4" t="b">
        <v>0</v>
      </c>
      <c r="G430" s="4" t="b">
        <v>1</v>
      </c>
      <c r="H430" s="4" t="b">
        <v>0</v>
      </c>
      <c r="I430" s="15"/>
      <c r="J430" s="4"/>
      <c r="K430" s="4"/>
      <c r="L430" s="15"/>
      <c r="M430" s="6" t="str">
        <f t="shared" si="7"/>
        <v>Sell</v>
      </c>
    </row>
    <row r="431" spans="1:13" x14ac:dyDescent="0.3">
      <c r="A431" s="2">
        <v>43434</v>
      </c>
      <c r="B431" s="4">
        <v>428</v>
      </c>
      <c r="C431" s="4">
        <v>408</v>
      </c>
      <c r="D431" s="4">
        <v>443.9</v>
      </c>
      <c r="E431" s="4">
        <v>469.33333333333331</v>
      </c>
      <c r="F431" s="4" t="b">
        <v>0</v>
      </c>
      <c r="G431" s="4" t="b">
        <v>1</v>
      </c>
      <c r="H431" s="4" t="b">
        <v>0</v>
      </c>
      <c r="I431" s="15"/>
      <c r="J431" s="4"/>
      <c r="K431" s="4"/>
      <c r="L431" s="15"/>
      <c r="M431" s="6" t="str">
        <f t="shared" si="7"/>
        <v>Sell</v>
      </c>
    </row>
    <row r="432" spans="1:13" x14ac:dyDescent="0.3">
      <c r="A432" s="2">
        <v>43435</v>
      </c>
      <c r="B432" s="4">
        <v>408</v>
      </c>
      <c r="C432" s="4">
        <v>421</v>
      </c>
      <c r="D432" s="4">
        <v>435.7</v>
      </c>
      <c r="E432" s="4">
        <v>468.65</v>
      </c>
      <c r="F432" s="4" t="b">
        <v>0</v>
      </c>
      <c r="G432" s="4" t="b">
        <v>1</v>
      </c>
      <c r="H432" s="4" t="b">
        <v>0</v>
      </c>
      <c r="I432" s="15"/>
      <c r="J432" s="4"/>
      <c r="K432" s="4"/>
      <c r="L432" s="15"/>
      <c r="M432" s="6" t="str">
        <f t="shared" si="7"/>
        <v>Sell</v>
      </c>
    </row>
    <row r="433" spans="1:13" x14ac:dyDescent="0.3">
      <c r="A433" s="2">
        <v>43436</v>
      </c>
      <c r="B433" s="4">
        <v>420</v>
      </c>
      <c r="C433" s="4">
        <v>418</v>
      </c>
      <c r="D433" s="4">
        <v>427.4</v>
      </c>
      <c r="E433" s="4">
        <v>468.02499999999998</v>
      </c>
      <c r="F433" s="4" t="b">
        <v>0</v>
      </c>
      <c r="G433" s="4" t="b">
        <v>1</v>
      </c>
      <c r="H433" s="4" t="b">
        <v>0</v>
      </c>
      <c r="I433" s="15"/>
      <c r="J433" s="4"/>
      <c r="K433" s="4"/>
      <c r="L433" s="15"/>
      <c r="M433" s="6" t="str">
        <f t="shared" si="7"/>
        <v>Sell</v>
      </c>
    </row>
    <row r="434" spans="1:13" x14ac:dyDescent="0.3">
      <c r="A434" s="2">
        <v>43437</v>
      </c>
      <c r="B434" s="4">
        <v>417</v>
      </c>
      <c r="C434" s="4">
        <v>405</v>
      </c>
      <c r="D434" s="4">
        <v>420.4</v>
      </c>
      <c r="E434" s="4">
        <v>467.27499999999998</v>
      </c>
      <c r="F434" s="4" t="b">
        <v>0</v>
      </c>
      <c r="G434" s="4" t="b">
        <v>1</v>
      </c>
      <c r="H434" s="4" t="b">
        <v>0</v>
      </c>
      <c r="I434" s="15"/>
      <c r="J434" s="4"/>
      <c r="K434" s="4"/>
      <c r="L434" s="15"/>
      <c r="M434" s="6" t="str">
        <f t="shared" si="7"/>
        <v>Sell</v>
      </c>
    </row>
    <row r="435" spans="1:13" x14ac:dyDescent="0.3">
      <c r="A435" s="2">
        <v>43438</v>
      </c>
      <c r="B435" s="4">
        <v>405</v>
      </c>
      <c r="C435" s="4">
        <v>404</v>
      </c>
      <c r="D435" s="4">
        <v>414.5</v>
      </c>
      <c r="E435" s="4">
        <v>466.56666666666672</v>
      </c>
      <c r="F435" s="4" t="b">
        <v>0</v>
      </c>
      <c r="G435" s="4" t="b">
        <v>1</v>
      </c>
      <c r="H435" s="4" t="b">
        <v>0</v>
      </c>
      <c r="I435" s="15"/>
      <c r="J435" s="4"/>
      <c r="K435" s="4"/>
      <c r="L435" s="15"/>
      <c r="M435" s="6" t="str">
        <f t="shared" si="7"/>
        <v>Sell</v>
      </c>
    </row>
    <row r="436" spans="1:13" x14ac:dyDescent="0.3">
      <c r="A436" s="2">
        <v>43439</v>
      </c>
      <c r="B436" s="4">
        <v>404</v>
      </c>
      <c r="C436" s="4">
        <v>389</v>
      </c>
      <c r="D436" s="4">
        <v>412.8</v>
      </c>
      <c r="E436" s="4">
        <v>465.875</v>
      </c>
      <c r="F436" s="4" t="b">
        <v>0</v>
      </c>
      <c r="G436" s="4" t="b">
        <v>1</v>
      </c>
      <c r="H436" s="4" t="b">
        <v>0</v>
      </c>
      <c r="I436" s="15"/>
      <c r="J436" s="4"/>
      <c r="K436" s="4"/>
      <c r="L436" s="15"/>
      <c r="M436" s="6" t="str">
        <f t="shared" si="7"/>
        <v>Sell</v>
      </c>
    </row>
    <row r="437" spans="1:13" x14ac:dyDescent="0.3">
      <c r="A437" s="2">
        <v>43440</v>
      </c>
      <c r="B437" s="4">
        <v>390</v>
      </c>
      <c r="C437" s="4">
        <v>375</v>
      </c>
      <c r="D437" s="4">
        <v>409.1</v>
      </c>
      <c r="E437" s="4">
        <v>465.69166666666672</v>
      </c>
      <c r="F437" s="4" t="b">
        <v>0</v>
      </c>
      <c r="G437" s="4" t="b">
        <v>1</v>
      </c>
      <c r="H437" s="4" t="b">
        <v>0</v>
      </c>
      <c r="I437" s="15"/>
      <c r="J437" s="4"/>
      <c r="K437" s="4"/>
      <c r="L437" s="15"/>
      <c r="M437" s="6" t="str">
        <f t="shared" si="7"/>
        <v>Sell</v>
      </c>
    </row>
    <row r="438" spans="1:13" x14ac:dyDescent="0.3">
      <c r="A438" s="2">
        <v>43441</v>
      </c>
      <c r="B438" s="4">
        <v>374</v>
      </c>
      <c r="C438" s="4">
        <v>344</v>
      </c>
      <c r="D438" s="4">
        <v>403.5</v>
      </c>
      <c r="E438" s="4">
        <v>465.18333333333328</v>
      </c>
      <c r="F438" s="4" t="b">
        <v>0</v>
      </c>
      <c r="G438" s="4" t="b">
        <v>1</v>
      </c>
      <c r="H438" s="4" t="b">
        <v>0</v>
      </c>
      <c r="I438" s="15"/>
      <c r="J438" s="4"/>
      <c r="K438" s="4"/>
      <c r="L438" s="15"/>
      <c r="M438" s="6" t="str">
        <f t="shared" si="7"/>
        <v>Sell</v>
      </c>
    </row>
    <row r="439" spans="1:13" x14ac:dyDescent="0.3">
      <c r="A439" s="2">
        <v>43442</v>
      </c>
      <c r="B439" s="4">
        <v>344</v>
      </c>
      <c r="C439" s="4">
        <v>334</v>
      </c>
      <c r="D439" s="4">
        <v>392.5</v>
      </c>
      <c r="E439" s="4">
        <v>464.73333333333329</v>
      </c>
      <c r="F439" s="4" t="b">
        <v>0</v>
      </c>
      <c r="G439" s="4" t="b">
        <v>1</v>
      </c>
      <c r="H439" s="4" t="b">
        <v>0</v>
      </c>
      <c r="I439" s="15"/>
      <c r="J439" s="4"/>
      <c r="K439" s="4"/>
      <c r="L439" s="15"/>
      <c r="M439" s="6" t="str">
        <f t="shared" si="7"/>
        <v>Sell</v>
      </c>
    </row>
    <row r="440" spans="1:13" x14ac:dyDescent="0.3">
      <c r="A440" s="2">
        <v>43443</v>
      </c>
      <c r="B440" s="4">
        <v>335</v>
      </c>
      <c r="C440" s="4">
        <v>346</v>
      </c>
      <c r="D440" s="4">
        <v>384.4</v>
      </c>
      <c r="E440" s="4">
        <v>464.72500000000002</v>
      </c>
      <c r="F440" s="4" t="b">
        <v>0</v>
      </c>
      <c r="G440" s="4" t="b">
        <v>1</v>
      </c>
      <c r="H440" s="4" t="b">
        <v>0</v>
      </c>
      <c r="I440" s="15"/>
      <c r="J440" s="4"/>
      <c r="K440" s="4"/>
      <c r="L440" s="15"/>
      <c r="M440" s="6" t="str">
        <f t="shared" si="7"/>
        <v>Sell</v>
      </c>
    </row>
    <row r="441" spans="1:13" x14ac:dyDescent="0.3">
      <c r="A441" s="2">
        <v>43444</v>
      </c>
      <c r="B441" s="4">
        <v>346</v>
      </c>
      <c r="C441" s="4">
        <v>339</v>
      </c>
      <c r="D441" s="4">
        <v>377.5</v>
      </c>
      <c r="E441" s="4">
        <v>464.61666666666667</v>
      </c>
      <c r="F441" s="4" t="b">
        <v>0</v>
      </c>
      <c r="G441" s="4" t="b">
        <v>1</v>
      </c>
      <c r="H441" s="4" t="b">
        <v>0</v>
      </c>
      <c r="I441" s="15"/>
      <c r="J441" s="4"/>
      <c r="K441" s="4"/>
      <c r="L441" s="15"/>
      <c r="M441" s="6" t="str">
        <f t="shared" si="7"/>
        <v>Sell</v>
      </c>
    </row>
    <row r="442" spans="1:13" x14ac:dyDescent="0.3">
      <c r="A442" s="2">
        <v>43445</v>
      </c>
      <c r="B442" s="4">
        <v>339</v>
      </c>
      <c r="C442" s="4">
        <v>335</v>
      </c>
      <c r="D442" s="4">
        <v>368.9</v>
      </c>
      <c r="E442" s="4">
        <v>464.48333333333329</v>
      </c>
      <c r="F442" s="4" t="b">
        <v>0</v>
      </c>
      <c r="G442" s="4" t="b">
        <v>1</v>
      </c>
      <c r="H442" s="4" t="b">
        <v>0</v>
      </c>
      <c r="I442" s="15"/>
      <c r="J442" s="4"/>
      <c r="K442" s="4"/>
      <c r="L442" s="15"/>
      <c r="M442" s="6" t="str">
        <f t="shared" si="7"/>
        <v>Sell</v>
      </c>
    </row>
    <row r="443" spans="1:13" x14ac:dyDescent="0.3">
      <c r="A443" s="2">
        <v>43446</v>
      </c>
      <c r="B443" s="4">
        <v>335</v>
      </c>
      <c r="C443" s="4">
        <v>344</v>
      </c>
      <c r="D443" s="4">
        <v>361.5</v>
      </c>
      <c r="E443" s="4">
        <v>464.80833333333328</v>
      </c>
      <c r="F443" s="4" t="b">
        <v>0</v>
      </c>
      <c r="G443" s="4" t="b">
        <v>1</v>
      </c>
      <c r="H443" s="4" t="b">
        <v>0</v>
      </c>
      <c r="I443" s="15"/>
      <c r="J443" s="4"/>
      <c r="K443" s="4"/>
      <c r="L443" s="15"/>
      <c r="M443" s="6" t="str">
        <f t="shared" si="7"/>
        <v>Sell</v>
      </c>
    </row>
    <row r="444" spans="1:13" x14ac:dyDescent="0.3">
      <c r="A444" s="2">
        <v>43447</v>
      </c>
      <c r="B444" s="4">
        <v>344</v>
      </c>
      <c r="C444" s="4">
        <v>342</v>
      </c>
      <c r="D444" s="4">
        <v>355.2</v>
      </c>
      <c r="E444" s="4">
        <v>464.86666666666667</v>
      </c>
      <c r="F444" s="4" t="b">
        <v>0</v>
      </c>
      <c r="G444" s="4" t="b">
        <v>1</v>
      </c>
      <c r="H444" s="4" t="b">
        <v>0</v>
      </c>
      <c r="I444" s="15"/>
      <c r="J444" s="4"/>
      <c r="K444" s="4"/>
      <c r="L444" s="15"/>
      <c r="M444" s="6" t="str">
        <f t="shared" si="7"/>
        <v>Sell</v>
      </c>
    </row>
    <row r="445" spans="1:13" x14ac:dyDescent="0.3">
      <c r="A445" s="2">
        <v>43448</v>
      </c>
      <c r="B445" s="4">
        <v>342</v>
      </c>
      <c r="C445" s="4">
        <v>333</v>
      </c>
      <c r="D445" s="4">
        <v>348.1</v>
      </c>
      <c r="E445" s="4">
        <v>464.85</v>
      </c>
      <c r="F445" s="4" t="b">
        <v>0</v>
      </c>
      <c r="G445" s="4" t="b">
        <v>1</v>
      </c>
      <c r="H445" s="4" t="b">
        <v>0</v>
      </c>
      <c r="I445" s="15"/>
      <c r="J445" s="4"/>
      <c r="K445" s="4"/>
      <c r="L445" s="15"/>
      <c r="M445" s="6" t="str">
        <f t="shared" si="7"/>
        <v>Sell</v>
      </c>
    </row>
    <row r="446" spans="1:13" x14ac:dyDescent="0.3">
      <c r="A446" s="2">
        <v>43449</v>
      </c>
      <c r="B446" s="4">
        <v>333</v>
      </c>
      <c r="C446" s="4">
        <v>320</v>
      </c>
      <c r="D446" s="4">
        <v>341.2</v>
      </c>
      <c r="E446" s="4">
        <v>464.49166666666667</v>
      </c>
      <c r="F446" s="4" t="b">
        <v>0</v>
      </c>
      <c r="G446" s="4" t="b">
        <v>1</v>
      </c>
      <c r="H446" s="4" t="b">
        <v>0</v>
      </c>
      <c r="I446" s="15"/>
      <c r="J446" s="4"/>
      <c r="K446" s="4"/>
      <c r="L446" s="15"/>
      <c r="M446" s="6" t="str">
        <f t="shared" si="7"/>
        <v>Sell</v>
      </c>
    </row>
    <row r="447" spans="1:13" x14ac:dyDescent="0.3">
      <c r="A447" s="2">
        <v>43450</v>
      </c>
      <c r="B447" s="4">
        <v>320</v>
      </c>
      <c r="C447" s="4">
        <v>325</v>
      </c>
      <c r="D447" s="4">
        <v>336.2</v>
      </c>
      <c r="E447" s="4">
        <v>464.05833333333328</v>
      </c>
      <c r="F447" s="4" t="b">
        <v>0</v>
      </c>
      <c r="G447" s="4" t="b">
        <v>1</v>
      </c>
      <c r="H447" s="4" t="b">
        <v>0</v>
      </c>
      <c r="I447" s="15"/>
      <c r="J447" s="4"/>
      <c r="K447" s="4"/>
      <c r="L447" s="15"/>
      <c r="M447" s="6" t="str">
        <f t="shared" si="7"/>
        <v>Sell</v>
      </c>
    </row>
    <row r="448" spans="1:13" x14ac:dyDescent="0.3">
      <c r="A448" s="2">
        <v>43451</v>
      </c>
      <c r="B448" s="4">
        <v>325</v>
      </c>
      <c r="C448" s="4">
        <v>337</v>
      </c>
      <c r="D448" s="4">
        <v>335.5</v>
      </c>
      <c r="E448" s="4">
        <v>463.56666666666672</v>
      </c>
      <c r="F448" s="4" t="b">
        <v>0</v>
      </c>
      <c r="G448" s="4" t="b">
        <v>1</v>
      </c>
      <c r="H448" s="4" t="b">
        <v>0</v>
      </c>
      <c r="I448" s="15"/>
      <c r="J448" s="4"/>
      <c r="K448" s="4"/>
      <c r="L448" s="15"/>
      <c r="M448" s="6" t="str">
        <f t="shared" si="7"/>
        <v>Sell</v>
      </c>
    </row>
    <row r="449" spans="1:13" x14ac:dyDescent="0.3">
      <c r="A449" s="2">
        <v>43452</v>
      </c>
      <c r="B449" s="4">
        <v>337</v>
      </c>
      <c r="C449" s="4">
        <v>377</v>
      </c>
      <c r="D449" s="4">
        <v>339.8</v>
      </c>
      <c r="E449" s="4">
        <v>463.50833333333333</v>
      </c>
      <c r="F449" s="4" t="b">
        <v>0</v>
      </c>
      <c r="G449" s="4" t="b">
        <v>0</v>
      </c>
      <c r="H449" s="4" t="b">
        <v>0</v>
      </c>
      <c r="I449" s="15"/>
      <c r="J449" s="4"/>
      <c r="K449" s="4"/>
      <c r="L449" s="15"/>
      <c r="M449" s="6" t="str">
        <f t="shared" si="7"/>
        <v>Buy</v>
      </c>
    </row>
    <row r="450" spans="1:13" x14ac:dyDescent="0.3">
      <c r="A450" s="2">
        <v>43453</v>
      </c>
      <c r="B450" s="4">
        <v>377</v>
      </c>
      <c r="C450" s="4">
        <v>419</v>
      </c>
      <c r="D450" s="4">
        <v>347.1</v>
      </c>
      <c r="E450" s="4">
        <v>463.84166666666658</v>
      </c>
      <c r="F450" s="4" t="b">
        <v>0</v>
      </c>
      <c r="G450" s="4" t="b">
        <v>0</v>
      </c>
      <c r="H450" s="4" t="b">
        <v>0</v>
      </c>
      <c r="I450" s="15"/>
      <c r="J450" s="4"/>
      <c r="K450" s="4"/>
      <c r="L450" s="15"/>
      <c r="M450" s="6" t="str">
        <f t="shared" si="7"/>
        <v>Buy</v>
      </c>
    </row>
    <row r="451" spans="1:13" x14ac:dyDescent="0.3">
      <c r="A451" s="2">
        <v>43454</v>
      </c>
      <c r="B451" s="4">
        <v>418</v>
      </c>
      <c r="C451" s="4">
        <v>413</v>
      </c>
      <c r="D451" s="4">
        <v>354.5</v>
      </c>
      <c r="E451" s="4">
        <v>464.1</v>
      </c>
      <c r="F451" s="4" t="b">
        <v>0</v>
      </c>
      <c r="G451" s="4" t="b">
        <v>0</v>
      </c>
      <c r="H451" s="4" t="b">
        <v>0</v>
      </c>
      <c r="I451" s="15"/>
      <c r="J451" s="4"/>
      <c r="K451" s="4"/>
      <c r="L451" s="15"/>
      <c r="M451" s="6" t="str">
        <f t="shared" si="7"/>
        <v>Buy</v>
      </c>
    </row>
    <row r="452" spans="1:13" x14ac:dyDescent="0.3">
      <c r="A452" s="2">
        <v>43455</v>
      </c>
      <c r="B452" s="4">
        <v>414</v>
      </c>
      <c r="C452" s="4">
        <v>414</v>
      </c>
      <c r="D452" s="4">
        <v>362.4</v>
      </c>
      <c r="E452" s="4">
        <v>464.47500000000002</v>
      </c>
      <c r="F452" s="4" t="b">
        <v>0</v>
      </c>
      <c r="G452" s="4" t="b">
        <v>0</v>
      </c>
      <c r="H452" s="4" t="b">
        <v>0</v>
      </c>
      <c r="I452" s="15"/>
      <c r="J452" s="4"/>
      <c r="K452" s="4"/>
      <c r="L452" s="15"/>
      <c r="M452" s="6" t="str">
        <f t="shared" si="7"/>
        <v>Buy</v>
      </c>
    </row>
    <row r="453" spans="1:13" x14ac:dyDescent="0.3">
      <c r="A453" s="2">
        <v>43456</v>
      </c>
      <c r="B453" s="4">
        <v>414</v>
      </c>
      <c r="C453" s="4">
        <v>395</v>
      </c>
      <c r="D453" s="4">
        <v>367.5</v>
      </c>
      <c r="E453" s="4">
        <v>464.73333333333329</v>
      </c>
      <c r="F453" s="4" t="b">
        <v>0</v>
      </c>
      <c r="G453" s="4" t="b">
        <v>0</v>
      </c>
      <c r="H453" s="4" t="b">
        <v>0</v>
      </c>
      <c r="I453" s="15"/>
      <c r="J453" s="4"/>
      <c r="K453" s="4"/>
      <c r="L453" s="15"/>
      <c r="M453" s="6" t="str">
        <f t="shared" si="7"/>
        <v>Buy</v>
      </c>
    </row>
    <row r="454" spans="1:13" x14ac:dyDescent="0.3">
      <c r="A454" s="2">
        <v>43457</v>
      </c>
      <c r="B454" s="4">
        <v>394</v>
      </c>
      <c r="C454" s="4">
        <v>410</v>
      </c>
      <c r="D454" s="4">
        <v>374.3</v>
      </c>
      <c r="E454" s="4">
        <v>465.08333333333331</v>
      </c>
      <c r="F454" s="4" t="b">
        <v>0</v>
      </c>
      <c r="G454" s="4" t="b">
        <v>0</v>
      </c>
      <c r="H454" s="4" t="b">
        <v>0</v>
      </c>
      <c r="I454" s="15"/>
      <c r="J454" s="4"/>
      <c r="K454" s="4"/>
      <c r="L454" s="15"/>
      <c r="M454" s="6" t="str">
        <f t="shared" si="7"/>
        <v>Buy</v>
      </c>
    </row>
    <row r="455" spans="1:13" x14ac:dyDescent="0.3">
      <c r="A455" s="2">
        <v>43458</v>
      </c>
      <c r="B455" s="4">
        <v>409</v>
      </c>
      <c r="C455" s="4">
        <v>488</v>
      </c>
      <c r="D455" s="4">
        <v>389.8</v>
      </c>
      <c r="E455" s="4">
        <v>466.1</v>
      </c>
      <c r="F455" s="4" t="b">
        <v>0</v>
      </c>
      <c r="G455" s="4" t="b">
        <v>0</v>
      </c>
      <c r="H455" s="4" t="b">
        <v>0</v>
      </c>
      <c r="I455" s="15"/>
      <c r="J455" s="4"/>
      <c r="K455" s="4"/>
      <c r="L455" s="15"/>
      <c r="M455" s="6" t="str">
        <f t="shared" si="7"/>
        <v>Buy</v>
      </c>
    </row>
    <row r="456" spans="1:13" x14ac:dyDescent="0.3">
      <c r="A456" s="2">
        <v>43459</v>
      </c>
      <c r="B456" s="4">
        <v>487</v>
      </c>
      <c r="C456" s="4">
        <v>420</v>
      </c>
      <c r="D456" s="4">
        <v>399.8</v>
      </c>
      <c r="E456" s="4">
        <v>466.53333333333342</v>
      </c>
      <c r="F456" s="4" t="b">
        <v>1</v>
      </c>
      <c r="G456" s="4" t="b">
        <v>0</v>
      </c>
      <c r="H456" s="4" t="b">
        <v>1</v>
      </c>
      <c r="I456" s="15"/>
      <c r="J456" s="4"/>
      <c r="K456" s="4"/>
      <c r="L456" s="15"/>
      <c r="M456" s="6" t="str">
        <f t="shared" si="7"/>
        <v>Buy</v>
      </c>
    </row>
    <row r="457" spans="1:13" x14ac:dyDescent="0.3">
      <c r="A457" s="2">
        <v>43460</v>
      </c>
      <c r="B457" s="4">
        <v>420</v>
      </c>
      <c r="C457" s="4">
        <v>406</v>
      </c>
      <c r="D457" s="4">
        <v>407.9</v>
      </c>
      <c r="E457" s="4">
        <v>466.7</v>
      </c>
      <c r="F457" s="4" t="b">
        <v>0</v>
      </c>
      <c r="G457" s="4" t="b">
        <v>0</v>
      </c>
      <c r="H457" s="4" t="b">
        <v>1</v>
      </c>
      <c r="I457" s="13">
        <f>(B457-(B456*I$1+B457*$I$1))/B456</f>
        <v>0.8611193018480493</v>
      </c>
      <c r="J457" s="11">
        <f>J421*I457</f>
        <v>5643393.5609004553</v>
      </c>
      <c r="K457" s="11"/>
      <c r="L457" s="13"/>
      <c r="M457" s="6" t="str">
        <f t="shared" si="7"/>
        <v>Buy</v>
      </c>
    </row>
    <row r="458" spans="1:13" x14ac:dyDescent="0.3">
      <c r="A458" s="2">
        <v>43461</v>
      </c>
      <c r="B458" s="4">
        <v>407</v>
      </c>
      <c r="C458" s="4">
        <v>411</v>
      </c>
      <c r="D458" s="4">
        <v>415.3</v>
      </c>
      <c r="E458" s="4">
        <v>466.90833333333342</v>
      </c>
      <c r="F458" s="4" t="b">
        <v>0</v>
      </c>
      <c r="G458" s="4" t="b">
        <v>1</v>
      </c>
      <c r="H458" s="4" t="b">
        <v>0</v>
      </c>
      <c r="I458" s="15"/>
      <c r="J458" s="4"/>
      <c r="K458" s="11">
        <f>K421*L458</f>
        <v>20007564.55727803</v>
      </c>
      <c r="L458" s="13">
        <f>(B458-(B449*L$1+B458*$L$1))/B449</f>
        <v>1.2061697329376855</v>
      </c>
      <c r="M458" s="6" t="str">
        <f t="shared" si="7"/>
        <v>Sell</v>
      </c>
    </row>
    <row r="459" spans="1:13" x14ac:dyDescent="0.3">
      <c r="A459" s="2">
        <v>43462</v>
      </c>
      <c r="B459" s="4">
        <v>411</v>
      </c>
      <c r="C459" s="4">
        <v>386</v>
      </c>
      <c r="D459" s="4">
        <v>416.2</v>
      </c>
      <c r="E459" s="4">
        <v>467.04166666666669</v>
      </c>
      <c r="F459" s="4" t="b">
        <v>0</v>
      </c>
      <c r="G459" s="4" t="b">
        <v>1</v>
      </c>
      <c r="H459" s="4" t="b">
        <v>0</v>
      </c>
      <c r="I459" s="15"/>
      <c r="J459" s="4"/>
      <c r="K459" s="4"/>
      <c r="L459" s="15"/>
      <c r="M459" s="6" t="str">
        <f t="shared" si="7"/>
        <v>Sell</v>
      </c>
    </row>
    <row r="460" spans="1:13" x14ac:dyDescent="0.3">
      <c r="A460" s="2">
        <v>43463</v>
      </c>
      <c r="B460" s="4">
        <v>386</v>
      </c>
      <c r="C460" s="4">
        <v>412</v>
      </c>
      <c r="D460" s="4">
        <v>415.5</v>
      </c>
      <c r="E460" s="4">
        <v>467.38333333333333</v>
      </c>
      <c r="F460" s="4" t="b">
        <v>0</v>
      </c>
      <c r="G460" s="4" t="b">
        <v>1</v>
      </c>
      <c r="H460" s="4" t="b">
        <v>0</v>
      </c>
      <c r="I460" s="15"/>
      <c r="J460" s="4"/>
      <c r="K460" s="4"/>
      <c r="L460" s="15"/>
      <c r="M460" s="6" t="str">
        <f t="shared" si="7"/>
        <v>Sell</v>
      </c>
    </row>
    <row r="461" spans="1:13" x14ac:dyDescent="0.3">
      <c r="A461" s="2">
        <v>43464</v>
      </c>
      <c r="B461" s="4">
        <v>413</v>
      </c>
      <c r="C461" s="4">
        <v>406</v>
      </c>
      <c r="D461" s="4">
        <v>414.8</v>
      </c>
      <c r="E461" s="4">
        <v>467.57499999999999</v>
      </c>
      <c r="F461" s="4" t="b">
        <v>0</v>
      </c>
      <c r="G461" s="4" t="b">
        <v>1</v>
      </c>
      <c r="H461" s="4" t="b">
        <v>0</v>
      </c>
      <c r="I461" s="15"/>
      <c r="J461" s="4"/>
      <c r="K461" s="4"/>
      <c r="L461" s="15"/>
      <c r="M461" s="6" t="str">
        <f t="shared" si="7"/>
        <v>Sell</v>
      </c>
    </row>
    <row r="462" spans="1:13" x14ac:dyDescent="0.3">
      <c r="A462" s="2">
        <v>43465</v>
      </c>
      <c r="B462" s="4">
        <v>406</v>
      </c>
      <c r="C462" s="4">
        <v>401</v>
      </c>
      <c r="D462" s="4">
        <v>413.5</v>
      </c>
      <c r="E462" s="4">
        <v>467.75833333333333</v>
      </c>
      <c r="F462" s="4" t="b">
        <v>0</v>
      </c>
      <c r="G462" s="4" t="b">
        <v>1</v>
      </c>
      <c r="H462" s="4" t="b">
        <v>0</v>
      </c>
      <c r="I462" s="15"/>
      <c r="J462" s="4"/>
      <c r="K462" s="4"/>
      <c r="L462" s="15"/>
      <c r="M462" s="6" t="str">
        <f t="shared" si="7"/>
        <v>Sell</v>
      </c>
    </row>
    <row r="463" spans="1:13" x14ac:dyDescent="0.3">
      <c r="A463" s="2">
        <v>43466</v>
      </c>
      <c r="B463" s="4">
        <v>401</v>
      </c>
      <c r="C463" s="4">
        <v>395</v>
      </c>
      <c r="D463" s="4">
        <v>413.5</v>
      </c>
      <c r="E463" s="4">
        <v>467.90833333333342</v>
      </c>
      <c r="F463" s="4" t="b">
        <v>0</v>
      </c>
      <c r="G463" s="4" t="b">
        <v>1</v>
      </c>
      <c r="H463" s="4" t="b">
        <v>0</v>
      </c>
      <c r="I463" s="15"/>
      <c r="J463" s="4"/>
      <c r="K463" s="4"/>
      <c r="L463" s="15"/>
      <c r="M463" s="6" t="str">
        <f t="shared" si="7"/>
        <v>Sell</v>
      </c>
    </row>
    <row r="464" spans="1:13" x14ac:dyDescent="0.3">
      <c r="A464" s="2">
        <v>43467</v>
      </c>
      <c r="B464" s="4">
        <v>396</v>
      </c>
      <c r="C464" s="4">
        <v>408</v>
      </c>
      <c r="D464" s="4">
        <v>413.3</v>
      </c>
      <c r="E464" s="4">
        <v>468.15833333333342</v>
      </c>
      <c r="F464" s="4" t="b">
        <v>0</v>
      </c>
      <c r="G464" s="4" t="b">
        <v>1</v>
      </c>
      <c r="H464" s="4" t="b">
        <v>0</v>
      </c>
      <c r="I464" s="15"/>
      <c r="J464" s="4"/>
      <c r="K464" s="4"/>
      <c r="L464" s="15"/>
      <c r="M464" s="6" t="str">
        <f t="shared" si="7"/>
        <v>Sell</v>
      </c>
    </row>
    <row r="465" spans="1:13" x14ac:dyDescent="0.3">
      <c r="A465" s="2">
        <v>43468</v>
      </c>
      <c r="B465" s="4">
        <v>408</v>
      </c>
      <c r="C465" s="4">
        <v>405</v>
      </c>
      <c r="D465" s="4">
        <v>405</v>
      </c>
      <c r="E465" s="4">
        <v>468.64166666666671</v>
      </c>
      <c r="F465" s="4" t="b">
        <v>0</v>
      </c>
      <c r="G465" s="4" t="b">
        <v>1</v>
      </c>
      <c r="H465" s="4" t="b">
        <v>0</v>
      </c>
      <c r="I465" s="15"/>
      <c r="J465" s="4"/>
      <c r="K465" s="4"/>
      <c r="L465" s="15"/>
      <c r="M465" s="6" t="str">
        <f t="shared" si="7"/>
        <v>Sell</v>
      </c>
    </row>
    <row r="466" spans="1:13" x14ac:dyDescent="0.3">
      <c r="A466" s="2">
        <v>43469</v>
      </c>
      <c r="B466" s="4">
        <v>405</v>
      </c>
      <c r="C466" s="4">
        <v>396</v>
      </c>
      <c r="D466" s="4">
        <v>402.6</v>
      </c>
      <c r="E466" s="4">
        <v>469.17500000000001</v>
      </c>
      <c r="F466" s="4" t="b">
        <v>0</v>
      </c>
      <c r="G466" s="4" t="b">
        <v>0</v>
      </c>
      <c r="H466" s="4" t="b">
        <v>0</v>
      </c>
      <c r="I466" s="15"/>
      <c r="J466" s="4"/>
      <c r="K466" s="4"/>
      <c r="L466" s="15"/>
      <c r="M466" s="6" t="str">
        <f t="shared" si="7"/>
        <v>Buy</v>
      </c>
    </row>
    <row r="467" spans="1:13" x14ac:dyDescent="0.3">
      <c r="A467" s="2">
        <v>43470</v>
      </c>
      <c r="B467" s="4">
        <v>396</v>
      </c>
      <c r="C467" s="4">
        <v>401</v>
      </c>
      <c r="D467" s="4">
        <v>402.1</v>
      </c>
      <c r="E467" s="4">
        <v>469.73333333333329</v>
      </c>
      <c r="F467" s="4" t="b">
        <v>0</v>
      </c>
      <c r="G467" s="4" t="b">
        <v>1</v>
      </c>
      <c r="H467" s="4" t="b">
        <v>0</v>
      </c>
      <c r="I467" s="15"/>
      <c r="J467" s="4"/>
      <c r="K467" s="11">
        <f>K458*L467</f>
        <v>19535252.649962552</v>
      </c>
      <c r="L467" s="13">
        <f>(B467-(B466*L$1+B467*$L$1))/B466</f>
        <v>0.97639333333333334</v>
      </c>
      <c r="M467" s="6" t="str">
        <f t="shared" si="7"/>
        <v>Sell</v>
      </c>
    </row>
    <row r="468" spans="1:13" x14ac:dyDescent="0.3">
      <c r="A468" s="2">
        <v>43471</v>
      </c>
      <c r="B468" s="4">
        <v>401</v>
      </c>
      <c r="C468" s="4">
        <v>399</v>
      </c>
      <c r="D468" s="4">
        <v>400.9</v>
      </c>
      <c r="E468" s="4">
        <v>470.27499999999998</v>
      </c>
      <c r="F468" s="4" t="b">
        <v>0</v>
      </c>
      <c r="G468" s="4" t="b">
        <v>1</v>
      </c>
      <c r="H468" s="4" t="b">
        <v>0</v>
      </c>
      <c r="I468" s="15"/>
      <c r="J468" s="4"/>
      <c r="K468" s="4"/>
      <c r="L468" s="15"/>
      <c r="M468" s="6" t="str">
        <f t="shared" si="7"/>
        <v>Sell</v>
      </c>
    </row>
    <row r="469" spans="1:13" x14ac:dyDescent="0.3">
      <c r="A469" s="2">
        <v>43472</v>
      </c>
      <c r="B469" s="4">
        <v>399</v>
      </c>
      <c r="C469" s="4">
        <v>411</v>
      </c>
      <c r="D469" s="4">
        <v>403.4</v>
      </c>
      <c r="E469" s="4">
        <v>470.95833333333331</v>
      </c>
      <c r="F469" s="4" t="b">
        <v>0</v>
      </c>
      <c r="G469" s="4" t="b">
        <v>1</v>
      </c>
      <c r="H469" s="4" t="b">
        <v>0</v>
      </c>
      <c r="I469" s="15"/>
      <c r="J469" s="4"/>
      <c r="K469" s="4"/>
      <c r="L469" s="15"/>
      <c r="M469" s="6" t="str">
        <f t="shared" si="7"/>
        <v>Sell</v>
      </c>
    </row>
    <row r="470" spans="1:13" x14ac:dyDescent="0.3">
      <c r="A470" s="2">
        <v>43473</v>
      </c>
      <c r="B470" s="4">
        <v>410</v>
      </c>
      <c r="C470" s="4">
        <v>409</v>
      </c>
      <c r="D470" s="4">
        <v>403.1</v>
      </c>
      <c r="E470" s="4">
        <v>471.75833333333333</v>
      </c>
      <c r="F470" s="4" t="b">
        <v>0</v>
      </c>
      <c r="G470" s="4" t="b">
        <v>0</v>
      </c>
      <c r="H470" s="4" t="b">
        <v>0</v>
      </c>
      <c r="I470" s="15"/>
      <c r="J470" s="4"/>
      <c r="K470" s="4"/>
      <c r="L470" s="15"/>
      <c r="M470" s="6" t="str">
        <f t="shared" si="7"/>
        <v>Buy</v>
      </c>
    </row>
    <row r="471" spans="1:13" x14ac:dyDescent="0.3">
      <c r="A471" s="2">
        <v>43474</v>
      </c>
      <c r="B471" s="4">
        <v>409</v>
      </c>
      <c r="C471" s="4">
        <v>404</v>
      </c>
      <c r="D471" s="4">
        <v>402.9</v>
      </c>
      <c r="E471" s="4">
        <v>472.65</v>
      </c>
      <c r="F471" s="4" t="b">
        <v>0</v>
      </c>
      <c r="G471" s="4" t="b">
        <v>0</v>
      </c>
      <c r="H471" s="4" t="b">
        <v>0</v>
      </c>
      <c r="I471" s="15"/>
      <c r="J471" s="4"/>
      <c r="K471" s="4"/>
      <c r="L471" s="15"/>
      <c r="M471" s="6" t="str">
        <f t="shared" si="7"/>
        <v>Buy</v>
      </c>
    </row>
    <row r="472" spans="1:13" x14ac:dyDescent="0.3">
      <c r="A472" s="2">
        <v>43475</v>
      </c>
      <c r="B472" s="4">
        <v>405</v>
      </c>
      <c r="C472" s="4">
        <v>386</v>
      </c>
      <c r="D472" s="4">
        <v>401.4</v>
      </c>
      <c r="E472" s="4">
        <v>473.34166666666658</v>
      </c>
      <c r="F472" s="4" t="b">
        <v>0</v>
      </c>
      <c r="G472" s="4" t="b">
        <v>0</v>
      </c>
      <c r="H472" s="4" t="b">
        <v>0</v>
      </c>
      <c r="I472" s="15"/>
      <c r="J472" s="4"/>
      <c r="K472" s="4"/>
      <c r="L472" s="15"/>
      <c r="M472" s="6" t="str">
        <f t="shared" ref="M472:M535" si="8">IF(B472&gt;=D471,"Buy","Sell")</f>
        <v>Buy</v>
      </c>
    </row>
    <row r="473" spans="1:13" x14ac:dyDescent="0.3">
      <c r="A473" s="2">
        <v>43476</v>
      </c>
      <c r="B473" s="4">
        <v>385</v>
      </c>
      <c r="C473" s="4">
        <v>373</v>
      </c>
      <c r="D473" s="4">
        <v>399.2</v>
      </c>
      <c r="E473" s="4">
        <v>473.81666666666672</v>
      </c>
      <c r="F473" s="4" t="b">
        <v>0</v>
      </c>
      <c r="G473" s="4" t="b">
        <v>1</v>
      </c>
      <c r="H473" s="4" t="b">
        <v>0</v>
      </c>
      <c r="I473" s="15"/>
      <c r="J473" s="4"/>
      <c r="K473" s="11">
        <f>K467*L473</f>
        <v>18317563.175941166</v>
      </c>
      <c r="L473" s="13">
        <f>(B473-(B470*L$1+B473*$L$1))/B470</f>
        <v>0.93766707317073161</v>
      </c>
      <c r="M473" s="6" t="str">
        <f t="shared" si="8"/>
        <v>Sell</v>
      </c>
    </row>
    <row r="474" spans="1:13" x14ac:dyDescent="0.3">
      <c r="A474" s="2">
        <v>43477</v>
      </c>
      <c r="B474" s="4">
        <v>373</v>
      </c>
      <c r="C474" s="4">
        <v>371</v>
      </c>
      <c r="D474" s="4">
        <v>395.5</v>
      </c>
      <c r="E474" s="4">
        <v>474.31666666666672</v>
      </c>
      <c r="F474" s="4" t="b">
        <v>0</v>
      </c>
      <c r="G474" s="4" t="b">
        <v>1</v>
      </c>
      <c r="H474" s="4" t="b">
        <v>0</v>
      </c>
      <c r="I474" s="15"/>
      <c r="J474" s="4"/>
      <c r="K474" s="4"/>
      <c r="L474" s="15"/>
      <c r="M474" s="6" t="str">
        <f t="shared" si="8"/>
        <v>Sell</v>
      </c>
    </row>
    <row r="475" spans="1:13" x14ac:dyDescent="0.3">
      <c r="A475" s="2">
        <v>43478</v>
      </c>
      <c r="B475" s="4">
        <v>370</v>
      </c>
      <c r="C475" s="4">
        <v>369</v>
      </c>
      <c r="D475" s="4">
        <v>391.9</v>
      </c>
      <c r="E475" s="4">
        <v>474.74166666666667</v>
      </c>
      <c r="F475" s="4" t="b">
        <v>0</v>
      </c>
      <c r="G475" s="4" t="b">
        <v>1</v>
      </c>
      <c r="H475" s="4" t="b">
        <v>0</v>
      </c>
      <c r="I475" s="15"/>
      <c r="J475" s="4"/>
      <c r="K475" s="4"/>
      <c r="L475" s="15"/>
      <c r="M475" s="6" t="str">
        <f t="shared" si="8"/>
        <v>Sell</v>
      </c>
    </row>
    <row r="476" spans="1:13" x14ac:dyDescent="0.3">
      <c r="A476" s="2">
        <v>43479</v>
      </c>
      <c r="B476" s="4">
        <v>369</v>
      </c>
      <c r="C476" s="4">
        <v>357</v>
      </c>
      <c r="D476" s="4">
        <v>388</v>
      </c>
      <c r="E476" s="4">
        <v>475.09166666666658</v>
      </c>
      <c r="F476" s="4" t="b">
        <v>0</v>
      </c>
      <c r="G476" s="4" t="b">
        <v>1</v>
      </c>
      <c r="H476" s="4" t="b">
        <v>0</v>
      </c>
      <c r="I476" s="15"/>
      <c r="J476" s="4"/>
      <c r="K476" s="4"/>
      <c r="L476" s="15"/>
      <c r="M476" s="6" t="str">
        <f t="shared" si="8"/>
        <v>Sell</v>
      </c>
    </row>
    <row r="477" spans="1:13" x14ac:dyDescent="0.3">
      <c r="A477" s="2">
        <v>43480</v>
      </c>
      <c r="B477" s="4">
        <v>357</v>
      </c>
      <c r="C477" s="4">
        <v>370</v>
      </c>
      <c r="D477" s="4">
        <v>384.9</v>
      </c>
      <c r="E477" s="4">
        <v>475.55</v>
      </c>
      <c r="F477" s="4" t="b">
        <v>0</v>
      </c>
      <c r="G477" s="4" t="b">
        <v>1</v>
      </c>
      <c r="H477" s="4" t="b">
        <v>0</v>
      </c>
      <c r="I477" s="15"/>
      <c r="J477" s="4"/>
      <c r="K477" s="4"/>
      <c r="L477" s="15"/>
      <c r="M477" s="6" t="str">
        <f t="shared" si="8"/>
        <v>Sell</v>
      </c>
    </row>
    <row r="478" spans="1:13" x14ac:dyDescent="0.3">
      <c r="A478" s="2">
        <v>43481</v>
      </c>
      <c r="B478" s="4">
        <v>370</v>
      </c>
      <c r="C478" s="4">
        <v>368</v>
      </c>
      <c r="D478" s="4">
        <v>381.8</v>
      </c>
      <c r="E478" s="4">
        <v>475.50833333333333</v>
      </c>
      <c r="F478" s="4" t="b">
        <v>0</v>
      </c>
      <c r="G478" s="4" t="b">
        <v>1</v>
      </c>
      <c r="H478" s="4" t="b">
        <v>0</v>
      </c>
      <c r="I478" s="15"/>
      <c r="J478" s="4"/>
      <c r="K478" s="4"/>
      <c r="L478" s="15"/>
      <c r="M478" s="6" t="str">
        <f t="shared" si="8"/>
        <v>Sell</v>
      </c>
    </row>
    <row r="479" spans="1:13" x14ac:dyDescent="0.3">
      <c r="A479" s="2">
        <v>43482</v>
      </c>
      <c r="B479" s="4">
        <v>369</v>
      </c>
      <c r="C479" s="4">
        <v>364</v>
      </c>
      <c r="D479" s="4">
        <v>377.1</v>
      </c>
      <c r="E479" s="4">
        <v>475.48333333333329</v>
      </c>
      <c r="F479" s="4" t="b">
        <v>0</v>
      </c>
      <c r="G479" s="4" t="b">
        <v>1</v>
      </c>
      <c r="H479" s="4" t="b">
        <v>0</v>
      </c>
      <c r="I479" s="15"/>
      <c r="J479" s="4"/>
      <c r="K479" s="4"/>
      <c r="L479" s="15"/>
      <c r="M479" s="6" t="str">
        <f t="shared" si="8"/>
        <v>Sell</v>
      </c>
    </row>
    <row r="480" spans="1:13" x14ac:dyDescent="0.3">
      <c r="A480" s="2">
        <v>43483</v>
      </c>
      <c r="B480" s="4">
        <v>364</v>
      </c>
      <c r="C480" s="4">
        <v>362</v>
      </c>
      <c r="D480" s="4">
        <v>372.4</v>
      </c>
      <c r="E480" s="4">
        <v>475.05</v>
      </c>
      <c r="F480" s="4" t="b">
        <v>0</v>
      </c>
      <c r="G480" s="4" t="b">
        <v>1</v>
      </c>
      <c r="H480" s="4" t="b">
        <v>0</v>
      </c>
      <c r="I480" s="15"/>
      <c r="J480" s="4"/>
      <c r="K480" s="4"/>
      <c r="L480" s="15"/>
      <c r="M480" s="6" t="str">
        <f t="shared" si="8"/>
        <v>Sell</v>
      </c>
    </row>
    <row r="481" spans="1:13" x14ac:dyDescent="0.3">
      <c r="A481" s="2">
        <v>43484</v>
      </c>
      <c r="B481" s="4">
        <v>361</v>
      </c>
      <c r="C481" s="4">
        <v>367</v>
      </c>
      <c r="D481" s="4">
        <v>368.7</v>
      </c>
      <c r="E481" s="4">
        <v>471.61666666666667</v>
      </c>
      <c r="F481" s="4" t="b">
        <v>0</v>
      </c>
      <c r="G481" s="4" t="b">
        <v>1</v>
      </c>
      <c r="H481" s="4" t="b">
        <v>0</v>
      </c>
      <c r="I481" s="15"/>
      <c r="J481" s="4"/>
      <c r="K481" s="4"/>
      <c r="L481" s="15"/>
      <c r="M481" s="6" t="str">
        <f t="shared" si="8"/>
        <v>Sell</v>
      </c>
    </row>
    <row r="482" spans="1:13" x14ac:dyDescent="0.3">
      <c r="A482" s="2">
        <v>43485</v>
      </c>
      <c r="B482" s="4">
        <v>367</v>
      </c>
      <c r="C482" s="4">
        <v>356</v>
      </c>
      <c r="D482" s="4">
        <v>365.7</v>
      </c>
      <c r="E482" s="4">
        <v>469.31666666666672</v>
      </c>
      <c r="F482" s="4" t="b">
        <v>0</v>
      </c>
      <c r="G482" s="4" t="b">
        <v>1</v>
      </c>
      <c r="H482" s="4" t="b">
        <v>0</v>
      </c>
      <c r="I482" s="15"/>
      <c r="J482" s="4"/>
      <c r="K482" s="4"/>
      <c r="L482" s="15"/>
      <c r="M482" s="6" t="str">
        <f t="shared" si="8"/>
        <v>Sell</v>
      </c>
    </row>
    <row r="483" spans="1:13" x14ac:dyDescent="0.3">
      <c r="A483" s="2">
        <v>43486</v>
      </c>
      <c r="B483" s="4">
        <v>355</v>
      </c>
      <c r="C483" s="4">
        <v>356</v>
      </c>
      <c r="D483" s="4">
        <v>364</v>
      </c>
      <c r="E483" s="4">
        <v>467</v>
      </c>
      <c r="F483" s="4" t="b">
        <v>0</v>
      </c>
      <c r="G483" s="4" t="b">
        <v>1</v>
      </c>
      <c r="H483" s="4" t="b">
        <v>0</v>
      </c>
      <c r="I483" s="15"/>
      <c r="J483" s="4"/>
      <c r="K483" s="4"/>
      <c r="L483" s="15"/>
      <c r="M483" s="6" t="str">
        <f t="shared" si="8"/>
        <v>Sell</v>
      </c>
    </row>
    <row r="484" spans="1:13" x14ac:dyDescent="0.3">
      <c r="A484" s="2">
        <v>43487</v>
      </c>
      <c r="B484" s="4">
        <v>356</v>
      </c>
      <c r="C484" s="4">
        <v>357</v>
      </c>
      <c r="D484" s="4">
        <v>362.6</v>
      </c>
      <c r="E484" s="4">
        <v>465.03333333333342</v>
      </c>
      <c r="F484" s="4" t="b">
        <v>0</v>
      </c>
      <c r="G484" s="4" t="b">
        <v>1</v>
      </c>
      <c r="H484" s="4" t="b">
        <v>0</v>
      </c>
      <c r="I484" s="15"/>
      <c r="J484" s="4"/>
      <c r="K484" s="4"/>
      <c r="L484" s="15"/>
      <c r="M484" s="6" t="str">
        <f t="shared" si="8"/>
        <v>Sell</v>
      </c>
    </row>
    <row r="485" spans="1:13" x14ac:dyDescent="0.3">
      <c r="A485" s="2">
        <v>43488</v>
      </c>
      <c r="B485" s="4">
        <v>357</v>
      </c>
      <c r="C485" s="4">
        <v>355</v>
      </c>
      <c r="D485" s="4">
        <v>361.2</v>
      </c>
      <c r="E485" s="4">
        <v>463.65</v>
      </c>
      <c r="F485" s="4" t="b">
        <v>0</v>
      </c>
      <c r="G485" s="4" t="b">
        <v>1</v>
      </c>
      <c r="H485" s="4" t="b">
        <v>0</v>
      </c>
      <c r="I485" s="15"/>
      <c r="J485" s="4"/>
      <c r="K485" s="4"/>
      <c r="L485" s="15"/>
      <c r="M485" s="6" t="str">
        <f t="shared" si="8"/>
        <v>Sell</v>
      </c>
    </row>
    <row r="486" spans="1:13" x14ac:dyDescent="0.3">
      <c r="A486" s="2">
        <v>43489</v>
      </c>
      <c r="B486" s="4">
        <v>354</v>
      </c>
      <c r="C486" s="4">
        <v>353</v>
      </c>
      <c r="D486" s="4">
        <v>360.8</v>
      </c>
      <c r="E486" s="4">
        <v>461.375</v>
      </c>
      <c r="F486" s="4" t="b">
        <v>0</v>
      </c>
      <c r="G486" s="4" t="b">
        <v>1</v>
      </c>
      <c r="H486" s="4" t="b">
        <v>0</v>
      </c>
      <c r="I486" s="15"/>
      <c r="J486" s="4"/>
      <c r="K486" s="4"/>
      <c r="L486" s="15"/>
      <c r="M486" s="6" t="str">
        <f t="shared" si="8"/>
        <v>Sell</v>
      </c>
    </row>
    <row r="487" spans="1:13" x14ac:dyDescent="0.3">
      <c r="A487" s="2">
        <v>43490</v>
      </c>
      <c r="B487" s="4">
        <v>353</v>
      </c>
      <c r="C487" s="4">
        <v>347</v>
      </c>
      <c r="D487" s="4">
        <v>358.5</v>
      </c>
      <c r="E487" s="4">
        <v>459.35</v>
      </c>
      <c r="F487" s="4" t="b">
        <v>0</v>
      </c>
      <c r="G487" s="4" t="b">
        <v>1</v>
      </c>
      <c r="H487" s="4" t="b">
        <v>0</v>
      </c>
      <c r="I487" s="15"/>
      <c r="J487" s="4"/>
      <c r="K487" s="4"/>
      <c r="L487" s="15"/>
      <c r="M487" s="6" t="str">
        <f t="shared" si="8"/>
        <v>Sell</v>
      </c>
    </row>
    <row r="488" spans="1:13" x14ac:dyDescent="0.3">
      <c r="A488" s="2">
        <v>43491</v>
      </c>
      <c r="B488" s="4">
        <v>348</v>
      </c>
      <c r="C488" s="4">
        <v>348</v>
      </c>
      <c r="D488" s="4">
        <v>356.5</v>
      </c>
      <c r="E488" s="4">
        <v>457.31666666666672</v>
      </c>
      <c r="F488" s="4" t="b">
        <v>0</v>
      </c>
      <c r="G488" s="4" t="b">
        <v>1</v>
      </c>
      <c r="H488" s="4" t="b">
        <v>0</v>
      </c>
      <c r="I488" s="15"/>
      <c r="J488" s="4"/>
      <c r="K488" s="4"/>
      <c r="L488" s="15"/>
      <c r="M488" s="6" t="str">
        <f t="shared" si="8"/>
        <v>Sell</v>
      </c>
    </row>
    <row r="489" spans="1:13" x14ac:dyDescent="0.3">
      <c r="A489" s="2">
        <v>43492</v>
      </c>
      <c r="B489" s="4">
        <v>349</v>
      </c>
      <c r="C489" s="4">
        <v>341</v>
      </c>
      <c r="D489" s="4">
        <v>354.2</v>
      </c>
      <c r="E489" s="4">
        <v>454.91666666666669</v>
      </c>
      <c r="F489" s="4" t="b">
        <v>0</v>
      </c>
      <c r="G489" s="4" t="b">
        <v>1</v>
      </c>
      <c r="H489" s="4" t="b">
        <v>0</v>
      </c>
      <c r="I489" s="15"/>
      <c r="J489" s="4"/>
      <c r="K489" s="4"/>
      <c r="L489" s="15"/>
      <c r="M489" s="6" t="str">
        <f t="shared" si="8"/>
        <v>Sell</v>
      </c>
    </row>
    <row r="490" spans="1:13" x14ac:dyDescent="0.3">
      <c r="A490" s="2">
        <v>43493</v>
      </c>
      <c r="B490" s="4">
        <v>340</v>
      </c>
      <c r="C490" s="4">
        <v>322</v>
      </c>
      <c r="D490" s="4">
        <v>350.2</v>
      </c>
      <c r="E490" s="4">
        <v>451.94166666666672</v>
      </c>
      <c r="F490" s="4" t="b">
        <v>0</v>
      </c>
      <c r="G490" s="4" t="b">
        <v>1</v>
      </c>
      <c r="H490" s="4" t="b">
        <v>0</v>
      </c>
      <c r="I490" s="15"/>
      <c r="J490" s="4"/>
      <c r="K490" s="4"/>
      <c r="L490" s="15"/>
      <c r="M490" s="6" t="str">
        <f t="shared" si="8"/>
        <v>Sell</v>
      </c>
    </row>
    <row r="491" spans="1:13" x14ac:dyDescent="0.3">
      <c r="A491" s="2">
        <v>43494</v>
      </c>
      <c r="B491" s="4">
        <v>321</v>
      </c>
      <c r="C491" s="4">
        <v>324</v>
      </c>
      <c r="D491" s="4">
        <v>345.9</v>
      </c>
      <c r="E491" s="4">
        <v>449.52499999999998</v>
      </c>
      <c r="F491" s="4" t="b">
        <v>0</v>
      </c>
      <c r="G491" s="4" t="b">
        <v>1</v>
      </c>
      <c r="H491" s="4" t="b">
        <v>0</v>
      </c>
      <c r="I491" s="15"/>
      <c r="J491" s="4"/>
      <c r="K491" s="4"/>
      <c r="L491" s="15"/>
      <c r="M491" s="6" t="str">
        <f t="shared" si="8"/>
        <v>Sell</v>
      </c>
    </row>
    <row r="492" spans="1:13" x14ac:dyDescent="0.3">
      <c r="A492" s="2">
        <v>43495</v>
      </c>
      <c r="B492" s="4">
        <v>324</v>
      </c>
      <c r="C492" s="4">
        <v>349</v>
      </c>
      <c r="D492" s="4">
        <v>345.2</v>
      </c>
      <c r="E492" s="4">
        <v>447.20833333333331</v>
      </c>
      <c r="F492" s="4" t="b">
        <v>0</v>
      </c>
      <c r="G492" s="4" t="b">
        <v>1</v>
      </c>
      <c r="H492" s="4" t="b">
        <v>0</v>
      </c>
      <c r="I492" s="15"/>
      <c r="J492" s="4"/>
      <c r="K492" s="4"/>
      <c r="L492" s="15"/>
      <c r="M492" s="6" t="str">
        <f t="shared" si="8"/>
        <v>Sell</v>
      </c>
    </row>
    <row r="493" spans="1:13" x14ac:dyDescent="0.3">
      <c r="A493" s="2">
        <v>43496</v>
      </c>
      <c r="B493" s="4">
        <v>349</v>
      </c>
      <c r="C493" s="4">
        <v>336</v>
      </c>
      <c r="D493" s="4">
        <v>343.2</v>
      </c>
      <c r="E493" s="4">
        <v>444.99166666666667</v>
      </c>
      <c r="F493" s="4" t="b">
        <v>0</v>
      </c>
      <c r="G493" s="4" t="b">
        <v>0</v>
      </c>
      <c r="H493" s="4" t="b">
        <v>0</v>
      </c>
      <c r="I493" s="15"/>
      <c r="J493" s="4"/>
      <c r="K493" s="4"/>
      <c r="L493" s="15"/>
      <c r="M493" s="6" t="str">
        <f t="shared" si="8"/>
        <v>Buy</v>
      </c>
    </row>
    <row r="494" spans="1:13" x14ac:dyDescent="0.3">
      <c r="A494" s="2">
        <v>43497</v>
      </c>
      <c r="B494" s="4">
        <v>336</v>
      </c>
      <c r="C494" s="4">
        <v>340</v>
      </c>
      <c r="D494" s="4">
        <v>341.5</v>
      </c>
      <c r="E494" s="4">
        <v>442.81666666666672</v>
      </c>
      <c r="F494" s="4" t="b">
        <v>0</v>
      </c>
      <c r="G494" s="4" t="b">
        <v>1</v>
      </c>
      <c r="H494" s="4" t="b">
        <v>0</v>
      </c>
      <c r="I494" s="15"/>
      <c r="J494" s="4"/>
      <c r="K494" s="11">
        <f>K473*L494</f>
        <v>17610080.101929422</v>
      </c>
      <c r="L494" s="13">
        <f>(B494-(B493*L$1+B494*$L$1))/B493</f>
        <v>0.96137679083094563</v>
      </c>
      <c r="M494" s="6" t="str">
        <f t="shared" si="8"/>
        <v>Sell</v>
      </c>
    </row>
    <row r="495" spans="1:13" x14ac:dyDescent="0.3">
      <c r="A495" s="2">
        <v>43498</v>
      </c>
      <c r="B495" s="4">
        <v>340</v>
      </c>
      <c r="C495" s="4">
        <v>338</v>
      </c>
      <c r="D495" s="4">
        <v>339.8</v>
      </c>
      <c r="E495" s="4">
        <v>440.70833333333331</v>
      </c>
      <c r="F495" s="4" t="b">
        <v>0</v>
      </c>
      <c r="G495" s="4" t="b">
        <v>1</v>
      </c>
      <c r="H495" s="4" t="b">
        <v>0</v>
      </c>
      <c r="I495" s="15"/>
      <c r="J495" s="4"/>
      <c r="K495" s="4"/>
      <c r="L495" s="15"/>
      <c r="M495" s="6" t="str">
        <f t="shared" si="8"/>
        <v>Sell</v>
      </c>
    </row>
    <row r="496" spans="1:13" x14ac:dyDescent="0.3">
      <c r="A496" s="2">
        <v>43499</v>
      </c>
      <c r="B496" s="4">
        <v>339</v>
      </c>
      <c r="C496" s="4">
        <v>336</v>
      </c>
      <c r="D496" s="4">
        <v>338.1</v>
      </c>
      <c r="E496" s="4">
        <v>438.82499999999999</v>
      </c>
      <c r="F496" s="4" t="b">
        <v>0</v>
      </c>
      <c r="G496" s="4" t="b">
        <v>1</v>
      </c>
      <c r="H496" s="4" t="b">
        <v>0</v>
      </c>
      <c r="I496" s="15"/>
      <c r="J496" s="4"/>
      <c r="K496" s="4"/>
      <c r="L496" s="15"/>
      <c r="M496" s="6" t="str">
        <f t="shared" si="8"/>
        <v>Sell</v>
      </c>
    </row>
    <row r="497" spans="1:13" x14ac:dyDescent="0.3">
      <c r="A497" s="2">
        <v>43500</v>
      </c>
      <c r="B497" s="4">
        <v>336</v>
      </c>
      <c r="C497" s="4">
        <v>334</v>
      </c>
      <c r="D497" s="4">
        <v>336.8</v>
      </c>
      <c r="E497" s="4">
        <v>437.14166666666671</v>
      </c>
      <c r="F497" s="4" t="b">
        <v>0</v>
      </c>
      <c r="G497" s="4" t="b">
        <v>1</v>
      </c>
      <c r="H497" s="4" t="b">
        <v>0</v>
      </c>
      <c r="I497" s="15"/>
      <c r="J497" s="4"/>
      <c r="K497" s="4"/>
      <c r="L497" s="15"/>
      <c r="M497" s="6" t="str">
        <f t="shared" si="8"/>
        <v>Sell</v>
      </c>
    </row>
    <row r="498" spans="1:13" x14ac:dyDescent="0.3">
      <c r="A498" s="2">
        <v>43501</v>
      </c>
      <c r="B498" s="4">
        <v>334</v>
      </c>
      <c r="C498" s="4">
        <v>330</v>
      </c>
      <c r="D498" s="4">
        <v>335</v>
      </c>
      <c r="E498" s="4">
        <v>435.24166666666667</v>
      </c>
      <c r="F498" s="4" t="b">
        <v>0</v>
      </c>
      <c r="G498" s="4" t="b">
        <v>1</v>
      </c>
      <c r="H498" s="4" t="b">
        <v>0</v>
      </c>
      <c r="I498" s="15"/>
      <c r="J498" s="4"/>
      <c r="K498" s="4"/>
      <c r="L498" s="15"/>
      <c r="M498" s="6" t="str">
        <f t="shared" si="8"/>
        <v>Sell</v>
      </c>
    </row>
    <row r="499" spans="1:13" x14ac:dyDescent="0.3">
      <c r="A499" s="2">
        <v>43502</v>
      </c>
      <c r="B499" s="4">
        <v>329</v>
      </c>
      <c r="C499" s="4">
        <v>322</v>
      </c>
      <c r="D499" s="4">
        <v>333.1</v>
      </c>
      <c r="E499" s="4">
        <v>433.40833333333342</v>
      </c>
      <c r="F499" s="4" t="b">
        <v>0</v>
      </c>
      <c r="G499" s="4" t="b">
        <v>1</v>
      </c>
      <c r="H499" s="4" t="b">
        <v>0</v>
      </c>
      <c r="I499" s="15"/>
      <c r="J499" s="4"/>
      <c r="K499" s="4"/>
      <c r="L499" s="15"/>
      <c r="M499" s="6" t="str">
        <f t="shared" si="8"/>
        <v>Sell</v>
      </c>
    </row>
    <row r="500" spans="1:13" x14ac:dyDescent="0.3">
      <c r="A500" s="2">
        <v>43503</v>
      </c>
      <c r="B500" s="4">
        <v>322</v>
      </c>
      <c r="C500" s="4">
        <v>327</v>
      </c>
      <c r="D500" s="4">
        <v>333.6</v>
      </c>
      <c r="E500" s="4">
        <v>431.70833333333331</v>
      </c>
      <c r="F500" s="4" t="b">
        <v>0</v>
      </c>
      <c r="G500" s="4" t="b">
        <v>1</v>
      </c>
      <c r="H500" s="4" t="b">
        <v>0</v>
      </c>
      <c r="I500" s="15"/>
      <c r="J500" s="4"/>
      <c r="K500" s="4"/>
      <c r="L500" s="15"/>
      <c r="M500" s="6" t="str">
        <f t="shared" si="8"/>
        <v>Sell</v>
      </c>
    </row>
    <row r="501" spans="1:13" x14ac:dyDescent="0.3">
      <c r="A501" s="2">
        <v>43504</v>
      </c>
      <c r="B501" s="4">
        <v>327</v>
      </c>
      <c r="C501" s="4">
        <v>332</v>
      </c>
      <c r="D501" s="4">
        <v>334.4</v>
      </c>
      <c r="E501" s="4">
        <v>430.53333333333342</v>
      </c>
      <c r="F501" s="4" t="b">
        <v>0</v>
      </c>
      <c r="G501" s="4" t="b">
        <v>1</v>
      </c>
      <c r="H501" s="4" t="b">
        <v>0</v>
      </c>
      <c r="I501" s="15"/>
      <c r="J501" s="4"/>
      <c r="K501" s="4"/>
      <c r="L501" s="15"/>
      <c r="M501" s="6" t="str">
        <f t="shared" si="8"/>
        <v>Sell</v>
      </c>
    </row>
    <row r="502" spans="1:13" x14ac:dyDescent="0.3">
      <c r="A502" s="2">
        <v>43505</v>
      </c>
      <c r="B502" s="4">
        <v>331</v>
      </c>
      <c r="C502" s="4">
        <v>341</v>
      </c>
      <c r="D502" s="4">
        <v>333.6</v>
      </c>
      <c r="E502" s="4">
        <v>429.30833333333328</v>
      </c>
      <c r="F502" s="4" t="b">
        <v>0</v>
      </c>
      <c r="G502" s="4" t="b">
        <v>1</v>
      </c>
      <c r="H502" s="4" t="b">
        <v>0</v>
      </c>
      <c r="I502" s="15"/>
      <c r="J502" s="4"/>
      <c r="K502" s="4"/>
      <c r="L502" s="15"/>
      <c r="M502" s="6" t="str">
        <f t="shared" si="8"/>
        <v>Sell</v>
      </c>
    </row>
    <row r="503" spans="1:13" x14ac:dyDescent="0.3">
      <c r="A503" s="2">
        <v>43506</v>
      </c>
      <c r="B503" s="4">
        <v>341</v>
      </c>
      <c r="C503" s="4">
        <v>330</v>
      </c>
      <c r="D503" s="4">
        <v>333</v>
      </c>
      <c r="E503" s="4">
        <v>428.05</v>
      </c>
      <c r="F503" s="4" t="b">
        <v>0</v>
      </c>
      <c r="G503" s="4" t="b">
        <v>0</v>
      </c>
      <c r="H503" s="4" t="b">
        <v>0</v>
      </c>
      <c r="I503" s="15"/>
      <c r="J503" s="4"/>
      <c r="K503" s="4"/>
      <c r="L503" s="15"/>
      <c r="M503" s="6" t="str">
        <f t="shared" si="8"/>
        <v>Buy</v>
      </c>
    </row>
    <row r="504" spans="1:13" x14ac:dyDescent="0.3">
      <c r="A504" s="2">
        <v>43507</v>
      </c>
      <c r="B504" s="4">
        <v>330</v>
      </c>
      <c r="C504" s="4">
        <v>335</v>
      </c>
      <c r="D504" s="4">
        <v>332.5</v>
      </c>
      <c r="E504" s="4">
        <v>426.84166666666658</v>
      </c>
      <c r="F504" s="4" t="b">
        <v>0</v>
      </c>
      <c r="G504" s="4" t="b">
        <v>1</v>
      </c>
      <c r="H504" s="4" t="b">
        <v>0</v>
      </c>
      <c r="I504" s="15"/>
      <c r="J504" s="4"/>
      <c r="K504" s="11">
        <f>K494*L504</f>
        <v>17017756.536694527</v>
      </c>
      <c r="L504" s="13">
        <f>(B504-(B503*L$1+B504*$L$1))/B503</f>
        <v>0.96636451612903229</v>
      </c>
      <c r="M504" s="6" t="str">
        <f t="shared" si="8"/>
        <v>Sell</v>
      </c>
    </row>
    <row r="505" spans="1:13" x14ac:dyDescent="0.3">
      <c r="A505" s="2">
        <v>43508</v>
      </c>
      <c r="B505" s="4">
        <v>336</v>
      </c>
      <c r="C505" s="4">
        <v>332</v>
      </c>
      <c r="D505" s="4">
        <v>331.9</v>
      </c>
      <c r="E505" s="4">
        <v>425.49166666666667</v>
      </c>
      <c r="F505" s="4" t="b">
        <v>0</v>
      </c>
      <c r="G505" s="4" t="b">
        <v>0</v>
      </c>
      <c r="H505" s="4" t="b">
        <v>0</v>
      </c>
      <c r="I505" s="15"/>
      <c r="J505" s="4"/>
      <c r="K505" s="4"/>
      <c r="L505" s="15"/>
      <c r="M505" s="6" t="str">
        <f t="shared" si="8"/>
        <v>Buy</v>
      </c>
    </row>
    <row r="506" spans="1:13" x14ac:dyDescent="0.3">
      <c r="A506" s="2">
        <v>43509</v>
      </c>
      <c r="B506" s="4">
        <v>332</v>
      </c>
      <c r="C506" s="4">
        <v>334</v>
      </c>
      <c r="D506" s="4">
        <v>331.7</v>
      </c>
      <c r="E506" s="4">
        <v>424.03333333333342</v>
      </c>
      <c r="F506" s="4" t="b">
        <v>0</v>
      </c>
      <c r="G506" s="4" t="b">
        <v>0</v>
      </c>
      <c r="H506" s="4" t="b">
        <v>0</v>
      </c>
      <c r="I506" s="15"/>
      <c r="J506" s="4"/>
      <c r="K506" s="4"/>
      <c r="L506" s="15"/>
      <c r="M506" s="6" t="str">
        <f t="shared" si="8"/>
        <v>Buy</v>
      </c>
    </row>
    <row r="507" spans="1:13" x14ac:dyDescent="0.3">
      <c r="A507" s="2">
        <v>43510</v>
      </c>
      <c r="B507" s="4">
        <v>334</v>
      </c>
      <c r="C507" s="4">
        <v>334</v>
      </c>
      <c r="D507" s="4">
        <v>331.7</v>
      </c>
      <c r="E507" s="4">
        <v>422.44166666666672</v>
      </c>
      <c r="F507" s="4" t="b">
        <v>0</v>
      </c>
      <c r="G507" s="4" t="b">
        <v>0</v>
      </c>
      <c r="H507" s="4" t="b">
        <v>0</v>
      </c>
      <c r="I507" s="15"/>
      <c r="J507" s="4"/>
      <c r="K507" s="4"/>
      <c r="L507" s="15"/>
      <c r="M507" s="6" t="str">
        <f t="shared" si="8"/>
        <v>Buy</v>
      </c>
    </row>
    <row r="508" spans="1:13" x14ac:dyDescent="0.3">
      <c r="A508" s="2">
        <v>43511</v>
      </c>
      <c r="B508" s="4">
        <v>335</v>
      </c>
      <c r="C508" s="4">
        <v>334</v>
      </c>
      <c r="D508" s="4">
        <v>332.1</v>
      </c>
      <c r="E508" s="4">
        <v>420.84166666666658</v>
      </c>
      <c r="F508" s="4" t="b">
        <v>0</v>
      </c>
      <c r="G508" s="4" t="b">
        <v>0</v>
      </c>
      <c r="H508" s="4" t="b">
        <v>0</v>
      </c>
      <c r="I508" s="15"/>
      <c r="J508" s="4"/>
      <c r="K508" s="4"/>
      <c r="L508" s="15"/>
      <c r="M508" s="6" t="str">
        <f t="shared" si="8"/>
        <v>Buy</v>
      </c>
    </row>
    <row r="509" spans="1:13" x14ac:dyDescent="0.3">
      <c r="A509" s="2">
        <v>43512</v>
      </c>
      <c r="B509" s="4">
        <v>334</v>
      </c>
      <c r="C509" s="4">
        <v>334</v>
      </c>
      <c r="D509" s="4">
        <v>333.3</v>
      </c>
      <c r="E509" s="4">
        <v>419.36666666666667</v>
      </c>
      <c r="F509" s="4" t="b">
        <v>0</v>
      </c>
      <c r="G509" s="4" t="b">
        <v>0</v>
      </c>
      <c r="H509" s="4" t="b">
        <v>0</v>
      </c>
      <c r="I509" s="15"/>
      <c r="J509" s="4"/>
      <c r="K509" s="4"/>
      <c r="L509" s="15"/>
      <c r="M509" s="6" t="str">
        <f t="shared" si="8"/>
        <v>Buy</v>
      </c>
    </row>
    <row r="510" spans="1:13" x14ac:dyDescent="0.3">
      <c r="A510" s="2">
        <v>43513</v>
      </c>
      <c r="B510" s="4">
        <v>334</v>
      </c>
      <c r="C510" s="4">
        <v>333</v>
      </c>
      <c r="D510" s="4">
        <v>333.9</v>
      </c>
      <c r="E510" s="4">
        <v>417.83333333333331</v>
      </c>
      <c r="F510" s="4" t="b">
        <v>0</v>
      </c>
      <c r="G510" s="4" t="b">
        <v>0</v>
      </c>
      <c r="H510" s="4" t="b">
        <v>0</v>
      </c>
      <c r="I510" s="15"/>
      <c r="J510" s="4"/>
      <c r="K510" s="4"/>
      <c r="L510" s="15"/>
      <c r="M510" s="6" t="str">
        <f t="shared" si="8"/>
        <v>Buy</v>
      </c>
    </row>
    <row r="511" spans="1:13" x14ac:dyDescent="0.3">
      <c r="A511" s="2">
        <v>43514</v>
      </c>
      <c r="B511" s="4">
        <v>332</v>
      </c>
      <c r="C511" s="4">
        <v>345</v>
      </c>
      <c r="D511" s="4">
        <v>335.2</v>
      </c>
      <c r="E511" s="4">
        <v>416.39166666666671</v>
      </c>
      <c r="F511" s="4" t="b">
        <v>0</v>
      </c>
      <c r="G511" s="4" t="b">
        <v>1</v>
      </c>
      <c r="H511" s="4" t="b">
        <v>0</v>
      </c>
      <c r="I511" s="15"/>
      <c r="J511" s="4"/>
      <c r="K511" s="11">
        <f>K504*L511</f>
        <v>16791481.152458407</v>
      </c>
      <c r="L511" s="13">
        <f>(B511-(B505*L$1+B511*$L$1))/B505</f>
        <v>0.98670357142857146</v>
      </c>
      <c r="M511" s="6" t="str">
        <f t="shared" si="8"/>
        <v>Sell</v>
      </c>
    </row>
    <row r="512" spans="1:13" x14ac:dyDescent="0.3">
      <c r="A512" s="2">
        <v>43515</v>
      </c>
      <c r="B512" s="4">
        <v>344</v>
      </c>
      <c r="C512" s="4">
        <v>366</v>
      </c>
      <c r="D512" s="4">
        <v>337.7</v>
      </c>
      <c r="E512" s="4">
        <v>415.20833333333331</v>
      </c>
      <c r="F512" s="4" t="b">
        <v>0</v>
      </c>
      <c r="G512" s="4" t="b">
        <v>0</v>
      </c>
      <c r="H512" s="4" t="b">
        <v>0</v>
      </c>
      <c r="I512" s="15"/>
      <c r="J512" s="4"/>
      <c r="K512" s="4"/>
      <c r="L512" s="15"/>
      <c r="M512" s="6" t="str">
        <f t="shared" si="8"/>
        <v>Buy</v>
      </c>
    </row>
    <row r="513" spans="1:13" x14ac:dyDescent="0.3">
      <c r="A513" s="2">
        <v>43516</v>
      </c>
      <c r="B513" s="4">
        <v>365</v>
      </c>
      <c r="C513" s="4">
        <v>357</v>
      </c>
      <c r="D513" s="4">
        <v>340.4</v>
      </c>
      <c r="E513" s="4">
        <v>414.00833333333333</v>
      </c>
      <c r="F513" s="4" t="b">
        <v>0</v>
      </c>
      <c r="G513" s="4" t="b">
        <v>0</v>
      </c>
      <c r="H513" s="4" t="b">
        <v>0</v>
      </c>
      <c r="I513" s="15"/>
      <c r="J513" s="4"/>
      <c r="K513" s="4"/>
      <c r="L513" s="15"/>
      <c r="M513" s="6" t="str">
        <f t="shared" si="8"/>
        <v>Buy</v>
      </c>
    </row>
    <row r="514" spans="1:13" x14ac:dyDescent="0.3">
      <c r="A514" s="2">
        <v>43517</v>
      </c>
      <c r="B514" s="4">
        <v>357</v>
      </c>
      <c r="C514" s="4">
        <v>353</v>
      </c>
      <c r="D514" s="4">
        <v>342.2</v>
      </c>
      <c r="E514" s="4">
        <v>412.625</v>
      </c>
      <c r="F514" s="4" t="b">
        <v>0</v>
      </c>
      <c r="G514" s="4" t="b">
        <v>0</v>
      </c>
      <c r="H514" s="4" t="b">
        <v>0</v>
      </c>
      <c r="I514" s="15"/>
      <c r="J514" s="4"/>
      <c r="K514" s="4"/>
      <c r="L514" s="15"/>
      <c r="M514" s="6" t="str">
        <f t="shared" si="8"/>
        <v>Buy</v>
      </c>
    </row>
    <row r="515" spans="1:13" x14ac:dyDescent="0.3">
      <c r="A515" s="2">
        <v>43518</v>
      </c>
      <c r="B515" s="4">
        <v>352</v>
      </c>
      <c r="C515" s="4">
        <v>353</v>
      </c>
      <c r="D515" s="4">
        <v>344.3</v>
      </c>
      <c r="E515" s="4">
        <v>411.27499999999998</v>
      </c>
      <c r="F515" s="4" t="b">
        <v>0</v>
      </c>
      <c r="G515" s="4" t="b">
        <v>0</v>
      </c>
      <c r="H515" s="4" t="b">
        <v>0</v>
      </c>
      <c r="I515" s="15"/>
      <c r="J515" s="4"/>
      <c r="K515" s="4"/>
      <c r="L515" s="15"/>
      <c r="M515" s="6" t="str">
        <f t="shared" si="8"/>
        <v>Buy</v>
      </c>
    </row>
    <row r="516" spans="1:13" x14ac:dyDescent="0.3">
      <c r="A516" s="2">
        <v>43519</v>
      </c>
      <c r="B516" s="4">
        <v>353</v>
      </c>
      <c r="C516" s="4">
        <v>350</v>
      </c>
      <c r="D516" s="4">
        <v>345.9</v>
      </c>
      <c r="E516" s="4">
        <v>409.88333333333333</v>
      </c>
      <c r="F516" s="4" t="b">
        <v>0</v>
      </c>
      <c r="G516" s="4" t="b">
        <v>0</v>
      </c>
      <c r="H516" s="4" t="b">
        <v>0</v>
      </c>
      <c r="I516" s="15"/>
      <c r="J516" s="4"/>
      <c r="K516" s="4"/>
      <c r="L516" s="15"/>
      <c r="M516" s="6" t="str">
        <f t="shared" si="8"/>
        <v>Buy</v>
      </c>
    </row>
    <row r="517" spans="1:13" x14ac:dyDescent="0.3">
      <c r="A517" s="2">
        <v>43520</v>
      </c>
      <c r="B517" s="4">
        <v>350</v>
      </c>
      <c r="C517" s="4">
        <v>338</v>
      </c>
      <c r="D517" s="4">
        <v>346.3</v>
      </c>
      <c r="E517" s="4">
        <v>408.40833333333342</v>
      </c>
      <c r="F517" s="4" t="b">
        <v>0</v>
      </c>
      <c r="G517" s="4" t="b">
        <v>0</v>
      </c>
      <c r="H517" s="4" t="b">
        <v>0</v>
      </c>
      <c r="I517" s="15"/>
      <c r="J517" s="4"/>
      <c r="K517" s="4"/>
      <c r="L517" s="15"/>
      <c r="M517" s="6" t="str">
        <f t="shared" si="8"/>
        <v>Buy</v>
      </c>
    </row>
    <row r="518" spans="1:13" x14ac:dyDescent="0.3">
      <c r="A518" s="2">
        <v>43521</v>
      </c>
      <c r="B518" s="4">
        <v>338</v>
      </c>
      <c r="C518" s="4">
        <v>337</v>
      </c>
      <c r="D518" s="4">
        <v>346.6</v>
      </c>
      <c r="E518" s="4">
        <v>406.90833333333342</v>
      </c>
      <c r="F518" s="4" t="b">
        <v>0</v>
      </c>
      <c r="G518" s="4" t="b">
        <v>1</v>
      </c>
      <c r="H518" s="4" t="b">
        <v>0</v>
      </c>
      <c r="I518" s="15"/>
      <c r="J518" s="4"/>
      <c r="K518" s="11">
        <f>K511*L518</f>
        <v>16475303.41985104</v>
      </c>
      <c r="L518" s="13">
        <f>(B518-(B512*L$1+B518*$L$1))/B512</f>
        <v>0.98117034883720933</v>
      </c>
      <c r="M518" s="6" t="str">
        <f t="shared" si="8"/>
        <v>Sell</v>
      </c>
    </row>
    <row r="519" spans="1:13" x14ac:dyDescent="0.3">
      <c r="A519" s="2">
        <v>43522</v>
      </c>
      <c r="B519" s="4">
        <v>337</v>
      </c>
      <c r="C519" s="4">
        <v>356</v>
      </c>
      <c r="D519" s="4">
        <v>348.8</v>
      </c>
      <c r="E519" s="4">
        <v>405.70833333333331</v>
      </c>
      <c r="F519" s="4" t="b">
        <v>0</v>
      </c>
      <c r="G519" s="4" t="b">
        <v>1</v>
      </c>
      <c r="H519" s="4" t="b">
        <v>0</v>
      </c>
      <c r="I519" s="15"/>
      <c r="J519" s="4"/>
      <c r="K519" s="4"/>
      <c r="L519" s="15"/>
      <c r="M519" s="6" t="str">
        <f t="shared" si="8"/>
        <v>Sell</v>
      </c>
    </row>
    <row r="520" spans="1:13" x14ac:dyDescent="0.3">
      <c r="A520" s="2">
        <v>43523</v>
      </c>
      <c r="B520" s="4">
        <v>356</v>
      </c>
      <c r="C520" s="4">
        <v>351</v>
      </c>
      <c r="D520" s="4">
        <v>350.6</v>
      </c>
      <c r="E520" s="4">
        <v>404.42500000000001</v>
      </c>
      <c r="F520" s="4" t="b">
        <v>0</v>
      </c>
      <c r="G520" s="4" t="b">
        <v>0</v>
      </c>
      <c r="H520" s="4" t="b">
        <v>0</v>
      </c>
      <c r="I520" s="15"/>
      <c r="J520" s="4"/>
      <c r="K520" s="4"/>
      <c r="L520" s="15"/>
      <c r="M520" s="6" t="str">
        <f t="shared" si="8"/>
        <v>Buy</v>
      </c>
    </row>
    <row r="521" spans="1:13" x14ac:dyDescent="0.3">
      <c r="A521" s="2">
        <v>43524</v>
      </c>
      <c r="B521" s="4">
        <v>350</v>
      </c>
      <c r="C521" s="4">
        <v>344</v>
      </c>
      <c r="D521" s="4">
        <v>350.5</v>
      </c>
      <c r="E521" s="4">
        <v>403.14166666666671</v>
      </c>
      <c r="F521" s="4" t="b">
        <v>0</v>
      </c>
      <c r="G521" s="4" t="b">
        <v>0</v>
      </c>
      <c r="H521" s="4" t="b">
        <v>0</v>
      </c>
      <c r="I521" s="15"/>
      <c r="J521" s="4"/>
      <c r="K521" s="11">
        <f>K518*L521</f>
        <v>16174758.713476893</v>
      </c>
      <c r="L521" s="13">
        <f>(B521-(B520*L$1+B521*$L$1))/B520</f>
        <v>0.98175786516853936</v>
      </c>
      <c r="M521" s="6" t="str">
        <f t="shared" si="8"/>
        <v>Sell</v>
      </c>
    </row>
    <row r="522" spans="1:13" x14ac:dyDescent="0.3">
      <c r="A522" s="2">
        <v>43525</v>
      </c>
      <c r="B522" s="4">
        <v>345</v>
      </c>
      <c r="C522" s="4">
        <v>354</v>
      </c>
      <c r="D522" s="4">
        <v>349.3</v>
      </c>
      <c r="E522" s="4">
        <v>401.82499999999999</v>
      </c>
      <c r="F522" s="4" t="b">
        <v>0</v>
      </c>
      <c r="G522" s="4" t="b">
        <v>1</v>
      </c>
      <c r="H522" s="4" t="b">
        <v>0</v>
      </c>
      <c r="I522" s="15"/>
      <c r="J522" s="4"/>
      <c r="K522" s="4"/>
      <c r="L522" s="15"/>
      <c r="M522" s="6" t="str">
        <f t="shared" si="8"/>
        <v>Sell</v>
      </c>
    </row>
    <row r="523" spans="1:13" x14ac:dyDescent="0.3">
      <c r="A523" s="2">
        <v>43526</v>
      </c>
      <c r="B523" s="4">
        <v>355</v>
      </c>
      <c r="C523" s="4">
        <v>350</v>
      </c>
      <c r="D523" s="4">
        <v>348.6</v>
      </c>
      <c r="E523" s="4">
        <v>400.40833333333342</v>
      </c>
      <c r="F523" s="4" t="b">
        <v>0</v>
      </c>
      <c r="G523" s="4" t="b">
        <v>0</v>
      </c>
      <c r="H523" s="4" t="b">
        <v>0</v>
      </c>
      <c r="I523" s="15"/>
      <c r="J523" s="4"/>
      <c r="K523" s="4"/>
      <c r="L523" s="15"/>
      <c r="M523" s="6" t="str">
        <f t="shared" si="8"/>
        <v>Buy</v>
      </c>
    </row>
    <row r="524" spans="1:13" x14ac:dyDescent="0.3">
      <c r="A524" s="2">
        <v>43527</v>
      </c>
      <c r="B524" s="4">
        <v>350</v>
      </c>
      <c r="C524" s="4">
        <v>348</v>
      </c>
      <c r="D524" s="4">
        <v>348.1</v>
      </c>
      <c r="E524" s="4">
        <v>399.04166666666669</v>
      </c>
      <c r="F524" s="4" t="b">
        <v>0</v>
      </c>
      <c r="G524" s="4" t="b">
        <v>0</v>
      </c>
      <c r="H524" s="4" t="b">
        <v>0</v>
      </c>
      <c r="I524" s="15"/>
      <c r="J524" s="4"/>
      <c r="K524" s="4"/>
      <c r="L524" s="15"/>
      <c r="M524" s="6" t="str">
        <f t="shared" si="8"/>
        <v>Buy</v>
      </c>
    </row>
    <row r="525" spans="1:13" x14ac:dyDescent="0.3">
      <c r="A525" s="2">
        <v>43528</v>
      </c>
      <c r="B525" s="4">
        <v>348</v>
      </c>
      <c r="C525" s="4">
        <v>339</v>
      </c>
      <c r="D525" s="4">
        <v>346.7</v>
      </c>
      <c r="E525" s="4">
        <v>397.59166666666658</v>
      </c>
      <c r="F525" s="4" t="b">
        <v>0</v>
      </c>
      <c r="G525" s="4" t="b">
        <v>1</v>
      </c>
      <c r="H525" s="4" t="b">
        <v>0</v>
      </c>
      <c r="I525" s="15"/>
      <c r="J525" s="4"/>
      <c r="K525" s="11">
        <f>K521*L525</f>
        <v>15833398.404301567</v>
      </c>
      <c r="L525" s="13">
        <f>(B525-(B523*L$1+B525*$L$1))/B523</f>
        <v>0.97889549295774647</v>
      </c>
      <c r="M525" s="6" t="str">
        <f t="shared" si="8"/>
        <v>Sell</v>
      </c>
    </row>
    <row r="526" spans="1:13" x14ac:dyDescent="0.3">
      <c r="A526" s="2">
        <v>43529</v>
      </c>
      <c r="B526" s="4">
        <v>339</v>
      </c>
      <c r="C526" s="4">
        <v>346</v>
      </c>
      <c r="D526" s="4">
        <v>346.3</v>
      </c>
      <c r="E526" s="4">
        <v>396.10833333333329</v>
      </c>
      <c r="F526" s="4" t="b">
        <v>0</v>
      </c>
      <c r="G526" s="4" t="b">
        <v>1</v>
      </c>
      <c r="H526" s="4" t="b">
        <v>0</v>
      </c>
      <c r="I526" s="15"/>
      <c r="J526" s="4"/>
      <c r="K526" s="4"/>
      <c r="L526" s="15"/>
      <c r="M526" s="6" t="str">
        <f t="shared" si="8"/>
        <v>Sell</v>
      </c>
    </row>
    <row r="527" spans="1:13" x14ac:dyDescent="0.3">
      <c r="A527" s="2">
        <v>43530</v>
      </c>
      <c r="B527" s="4">
        <v>346</v>
      </c>
      <c r="C527" s="4">
        <v>348</v>
      </c>
      <c r="D527" s="4">
        <v>347.3</v>
      </c>
      <c r="E527" s="4">
        <v>393.98333333333329</v>
      </c>
      <c r="F527" s="4" t="b">
        <v>0</v>
      </c>
      <c r="G527" s="4" t="b">
        <v>1</v>
      </c>
      <c r="H527" s="4" t="b">
        <v>0</v>
      </c>
      <c r="I527" s="15"/>
      <c r="J527" s="4"/>
      <c r="K527" s="4"/>
      <c r="L527" s="15"/>
      <c r="M527" s="6" t="str">
        <f t="shared" si="8"/>
        <v>Sell</v>
      </c>
    </row>
    <row r="528" spans="1:13" x14ac:dyDescent="0.3">
      <c r="A528" s="2">
        <v>43531</v>
      </c>
      <c r="B528" s="4">
        <v>348</v>
      </c>
      <c r="C528" s="4">
        <v>348</v>
      </c>
      <c r="D528" s="4">
        <v>348.4</v>
      </c>
      <c r="E528" s="4">
        <v>391.93333333333328</v>
      </c>
      <c r="F528" s="4" t="b">
        <v>0</v>
      </c>
      <c r="G528" s="4" t="b">
        <v>0</v>
      </c>
      <c r="H528" s="4" t="b">
        <v>0</v>
      </c>
      <c r="I528" s="15"/>
      <c r="J528" s="4"/>
      <c r="K528" s="4"/>
      <c r="L528" s="15"/>
      <c r="M528" s="6" t="str">
        <f t="shared" si="8"/>
        <v>Buy</v>
      </c>
    </row>
    <row r="529" spans="1:13" x14ac:dyDescent="0.3">
      <c r="A529" s="2">
        <v>43532</v>
      </c>
      <c r="B529" s="4">
        <v>348</v>
      </c>
      <c r="C529" s="4">
        <v>346</v>
      </c>
      <c r="D529" s="4">
        <v>347.4</v>
      </c>
      <c r="E529" s="4">
        <v>389.96666666666658</v>
      </c>
      <c r="F529" s="4" t="b">
        <v>0</v>
      </c>
      <c r="G529" s="4" t="b">
        <v>1</v>
      </c>
      <c r="H529" s="4" t="b">
        <v>0</v>
      </c>
      <c r="I529" s="15"/>
      <c r="J529" s="4"/>
      <c r="K529" s="11">
        <f>K525*L529</f>
        <v>15811231.646535546</v>
      </c>
      <c r="L529" s="13">
        <f>(B529-(B528*L$1+B529*$L$1))/B528</f>
        <v>0.99860000000000004</v>
      </c>
      <c r="M529" s="6" t="str">
        <f t="shared" si="8"/>
        <v>Sell</v>
      </c>
    </row>
    <row r="530" spans="1:13" x14ac:dyDescent="0.3">
      <c r="A530" s="2">
        <v>43533</v>
      </c>
      <c r="B530" s="4">
        <v>346</v>
      </c>
      <c r="C530" s="4">
        <v>347</v>
      </c>
      <c r="D530" s="4">
        <v>347</v>
      </c>
      <c r="E530" s="4">
        <v>388.14166666666671</v>
      </c>
      <c r="F530" s="4" t="b">
        <v>0</v>
      </c>
      <c r="G530" s="4" t="b">
        <v>1</v>
      </c>
      <c r="H530" s="4" t="b">
        <v>0</v>
      </c>
      <c r="I530" s="15"/>
      <c r="J530" s="4"/>
      <c r="K530" s="4"/>
      <c r="L530" s="15"/>
      <c r="M530" s="6" t="str">
        <f t="shared" si="8"/>
        <v>Sell</v>
      </c>
    </row>
    <row r="531" spans="1:13" x14ac:dyDescent="0.3">
      <c r="A531" s="2">
        <v>43534</v>
      </c>
      <c r="B531" s="4">
        <v>347</v>
      </c>
      <c r="C531" s="4">
        <v>344</v>
      </c>
      <c r="D531" s="4">
        <v>347</v>
      </c>
      <c r="E531" s="4">
        <v>386.21666666666658</v>
      </c>
      <c r="F531" s="4" t="b">
        <v>0</v>
      </c>
      <c r="G531" s="4" t="b">
        <v>0</v>
      </c>
      <c r="H531" s="4" t="b">
        <v>0</v>
      </c>
      <c r="I531" s="15"/>
      <c r="J531" s="4"/>
      <c r="K531" s="4"/>
      <c r="L531" s="15"/>
      <c r="M531" s="6" t="str">
        <f t="shared" si="8"/>
        <v>Buy</v>
      </c>
    </row>
    <row r="532" spans="1:13" x14ac:dyDescent="0.3">
      <c r="A532" s="2">
        <v>43535</v>
      </c>
      <c r="B532" s="4">
        <v>343</v>
      </c>
      <c r="C532" s="4">
        <v>347</v>
      </c>
      <c r="D532" s="4">
        <v>346.3</v>
      </c>
      <c r="E532" s="4">
        <v>384.375</v>
      </c>
      <c r="F532" s="4" t="b">
        <v>0</v>
      </c>
      <c r="G532" s="4" t="b">
        <v>1</v>
      </c>
      <c r="H532" s="4" t="b">
        <v>0</v>
      </c>
      <c r="I532" s="15"/>
      <c r="J532" s="4"/>
      <c r="K532" s="11">
        <f>K529*L532</f>
        <v>15606961.469384484</v>
      </c>
      <c r="L532" s="13">
        <f>(B532-(B531*L$1+B532*$L$1))/B531</f>
        <v>0.98708069164265133</v>
      </c>
      <c r="M532" s="6" t="str">
        <f t="shared" si="8"/>
        <v>Sell</v>
      </c>
    </row>
    <row r="533" spans="1:13" x14ac:dyDescent="0.3">
      <c r="A533" s="2">
        <v>43536</v>
      </c>
      <c r="B533" s="4">
        <v>346</v>
      </c>
      <c r="C533" s="4">
        <v>346</v>
      </c>
      <c r="D533" s="4">
        <v>345.9</v>
      </c>
      <c r="E533" s="4">
        <v>382.32499999999999</v>
      </c>
      <c r="F533" s="4" t="b">
        <v>0</v>
      </c>
      <c r="G533" s="4" t="b">
        <v>0</v>
      </c>
      <c r="H533" s="4" t="b">
        <v>0</v>
      </c>
      <c r="I533" s="15"/>
      <c r="J533" s="4"/>
      <c r="K533" s="4"/>
      <c r="L533" s="15"/>
      <c r="M533" s="6" t="str">
        <f t="shared" si="8"/>
        <v>Sell</v>
      </c>
    </row>
    <row r="534" spans="1:13" x14ac:dyDescent="0.3">
      <c r="A534" s="2">
        <v>43537</v>
      </c>
      <c r="B534" s="4">
        <v>346</v>
      </c>
      <c r="C534" s="4">
        <v>351</v>
      </c>
      <c r="D534" s="4">
        <v>346.2</v>
      </c>
      <c r="E534" s="4">
        <v>380.31666666666672</v>
      </c>
      <c r="F534" s="4" t="b">
        <v>0</v>
      </c>
      <c r="G534" s="4" t="b">
        <v>0</v>
      </c>
      <c r="H534" s="4" t="b">
        <v>0</v>
      </c>
      <c r="I534" s="15"/>
      <c r="J534" s="4"/>
      <c r="K534" s="4"/>
      <c r="L534" s="15"/>
      <c r="M534" s="6" t="str">
        <f t="shared" si="8"/>
        <v>Buy</v>
      </c>
    </row>
    <row r="535" spans="1:13" x14ac:dyDescent="0.3">
      <c r="A535" s="2">
        <v>43538</v>
      </c>
      <c r="B535" s="4">
        <v>351</v>
      </c>
      <c r="C535" s="4">
        <v>349</v>
      </c>
      <c r="D535" s="4">
        <v>347.2</v>
      </c>
      <c r="E535" s="4">
        <v>378.53333333333342</v>
      </c>
      <c r="F535" s="4" t="b">
        <v>0</v>
      </c>
      <c r="G535" s="4" t="b">
        <v>0</v>
      </c>
      <c r="H535" s="4" t="b">
        <v>0</v>
      </c>
      <c r="I535" s="15"/>
      <c r="J535" s="4"/>
      <c r="K535" s="4"/>
      <c r="L535" s="15"/>
      <c r="M535" s="6" t="str">
        <f t="shared" si="8"/>
        <v>Buy</v>
      </c>
    </row>
    <row r="536" spans="1:13" x14ac:dyDescent="0.3">
      <c r="A536" s="2">
        <v>43539</v>
      </c>
      <c r="B536" s="4">
        <v>349</v>
      </c>
      <c r="C536" s="4">
        <v>350</v>
      </c>
      <c r="D536" s="4">
        <v>347.6</v>
      </c>
      <c r="E536" s="4">
        <v>377.25833333333333</v>
      </c>
      <c r="F536" s="4" t="b">
        <v>0</v>
      </c>
      <c r="G536" s="4" t="b">
        <v>0</v>
      </c>
      <c r="H536" s="4" t="b">
        <v>0</v>
      </c>
      <c r="I536" s="15"/>
      <c r="J536" s="4"/>
      <c r="K536" s="4"/>
      <c r="L536" s="15"/>
      <c r="M536" s="6" t="str">
        <f t="shared" ref="M536:M599" si="9">IF(B536&gt;=D535,"Buy","Sell")</f>
        <v>Buy</v>
      </c>
    </row>
    <row r="537" spans="1:13" x14ac:dyDescent="0.3">
      <c r="A537" s="2">
        <v>43540</v>
      </c>
      <c r="B537" s="4">
        <v>350</v>
      </c>
      <c r="C537" s="4">
        <v>352</v>
      </c>
      <c r="D537" s="4">
        <v>348</v>
      </c>
      <c r="E537" s="4">
        <v>375.66666666666669</v>
      </c>
      <c r="F537" s="4" t="b">
        <v>0</v>
      </c>
      <c r="G537" s="4" t="b">
        <v>0</v>
      </c>
      <c r="H537" s="4" t="b">
        <v>0</v>
      </c>
      <c r="I537" s="15"/>
      <c r="J537" s="4"/>
      <c r="K537" s="4"/>
      <c r="L537" s="15"/>
      <c r="M537" s="6" t="str">
        <f t="shared" si="9"/>
        <v>Buy</v>
      </c>
    </row>
    <row r="538" spans="1:13" x14ac:dyDescent="0.3">
      <c r="A538" s="2">
        <v>43541</v>
      </c>
      <c r="B538" s="4">
        <v>352</v>
      </c>
      <c r="C538" s="4">
        <v>351</v>
      </c>
      <c r="D538" s="4">
        <v>348.3</v>
      </c>
      <c r="E538" s="4">
        <v>374.00833333333333</v>
      </c>
      <c r="F538" s="4" t="b">
        <v>0</v>
      </c>
      <c r="G538" s="4" t="b">
        <v>0</v>
      </c>
      <c r="H538" s="4" t="b">
        <v>0</v>
      </c>
      <c r="I538" s="15"/>
      <c r="J538" s="4"/>
      <c r="K538" s="4"/>
      <c r="L538" s="15"/>
      <c r="M538" s="6" t="str">
        <f t="shared" si="9"/>
        <v>Buy</v>
      </c>
    </row>
    <row r="539" spans="1:13" x14ac:dyDescent="0.3">
      <c r="A539" s="2">
        <v>43542</v>
      </c>
      <c r="B539" s="4">
        <v>350</v>
      </c>
      <c r="C539" s="4">
        <v>350</v>
      </c>
      <c r="D539" s="4">
        <v>348.7</v>
      </c>
      <c r="E539" s="4">
        <v>371.99166666666667</v>
      </c>
      <c r="F539" s="4" t="b">
        <v>0</v>
      </c>
      <c r="G539" s="4" t="b">
        <v>0</v>
      </c>
      <c r="H539" s="4" t="b">
        <v>0</v>
      </c>
      <c r="I539" s="15"/>
      <c r="J539" s="4"/>
      <c r="K539" s="4"/>
      <c r="L539" s="15"/>
      <c r="M539" s="6" t="str">
        <f t="shared" si="9"/>
        <v>Buy</v>
      </c>
    </row>
    <row r="540" spans="1:13" x14ac:dyDescent="0.3">
      <c r="A540" s="2">
        <v>43543</v>
      </c>
      <c r="B540" s="4">
        <v>350</v>
      </c>
      <c r="C540" s="4">
        <v>352</v>
      </c>
      <c r="D540" s="4">
        <v>349.2</v>
      </c>
      <c r="E540" s="4">
        <v>370.32499999999999</v>
      </c>
      <c r="F540" s="4" t="b">
        <v>0</v>
      </c>
      <c r="G540" s="4" t="b">
        <v>0</v>
      </c>
      <c r="H540" s="4" t="b">
        <v>0</v>
      </c>
      <c r="I540" s="15"/>
      <c r="J540" s="4"/>
      <c r="K540" s="4"/>
      <c r="L540" s="15"/>
      <c r="M540" s="6" t="str">
        <f t="shared" si="9"/>
        <v>Buy</v>
      </c>
    </row>
    <row r="541" spans="1:13" x14ac:dyDescent="0.3">
      <c r="A541" s="2">
        <v>43544</v>
      </c>
      <c r="B541" s="4">
        <v>352</v>
      </c>
      <c r="C541" s="4">
        <v>360</v>
      </c>
      <c r="D541" s="4">
        <v>350.8</v>
      </c>
      <c r="E541" s="4">
        <v>368.84166666666658</v>
      </c>
      <c r="F541" s="4" t="b">
        <v>0</v>
      </c>
      <c r="G541" s="4" t="b">
        <v>0</v>
      </c>
      <c r="H541" s="4" t="b">
        <v>0</v>
      </c>
      <c r="I541" s="15"/>
      <c r="J541" s="4"/>
      <c r="K541" s="4"/>
      <c r="L541" s="15"/>
      <c r="M541" s="6" t="str">
        <f t="shared" si="9"/>
        <v>Buy</v>
      </c>
    </row>
    <row r="542" spans="1:13" x14ac:dyDescent="0.3">
      <c r="A542" s="2">
        <v>43545</v>
      </c>
      <c r="B542" s="4">
        <v>359</v>
      </c>
      <c r="C542" s="4">
        <v>344</v>
      </c>
      <c r="D542" s="4">
        <v>350.5</v>
      </c>
      <c r="E542" s="4">
        <v>367.51666666666671</v>
      </c>
      <c r="F542" s="4" t="b">
        <v>0</v>
      </c>
      <c r="G542" s="4" t="b">
        <v>0</v>
      </c>
      <c r="H542" s="4" t="b">
        <v>0</v>
      </c>
      <c r="I542" s="15"/>
      <c r="J542" s="4"/>
      <c r="K542" s="4"/>
      <c r="L542" s="15"/>
      <c r="M542" s="6" t="str">
        <f t="shared" si="9"/>
        <v>Buy</v>
      </c>
    </row>
    <row r="543" spans="1:13" x14ac:dyDescent="0.3">
      <c r="A543" s="2">
        <v>43546</v>
      </c>
      <c r="B543" s="4">
        <v>344</v>
      </c>
      <c r="C543" s="4">
        <v>351</v>
      </c>
      <c r="D543" s="4">
        <v>351</v>
      </c>
      <c r="E543" s="4">
        <v>366.26666666666671</v>
      </c>
      <c r="F543" s="4" t="b">
        <v>0</v>
      </c>
      <c r="G543" s="4" t="b">
        <v>1</v>
      </c>
      <c r="H543" s="4" t="b">
        <v>0</v>
      </c>
      <c r="I543" s="15"/>
      <c r="J543" s="4"/>
      <c r="K543" s="11">
        <f>K532*L543</f>
        <v>15494961.222770376</v>
      </c>
      <c r="L543" s="13">
        <f>(B543-(B534*L$1+B543*$L$1))/B534</f>
        <v>0.99282369942196536</v>
      </c>
      <c r="M543" s="6" t="str">
        <f t="shared" si="9"/>
        <v>Sell</v>
      </c>
    </row>
    <row r="544" spans="1:13" x14ac:dyDescent="0.3">
      <c r="A544" s="2">
        <v>43547</v>
      </c>
      <c r="B544" s="4">
        <v>351</v>
      </c>
      <c r="C544" s="4">
        <v>351</v>
      </c>
      <c r="D544" s="4">
        <v>351</v>
      </c>
      <c r="E544" s="4">
        <v>365.23333333333329</v>
      </c>
      <c r="F544" s="4" t="b">
        <v>0</v>
      </c>
      <c r="G544" s="4" t="b">
        <v>0</v>
      </c>
      <c r="H544" s="4" t="b">
        <v>0</v>
      </c>
      <c r="I544" s="15"/>
      <c r="J544" s="4"/>
      <c r="K544" s="4"/>
      <c r="L544" s="15"/>
      <c r="M544" s="6" t="str">
        <f t="shared" si="9"/>
        <v>Buy</v>
      </c>
    </row>
    <row r="545" spans="1:13" x14ac:dyDescent="0.3">
      <c r="A545" s="2">
        <v>43548</v>
      </c>
      <c r="B545" s="4">
        <v>350</v>
      </c>
      <c r="C545" s="4">
        <v>350</v>
      </c>
      <c r="D545" s="4">
        <v>351.1</v>
      </c>
      <c r="E545" s="4">
        <v>364.29166666666669</v>
      </c>
      <c r="F545" s="4" t="b">
        <v>0</v>
      </c>
      <c r="G545" s="4" t="b">
        <v>0</v>
      </c>
      <c r="H545" s="4" t="b">
        <v>0</v>
      </c>
      <c r="I545" s="15"/>
      <c r="J545" s="4"/>
      <c r="K545" s="11">
        <f>K543*L545</f>
        <v>15429153.990021704</v>
      </c>
      <c r="L545" s="13">
        <f>(B545-(B544*L$1+B545*$L$1))/B544</f>
        <v>0.99575299145299145</v>
      </c>
      <c r="M545" s="6" t="str">
        <f t="shared" si="9"/>
        <v>Sell</v>
      </c>
    </row>
    <row r="546" spans="1:13" x14ac:dyDescent="0.3">
      <c r="A546" s="2">
        <v>43549</v>
      </c>
      <c r="B546" s="4">
        <v>349</v>
      </c>
      <c r="C546" s="4">
        <v>346</v>
      </c>
      <c r="D546" s="4">
        <v>350.7</v>
      </c>
      <c r="E546" s="4">
        <v>363.79166666666669</v>
      </c>
      <c r="F546" s="4" t="b">
        <v>0</v>
      </c>
      <c r="G546" s="4" t="b">
        <v>1</v>
      </c>
      <c r="H546" s="4" t="b">
        <v>0</v>
      </c>
      <c r="I546" s="15"/>
      <c r="J546" s="4"/>
      <c r="K546" s="4"/>
      <c r="L546" s="15"/>
      <c r="M546" s="6" t="str">
        <f t="shared" si="9"/>
        <v>Sell</v>
      </c>
    </row>
    <row r="547" spans="1:13" x14ac:dyDescent="0.3">
      <c r="A547" s="2">
        <v>43550</v>
      </c>
      <c r="B547" s="4">
        <v>346</v>
      </c>
      <c r="C547" s="4">
        <v>339</v>
      </c>
      <c r="D547" s="4">
        <v>349.4</v>
      </c>
      <c r="E547" s="4">
        <v>363.18333333333328</v>
      </c>
      <c r="F547" s="4" t="b">
        <v>0</v>
      </c>
      <c r="G547" s="4" t="b">
        <v>1</v>
      </c>
      <c r="H547" s="4" t="b">
        <v>0</v>
      </c>
      <c r="I547" s="15"/>
      <c r="J547" s="4"/>
      <c r="K547" s="4"/>
      <c r="L547" s="15"/>
      <c r="M547" s="6" t="str">
        <f t="shared" si="9"/>
        <v>Sell</v>
      </c>
    </row>
    <row r="548" spans="1:13" x14ac:dyDescent="0.3">
      <c r="A548" s="2">
        <v>43551</v>
      </c>
      <c r="B548" s="4">
        <v>338</v>
      </c>
      <c r="C548" s="4">
        <v>346</v>
      </c>
      <c r="D548" s="4">
        <v>348.9</v>
      </c>
      <c r="E548" s="4">
        <v>362.73333333333329</v>
      </c>
      <c r="F548" s="4" t="b">
        <v>0</v>
      </c>
      <c r="G548" s="4" t="b">
        <v>1</v>
      </c>
      <c r="H548" s="4" t="b">
        <v>0</v>
      </c>
      <c r="I548" s="15"/>
      <c r="J548" s="4"/>
      <c r="K548" s="4"/>
      <c r="L548" s="15"/>
      <c r="M548" s="6" t="str">
        <f t="shared" si="9"/>
        <v>Sell</v>
      </c>
    </row>
    <row r="549" spans="1:13" x14ac:dyDescent="0.3">
      <c r="A549" s="2">
        <v>43552</v>
      </c>
      <c r="B549" s="4">
        <v>346</v>
      </c>
      <c r="C549" s="4">
        <v>347</v>
      </c>
      <c r="D549" s="4">
        <v>348.6</v>
      </c>
      <c r="E549" s="4">
        <v>361.92500000000001</v>
      </c>
      <c r="F549" s="4" t="b">
        <v>0</v>
      </c>
      <c r="G549" s="4" t="b">
        <v>1</v>
      </c>
      <c r="H549" s="4" t="b">
        <v>0</v>
      </c>
      <c r="I549" s="15"/>
      <c r="J549" s="4"/>
      <c r="K549" s="4"/>
      <c r="L549" s="15"/>
      <c r="M549" s="6" t="str">
        <f t="shared" si="9"/>
        <v>Sell</v>
      </c>
    </row>
    <row r="550" spans="1:13" x14ac:dyDescent="0.3">
      <c r="A550" s="2">
        <v>43553</v>
      </c>
      <c r="B550" s="4">
        <v>347</v>
      </c>
      <c r="C550" s="4">
        <v>348</v>
      </c>
      <c r="D550" s="4">
        <v>348.2</v>
      </c>
      <c r="E550" s="4">
        <v>361.26666666666671</v>
      </c>
      <c r="F550" s="4" t="b">
        <v>0</v>
      </c>
      <c r="G550" s="4" t="b">
        <v>1</v>
      </c>
      <c r="H550" s="4" t="b">
        <v>0</v>
      </c>
      <c r="I550" s="15"/>
      <c r="J550" s="4"/>
      <c r="K550" s="4"/>
      <c r="L550" s="15"/>
      <c r="M550" s="6" t="str">
        <f t="shared" si="9"/>
        <v>Sell</v>
      </c>
    </row>
    <row r="551" spans="1:13" x14ac:dyDescent="0.3">
      <c r="A551" s="2">
        <v>43554</v>
      </c>
      <c r="B551" s="4">
        <v>348</v>
      </c>
      <c r="C551" s="4">
        <v>353</v>
      </c>
      <c r="D551" s="4">
        <v>347.5</v>
      </c>
      <c r="E551" s="4">
        <v>360.80833333333328</v>
      </c>
      <c r="F551" s="4" t="b">
        <v>0</v>
      </c>
      <c r="G551" s="4" t="b">
        <v>1</v>
      </c>
      <c r="H551" s="4" t="b">
        <v>0</v>
      </c>
      <c r="I551" s="15"/>
      <c r="J551" s="4"/>
      <c r="K551" s="4"/>
      <c r="L551" s="15"/>
      <c r="M551" s="6" t="str">
        <f t="shared" si="9"/>
        <v>Sell</v>
      </c>
    </row>
    <row r="552" spans="1:13" x14ac:dyDescent="0.3">
      <c r="A552" s="2">
        <v>43555</v>
      </c>
      <c r="B552" s="4">
        <v>352</v>
      </c>
      <c r="C552" s="4">
        <v>350</v>
      </c>
      <c r="D552" s="4">
        <v>348.1</v>
      </c>
      <c r="E552" s="4">
        <v>360.21666666666658</v>
      </c>
      <c r="F552" s="4" t="b">
        <v>0</v>
      </c>
      <c r="G552" s="4" t="b">
        <v>0</v>
      </c>
      <c r="H552" s="4" t="b">
        <v>0</v>
      </c>
      <c r="I552" s="15"/>
      <c r="J552" s="4"/>
      <c r="K552" s="4"/>
      <c r="L552" s="15"/>
      <c r="M552" s="6" t="str">
        <f t="shared" si="9"/>
        <v>Buy</v>
      </c>
    </row>
    <row r="553" spans="1:13" x14ac:dyDescent="0.3">
      <c r="A553" s="2">
        <v>43556</v>
      </c>
      <c r="B553" s="4">
        <v>350</v>
      </c>
      <c r="C553" s="4">
        <v>352</v>
      </c>
      <c r="D553" s="4">
        <v>348.2</v>
      </c>
      <c r="E553" s="4">
        <v>359.66666666666669</v>
      </c>
      <c r="F553" s="4" t="b">
        <v>0</v>
      </c>
      <c r="G553" s="4" t="b">
        <v>0</v>
      </c>
      <c r="H553" s="4" t="b">
        <v>0</v>
      </c>
      <c r="I553" s="15"/>
      <c r="J553" s="4"/>
      <c r="K553" s="4"/>
      <c r="L553" s="15"/>
      <c r="M553" s="6" t="str">
        <f t="shared" si="9"/>
        <v>Buy</v>
      </c>
    </row>
    <row r="554" spans="1:13" x14ac:dyDescent="0.3">
      <c r="A554" s="2">
        <v>43557</v>
      </c>
      <c r="B554" s="4">
        <v>352</v>
      </c>
      <c r="C554" s="4">
        <v>369</v>
      </c>
      <c r="D554" s="4">
        <v>350</v>
      </c>
      <c r="E554" s="4">
        <v>359.36666666666667</v>
      </c>
      <c r="F554" s="4" t="b">
        <v>0</v>
      </c>
      <c r="G554" s="4" t="b">
        <v>0</v>
      </c>
      <c r="H554" s="4" t="b">
        <v>0</v>
      </c>
      <c r="I554" s="15"/>
      <c r="J554" s="4"/>
      <c r="K554" s="4"/>
      <c r="L554" s="15"/>
      <c r="M554" s="6" t="str">
        <f t="shared" si="9"/>
        <v>Buy</v>
      </c>
    </row>
    <row r="555" spans="1:13" x14ac:dyDescent="0.3">
      <c r="A555" s="2">
        <v>43558</v>
      </c>
      <c r="B555" s="4">
        <v>369</v>
      </c>
      <c r="C555" s="4">
        <v>387</v>
      </c>
      <c r="D555" s="4">
        <v>353.7</v>
      </c>
      <c r="E555" s="4">
        <v>359.22500000000002</v>
      </c>
      <c r="F555" s="4" t="b">
        <v>1</v>
      </c>
      <c r="G555" s="4" t="b">
        <v>0</v>
      </c>
      <c r="H555" s="4" t="b">
        <v>1</v>
      </c>
      <c r="I555" s="15"/>
      <c r="J555" s="4"/>
      <c r="K555" s="4"/>
      <c r="L555" s="15"/>
      <c r="M555" s="6" t="str">
        <f t="shared" si="9"/>
        <v>Buy</v>
      </c>
    </row>
    <row r="556" spans="1:13" x14ac:dyDescent="0.3">
      <c r="A556" s="2">
        <v>43559</v>
      </c>
      <c r="B556" s="4">
        <v>387</v>
      </c>
      <c r="C556" s="4">
        <v>376</v>
      </c>
      <c r="D556" s="4">
        <v>356.7</v>
      </c>
      <c r="E556" s="4">
        <v>359.11666666666667</v>
      </c>
      <c r="F556" s="4" t="b">
        <v>1</v>
      </c>
      <c r="G556" s="4" t="b">
        <v>0</v>
      </c>
      <c r="H556" s="4" t="b">
        <v>0</v>
      </c>
      <c r="I556" s="15"/>
      <c r="J556" s="4"/>
      <c r="K556" s="4"/>
      <c r="L556" s="15"/>
      <c r="M556" s="6" t="str">
        <f t="shared" si="9"/>
        <v>Buy</v>
      </c>
    </row>
    <row r="557" spans="1:13" x14ac:dyDescent="0.3">
      <c r="A557" s="2">
        <v>43560</v>
      </c>
      <c r="B557" s="4">
        <v>377</v>
      </c>
      <c r="C557" s="4">
        <v>404</v>
      </c>
      <c r="D557" s="4">
        <v>363.2</v>
      </c>
      <c r="E557" s="4">
        <v>359.35833333333329</v>
      </c>
      <c r="F557" s="4" t="b">
        <v>1</v>
      </c>
      <c r="G557" s="4" t="b">
        <v>0</v>
      </c>
      <c r="H557" s="4" t="b">
        <v>0</v>
      </c>
      <c r="I557" s="15"/>
      <c r="J557" s="4"/>
      <c r="K557" s="4"/>
      <c r="L557" s="15"/>
      <c r="M557" s="6" t="str">
        <f t="shared" si="9"/>
        <v>Buy</v>
      </c>
    </row>
    <row r="558" spans="1:13" x14ac:dyDescent="0.3">
      <c r="A558" s="2">
        <v>43561</v>
      </c>
      <c r="B558" s="4">
        <v>405</v>
      </c>
      <c r="C558" s="4">
        <v>399</v>
      </c>
      <c r="D558" s="4">
        <v>368.5</v>
      </c>
      <c r="E558" s="4">
        <v>359.81666666666672</v>
      </c>
      <c r="F558" s="4" t="b">
        <v>1</v>
      </c>
      <c r="G558" s="4" t="b">
        <v>0</v>
      </c>
      <c r="H558" s="4" t="b">
        <v>0</v>
      </c>
      <c r="I558" s="15"/>
      <c r="J558" s="4"/>
      <c r="K558" s="4"/>
      <c r="L558" s="15"/>
      <c r="M558" s="6" t="str">
        <f t="shared" si="9"/>
        <v>Buy</v>
      </c>
    </row>
    <row r="559" spans="1:13" x14ac:dyDescent="0.3">
      <c r="A559" s="2">
        <v>43562</v>
      </c>
      <c r="B559" s="4">
        <v>400</v>
      </c>
      <c r="C559" s="4">
        <v>406</v>
      </c>
      <c r="D559" s="4">
        <v>374.4</v>
      </c>
      <c r="E559" s="4">
        <v>360.41666666666669</v>
      </c>
      <c r="F559" s="4" t="b">
        <v>1</v>
      </c>
      <c r="G559" s="4" t="b">
        <v>0</v>
      </c>
      <c r="H559" s="4" t="b">
        <v>0</v>
      </c>
      <c r="I559" s="15"/>
      <c r="J559" s="4"/>
      <c r="K559" s="4"/>
      <c r="L559" s="15"/>
      <c r="M559" s="6" t="str">
        <f t="shared" si="9"/>
        <v>Buy</v>
      </c>
    </row>
    <row r="560" spans="1:13" x14ac:dyDescent="0.3">
      <c r="A560" s="2">
        <v>43563</v>
      </c>
      <c r="B560" s="4">
        <v>405</v>
      </c>
      <c r="C560" s="4">
        <v>410</v>
      </c>
      <c r="D560" s="4">
        <v>380.6</v>
      </c>
      <c r="E560" s="4">
        <v>360.95</v>
      </c>
      <c r="F560" s="4" t="b">
        <v>1</v>
      </c>
      <c r="G560" s="4" t="b">
        <v>0</v>
      </c>
      <c r="H560" s="4" t="b">
        <v>0</v>
      </c>
      <c r="I560" s="15"/>
      <c r="J560" s="4"/>
      <c r="K560" s="4"/>
      <c r="L560" s="15"/>
      <c r="M560" s="6" t="str">
        <f t="shared" si="9"/>
        <v>Buy</v>
      </c>
    </row>
    <row r="561" spans="1:13" x14ac:dyDescent="0.3">
      <c r="A561" s="2">
        <v>43564</v>
      </c>
      <c r="B561" s="4">
        <v>411</v>
      </c>
      <c r="C561" s="4">
        <v>406</v>
      </c>
      <c r="D561" s="4">
        <v>385.9</v>
      </c>
      <c r="E561" s="4">
        <v>361.50833333333333</v>
      </c>
      <c r="F561" s="4" t="b">
        <v>1</v>
      </c>
      <c r="G561" s="4" t="b">
        <v>0</v>
      </c>
      <c r="H561" s="4" t="b">
        <v>0</v>
      </c>
      <c r="I561" s="15"/>
      <c r="J561" s="4"/>
      <c r="K561" s="4"/>
      <c r="L561" s="15"/>
      <c r="M561" s="6" t="str">
        <f t="shared" si="9"/>
        <v>Buy</v>
      </c>
    </row>
    <row r="562" spans="1:13" x14ac:dyDescent="0.3">
      <c r="A562" s="2">
        <v>43565</v>
      </c>
      <c r="B562" s="4">
        <v>405</v>
      </c>
      <c r="C562" s="4">
        <v>410</v>
      </c>
      <c r="D562" s="4">
        <v>391.9</v>
      </c>
      <c r="E562" s="4">
        <v>362.13333333333333</v>
      </c>
      <c r="F562" s="4" t="b">
        <v>1</v>
      </c>
      <c r="G562" s="4" t="b">
        <v>0</v>
      </c>
      <c r="H562" s="4" t="b">
        <v>0</v>
      </c>
      <c r="I562" s="15"/>
      <c r="J562" s="4"/>
      <c r="K562" s="4"/>
      <c r="L562" s="15"/>
      <c r="M562" s="6" t="str">
        <f t="shared" si="9"/>
        <v>Buy</v>
      </c>
    </row>
    <row r="563" spans="1:13" x14ac:dyDescent="0.3">
      <c r="A563" s="2">
        <v>43566</v>
      </c>
      <c r="B563" s="4">
        <v>409</v>
      </c>
      <c r="C563" s="4">
        <v>384</v>
      </c>
      <c r="D563" s="4">
        <v>395.1</v>
      </c>
      <c r="E563" s="4">
        <v>362.46666666666658</v>
      </c>
      <c r="F563" s="4" t="b">
        <v>1</v>
      </c>
      <c r="G563" s="4" t="b">
        <v>0</v>
      </c>
      <c r="H563" s="4" t="b">
        <v>0</v>
      </c>
      <c r="I563" s="15"/>
      <c r="J563" s="4"/>
      <c r="K563" s="4"/>
      <c r="L563" s="15"/>
      <c r="M563" s="6" t="str">
        <f t="shared" si="9"/>
        <v>Buy</v>
      </c>
    </row>
    <row r="564" spans="1:13" x14ac:dyDescent="0.3">
      <c r="A564" s="2">
        <v>43567</v>
      </c>
      <c r="B564" s="4">
        <v>383</v>
      </c>
      <c r="C564" s="4">
        <v>385</v>
      </c>
      <c r="D564" s="4">
        <v>396.7</v>
      </c>
      <c r="E564" s="4">
        <v>362.82499999999999</v>
      </c>
      <c r="F564" s="4" t="b">
        <v>0</v>
      </c>
      <c r="G564" s="4" t="b">
        <v>1</v>
      </c>
      <c r="H564" s="4" t="b">
        <v>1</v>
      </c>
      <c r="I564" s="13">
        <f>(B564-(B555*I$1+B564*$I$1))/B555</f>
        <v>1.0365138211382112</v>
      </c>
      <c r="J564" s="11">
        <f>J457*I564</f>
        <v>5849455.4239957072</v>
      </c>
      <c r="K564" s="11">
        <f>K545*L564</f>
        <v>16765419.541052403</v>
      </c>
      <c r="L564" s="13">
        <f>(B564-(B552*L$1+B564*$L$1))/B552</f>
        <v>1.086606534090909</v>
      </c>
      <c r="M564" s="6" t="str">
        <f t="shared" si="9"/>
        <v>Sell</v>
      </c>
    </row>
    <row r="565" spans="1:13" x14ac:dyDescent="0.3">
      <c r="A565" s="2">
        <v>43568</v>
      </c>
      <c r="B565" s="4">
        <v>385</v>
      </c>
      <c r="C565" s="4">
        <v>382</v>
      </c>
      <c r="D565" s="4">
        <v>396.2</v>
      </c>
      <c r="E565" s="4">
        <v>363.23333333333329</v>
      </c>
      <c r="F565" s="4" t="b">
        <v>0</v>
      </c>
      <c r="G565" s="4" t="b">
        <v>1</v>
      </c>
      <c r="H565" s="4" t="b">
        <v>0</v>
      </c>
      <c r="I565" s="15"/>
      <c r="J565" s="4"/>
      <c r="K565" s="4"/>
      <c r="L565" s="15"/>
      <c r="M565" s="6" t="str">
        <f t="shared" si="9"/>
        <v>Sell</v>
      </c>
    </row>
    <row r="566" spans="1:13" x14ac:dyDescent="0.3">
      <c r="A566" s="2">
        <v>43569</v>
      </c>
      <c r="B566" s="4">
        <v>381</v>
      </c>
      <c r="C566" s="4">
        <v>381</v>
      </c>
      <c r="D566" s="4">
        <v>396.7</v>
      </c>
      <c r="E566" s="4">
        <v>363.74166666666667</v>
      </c>
      <c r="F566" s="4" t="b">
        <v>0</v>
      </c>
      <c r="G566" s="4" t="b">
        <v>1</v>
      </c>
      <c r="H566" s="4" t="b">
        <v>0</v>
      </c>
      <c r="I566" s="15"/>
      <c r="J566" s="4"/>
      <c r="K566" s="4"/>
      <c r="L566" s="15"/>
      <c r="M566" s="6" t="str">
        <f t="shared" si="9"/>
        <v>Sell</v>
      </c>
    </row>
    <row r="567" spans="1:13" x14ac:dyDescent="0.3">
      <c r="A567" s="2">
        <v>43570</v>
      </c>
      <c r="B567" s="4">
        <v>381</v>
      </c>
      <c r="C567" s="4">
        <v>382</v>
      </c>
      <c r="D567" s="4">
        <v>394.5</v>
      </c>
      <c r="E567" s="4">
        <v>364.21666666666658</v>
      </c>
      <c r="F567" s="4" t="b">
        <v>0</v>
      </c>
      <c r="G567" s="4" t="b">
        <v>1</v>
      </c>
      <c r="H567" s="4" t="b">
        <v>0</v>
      </c>
      <c r="I567" s="15"/>
      <c r="J567" s="4"/>
      <c r="K567" s="4"/>
      <c r="L567" s="15"/>
      <c r="M567" s="6" t="str">
        <f t="shared" si="9"/>
        <v>Sell</v>
      </c>
    </row>
    <row r="568" spans="1:13" x14ac:dyDescent="0.3">
      <c r="A568" s="2">
        <v>43571</v>
      </c>
      <c r="B568" s="4">
        <v>381</v>
      </c>
      <c r="C568" s="4">
        <v>373</v>
      </c>
      <c r="D568" s="4">
        <v>391.9</v>
      </c>
      <c r="E568" s="4">
        <v>364.51666666666671</v>
      </c>
      <c r="F568" s="4" t="b">
        <v>0</v>
      </c>
      <c r="G568" s="4" t="b">
        <v>1</v>
      </c>
      <c r="H568" s="4" t="b">
        <v>0</v>
      </c>
      <c r="I568" s="15"/>
      <c r="J568" s="4"/>
      <c r="K568" s="4"/>
      <c r="L568" s="15"/>
      <c r="M568" s="6" t="str">
        <f t="shared" si="9"/>
        <v>Sell</v>
      </c>
    </row>
    <row r="569" spans="1:13" x14ac:dyDescent="0.3">
      <c r="A569" s="2">
        <v>43572</v>
      </c>
      <c r="B569" s="4">
        <v>374</v>
      </c>
      <c r="C569" s="4">
        <v>385</v>
      </c>
      <c r="D569" s="4">
        <v>389.8</v>
      </c>
      <c r="E569" s="4">
        <v>364.58333333333331</v>
      </c>
      <c r="F569" s="4" t="b">
        <v>0</v>
      </c>
      <c r="G569" s="4" t="b">
        <v>1</v>
      </c>
      <c r="H569" s="4" t="b">
        <v>0</v>
      </c>
      <c r="I569" s="15"/>
      <c r="J569" s="4"/>
      <c r="K569" s="4"/>
      <c r="L569" s="15"/>
      <c r="M569" s="6" t="str">
        <f t="shared" si="9"/>
        <v>Sell</v>
      </c>
    </row>
    <row r="570" spans="1:13" x14ac:dyDescent="0.3">
      <c r="A570" s="2">
        <v>43573</v>
      </c>
      <c r="B570" s="4">
        <v>385</v>
      </c>
      <c r="C570" s="4">
        <v>390</v>
      </c>
      <c r="D570" s="4">
        <v>387.8</v>
      </c>
      <c r="E570" s="4">
        <v>364.34166666666658</v>
      </c>
      <c r="F570" s="4" t="b">
        <v>0</v>
      </c>
      <c r="G570" s="4" t="b">
        <v>1</v>
      </c>
      <c r="H570" s="4" t="b">
        <v>0</v>
      </c>
      <c r="I570" s="15"/>
      <c r="J570" s="4"/>
      <c r="K570" s="4"/>
      <c r="L570" s="15"/>
      <c r="M570" s="6" t="str">
        <f t="shared" si="9"/>
        <v>Sell</v>
      </c>
    </row>
    <row r="571" spans="1:13" x14ac:dyDescent="0.3">
      <c r="A571" s="2">
        <v>43574</v>
      </c>
      <c r="B571" s="4">
        <v>390</v>
      </c>
      <c r="C571" s="4">
        <v>387</v>
      </c>
      <c r="D571" s="4">
        <v>385.9</v>
      </c>
      <c r="E571" s="4">
        <v>364.125</v>
      </c>
      <c r="F571" s="4" t="b">
        <v>1</v>
      </c>
      <c r="G571" s="4" t="b">
        <v>0</v>
      </c>
      <c r="H571" s="4" t="b">
        <v>1</v>
      </c>
      <c r="I571" s="15"/>
      <c r="J571" s="4"/>
      <c r="K571" s="4"/>
      <c r="L571" s="15"/>
      <c r="M571" s="6" t="str">
        <f t="shared" si="9"/>
        <v>Buy</v>
      </c>
    </row>
    <row r="572" spans="1:13" x14ac:dyDescent="0.3">
      <c r="A572" s="2">
        <v>43575</v>
      </c>
      <c r="B572" s="4">
        <v>388</v>
      </c>
      <c r="C572" s="4">
        <v>386</v>
      </c>
      <c r="D572" s="4">
        <v>383.5</v>
      </c>
      <c r="E572" s="4">
        <v>363.89166666666671</v>
      </c>
      <c r="F572" s="4" t="b">
        <v>1</v>
      </c>
      <c r="G572" s="4" t="b">
        <v>0</v>
      </c>
      <c r="H572" s="4" t="b">
        <v>0</v>
      </c>
      <c r="I572" s="15"/>
      <c r="J572" s="4"/>
      <c r="K572" s="4"/>
      <c r="L572" s="15"/>
      <c r="M572" s="6" t="str">
        <f t="shared" si="9"/>
        <v>Buy</v>
      </c>
    </row>
    <row r="573" spans="1:13" x14ac:dyDescent="0.3">
      <c r="A573" s="2">
        <v>43576</v>
      </c>
      <c r="B573" s="4">
        <v>387</v>
      </c>
      <c r="C573" s="4">
        <v>380</v>
      </c>
      <c r="D573" s="4">
        <v>383.1</v>
      </c>
      <c r="E573" s="4">
        <v>363.76666666666671</v>
      </c>
      <c r="F573" s="4" t="b">
        <v>1</v>
      </c>
      <c r="G573" s="4" t="b">
        <v>0</v>
      </c>
      <c r="H573" s="4" t="b">
        <v>0</v>
      </c>
      <c r="I573" s="15"/>
      <c r="J573" s="4"/>
      <c r="K573" s="4"/>
      <c r="L573" s="15"/>
      <c r="M573" s="6" t="str">
        <f t="shared" si="9"/>
        <v>Buy</v>
      </c>
    </row>
    <row r="574" spans="1:13" x14ac:dyDescent="0.3">
      <c r="A574" s="2">
        <v>43577</v>
      </c>
      <c r="B574" s="4">
        <v>379</v>
      </c>
      <c r="C574" s="4">
        <v>383</v>
      </c>
      <c r="D574" s="4">
        <v>382.9</v>
      </c>
      <c r="E574" s="4">
        <v>363.54166666666669</v>
      </c>
      <c r="F574" s="4" t="b">
        <v>0</v>
      </c>
      <c r="G574" s="4" t="b">
        <v>1</v>
      </c>
      <c r="H574" s="4" t="b">
        <v>1</v>
      </c>
      <c r="I574" s="13">
        <f>(B574-(B571*I$1+B574*$I$1))/B571</f>
        <v>0.97041461538461538</v>
      </c>
      <c r="J574" s="11">
        <f>J564*I574</f>
        <v>5676397.0354862465</v>
      </c>
      <c r="K574" s="11">
        <f>K564*L574</f>
        <v>16269408.155692082</v>
      </c>
      <c r="L574" s="13">
        <f>(B574-(B571*L$1+B574*$L$1))/B571</f>
        <v>0.97041461538461538</v>
      </c>
      <c r="M574" s="6" t="str">
        <f t="shared" si="9"/>
        <v>Sell</v>
      </c>
    </row>
    <row r="575" spans="1:13" x14ac:dyDescent="0.3">
      <c r="A575" s="2">
        <v>43578</v>
      </c>
      <c r="B575" s="4">
        <v>383</v>
      </c>
      <c r="C575" s="4">
        <v>386</v>
      </c>
      <c r="D575" s="4">
        <v>383.3</v>
      </c>
      <c r="E575" s="4">
        <v>362.69166666666672</v>
      </c>
      <c r="F575" s="4" t="b">
        <v>1</v>
      </c>
      <c r="G575" s="4" t="b">
        <v>0</v>
      </c>
      <c r="H575" s="4" t="b">
        <v>1</v>
      </c>
      <c r="I575" s="15"/>
      <c r="J575" s="4"/>
      <c r="K575" s="4"/>
      <c r="L575" s="15"/>
      <c r="M575" s="6" t="str">
        <f t="shared" si="9"/>
        <v>Buy</v>
      </c>
    </row>
    <row r="576" spans="1:13" x14ac:dyDescent="0.3">
      <c r="A576" s="2">
        <v>43579</v>
      </c>
      <c r="B576" s="4">
        <v>386</v>
      </c>
      <c r="C576" s="4">
        <v>363</v>
      </c>
      <c r="D576" s="4">
        <v>381.5</v>
      </c>
      <c r="E576" s="4">
        <v>362.21666666666658</v>
      </c>
      <c r="F576" s="4" t="b">
        <v>1</v>
      </c>
      <c r="G576" s="4" t="b">
        <v>0</v>
      </c>
      <c r="H576" s="4" t="b">
        <v>0</v>
      </c>
      <c r="I576" s="15"/>
      <c r="J576" s="4"/>
      <c r="K576" s="4"/>
      <c r="L576" s="15"/>
      <c r="M576" s="6" t="str">
        <f t="shared" si="9"/>
        <v>Buy</v>
      </c>
    </row>
    <row r="577" spans="1:13" x14ac:dyDescent="0.3">
      <c r="A577" s="2">
        <v>43580</v>
      </c>
      <c r="B577" s="4">
        <v>362</v>
      </c>
      <c r="C577" s="4">
        <v>368</v>
      </c>
      <c r="D577" s="4">
        <v>380.1</v>
      </c>
      <c r="E577" s="4">
        <v>361.9</v>
      </c>
      <c r="F577" s="4" t="b">
        <v>0</v>
      </c>
      <c r="G577" s="4" t="b">
        <v>1</v>
      </c>
      <c r="H577" s="4" t="b">
        <v>1</v>
      </c>
      <c r="I577" s="13">
        <f>(B577-(B575*I$1+B577*$I$1))/B575</f>
        <v>0.94380809399477805</v>
      </c>
      <c r="J577" s="11">
        <f>J574*I577</f>
        <v>5357429.4668198824</v>
      </c>
      <c r="K577" s="11">
        <f>K574*L577</f>
        <v>15355199.10184684</v>
      </c>
      <c r="L577" s="13">
        <f>(B577-(B575*L$1+B577*$L$1))/B575</f>
        <v>0.94380809399477805</v>
      </c>
      <c r="M577" s="6" t="str">
        <f t="shared" si="9"/>
        <v>Sell</v>
      </c>
    </row>
    <row r="578" spans="1:13" x14ac:dyDescent="0.3">
      <c r="A578" s="2">
        <v>43581</v>
      </c>
      <c r="B578" s="4">
        <v>368</v>
      </c>
      <c r="C578" s="4">
        <v>352</v>
      </c>
      <c r="D578" s="4">
        <v>378</v>
      </c>
      <c r="E578" s="4">
        <v>361.40833333333342</v>
      </c>
      <c r="F578" s="4" t="b">
        <v>0</v>
      </c>
      <c r="G578" s="4" t="b">
        <v>1</v>
      </c>
      <c r="H578" s="4" t="b">
        <v>0</v>
      </c>
      <c r="I578" s="15"/>
      <c r="J578" s="4"/>
      <c r="K578" s="4"/>
      <c r="L578" s="15"/>
      <c r="M578" s="6" t="str">
        <f t="shared" si="9"/>
        <v>Sell</v>
      </c>
    </row>
    <row r="579" spans="1:13" x14ac:dyDescent="0.3">
      <c r="A579" s="2">
        <v>43582</v>
      </c>
      <c r="B579" s="4">
        <v>352</v>
      </c>
      <c r="C579" s="4">
        <v>355</v>
      </c>
      <c r="D579" s="4">
        <v>375</v>
      </c>
      <c r="E579" s="4">
        <v>361.15</v>
      </c>
      <c r="F579" s="4" t="b">
        <v>0</v>
      </c>
      <c r="G579" s="4" t="b">
        <v>1</v>
      </c>
      <c r="H579" s="4" t="b">
        <v>0</v>
      </c>
      <c r="I579" s="15"/>
      <c r="J579" s="4"/>
      <c r="K579" s="4"/>
      <c r="L579" s="15"/>
      <c r="M579" s="6" t="str">
        <f t="shared" si="9"/>
        <v>Sell</v>
      </c>
    </row>
    <row r="580" spans="1:13" x14ac:dyDescent="0.3">
      <c r="A580" s="2">
        <v>43583</v>
      </c>
      <c r="B580" s="4">
        <v>355</v>
      </c>
      <c r="C580" s="4">
        <v>354</v>
      </c>
      <c r="D580" s="4">
        <v>371.4</v>
      </c>
      <c r="E580" s="4">
        <v>360.66666666666669</v>
      </c>
      <c r="F580" s="4" t="b">
        <v>0</v>
      </c>
      <c r="G580" s="4" t="b">
        <v>1</v>
      </c>
      <c r="H580" s="4" t="b">
        <v>0</v>
      </c>
      <c r="I580" s="15"/>
      <c r="J580" s="4"/>
      <c r="K580" s="4"/>
      <c r="L580" s="15"/>
      <c r="M580" s="6" t="str">
        <f t="shared" si="9"/>
        <v>Sell</v>
      </c>
    </row>
    <row r="581" spans="1:13" x14ac:dyDescent="0.3">
      <c r="A581" s="2">
        <v>43584</v>
      </c>
      <c r="B581" s="4">
        <v>353</v>
      </c>
      <c r="C581" s="4">
        <v>340</v>
      </c>
      <c r="D581" s="4">
        <v>366.7</v>
      </c>
      <c r="E581" s="4">
        <v>360.11666666666667</v>
      </c>
      <c r="F581" s="4" t="b">
        <v>0</v>
      </c>
      <c r="G581" s="4" t="b">
        <v>1</v>
      </c>
      <c r="H581" s="4" t="b">
        <v>0</v>
      </c>
      <c r="I581" s="15"/>
      <c r="J581" s="4"/>
      <c r="K581" s="4"/>
      <c r="L581" s="15"/>
      <c r="M581" s="6" t="str">
        <f t="shared" si="9"/>
        <v>Sell</v>
      </c>
    </row>
    <row r="582" spans="1:13" x14ac:dyDescent="0.3">
      <c r="A582" s="2">
        <v>43585</v>
      </c>
      <c r="B582" s="4">
        <v>340</v>
      </c>
      <c r="C582" s="4">
        <v>354</v>
      </c>
      <c r="D582" s="4">
        <v>363.5</v>
      </c>
      <c r="E582" s="4">
        <v>359.72500000000002</v>
      </c>
      <c r="F582" s="4" t="b">
        <v>0</v>
      </c>
      <c r="G582" s="4" t="b">
        <v>1</v>
      </c>
      <c r="H582" s="4" t="b">
        <v>0</v>
      </c>
      <c r="I582" s="15"/>
      <c r="J582" s="4"/>
      <c r="K582" s="4"/>
      <c r="L582" s="15"/>
      <c r="M582" s="6" t="str">
        <f t="shared" si="9"/>
        <v>Sell</v>
      </c>
    </row>
    <row r="583" spans="1:13" x14ac:dyDescent="0.3">
      <c r="A583" s="2">
        <v>43586</v>
      </c>
      <c r="B583" s="4">
        <v>355</v>
      </c>
      <c r="C583" s="4">
        <v>352</v>
      </c>
      <c r="D583" s="4">
        <v>360.7</v>
      </c>
      <c r="E583" s="4">
        <v>359.36666666666667</v>
      </c>
      <c r="F583" s="4" t="b">
        <v>0</v>
      </c>
      <c r="G583" s="4" t="b">
        <v>1</v>
      </c>
      <c r="H583" s="4" t="b">
        <v>0</v>
      </c>
      <c r="I583" s="15"/>
      <c r="J583" s="4"/>
      <c r="K583" s="4"/>
      <c r="L583" s="15"/>
      <c r="M583" s="6" t="str">
        <f t="shared" si="9"/>
        <v>Sell</v>
      </c>
    </row>
    <row r="584" spans="1:13" x14ac:dyDescent="0.3">
      <c r="A584" s="2">
        <v>43587</v>
      </c>
      <c r="B584" s="4">
        <v>353</v>
      </c>
      <c r="C584" s="4">
        <v>352</v>
      </c>
      <c r="D584" s="4">
        <v>357.6</v>
      </c>
      <c r="E584" s="4">
        <v>358.9</v>
      </c>
      <c r="F584" s="4" t="b">
        <v>0</v>
      </c>
      <c r="G584" s="4" t="b">
        <v>1</v>
      </c>
      <c r="H584" s="4" t="b">
        <v>0</v>
      </c>
      <c r="I584" s="15"/>
      <c r="J584" s="4"/>
      <c r="K584" s="4"/>
      <c r="L584" s="15"/>
      <c r="M584" s="6" t="str">
        <f t="shared" si="9"/>
        <v>Sell</v>
      </c>
    </row>
    <row r="585" spans="1:13" x14ac:dyDescent="0.3">
      <c r="A585" s="2">
        <v>43588</v>
      </c>
      <c r="B585" s="4">
        <v>352</v>
      </c>
      <c r="C585" s="4">
        <v>358</v>
      </c>
      <c r="D585" s="4">
        <v>354.8</v>
      </c>
      <c r="E585" s="4">
        <v>358.50833333333333</v>
      </c>
      <c r="F585" s="4" t="b">
        <v>0</v>
      </c>
      <c r="G585" s="4" t="b">
        <v>1</v>
      </c>
      <c r="H585" s="4" t="b">
        <v>0</v>
      </c>
      <c r="I585" s="15"/>
      <c r="J585" s="4"/>
      <c r="K585" s="4"/>
      <c r="L585" s="15"/>
      <c r="M585" s="6" t="str">
        <f t="shared" si="9"/>
        <v>Sell</v>
      </c>
    </row>
    <row r="586" spans="1:13" x14ac:dyDescent="0.3">
      <c r="A586" s="2">
        <v>43589</v>
      </c>
      <c r="B586" s="4">
        <v>357</v>
      </c>
      <c r="C586" s="4">
        <v>352</v>
      </c>
      <c r="D586" s="4">
        <v>353.7</v>
      </c>
      <c r="E586" s="4">
        <v>358.14166666666671</v>
      </c>
      <c r="F586" s="4" t="b">
        <v>0</v>
      </c>
      <c r="G586" s="4" t="b">
        <v>0</v>
      </c>
      <c r="H586" s="4" t="b">
        <v>0</v>
      </c>
      <c r="I586" s="15"/>
      <c r="J586" s="4"/>
      <c r="K586" s="4"/>
      <c r="L586" s="15"/>
      <c r="M586" s="6" t="str">
        <f t="shared" si="9"/>
        <v>Buy</v>
      </c>
    </row>
    <row r="587" spans="1:13" x14ac:dyDescent="0.3">
      <c r="A587" s="2">
        <v>43590</v>
      </c>
      <c r="B587" s="4">
        <v>353</v>
      </c>
      <c r="C587" s="4">
        <v>355</v>
      </c>
      <c r="D587" s="4">
        <v>352.4</v>
      </c>
      <c r="E587" s="4">
        <v>357.75833333333333</v>
      </c>
      <c r="F587" s="4" t="b">
        <v>0</v>
      </c>
      <c r="G587" s="4" t="b">
        <v>1</v>
      </c>
      <c r="H587" s="4" t="b">
        <v>0</v>
      </c>
      <c r="I587" s="15"/>
      <c r="J587" s="4"/>
      <c r="K587" s="11">
        <f>K577*L587</f>
        <v>15161775.207278198</v>
      </c>
      <c r="L587" s="13">
        <f>(B587-(B586*L$1+B587*$L$1))/B586</f>
        <v>0.98740336134453777</v>
      </c>
      <c r="M587" s="6" t="str">
        <f t="shared" si="9"/>
        <v>Sell</v>
      </c>
    </row>
    <row r="588" spans="1:13" x14ac:dyDescent="0.3">
      <c r="A588" s="2">
        <v>43591</v>
      </c>
      <c r="B588" s="4">
        <v>355</v>
      </c>
      <c r="C588" s="4">
        <v>356</v>
      </c>
      <c r="D588" s="4">
        <v>352.8</v>
      </c>
      <c r="E588" s="4">
        <v>357.4</v>
      </c>
      <c r="F588" s="4" t="b">
        <v>0</v>
      </c>
      <c r="G588" s="4" t="b">
        <v>0</v>
      </c>
      <c r="H588" s="4" t="b">
        <v>0</v>
      </c>
      <c r="I588" s="15"/>
      <c r="J588" s="4"/>
      <c r="K588" s="4"/>
      <c r="L588" s="15"/>
      <c r="M588" s="6" t="str">
        <f t="shared" si="9"/>
        <v>Buy</v>
      </c>
    </row>
    <row r="589" spans="1:13" x14ac:dyDescent="0.3">
      <c r="A589" s="2">
        <v>43592</v>
      </c>
      <c r="B589" s="4">
        <v>356</v>
      </c>
      <c r="C589" s="4">
        <v>355</v>
      </c>
      <c r="D589" s="4">
        <v>352.8</v>
      </c>
      <c r="E589" s="4">
        <v>356.93333333333328</v>
      </c>
      <c r="F589" s="4" t="b">
        <v>0</v>
      </c>
      <c r="G589" s="4" t="b">
        <v>0</v>
      </c>
      <c r="H589" s="4" t="b">
        <v>0</v>
      </c>
      <c r="I589" s="15"/>
      <c r="J589" s="4"/>
      <c r="K589" s="4"/>
      <c r="L589" s="15"/>
      <c r="M589" s="6" t="str">
        <f t="shared" si="9"/>
        <v>Buy</v>
      </c>
    </row>
    <row r="590" spans="1:13" x14ac:dyDescent="0.3">
      <c r="A590" s="2">
        <v>43593</v>
      </c>
      <c r="B590" s="4">
        <v>354</v>
      </c>
      <c r="C590" s="4">
        <v>354</v>
      </c>
      <c r="D590" s="4">
        <v>352.8</v>
      </c>
      <c r="E590" s="4">
        <v>356.47500000000002</v>
      </c>
      <c r="F590" s="4" t="b">
        <v>0</v>
      </c>
      <c r="G590" s="4" t="b">
        <v>0</v>
      </c>
      <c r="H590" s="4" t="b">
        <v>0</v>
      </c>
      <c r="I590" s="15"/>
      <c r="J590" s="4"/>
      <c r="K590" s="4"/>
      <c r="L590" s="15"/>
      <c r="M590" s="6" t="str">
        <f t="shared" si="9"/>
        <v>Buy</v>
      </c>
    </row>
    <row r="591" spans="1:13" x14ac:dyDescent="0.3">
      <c r="A591" s="2">
        <v>43594</v>
      </c>
      <c r="B591" s="4">
        <v>354</v>
      </c>
      <c r="C591" s="4">
        <v>355</v>
      </c>
      <c r="D591" s="4">
        <v>354.3</v>
      </c>
      <c r="E591" s="4">
        <v>356.06666666666672</v>
      </c>
      <c r="F591" s="4" t="b">
        <v>0</v>
      </c>
      <c r="G591" s="4" t="b">
        <v>0</v>
      </c>
      <c r="H591" s="4" t="b">
        <v>0</v>
      </c>
      <c r="I591" s="15"/>
      <c r="J591" s="4"/>
      <c r="K591" s="4"/>
      <c r="L591" s="15"/>
      <c r="M591" s="6" t="str">
        <f t="shared" si="9"/>
        <v>Buy</v>
      </c>
    </row>
    <row r="592" spans="1:13" x14ac:dyDescent="0.3">
      <c r="A592" s="2">
        <v>43595</v>
      </c>
      <c r="B592" s="4">
        <v>355</v>
      </c>
      <c r="C592" s="4">
        <v>356</v>
      </c>
      <c r="D592" s="4">
        <v>354.5</v>
      </c>
      <c r="E592" s="4">
        <v>355.81666666666672</v>
      </c>
      <c r="F592" s="4" t="b">
        <v>0</v>
      </c>
      <c r="G592" s="4" t="b">
        <v>0</v>
      </c>
      <c r="H592" s="4" t="b">
        <v>0</v>
      </c>
      <c r="I592" s="15"/>
      <c r="J592" s="4"/>
      <c r="K592" s="4"/>
      <c r="L592" s="15"/>
      <c r="M592" s="6" t="str">
        <f t="shared" si="9"/>
        <v>Buy</v>
      </c>
    </row>
    <row r="593" spans="1:13" x14ac:dyDescent="0.3">
      <c r="A593" s="2">
        <v>43596</v>
      </c>
      <c r="B593" s="4">
        <v>356</v>
      </c>
      <c r="C593" s="4">
        <v>383</v>
      </c>
      <c r="D593" s="4">
        <v>357.6</v>
      </c>
      <c r="E593" s="4">
        <v>355.9</v>
      </c>
      <c r="F593" s="4" t="b">
        <v>1</v>
      </c>
      <c r="G593" s="4" t="b">
        <v>0</v>
      </c>
      <c r="H593" s="4" t="b">
        <v>1</v>
      </c>
      <c r="I593" s="15"/>
      <c r="J593" s="4"/>
      <c r="K593" s="4"/>
      <c r="L593" s="15"/>
      <c r="M593" s="6" t="str">
        <f t="shared" si="9"/>
        <v>Buy</v>
      </c>
    </row>
    <row r="594" spans="1:13" x14ac:dyDescent="0.3">
      <c r="A594" s="2">
        <v>43597</v>
      </c>
      <c r="B594" s="4">
        <v>383</v>
      </c>
      <c r="C594" s="4">
        <v>375</v>
      </c>
      <c r="D594" s="4">
        <v>359.9</v>
      </c>
      <c r="E594" s="4">
        <v>355.93333333333328</v>
      </c>
      <c r="F594" s="4" t="b">
        <v>1</v>
      </c>
      <c r="G594" s="4" t="b">
        <v>0</v>
      </c>
      <c r="H594" s="4" t="b">
        <v>0</v>
      </c>
      <c r="I594" s="15"/>
      <c r="J594" s="4"/>
      <c r="K594" s="4"/>
      <c r="L594" s="15"/>
      <c r="M594" s="6" t="str">
        <f t="shared" si="9"/>
        <v>Buy</v>
      </c>
    </row>
    <row r="595" spans="1:13" x14ac:dyDescent="0.3">
      <c r="A595" s="2">
        <v>43598</v>
      </c>
      <c r="B595" s="4">
        <v>375</v>
      </c>
      <c r="C595" s="4">
        <v>389</v>
      </c>
      <c r="D595" s="4">
        <v>363</v>
      </c>
      <c r="E595" s="4">
        <v>356.1</v>
      </c>
      <c r="F595" s="4" t="b">
        <v>1</v>
      </c>
      <c r="G595" s="4" t="b">
        <v>0</v>
      </c>
      <c r="H595" s="4" t="b">
        <v>0</v>
      </c>
      <c r="I595" s="15"/>
      <c r="J595" s="4"/>
      <c r="K595" s="4"/>
      <c r="L595" s="15"/>
      <c r="M595" s="6" t="str">
        <f t="shared" si="9"/>
        <v>Buy</v>
      </c>
    </row>
    <row r="596" spans="1:13" x14ac:dyDescent="0.3">
      <c r="A596" s="2">
        <v>43599</v>
      </c>
      <c r="B596" s="4">
        <v>388</v>
      </c>
      <c r="C596" s="4">
        <v>499</v>
      </c>
      <c r="D596" s="4">
        <v>377.7</v>
      </c>
      <c r="E596" s="4">
        <v>357.28333333333342</v>
      </c>
      <c r="F596" s="4" t="b">
        <v>1</v>
      </c>
      <c r="G596" s="4" t="b">
        <v>0</v>
      </c>
      <c r="H596" s="4" t="b">
        <v>0</v>
      </c>
      <c r="I596" s="15"/>
      <c r="J596" s="4"/>
      <c r="K596" s="4"/>
      <c r="L596" s="15"/>
      <c r="M596" s="6" t="str">
        <f t="shared" si="9"/>
        <v>Buy</v>
      </c>
    </row>
    <row r="597" spans="1:13" x14ac:dyDescent="0.3">
      <c r="A597" s="2">
        <v>43600</v>
      </c>
      <c r="B597" s="4">
        <v>499</v>
      </c>
      <c r="C597" s="4">
        <v>503</v>
      </c>
      <c r="D597" s="4">
        <v>392.5</v>
      </c>
      <c r="E597" s="4">
        <v>358.39166666666671</v>
      </c>
      <c r="F597" s="4" t="b">
        <v>1</v>
      </c>
      <c r="G597" s="4" t="b">
        <v>0</v>
      </c>
      <c r="H597" s="4" t="b">
        <v>0</v>
      </c>
      <c r="I597" s="15"/>
      <c r="J597" s="4"/>
      <c r="K597" s="4"/>
      <c r="L597" s="15"/>
      <c r="M597" s="6" t="str">
        <f t="shared" si="9"/>
        <v>Buy</v>
      </c>
    </row>
    <row r="598" spans="1:13" x14ac:dyDescent="0.3">
      <c r="A598" s="2">
        <v>43601</v>
      </c>
      <c r="B598" s="4">
        <v>503</v>
      </c>
      <c r="C598" s="4">
        <v>526</v>
      </c>
      <c r="D598" s="4">
        <v>409.5</v>
      </c>
      <c r="E598" s="4">
        <v>359.70833333333331</v>
      </c>
      <c r="F598" s="4" t="b">
        <v>1</v>
      </c>
      <c r="G598" s="4" t="b">
        <v>0</v>
      </c>
      <c r="H598" s="4" t="b">
        <v>0</v>
      </c>
      <c r="I598" s="15"/>
      <c r="J598" s="4"/>
      <c r="K598" s="4"/>
      <c r="L598" s="15"/>
      <c r="M598" s="6" t="str">
        <f t="shared" si="9"/>
        <v>Buy</v>
      </c>
    </row>
    <row r="599" spans="1:13" x14ac:dyDescent="0.3">
      <c r="A599" s="2">
        <v>43602</v>
      </c>
      <c r="B599" s="4">
        <v>527</v>
      </c>
      <c r="C599" s="4">
        <v>445</v>
      </c>
      <c r="D599" s="4">
        <v>418.5</v>
      </c>
      <c r="E599" s="4">
        <v>360.38333333333333</v>
      </c>
      <c r="F599" s="4" t="b">
        <v>1</v>
      </c>
      <c r="G599" s="4" t="b">
        <v>0</v>
      </c>
      <c r="H599" s="4" t="b">
        <v>0</v>
      </c>
      <c r="I599" s="15"/>
      <c r="J599" s="4"/>
      <c r="K599" s="4"/>
      <c r="L599" s="15"/>
      <c r="M599" s="6" t="str">
        <f t="shared" si="9"/>
        <v>Buy</v>
      </c>
    </row>
    <row r="600" spans="1:13" x14ac:dyDescent="0.3">
      <c r="A600" s="2">
        <v>43603</v>
      </c>
      <c r="B600" s="4">
        <v>445</v>
      </c>
      <c r="C600" s="4">
        <v>455</v>
      </c>
      <c r="D600" s="4">
        <v>428.6</v>
      </c>
      <c r="E600" s="4">
        <v>361.15833333333342</v>
      </c>
      <c r="F600" s="4" t="b">
        <v>1</v>
      </c>
      <c r="G600" s="4" t="b">
        <v>0</v>
      </c>
      <c r="H600" s="4" t="b">
        <v>0</v>
      </c>
      <c r="I600" s="15"/>
      <c r="J600" s="4"/>
      <c r="K600" s="4"/>
      <c r="L600" s="15"/>
      <c r="M600" s="6" t="str">
        <f t="shared" ref="M600:M663" si="10">IF(B600&gt;=D599,"Buy","Sell")</f>
        <v>Buy</v>
      </c>
    </row>
    <row r="601" spans="1:13" x14ac:dyDescent="0.3">
      <c r="A601" s="2">
        <v>43604</v>
      </c>
      <c r="B601" s="4">
        <v>454</v>
      </c>
      <c r="C601" s="4">
        <v>481</v>
      </c>
      <c r="D601" s="4">
        <v>441.2</v>
      </c>
      <c r="E601" s="4">
        <v>362.10833333333329</v>
      </c>
      <c r="F601" s="4" t="b">
        <v>1</v>
      </c>
      <c r="G601" s="4" t="b">
        <v>0</v>
      </c>
      <c r="H601" s="4" t="b">
        <v>0</v>
      </c>
      <c r="I601" s="15"/>
      <c r="J601" s="4"/>
      <c r="K601" s="4"/>
      <c r="L601" s="15"/>
      <c r="M601" s="6" t="str">
        <f t="shared" si="10"/>
        <v>Buy</v>
      </c>
    </row>
    <row r="602" spans="1:13" x14ac:dyDescent="0.3">
      <c r="A602" s="2">
        <v>43605</v>
      </c>
      <c r="B602" s="4">
        <v>482</v>
      </c>
      <c r="C602" s="4">
        <v>471</v>
      </c>
      <c r="D602" s="4">
        <v>452.7</v>
      </c>
      <c r="E602" s="4">
        <v>363.06666666666672</v>
      </c>
      <c r="F602" s="4" t="b">
        <v>1</v>
      </c>
      <c r="G602" s="4" t="b">
        <v>0</v>
      </c>
      <c r="H602" s="4" t="b">
        <v>0</v>
      </c>
      <c r="I602" s="15"/>
      <c r="J602" s="4"/>
      <c r="K602" s="4"/>
      <c r="L602" s="15"/>
      <c r="M602" s="6" t="str">
        <f t="shared" si="10"/>
        <v>Buy</v>
      </c>
    </row>
    <row r="603" spans="1:13" x14ac:dyDescent="0.3">
      <c r="A603" s="2">
        <v>43606</v>
      </c>
      <c r="B603" s="4">
        <v>471</v>
      </c>
      <c r="C603" s="4">
        <v>475</v>
      </c>
      <c r="D603" s="4">
        <v>461.9</v>
      </c>
      <c r="E603" s="4">
        <v>364.05833333333328</v>
      </c>
      <c r="F603" s="4" t="b">
        <v>1</v>
      </c>
      <c r="G603" s="4" t="b">
        <v>0</v>
      </c>
      <c r="H603" s="4" t="b">
        <v>0</v>
      </c>
      <c r="I603" s="15"/>
      <c r="J603" s="4"/>
      <c r="K603" s="4"/>
      <c r="L603" s="15"/>
      <c r="M603" s="6" t="str">
        <f t="shared" si="10"/>
        <v>Buy</v>
      </c>
    </row>
    <row r="604" spans="1:13" x14ac:dyDescent="0.3">
      <c r="A604" s="2">
        <v>43607</v>
      </c>
      <c r="B604" s="4">
        <v>476</v>
      </c>
      <c r="C604" s="4">
        <v>470</v>
      </c>
      <c r="D604" s="4">
        <v>471.4</v>
      </c>
      <c r="E604" s="4">
        <v>365</v>
      </c>
      <c r="F604" s="4" t="b">
        <v>1</v>
      </c>
      <c r="G604" s="4" t="b">
        <v>0</v>
      </c>
      <c r="H604" s="4" t="b">
        <v>0</v>
      </c>
      <c r="I604" s="15"/>
      <c r="J604" s="4"/>
      <c r="K604" s="4"/>
      <c r="L604" s="15"/>
      <c r="M604" s="6" t="str">
        <f t="shared" si="10"/>
        <v>Buy</v>
      </c>
    </row>
    <row r="605" spans="1:13" x14ac:dyDescent="0.3">
      <c r="A605" s="2">
        <v>43608</v>
      </c>
      <c r="B605" s="4">
        <v>470</v>
      </c>
      <c r="C605" s="4">
        <v>454</v>
      </c>
      <c r="D605" s="4">
        <v>477.9</v>
      </c>
      <c r="E605" s="4">
        <v>365.82499999999999</v>
      </c>
      <c r="F605" s="4" t="b">
        <v>0</v>
      </c>
      <c r="G605" s="4" t="b">
        <v>1</v>
      </c>
      <c r="H605" s="4" t="b">
        <v>1</v>
      </c>
      <c r="I605" s="13">
        <f>(B605-(B593*I$1+B605*$I$1))/B593</f>
        <v>1.3186005617977528</v>
      </c>
      <c r="J605" s="11">
        <f>J577*I605</f>
        <v>7064309.5047405316</v>
      </c>
      <c r="K605" s="11">
        <f>K587*L605</f>
        <v>20048671.611939579</v>
      </c>
      <c r="L605" s="13">
        <f>(B605-(B588*L$1+B605*$L$1))/B588</f>
        <v>1.3223169014084508</v>
      </c>
      <c r="M605" s="6" t="str">
        <f t="shared" si="10"/>
        <v>Sell</v>
      </c>
    </row>
    <row r="606" spans="1:13" x14ac:dyDescent="0.3">
      <c r="A606" s="2">
        <v>43609</v>
      </c>
      <c r="B606" s="4">
        <v>453</v>
      </c>
      <c r="C606" s="4">
        <v>467</v>
      </c>
      <c r="D606" s="4">
        <v>474.7</v>
      </c>
      <c r="E606" s="4">
        <v>366.77499999999998</v>
      </c>
      <c r="F606" s="4" t="b">
        <v>0</v>
      </c>
      <c r="G606" s="4" t="b">
        <v>1</v>
      </c>
      <c r="H606" s="4" t="b">
        <v>0</v>
      </c>
      <c r="I606" s="15"/>
      <c r="J606" s="4"/>
      <c r="K606" s="4"/>
      <c r="L606" s="15"/>
      <c r="M606" s="6" t="str">
        <f t="shared" si="10"/>
        <v>Sell</v>
      </c>
    </row>
    <row r="607" spans="1:13" x14ac:dyDescent="0.3">
      <c r="A607" s="2">
        <v>43610</v>
      </c>
      <c r="B607" s="4">
        <v>467</v>
      </c>
      <c r="C607" s="4">
        <v>463</v>
      </c>
      <c r="D607" s="4">
        <v>470.7</v>
      </c>
      <c r="E607" s="4">
        <v>367.74166666666667</v>
      </c>
      <c r="F607" s="4" t="b">
        <v>0</v>
      </c>
      <c r="G607" s="4" t="b">
        <v>1</v>
      </c>
      <c r="H607" s="4" t="b">
        <v>0</v>
      </c>
      <c r="I607" s="15"/>
      <c r="J607" s="4"/>
      <c r="K607" s="4"/>
      <c r="L607" s="15"/>
      <c r="M607" s="6" t="str">
        <f t="shared" si="10"/>
        <v>Sell</v>
      </c>
    </row>
    <row r="608" spans="1:13" x14ac:dyDescent="0.3">
      <c r="A608" s="2">
        <v>43611</v>
      </c>
      <c r="B608" s="4">
        <v>463</v>
      </c>
      <c r="C608" s="4">
        <v>456</v>
      </c>
      <c r="D608" s="4">
        <v>463.7</v>
      </c>
      <c r="E608" s="4">
        <v>368.64166666666671</v>
      </c>
      <c r="F608" s="4" t="b">
        <v>0</v>
      </c>
      <c r="G608" s="4" t="b">
        <v>1</v>
      </c>
      <c r="H608" s="4" t="b">
        <v>0</v>
      </c>
      <c r="I608" s="15"/>
      <c r="J608" s="4"/>
      <c r="K608" s="4"/>
      <c r="L608" s="15"/>
      <c r="M608" s="6" t="str">
        <f t="shared" si="10"/>
        <v>Sell</v>
      </c>
    </row>
    <row r="609" spans="1:13" x14ac:dyDescent="0.3">
      <c r="A609" s="2">
        <v>43612</v>
      </c>
      <c r="B609" s="4">
        <v>456</v>
      </c>
      <c r="C609" s="4">
        <v>493</v>
      </c>
      <c r="D609" s="4">
        <v>468.5</v>
      </c>
      <c r="E609" s="4">
        <v>369.90833333333342</v>
      </c>
      <c r="F609" s="4" t="b">
        <v>0</v>
      </c>
      <c r="G609" s="4" t="b">
        <v>1</v>
      </c>
      <c r="H609" s="4" t="b">
        <v>0</v>
      </c>
      <c r="I609" s="15"/>
      <c r="J609" s="4"/>
      <c r="K609" s="4"/>
      <c r="L609" s="15"/>
      <c r="M609" s="6" t="str">
        <f t="shared" si="10"/>
        <v>Sell</v>
      </c>
    </row>
    <row r="610" spans="1:13" x14ac:dyDescent="0.3">
      <c r="A610" s="2">
        <v>43613</v>
      </c>
      <c r="B610" s="4">
        <v>493</v>
      </c>
      <c r="C610" s="4">
        <v>504</v>
      </c>
      <c r="D610" s="4">
        <v>473.4</v>
      </c>
      <c r="E610" s="4">
        <v>371.42500000000001</v>
      </c>
      <c r="F610" s="4" t="b">
        <v>1</v>
      </c>
      <c r="G610" s="4" t="b">
        <v>0</v>
      </c>
      <c r="H610" s="4" t="b">
        <v>1</v>
      </c>
      <c r="I610" s="13"/>
      <c r="J610" s="11"/>
      <c r="K610" s="11"/>
      <c r="L610" s="13"/>
      <c r="M610" s="6" t="str">
        <f t="shared" si="10"/>
        <v>Buy</v>
      </c>
    </row>
    <row r="611" spans="1:13" x14ac:dyDescent="0.3">
      <c r="A611" s="2">
        <v>43614</v>
      </c>
      <c r="B611" s="4">
        <v>504</v>
      </c>
      <c r="C611" s="4">
        <v>537</v>
      </c>
      <c r="D611" s="4">
        <v>479</v>
      </c>
      <c r="E611" s="4">
        <v>373.2</v>
      </c>
      <c r="F611" s="4" t="b">
        <v>1</v>
      </c>
      <c r="G611" s="4" t="b">
        <v>0</v>
      </c>
      <c r="H611" s="4" t="b">
        <v>0</v>
      </c>
      <c r="I611" s="15"/>
      <c r="J611" s="4"/>
      <c r="K611" s="4"/>
      <c r="L611" s="15"/>
      <c r="M611" s="6" t="str">
        <f t="shared" si="10"/>
        <v>Buy</v>
      </c>
    </row>
    <row r="612" spans="1:13" x14ac:dyDescent="0.3">
      <c r="A612" s="2">
        <v>43615</v>
      </c>
      <c r="B612" s="4">
        <v>537</v>
      </c>
      <c r="C612" s="4">
        <v>552</v>
      </c>
      <c r="D612" s="4">
        <v>487.1</v>
      </c>
      <c r="E612" s="4">
        <v>374.89166666666671</v>
      </c>
      <c r="F612" s="4" t="b">
        <v>1</v>
      </c>
      <c r="G612" s="4" t="b">
        <v>0</v>
      </c>
      <c r="H612" s="4" t="b">
        <v>0</v>
      </c>
      <c r="I612" s="15"/>
      <c r="J612" s="4"/>
      <c r="K612" s="4"/>
      <c r="L612" s="15"/>
      <c r="M612" s="6" t="str">
        <f t="shared" si="10"/>
        <v>Buy</v>
      </c>
    </row>
    <row r="613" spans="1:13" x14ac:dyDescent="0.3">
      <c r="A613" s="2">
        <v>43616</v>
      </c>
      <c r="B613" s="4">
        <v>551</v>
      </c>
      <c r="C613" s="4">
        <v>523</v>
      </c>
      <c r="D613" s="4">
        <v>491.9</v>
      </c>
      <c r="E613" s="4">
        <v>376.45</v>
      </c>
      <c r="F613" s="4" t="b">
        <v>1</v>
      </c>
      <c r="G613" s="4" t="b">
        <v>0</v>
      </c>
      <c r="H613" s="4" t="b">
        <v>0</v>
      </c>
      <c r="I613" s="15"/>
      <c r="J613" s="4"/>
      <c r="K613" s="4"/>
      <c r="L613" s="15"/>
      <c r="M613" s="6" t="str">
        <f t="shared" si="10"/>
        <v>Buy</v>
      </c>
    </row>
    <row r="614" spans="1:13" x14ac:dyDescent="0.3">
      <c r="A614" s="2">
        <v>43617</v>
      </c>
      <c r="B614" s="4">
        <v>523</v>
      </c>
      <c r="C614" s="4">
        <v>516</v>
      </c>
      <c r="D614" s="4">
        <v>496.5</v>
      </c>
      <c r="E614" s="4">
        <v>377.91666666666669</v>
      </c>
      <c r="F614" s="4" t="b">
        <v>1</v>
      </c>
      <c r="G614" s="4" t="b">
        <v>0</v>
      </c>
      <c r="H614" s="4" t="b">
        <v>0</v>
      </c>
      <c r="I614" s="15"/>
      <c r="J614" s="4"/>
      <c r="K614" s="4"/>
      <c r="L614" s="15"/>
      <c r="M614" s="6" t="str">
        <f t="shared" si="10"/>
        <v>Buy</v>
      </c>
    </row>
    <row r="615" spans="1:13" x14ac:dyDescent="0.3">
      <c r="A615" s="2">
        <v>43618</v>
      </c>
      <c r="B615" s="4">
        <v>516</v>
      </c>
      <c r="C615" s="4">
        <v>529</v>
      </c>
      <c r="D615" s="4">
        <v>504</v>
      </c>
      <c r="E615" s="4">
        <v>379.50833333333333</v>
      </c>
      <c r="F615" s="4" t="b">
        <v>1</v>
      </c>
      <c r="G615" s="4" t="b">
        <v>0</v>
      </c>
      <c r="H615" s="4" t="b">
        <v>0</v>
      </c>
      <c r="I615" s="15"/>
      <c r="J615" s="4"/>
      <c r="K615" s="4"/>
      <c r="L615" s="15"/>
      <c r="M615" s="6" t="str">
        <f t="shared" si="10"/>
        <v>Buy</v>
      </c>
    </row>
    <row r="616" spans="1:13" x14ac:dyDescent="0.3">
      <c r="A616" s="2">
        <v>43619</v>
      </c>
      <c r="B616" s="4">
        <v>528</v>
      </c>
      <c r="C616" s="4">
        <v>533</v>
      </c>
      <c r="D616" s="4">
        <v>510.6</v>
      </c>
      <c r="E616" s="4">
        <v>381.15</v>
      </c>
      <c r="F616" s="4" t="b">
        <v>1</v>
      </c>
      <c r="G616" s="4" t="b">
        <v>0</v>
      </c>
      <c r="H616" s="4" t="b">
        <v>0</v>
      </c>
      <c r="I616" s="15"/>
      <c r="J616" s="4"/>
      <c r="K616" s="4"/>
      <c r="L616" s="15"/>
      <c r="M616" s="6" t="str">
        <f t="shared" si="10"/>
        <v>Buy</v>
      </c>
    </row>
    <row r="617" spans="1:13" x14ac:dyDescent="0.3">
      <c r="A617" s="2">
        <v>43620</v>
      </c>
      <c r="B617" s="4">
        <v>533</v>
      </c>
      <c r="C617" s="4">
        <v>509</v>
      </c>
      <c r="D617" s="4">
        <v>515.20000000000005</v>
      </c>
      <c r="E617" s="4">
        <v>382.60833333333329</v>
      </c>
      <c r="F617" s="4" t="b">
        <v>1</v>
      </c>
      <c r="G617" s="4" t="b">
        <v>0</v>
      </c>
      <c r="H617" s="4" t="b">
        <v>0</v>
      </c>
      <c r="I617" s="15"/>
      <c r="J617" s="4"/>
      <c r="K617" s="4"/>
      <c r="L617" s="15"/>
      <c r="M617" s="6" t="str">
        <f t="shared" si="10"/>
        <v>Buy</v>
      </c>
    </row>
    <row r="618" spans="1:13" x14ac:dyDescent="0.3">
      <c r="A618" s="2">
        <v>43621</v>
      </c>
      <c r="B618" s="4">
        <v>508</v>
      </c>
      <c r="C618" s="4">
        <v>483</v>
      </c>
      <c r="D618" s="4">
        <v>517.9</v>
      </c>
      <c r="E618" s="4">
        <v>383.88333333333333</v>
      </c>
      <c r="F618" s="4" t="b">
        <v>0</v>
      </c>
      <c r="G618" s="4" t="b">
        <v>1</v>
      </c>
      <c r="H618" s="4" t="b">
        <v>1</v>
      </c>
      <c r="I618" s="13">
        <f>(B618-(B610*I$1+B618*$I$1))/B610</f>
        <v>1.0290046653144016</v>
      </c>
      <c r="J618" s="11">
        <f>J605*I618</f>
        <v>7269207.4376028767</v>
      </c>
      <c r="K618" s="11">
        <f>K605*L618</f>
        <v>20630176.622042231</v>
      </c>
      <c r="L618" s="13">
        <f>(B618-(B610*L$1+B618*$L$1))/B610</f>
        <v>1.0290046653144016</v>
      </c>
      <c r="M618" s="6" t="str">
        <f t="shared" si="10"/>
        <v>Sell</v>
      </c>
    </row>
    <row r="619" spans="1:13" x14ac:dyDescent="0.3">
      <c r="A619" s="2">
        <v>43622</v>
      </c>
      <c r="B619" s="4">
        <v>483</v>
      </c>
      <c r="C619" s="4">
        <v>479</v>
      </c>
      <c r="D619" s="4">
        <v>516.5</v>
      </c>
      <c r="E619" s="4">
        <v>385.19166666666672</v>
      </c>
      <c r="F619" s="4" t="b">
        <v>0</v>
      </c>
      <c r="G619" s="4" t="b">
        <v>1</v>
      </c>
      <c r="H619" s="4" t="b">
        <v>0</v>
      </c>
      <c r="I619" s="15"/>
      <c r="J619" s="4"/>
      <c r="K619" s="4"/>
      <c r="L619" s="15"/>
      <c r="M619" s="6" t="str">
        <f t="shared" si="10"/>
        <v>Sell</v>
      </c>
    </row>
    <row r="620" spans="1:13" x14ac:dyDescent="0.3">
      <c r="A620" s="2">
        <v>43623</v>
      </c>
      <c r="B620" s="4">
        <v>479</v>
      </c>
      <c r="C620" s="4">
        <v>512</v>
      </c>
      <c r="D620" s="4">
        <v>517.29999999999995</v>
      </c>
      <c r="E620" s="4">
        <v>386.73333333333329</v>
      </c>
      <c r="F620" s="4" t="b">
        <v>0</v>
      </c>
      <c r="G620" s="4" t="b">
        <v>1</v>
      </c>
      <c r="H620" s="4" t="b">
        <v>0</v>
      </c>
      <c r="I620" s="15"/>
      <c r="J620" s="4"/>
      <c r="K620" s="4"/>
      <c r="L620" s="15"/>
      <c r="M620" s="6" t="str">
        <f t="shared" si="10"/>
        <v>Sell</v>
      </c>
    </row>
    <row r="621" spans="1:13" x14ac:dyDescent="0.3">
      <c r="A621" s="2">
        <v>43624</v>
      </c>
      <c r="B621" s="4">
        <v>512</v>
      </c>
      <c r="C621" s="4">
        <v>507</v>
      </c>
      <c r="D621" s="4">
        <v>514.29999999999995</v>
      </c>
      <c r="E621" s="4">
        <v>388.19166666666672</v>
      </c>
      <c r="F621" s="4" t="b">
        <v>0</v>
      </c>
      <c r="G621" s="4" t="b">
        <v>1</v>
      </c>
      <c r="H621" s="4" t="b">
        <v>0</v>
      </c>
      <c r="I621" s="15"/>
      <c r="J621" s="4"/>
      <c r="K621" s="4"/>
      <c r="L621" s="15"/>
      <c r="M621" s="6" t="str">
        <f t="shared" si="10"/>
        <v>Sell</v>
      </c>
    </row>
    <row r="622" spans="1:13" x14ac:dyDescent="0.3">
      <c r="A622" s="2">
        <v>43625</v>
      </c>
      <c r="B622" s="4">
        <v>508</v>
      </c>
      <c r="C622" s="4">
        <v>494</v>
      </c>
      <c r="D622" s="4">
        <v>508.5</v>
      </c>
      <c r="E622" s="4">
        <v>389.46666666666658</v>
      </c>
      <c r="F622" s="4" t="b">
        <v>0</v>
      </c>
      <c r="G622" s="4" t="b">
        <v>1</v>
      </c>
      <c r="H622" s="4" t="b">
        <v>0</v>
      </c>
      <c r="I622" s="15"/>
      <c r="J622" s="4"/>
      <c r="K622" s="4"/>
      <c r="L622" s="15"/>
      <c r="M622" s="6" t="str">
        <f t="shared" si="10"/>
        <v>Sell</v>
      </c>
    </row>
    <row r="623" spans="1:13" x14ac:dyDescent="0.3">
      <c r="A623" s="2">
        <v>43626</v>
      </c>
      <c r="B623" s="4">
        <v>494</v>
      </c>
      <c r="C623" s="4">
        <v>488</v>
      </c>
      <c r="D623" s="4">
        <v>505</v>
      </c>
      <c r="E623" s="4">
        <v>390.78333333333342</v>
      </c>
      <c r="F623" s="4" t="b">
        <v>0</v>
      </c>
      <c r="G623" s="4" t="b">
        <v>1</v>
      </c>
      <c r="H623" s="4" t="b">
        <v>0</v>
      </c>
      <c r="I623" s="15"/>
      <c r="J623" s="4"/>
      <c r="K623" s="4"/>
      <c r="L623" s="15"/>
      <c r="M623" s="6" t="str">
        <f t="shared" si="10"/>
        <v>Sell</v>
      </c>
    </row>
    <row r="624" spans="1:13" x14ac:dyDescent="0.3">
      <c r="A624" s="2">
        <v>43627</v>
      </c>
      <c r="B624" s="4">
        <v>488</v>
      </c>
      <c r="C624" s="4">
        <v>474</v>
      </c>
      <c r="D624" s="4">
        <v>500.8</v>
      </c>
      <c r="E624" s="4">
        <v>391.94166666666672</v>
      </c>
      <c r="F624" s="4" t="b">
        <v>0</v>
      </c>
      <c r="G624" s="4" t="b">
        <v>1</v>
      </c>
      <c r="H624" s="4" t="b">
        <v>0</v>
      </c>
      <c r="I624" s="15"/>
      <c r="J624" s="4"/>
      <c r="K624" s="4"/>
      <c r="L624" s="15"/>
      <c r="M624" s="6" t="str">
        <f t="shared" si="10"/>
        <v>Sell</v>
      </c>
    </row>
    <row r="625" spans="1:13" x14ac:dyDescent="0.3">
      <c r="A625" s="2">
        <v>43628</v>
      </c>
      <c r="B625" s="4">
        <v>474</v>
      </c>
      <c r="C625" s="4">
        <v>478</v>
      </c>
      <c r="D625" s="4">
        <v>495.7</v>
      </c>
      <c r="E625" s="4">
        <v>393.15833333333342</v>
      </c>
      <c r="F625" s="4" t="b">
        <v>0</v>
      </c>
      <c r="G625" s="4" t="b">
        <v>1</v>
      </c>
      <c r="H625" s="4" t="b">
        <v>0</v>
      </c>
      <c r="I625" s="15"/>
      <c r="J625" s="4"/>
      <c r="K625" s="4"/>
      <c r="L625" s="15"/>
      <c r="M625" s="6" t="str">
        <f t="shared" si="10"/>
        <v>Sell</v>
      </c>
    </row>
    <row r="626" spans="1:13" x14ac:dyDescent="0.3">
      <c r="A626" s="2">
        <v>43629</v>
      </c>
      <c r="B626" s="4">
        <v>478</v>
      </c>
      <c r="C626" s="4">
        <v>482</v>
      </c>
      <c r="D626" s="4">
        <v>490.6</v>
      </c>
      <c r="E626" s="4">
        <v>394.39166666666671</v>
      </c>
      <c r="F626" s="4" t="b">
        <v>0</v>
      </c>
      <c r="G626" s="4" t="b">
        <v>1</v>
      </c>
      <c r="H626" s="4" t="b">
        <v>0</v>
      </c>
      <c r="I626" s="15"/>
      <c r="J626" s="4"/>
      <c r="K626" s="4"/>
      <c r="L626" s="15"/>
      <c r="M626" s="6" t="str">
        <f t="shared" si="10"/>
        <v>Sell</v>
      </c>
    </row>
    <row r="627" spans="1:13" x14ac:dyDescent="0.3">
      <c r="A627" s="2">
        <v>43630</v>
      </c>
      <c r="B627" s="4">
        <v>481</v>
      </c>
      <c r="C627" s="4">
        <v>483</v>
      </c>
      <c r="D627" s="4">
        <v>488</v>
      </c>
      <c r="E627" s="4">
        <v>395.63333333333333</v>
      </c>
      <c r="F627" s="4" t="b">
        <v>0</v>
      </c>
      <c r="G627" s="4" t="b">
        <v>1</v>
      </c>
      <c r="H627" s="4" t="b">
        <v>0</v>
      </c>
      <c r="I627" s="15"/>
      <c r="J627" s="4"/>
      <c r="K627" s="4"/>
      <c r="L627" s="15"/>
      <c r="M627" s="6" t="str">
        <f t="shared" si="10"/>
        <v>Sell</v>
      </c>
    </row>
    <row r="628" spans="1:13" x14ac:dyDescent="0.3">
      <c r="A628" s="2">
        <v>43631</v>
      </c>
      <c r="B628" s="4">
        <v>484</v>
      </c>
      <c r="C628" s="4">
        <v>490</v>
      </c>
      <c r="D628" s="4">
        <v>488.7</v>
      </c>
      <c r="E628" s="4">
        <v>396.93333333333328</v>
      </c>
      <c r="F628" s="4" t="b">
        <v>0</v>
      </c>
      <c r="G628" s="4" t="b">
        <v>1</v>
      </c>
      <c r="H628" s="4" t="b">
        <v>0</v>
      </c>
      <c r="I628" s="15"/>
      <c r="J628" s="4"/>
      <c r="K628" s="4"/>
      <c r="L628" s="15"/>
      <c r="M628" s="6" t="str">
        <f t="shared" si="10"/>
        <v>Sell</v>
      </c>
    </row>
    <row r="629" spans="1:13" x14ac:dyDescent="0.3">
      <c r="A629" s="2">
        <v>43632</v>
      </c>
      <c r="B629" s="4">
        <v>490</v>
      </c>
      <c r="C629" s="4">
        <v>499</v>
      </c>
      <c r="D629" s="4">
        <v>490.7</v>
      </c>
      <c r="E629" s="4">
        <v>398.30833333333328</v>
      </c>
      <c r="F629" s="4" t="b">
        <v>1</v>
      </c>
      <c r="G629" s="4" t="b">
        <v>0</v>
      </c>
      <c r="H629" s="4" t="b">
        <v>1</v>
      </c>
      <c r="I629" s="15"/>
      <c r="J629" s="4"/>
      <c r="K629" s="4"/>
      <c r="L629" s="15"/>
      <c r="M629" s="6" t="str">
        <f t="shared" si="10"/>
        <v>Buy</v>
      </c>
    </row>
    <row r="630" spans="1:13" x14ac:dyDescent="0.3">
      <c r="A630" s="2">
        <v>43633</v>
      </c>
      <c r="B630" s="4">
        <v>499</v>
      </c>
      <c r="C630" s="4">
        <v>516</v>
      </c>
      <c r="D630" s="4">
        <v>491.1</v>
      </c>
      <c r="E630" s="4">
        <v>399.83333333333331</v>
      </c>
      <c r="F630" s="4" t="b">
        <v>1</v>
      </c>
      <c r="G630" s="4" t="b">
        <v>0</v>
      </c>
      <c r="H630" s="4" t="b">
        <v>0</v>
      </c>
      <c r="I630" s="15"/>
      <c r="J630" s="4"/>
      <c r="K630" s="4"/>
      <c r="L630" s="15"/>
      <c r="M630" s="6" t="str">
        <f t="shared" si="10"/>
        <v>Buy</v>
      </c>
    </row>
    <row r="631" spans="1:13" x14ac:dyDescent="0.3">
      <c r="A631" s="2">
        <v>43634</v>
      </c>
      <c r="B631" s="4">
        <v>516</v>
      </c>
      <c r="C631" s="4">
        <v>520</v>
      </c>
      <c r="D631" s="4">
        <v>492.4</v>
      </c>
      <c r="E631" s="4">
        <v>401.29166666666669</v>
      </c>
      <c r="F631" s="4" t="b">
        <v>1</v>
      </c>
      <c r="G631" s="4" t="b">
        <v>0</v>
      </c>
      <c r="H631" s="4" t="b">
        <v>0</v>
      </c>
      <c r="I631" s="15"/>
      <c r="J631" s="4"/>
      <c r="K631" s="4"/>
      <c r="L631" s="15"/>
      <c r="M631" s="6" t="str">
        <f t="shared" si="10"/>
        <v>Buy</v>
      </c>
    </row>
    <row r="632" spans="1:13" x14ac:dyDescent="0.3">
      <c r="A632" s="2">
        <v>43635</v>
      </c>
      <c r="B632" s="4">
        <v>520</v>
      </c>
      <c r="C632" s="4">
        <v>514</v>
      </c>
      <c r="D632" s="4">
        <v>494.4</v>
      </c>
      <c r="E632" s="4">
        <v>402.52499999999998</v>
      </c>
      <c r="F632" s="4" t="b">
        <v>1</v>
      </c>
      <c r="G632" s="4" t="b">
        <v>0</v>
      </c>
      <c r="H632" s="4" t="b">
        <v>0</v>
      </c>
      <c r="I632" s="15"/>
      <c r="J632" s="4"/>
      <c r="K632" s="4"/>
      <c r="L632" s="15"/>
      <c r="M632" s="6" t="str">
        <f t="shared" si="10"/>
        <v>Buy</v>
      </c>
    </row>
    <row r="633" spans="1:13" x14ac:dyDescent="0.3">
      <c r="A633" s="2">
        <v>43636</v>
      </c>
      <c r="B633" s="4">
        <v>514</v>
      </c>
      <c r="C633" s="4">
        <v>508</v>
      </c>
      <c r="D633" s="4">
        <v>496.4</v>
      </c>
      <c r="E633" s="4">
        <v>403.78333333333342</v>
      </c>
      <c r="F633" s="4" t="b">
        <v>1</v>
      </c>
      <c r="G633" s="4" t="b">
        <v>0</v>
      </c>
      <c r="H633" s="4" t="b">
        <v>0</v>
      </c>
      <c r="I633" s="15"/>
      <c r="J633" s="4"/>
      <c r="K633" s="4"/>
      <c r="L633" s="15"/>
      <c r="M633" s="6" t="str">
        <f t="shared" si="10"/>
        <v>Buy</v>
      </c>
    </row>
    <row r="634" spans="1:13" x14ac:dyDescent="0.3">
      <c r="A634" s="2">
        <v>43637</v>
      </c>
      <c r="B634" s="4">
        <v>507</v>
      </c>
      <c r="C634" s="4">
        <v>517</v>
      </c>
      <c r="D634" s="4">
        <v>500.7</v>
      </c>
      <c r="E634" s="4">
        <v>405.15</v>
      </c>
      <c r="F634" s="4" t="b">
        <v>1</v>
      </c>
      <c r="G634" s="4" t="b">
        <v>0</v>
      </c>
      <c r="H634" s="4" t="b">
        <v>0</v>
      </c>
      <c r="I634" s="15"/>
      <c r="J634" s="4"/>
      <c r="K634" s="4"/>
      <c r="L634" s="15"/>
      <c r="M634" s="6" t="str">
        <f t="shared" si="10"/>
        <v>Buy</v>
      </c>
    </row>
    <row r="635" spans="1:13" x14ac:dyDescent="0.3">
      <c r="A635" s="2">
        <v>43638</v>
      </c>
      <c r="B635" s="4">
        <v>517</v>
      </c>
      <c r="C635" s="4">
        <v>560</v>
      </c>
      <c r="D635" s="4">
        <v>508.9</v>
      </c>
      <c r="E635" s="4">
        <v>406.875</v>
      </c>
      <c r="F635" s="4" t="b">
        <v>1</v>
      </c>
      <c r="G635" s="4" t="b">
        <v>0</v>
      </c>
      <c r="H635" s="4" t="b">
        <v>0</v>
      </c>
      <c r="I635" s="15"/>
      <c r="J635" s="4"/>
      <c r="K635" s="4"/>
      <c r="L635" s="15"/>
      <c r="M635" s="6" t="str">
        <f t="shared" si="10"/>
        <v>Buy</v>
      </c>
    </row>
    <row r="636" spans="1:13" x14ac:dyDescent="0.3">
      <c r="A636" s="2">
        <v>43639</v>
      </c>
      <c r="B636" s="4">
        <v>560</v>
      </c>
      <c r="C636" s="4">
        <v>549</v>
      </c>
      <c r="D636" s="4">
        <v>515.6</v>
      </c>
      <c r="E636" s="4">
        <v>408.53333333333342</v>
      </c>
      <c r="F636" s="4" t="b">
        <v>1</v>
      </c>
      <c r="G636" s="4" t="b">
        <v>0</v>
      </c>
      <c r="H636" s="4" t="b">
        <v>0</v>
      </c>
      <c r="I636" s="15"/>
      <c r="J636" s="4"/>
      <c r="K636" s="4"/>
      <c r="L636" s="15"/>
      <c r="M636" s="6" t="str">
        <f t="shared" si="10"/>
        <v>Buy</v>
      </c>
    </row>
    <row r="637" spans="1:13" x14ac:dyDescent="0.3">
      <c r="A637" s="2">
        <v>43640</v>
      </c>
      <c r="B637" s="4">
        <v>549</v>
      </c>
      <c r="C637" s="4">
        <v>543</v>
      </c>
      <c r="D637" s="4">
        <v>521.6</v>
      </c>
      <c r="E637" s="4">
        <v>410.24166666666667</v>
      </c>
      <c r="F637" s="4" t="b">
        <v>1</v>
      </c>
      <c r="G637" s="4" t="b">
        <v>0</v>
      </c>
      <c r="H637" s="4" t="b">
        <v>0</v>
      </c>
      <c r="I637" s="15"/>
      <c r="J637" s="4"/>
      <c r="K637" s="4"/>
      <c r="L637" s="15"/>
      <c r="M637" s="6" t="str">
        <f t="shared" si="10"/>
        <v>Buy</v>
      </c>
    </row>
    <row r="638" spans="1:13" x14ac:dyDescent="0.3">
      <c r="A638" s="2">
        <v>43641</v>
      </c>
      <c r="B638" s="4">
        <v>543</v>
      </c>
      <c r="C638" s="4">
        <v>546</v>
      </c>
      <c r="D638" s="4">
        <v>527.20000000000005</v>
      </c>
      <c r="E638" s="4">
        <v>411.98333333333329</v>
      </c>
      <c r="F638" s="4" t="b">
        <v>1</v>
      </c>
      <c r="G638" s="4" t="b">
        <v>0</v>
      </c>
      <c r="H638" s="4" t="b">
        <v>0</v>
      </c>
      <c r="I638" s="15"/>
      <c r="J638" s="4"/>
      <c r="K638" s="4"/>
      <c r="L638" s="15"/>
      <c r="M638" s="6" t="str">
        <f t="shared" si="10"/>
        <v>Buy</v>
      </c>
    </row>
    <row r="639" spans="1:13" x14ac:dyDescent="0.3">
      <c r="A639" s="2">
        <v>43642</v>
      </c>
      <c r="B639" s="4">
        <v>546</v>
      </c>
      <c r="C639" s="4">
        <v>577</v>
      </c>
      <c r="D639" s="4">
        <v>535</v>
      </c>
      <c r="E639" s="4">
        <v>413.82499999999999</v>
      </c>
      <c r="F639" s="4" t="b">
        <v>1</v>
      </c>
      <c r="G639" s="4" t="b">
        <v>0</v>
      </c>
      <c r="H639" s="4" t="b">
        <v>0</v>
      </c>
      <c r="I639" s="15"/>
      <c r="J639" s="4"/>
      <c r="K639" s="4"/>
      <c r="L639" s="15"/>
      <c r="M639" s="6" t="str">
        <f t="shared" si="10"/>
        <v>Buy</v>
      </c>
    </row>
    <row r="640" spans="1:13" x14ac:dyDescent="0.3">
      <c r="A640" s="2">
        <v>43643</v>
      </c>
      <c r="B640" s="4">
        <v>578</v>
      </c>
      <c r="C640" s="4">
        <v>523</v>
      </c>
      <c r="D640" s="4">
        <v>535.70000000000005</v>
      </c>
      <c r="E640" s="4">
        <v>415.25833333333333</v>
      </c>
      <c r="F640" s="4" t="b">
        <v>1</v>
      </c>
      <c r="G640" s="4" t="b">
        <v>0</v>
      </c>
      <c r="H640" s="4" t="b">
        <v>0</v>
      </c>
      <c r="I640" s="15"/>
      <c r="J640" s="4"/>
      <c r="K640" s="4"/>
      <c r="L640" s="15"/>
      <c r="M640" s="6" t="str">
        <f t="shared" si="10"/>
        <v>Buy</v>
      </c>
    </row>
    <row r="641" spans="1:13" x14ac:dyDescent="0.3">
      <c r="A641" s="2">
        <v>43644</v>
      </c>
      <c r="B641" s="4">
        <v>523</v>
      </c>
      <c r="C641" s="4">
        <v>511</v>
      </c>
      <c r="D641" s="4">
        <v>534.79999999999995</v>
      </c>
      <c r="E641" s="4">
        <v>416.65</v>
      </c>
      <c r="F641" s="4" t="b">
        <v>0</v>
      </c>
      <c r="G641" s="4" t="b">
        <v>1</v>
      </c>
      <c r="H641" s="4" t="b">
        <v>1</v>
      </c>
      <c r="I641" s="13">
        <f>(B641-(B629*I$1+B641*$I$1))/B629</f>
        <v>1.0658997959183674</v>
      </c>
      <c r="J641" s="11">
        <f>J618*I641</f>
        <v>7748246.724229184</v>
      </c>
      <c r="K641" s="11">
        <f>K618*L641</f>
        <v>21989701.051194686</v>
      </c>
      <c r="L641" s="13">
        <f>(B641-(B629*L$1+B641*$L$1))/B629</f>
        <v>1.0658997959183674</v>
      </c>
      <c r="M641" s="6" t="str">
        <f t="shared" si="10"/>
        <v>Sell</v>
      </c>
    </row>
    <row r="642" spans="1:13" x14ac:dyDescent="0.3">
      <c r="A642" s="2">
        <v>43645</v>
      </c>
      <c r="B642" s="4">
        <v>511</v>
      </c>
      <c r="C642" s="4">
        <v>510</v>
      </c>
      <c r="D642" s="4">
        <v>534.4</v>
      </c>
      <c r="E642" s="4">
        <v>417.95</v>
      </c>
      <c r="F642" s="4" t="b">
        <v>0</v>
      </c>
      <c r="G642" s="4" t="b">
        <v>1</v>
      </c>
      <c r="H642" s="4" t="b">
        <v>0</v>
      </c>
      <c r="I642" s="15"/>
      <c r="J642" s="4"/>
      <c r="K642" s="4"/>
      <c r="L642" s="15"/>
      <c r="M642" s="6" t="str">
        <f t="shared" si="10"/>
        <v>Sell</v>
      </c>
    </row>
    <row r="643" spans="1:13" x14ac:dyDescent="0.3">
      <c r="A643" s="2">
        <v>43646</v>
      </c>
      <c r="B643" s="4">
        <v>508</v>
      </c>
      <c r="C643" s="4">
        <v>501</v>
      </c>
      <c r="D643" s="4">
        <v>533.70000000000005</v>
      </c>
      <c r="E643" s="4">
        <v>419.20833333333331</v>
      </c>
      <c r="F643" s="4" t="b">
        <v>0</v>
      </c>
      <c r="G643" s="4" t="b">
        <v>1</v>
      </c>
      <c r="H643" s="4" t="b">
        <v>0</v>
      </c>
      <c r="I643" s="15"/>
      <c r="J643" s="4"/>
      <c r="K643" s="4"/>
      <c r="L643" s="15"/>
      <c r="M643" s="6" t="str">
        <f t="shared" si="10"/>
        <v>Sell</v>
      </c>
    </row>
    <row r="644" spans="1:13" x14ac:dyDescent="0.3">
      <c r="A644" s="2">
        <v>43647</v>
      </c>
      <c r="B644" s="4">
        <v>501</v>
      </c>
      <c r="C644" s="4">
        <v>482</v>
      </c>
      <c r="D644" s="4">
        <v>530.20000000000005</v>
      </c>
      <c r="E644" s="4">
        <v>420.32499999999999</v>
      </c>
      <c r="F644" s="4" t="b">
        <v>0</v>
      </c>
      <c r="G644" s="4" t="b">
        <v>1</v>
      </c>
      <c r="H644" s="4" t="b">
        <v>0</v>
      </c>
      <c r="I644" s="15"/>
      <c r="J644" s="4"/>
      <c r="K644" s="4"/>
      <c r="L644" s="15"/>
      <c r="M644" s="6" t="str">
        <f t="shared" si="10"/>
        <v>Sell</v>
      </c>
    </row>
    <row r="645" spans="1:13" x14ac:dyDescent="0.3">
      <c r="A645" s="2">
        <v>43648</v>
      </c>
      <c r="B645" s="4">
        <v>481</v>
      </c>
      <c r="C645" s="4">
        <v>484</v>
      </c>
      <c r="D645" s="4">
        <v>522.6</v>
      </c>
      <c r="E645" s="4">
        <v>421.53333333333342</v>
      </c>
      <c r="F645" s="4" t="b">
        <v>0</v>
      </c>
      <c r="G645" s="4" t="b">
        <v>1</v>
      </c>
      <c r="H645" s="4" t="b">
        <v>0</v>
      </c>
      <c r="I645" s="15"/>
      <c r="J645" s="4"/>
      <c r="K645" s="4"/>
      <c r="L645" s="15"/>
      <c r="M645" s="6" t="str">
        <f t="shared" si="10"/>
        <v>Sell</v>
      </c>
    </row>
    <row r="646" spans="1:13" x14ac:dyDescent="0.3">
      <c r="A646" s="2">
        <v>43649</v>
      </c>
      <c r="B646" s="4">
        <v>484</v>
      </c>
      <c r="C646" s="4">
        <v>483</v>
      </c>
      <c r="D646" s="4">
        <v>516</v>
      </c>
      <c r="E646" s="4">
        <v>422.67500000000001</v>
      </c>
      <c r="F646" s="4" t="b">
        <v>0</v>
      </c>
      <c r="G646" s="4" t="b">
        <v>1</v>
      </c>
      <c r="H646" s="4" t="b">
        <v>0</v>
      </c>
      <c r="I646" s="15"/>
      <c r="J646" s="4"/>
      <c r="K646" s="4"/>
      <c r="L646" s="15"/>
      <c r="M646" s="6" t="str">
        <f t="shared" si="10"/>
        <v>Sell</v>
      </c>
    </row>
    <row r="647" spans="1:13" x14ac:dyDescent="0.3">
      <c r="A647" s="2">
        <v>43650</v>
      </c>
      <c r="B647" s="4">
        <v>483</v>
      </c>
      <c r="C647" s="4">
        <v>477</v>
      </c>
      <c r="D647" s="4">
        <v>509.4</v>
      </c>
      <c r="E647" s="4">
        <v>423.75</v>
      </c>
      <c r="F647" s="4" t="b">
        <v>0</v>
      </c>
      <c r="G647" s="4" t="b">
        <v>1</v>
      </c>
      <c r="H647" s="4" t="b">
        <v>0</v>
      </c>
      <c r="I647" s="15"/>
      <c r="J647" s="4"/>
      <c r="K647" s="4"/>
      <c r="L647" s="15"/>
      <c r="M647" s="6" t="str">
        <f t="shared" si="10"/>
        <v>Sell</v>
      </c>
    </row>
    <row r="648" spans="1:13" x14ac:dyDescent="0.3">
      <c r="A648" s="2">
        <v>43651</v>
      </c>
      <c r="B648" s="4">
        <v>477</v>
      </c>
      <c r="C648" s="4">
        <v>463</v>
      </c>
      <c r="D648" s="4">
        <v>501.1</v>
      </c>
      <c r="E648" s="4">
        <v>424.70833333333331</v>
      </c>
      <c r="F648" s="4" t="b">
        <v>0</v>
      </c>
      <c r="G648" s="4" t="b">
        <v>1</v>
      </c>
      <c r="H648" s="4" t="b">
        <v>0</v>
      </c>
      <c r="I648" s="15"/>
      <c r="J648" s="4"/>
      <c r="K648" s="4"/>
      <c r="L648" s="15"/>
      <c r="M648" s="6" t="str">
        <f t="shared" si="10"/>
        <v>Sell</v>
      </c>
    </row>
    <row r="649" spans="1:13" x14ac:dyDescent="0.3">
      <c r="A649" s="2">
        <v>43652</v>
      </c>
      <c r="B649" s="4">
        <v>463</v>
      </c>
      <c r="C649" s="4">
        <v>492</v>
      </c>
      <c r="D649" s="4">
        <v>492.6</v>
      </c>
      <c r="E649" s="4">
        <v>425.92500000000001</v>
      </c>
      <c r="F649" s="4" t="b">
        <v>0</v>
      </c>
      <c r="G649" s="4" t="b">
        <v>1</v>
      </c>
      <c r="H649" s="4" t="b">
        <v>0</v>
      </c>
      <c r="I649" s="15"/>
      <c r="J649" s="4"/>
      <c r="K649" s="4"/>
      <c r="L649" s="15"/>
      <c r="M649" s="6" t="str">
        <f t="shared" si="10"/>
        <v>Sell</v>
      </c>
    </row>
    <row r="650" spans="1:13" x14ac:dyDescent="0.3">
      <c r="A650" s="2">
        <v>43653</v>
      </c>
      <c r="B650" s="4">
        <v>492</v>
      </c>
      <c r="C650" s="4">
        <v>472</v>
      </c>
      <c r="D650" s="4">
        <v>487.5</v>
      </c>
      <c r="E650" s="4">
        <v>426.96666666666658</v>
      </c>
      <c r="F650" s="4" t="b">
        <v>0</v>
      </c>
      <c r="G650" s="4" t="b">
        <v>1</v>
      </c>
      <c r="H650" s="4" t="b">
        <v>0</v>
      </c>
      <c r="I650" s="15"/>
      <c r="J650" s="4"/>
      <c r="K650" s="4"/>
      <c r="L650" s="15"/>
      <c r="M650" s="6" t="str">
        <f t="shared" si="10"/>
        <v>Sell</v>
      </c>
    </row>
    <row r="651" spans="1:13" x14ac:dyDescent="0.3">
      <c r="A651" s="2">
        <v>43654</v>
      </c>
      <c r="B651" s="4">
        <v>472</v>
      </c>
      <c r="C651" s="4">
        <v>477</v>
      </c>
      <c r="D651" s="4">
        <v>484.1</v>
      </c>
      <c r="E651" s="4">
        <v>428.07499999999999</v>
      </c>
      <c r="F651" s="4" t="b">
        <v>0</v>
      </c>
      <c r="G651" s="4" t="b">
        <v>1</v>
      </c>
      <c r="H651" s="4" t="b">
        <v>0</v>
      </c>
      <c r="I651" s="15"/>
      <c r="J651" s="4"/>
      <c r="K651" s="4"/>
      <c r="L651" s="15"/>
      <c r="M651" s="6" t="str">
        <f t="shared" si="10"/>
        <v>Sell</v>
      </c>
    </row>
    <row r="652" spans="1:13" x14ac:dyDescent="0.3">
      <c r="A652" s="2">
        <v>43655</v>
      </c>
      <c r="B652" s="4">
        <v>478</v>
      </c>
      <c r="C652" s="4">
        <v>469</v>
      </c>
      <c r="D652" s="4">
        <v>480</v>
      </c>
      <c r="E652" s="4">
        <v>429.09166666666658</v>
      </c>
      <c r="F652" s="4" t="b">
        <v>0</v>
      </c>
      <c r="G652" s="4" t="b">
        <v>1</v>
      </c>
      <c r="H652" s="4" t="b">
        <v>0</v>
      </c>
      <c r="I652" s="15"/>
      <c r="J652" s="4"/>
      <c r="K652" s="4"/>
      <c r="L652" s="15"/>
      <c r="M652" s="6" t="str">
        <f t="shared" si="10"/>
        <v>Sell</v>
      </c>
    </row>
    <row r="653" spans="1:13" x14ac:dyDescent="0.3">
      <c r="A653" s="2">
        <v>43656</v>
      </c>
      <c r="B653" s="4">
        <v>469</v>
      </c>
      <c r="C653" s="4">
        <v>450</v>
      </c>
      <c r="D653" s="4">
        <v>474.9</v>
      </c>
      <c r="E653" s="4">
        <v>429.95833333333331</v>
      </c>
      <c r="F653" s="4" t="b">
        <v>0</v>
      </c>
      <c r="G653" s="4" t="b">
        <v>1</v>
      </c>
      <c r="H653" s="4" t="b">
        <v>0</v>
      </c>
      <c r="I653" s="15"/>
      <c r="J653" s="4"/>
      <c r="K653" s="4"/>
      <c r="L653" s="15"/>
      <c r="M653" s="6" t="str">
        <f t="shared" si="10"/>
        <v>Sell</v>
      </c>
    </row>
    <row r="654" spans="1:13" x14ac:dyDescent="0.3">
      <c r="A654" s="2">
        <v>43657</v>
      </c>
      <c r="B654" s="4">
        <v>451</v>
      </c>
      <c r="C654" s="4">
        <v>403</v>
      </c>
      <c r="D654" s="4">
        <v>467</v>
      </c>
      <c r="E654" s="4">
        <v>430.39166666666671</v>
      </c>
      <c r="F654" s="4" t="b">
        <v>0</v>
      </c>
      <c r="G654" s="4" t="b">
        <v>1</v>
      </c>
      <c r="H654" s="4" t="b">
        <v>0</v>
      </c>
      <c r="I654" s="15"/>
      <c r="J654" s="4"/>
      <c r="K654" s="4"/>
      <c r="L654" s="15"/>
      <c r="M654" s="6" t="str">
        <f t="shared" si="10"/>
        <v>Sell</v>
      </c>
    </row>
    <row r="655" spans="1:13" x14ac:dyDescent="0.3">
      <c r="A655" s="2">
        <v>43658</v>
      </c>
      <c r="B655" s="4">
        <v>403</v>
      </c>
      <c r="C655" s="4">
        <v>413</v>
      </c>
      <c r="D655" s="4">
        <v>459.9</v>
      </c>
      <c r="E655" s="4">
        <v>430.92500000000001</v>
      </c>
      <c r="F655" s="4" t="b">
        <v>0</v>
      </c>
      <c r="G655" s="4" t="b">
        <v>1</v>
      </c>
      <c r="H655" s="4" t="b">
        <v>0</v>
      </c>
      <c r="I655" s="15"/>
      <c r="J655" s="4"/>
      <c r="K655" s="4"/>
      <c r="L655" s="15"/>
      <c r="M655" s="6" t="str">
        <f t="shared" si="10"/>
        <v>Sell</v>
      </c>
    </row>
    <row r="656" spans="1:13" x14ac:dyDescent="0.3">
      <c r="A656" s="2">
        <v>43659</v>
      </c>
      <c r="B656" s="4">
        <v>413</v>
      </c>
      <c r="C656" s="4">
        <v>405</v>
      </c>
      <c r="D656" s="4">
        <v>452.1</v>
      </c>
      <c r="E656" s="4">
        <v>431.38333333333333</v>
      </c>
      <c r="F656" s="4" t="b">
        <v>0</v>
      </c>
      <c r="G656" s="4" t="b">
        <v>1</v>
      </c>
      <c r="H656" s="4" t="b">
        <v>0</v>
      </c>
      <c r="I656" s="15"/>
      <c r="J656" s="4"/>
      <c r="K656" s="4"/>
      <c r="L656" s="15"/>
      <c r="M656" s="6" t="str">
        <f t="shared" si="10"/>
        <v>Sell</v>
      </c>
    </row>
    <row r="657" spans="1:13" x14ac:dyDescent="0.3">
      <c r="A657" s="2">
        <v>43660</v>
      </c>
      <c r="B657" s="4">
        <v>405</v>
      </c>
      <c r="C657" s="4">
        <v>379</v>
      </c>
      <c r="D657" s="4">
        <v>442.3</v>
      </c>
      <c r="E657" s="4">
        <v>431.60833333333329</v>
      </c>
      <c r="F657" s="4" t="b">
        <v>0</v>
      </c>
      <c r="G657" s="4" t="b">
        <v>1</v>
      </c>
      <c r="H657" s="4" t="b">
        <v>0</v>
      </c>
      <c r="I657" s="15"/>
      <c r="J657" s="4"/>
      <c r="K657" s="4"/>
      <c r="L657" s="15"/>
      <c r="M657" s="6" t="str">
        <f t="shared" si="10"/>
        <v>Sell</v>
      </c>
    </row>
    <row r="658" spans="1:13" x14ac:dyDescent="0.3">
      <c r="A658" s="2">
        <v>43661</v>
      </c>
      <c r="B658" s="4">
        <v>380</v>
      </c>
      <c r="C658" s="4">
        <v>384</v>
      </c>
      <c r="D658" s="4">
        <v>434.4</v>
      </c>
      <c r="E658" s="4">
        <v>431.88333333333333</v>
      </c>
      <c r="F658" s="4" t="b">
        <v>0</v>
      </c>
      <c r="G658" s="4" t="b">
        <v>1</v>
      </c>
      <c r="H658" s="4" t="b">
        <v>0</v>
      </c>
      <c r="I658" s="15"/>
      <c r="J658" s="4"/>
      <c r="K658" s="4"/>
      <c r="L658" s="15"/>
      <c r="M658" s="6" t="str">
        <f t="shared" si="10"/>
        <v>Sell</v>
      </c>
    </row>
    <row r="659" spans="1:13" x14ac:dyDescent="0.3">
      <c r="A659" s="2">
        <v>43662</v>
      </c>
      <c r="B659" s="4">
        <v>384</v>
      </c>
      <c r="C659" s="4">
        <v>369</v>
      </c>
      <c r="D659" s="4">
        <v>422.1</v>
      </c>
      <c r="E659" s="4">
        <v>432.04166666666669</v>
      </c>
      <c r="F659" s="4" t="b">
        <v>0</v>
      </c>
      <c r="G659" s="4" t="b">
        <v>1</v>
      </c>
      <c r="H659" s="4" t="b">
        <v>0</v>
      </c>
      <c r="I659" s="15"/>
      <c r="J659" s="4"/>
      <c r="K659" s="4"/>
      <c r="L659" s="15"/>
      <c r="M659" s="6" t="str">
        <f t="shared" si="10"/>
        <v>Sell</v>
      </c>
    </row>
    <row r="660" spans="1:13" x14ac:dyDescent="0.3">
      <c r="A660" s="2">
        <v>43663</v>
      </c>
      <c r="B660" s="4">
        <v>369</v>
      </c>
      <c r="C660" s="4">
        <v>374</v>
      </c>
      <c r="D660" s="4">
        <v>412.3</v>
      </c>
      <c r="E660" s="4">
        <v>432.22500000000002</v>
      </c>
      <c r="F660" s="4" t="b">
        <v>0</v>
      </c>
      <c r="G660" s="4" t="b">
        <v>1</v>
      </c>
      <c r="H660" s="4" t="b">
        <v>0</v>
      </c>
      <c r="I660" s="15"/>
      <c r="J660" s="4"/>
      <c r="K660" s="4"/>
      <c r="L660" s="15"/>
      <c r="M660" s="6" t="str">
        <f t="shared" si="10"/>
        <v>Sell</v>
      </c>
    </row>
    <row r="661" spans="1:13" x14ac:dyDescent="0.3">
      <c r="A661" s="2">
        <v>43664</v>
      </c>
      <c r="B661" s="4">
        <v>373</v>
      </c>
      <c r="C661" s="4">
        <v>378</v>
      </c>
      <c r="D661" s="4">
        <v>402.4</v>
      </c>
      <c r="E661" s="4">
        <v>432.375</v>
      </c>
      <c r="F661" s="4" t="b">
        <v>0</v>
      </c>
      <c r="G661" s="4" t="b">
        <v>1</v>
      </c>
      <c r="H661" s="4" t="b">
        <v>0</v>
      </c>
      <c r="I661" s="15"/>
      <c r="J661" s="4"/>
      <c r="K661" s="4"/>
      <c r="L661" s="15"/>
      <c r="M661" s="6" t="str">
        <f t="shared" si="10"/>
        <v>Sell</v>
      </c>
    </row>
    <row r="662" spans="1:13" x14ac:dyDescent="0.3">
      <c r="A662" s="2">
        <v>43665</v>
      </c>
      <c r="B662" s="4">
        <v>378</v>
      </c>
      <c r="C662" s="4">
        <v>375</v>
      </c>
      <c r="D662" s="4">
        <v>393</v>
      </c>
      <c r="E662" s="4">
        <v>432.63333333333333</v>
      </c>
      <c r="F662" s="4" t="b">
        <v>0</v>
      </c>
      <c r="G662" s="4" t="b">
        <v>1</v>
      </c>
      <c r="H662" s="4" t="b">
        <v>0</v>
      </c>
      <c r="I662" s="15"/>
      <c r="J662" s="4"/>
      <c r="K662" s="4"/>
      <c r="L662" s="15"/>
      <c r="M662" s="6" t="str">
        <f t="shared" si="10"/>
        <v>Sell</v>
      </c>
    </row>
    <row r="663" spans="1:13" x14ac:dyDescent="0.3">
      <c r="A663" s="2">
        <v>43666</v>
      </c>
      <c r="B663" s="4">
        <v>374</v>
      </c>
      <c r="C663" s="4">
        <v>391</v>
      </c>
      <c r="D663" s="4">
        <v>387.1</v>
      </c>
      <c r="E663" s="4">
        <v>432.96666666666658</v>
      </c>
      <c r="F663" s="4" t="b">
        <v>0</v>
      </c>
      <c r="G663" s="4" t="b">
        <v>1</v>
      </c>
      <c r="H663" s="4" t="b">
        <v>0</v>
      </c>
      <c r="I663" s="15"/>
      <c r="J663" s="4"/>
      <c r="K663" s="4"/>
      <c r="L663" s="15"/>
      <c r="M663" s="6" t="str">
        <f t="shared" si="10"/>
        <v>Sell</v>
      </c>
    </row>
    <row r="664" spans="1:13" x14ac:dyDescent="0.3">
      <c r="A664" s="2">
        <v>43667</v>
      </c>
      <c r="B664" s="4">
        <v>390</v>
      </c>
      <c r="C664" s="4">
        <v>384</v>
      </c>
      <c r="D664" s="4">
        <v>385.2</v>
      </c>
      <c r="E664" s="4">
        <v>433.24166666666667</v>
      </c>
      <c r="F664" s="4" t="b">
        <v>0</v>
      </c>
      <c r="G664" s="4" t="b">
        <v>0</v>
      </c>
      <c r="H664" s="4" t="b">
        <v>0</v>
      </c>
      <c r="I664" s="15"/>
      <c r="J664" s="4"/>
      <c r="K664" s="4"/>
      <c r="L664" s="15"/>
      <c r="M664" s="6" t="str">
        <f t="shared" ref="M664:M727" si="11">IF(B664&gt;=D663,"Buy","Sell")</f>
        <v>Buy</v>
      </c>
    </row>
    <row r="665" spans="1:13" x14ac:dyDescent="0.3">
      <c r="A665" s="2">
        <v>43668</v>
      </c>
      <c r="B665" s="4">
        <v>384</v>
      </c>
      <c r="C665" s="4">
        <v>380</v>
      </c>
      <c r="D665" s="4">
        <v>381.9</v>
      </c>
      <c r="E665" s="4">
        <v>433.49166666666667</v>
      </c>
      <c r="F665" s="4" t="b">
        <v>0</v>
      </c>
      <c r="G665" s="4" t="b">
        <v>1</v>
      </c>
      <c r="H665" s="4" t="b">
        <v>0</v>
      </c>
      <c r="I665" s="15"/>
      <c r="J665" s="4"/>
      <c r="K665" s="11">
        <f>K641*L665</f>
        <v>21620849.188792877</v>
      </c>
      <c r="L665" s="13">
        <f>(B665-(B664*L$1+B665*$L$1))/B664</f>
        <v>0.98322615384615375</v>
      </c>
      <c r="M665" s="6" t="str">
        <f t="shared" si="11"/>
        <v>Sell</v>
      </c>
    </row>
    <row r="666" spans="1:13" x14ac:dyDescent="0.3">
      <c r="A666" s="2">
        <v>43669</v>
      </c>
      <c r="B666" s="4">
        <v>379</v>
      </c>
      <c r="C666" s="4">
        <v>372</v>
      </c>
      <c r="D666" s="4">
        <v>378.6</v>
      </c>
      <c r="E666" s="4">
        <v>433.70833333333331</v>
      </c>
      <c r="F666" s="4" t="b">
        <v>0</v>
      </c>
      <c r="G666" s="4" t="b">
        <v>1</v>
      </c>
      <c r="H666" s="4" t="b">
        <v>0</v>
      </c>
      <c r="I666" s="15"/>
      <c r="J666" s="4"/>
      <c r="K666" s="4"/>
      <c r="L666" s="15"/>
      <c r="M666" s="6" t="str">
        <f t="shared" si="11"/>
        <v>Sell</v>
      </c>
    </row>
    <row r="667" spans="1:13" x14ac:dyDescent="0.3">
      <c r="A667" s="2">
        <v>43670</v>
      </c>
      <c r="B667" s="4">
        <v>370</v>
      </c>
      <c r="C667" s="4">
        <v>374</v>
      </c>
      <c r="D667" s="4">
        <v>378.1</v>
      </c>
      <c r="E667" s="4">
        <v>434</v>
      </c>
      <c r="F667" s="4" t="b">
        <v>0</v>
      </c>
      <c r="G667" s="4" t="b">
        <v>1</v>
      </c>
      <c r="H667" s="4" t="b">
        <v>0</v>
      </c>
      <c r="I667" s="15"/>
      <c r="J667" s="4"/>
      <c r="K667" s="4"/>
      <c r="L667" s="15"/>
      <c r="M667" s="6" t="str">
        <f t="shared" si="11"/>
        <v>Sell</v>
      </c>
    </row>
    <row r="668" spans="1:13" x14ac:dyDescent="0.3">
      <c r="A668" s="2">
        <v>43671</v>
      </c>
      <c r="B668" s="4">
        <v>374</v>
      </c>
      <c r="C668" s="4">
        <v>374</v>
      </c>
      <c r="D668" s="4">
        <v>377.1</v>
      </c>
      <c r="E668" s="4">
        <v>434.23333333333329</v>
      </c>
      <c r="F668" s="4" t="b">
        <v>0</v>
      </c>
      <c r="G668" s="4" t="b">
        <v>1</v>
      </c>
      <c r="H668" s="4" t="b">
        <v>0</v>
      </c>
      <c r="I668" s="15"/>
      <c r="J668" s="4"/>
      <c r="K668" s="4"/>
      <c r="L668" s="15"/>
      <c r="M668" s="6" t="str">
        <f t="shared" si="11"/>
        <v>Sell</v>
      </c>
    </row>
    <row r="669" spans="1:13" x14ac:dyDescent="0.3">
      <c r="A669" s="2">
        <v>43672</v>
      </c>
      <c r="B669" s="4">
        <v>373</v>
      </c>
      <c r="C669" s="4">
        <v>374</v>
      </c>
      <c r="D669" s="4">
        <v>377.6</v>
      </c>
      <c r="E669" s="4">
        <v>434.45833333333331</v>
      </c>
      <c r="F669" s="4" t="b">
        <v>0</v>
      </c>
      <c r="G669" s="4" t="b">
        <v>1</v>
      </c>
      <c r="H669" s="4" t="b">
        <v>0</v>
      </c>
      <c r="I669" s="15"/>
      <c r="J669" s="4"/>
      <c r="K669" s="4"/>
      <c r="L669" s="15"/>
      <c r="M669" s="6" t="str">
        <f t="shared" si="11"/>
        <v>Sell</v>
      </c>
    </row>
    <row r="670" spans="1:13" x14ac:dyDescent="0.3">
      <c r="A670" s="2">
        <v>43673</v>
      </c>
      <c r="B670" s="4">
        <v>374</v>
      </c>
      <c r="C670" s="4">
        <v>368</v>
      </c>
      <c r="D670" s="4">
        <v>377</v>
      </c>
      <c r="E670" s="4">
        <v>434.625</v>
      </c>
      <c r="F670" s="4" t="b">
        <v>0</v>
      </c>
      <c r="G670" s="4" t="b">
        <v>1</v>
      </c>
      <c r="H670" s="4" t="b">
        <v>0</v>
      </c>
      <c r="I670" s="15"/>
      <c r="J670" s="4"/>
      <c r="K670" s="4"/>
      <c r="L670" s="15"/>
      <c r="M670" s="6" t="str">
        <f t="shared" si="11"/>
        <v>Sell</v>
      </c>
    </row>
    <row r="671" spans="1:13" x14ac:dyDescent="0.3">
      <c r="A671" s="2">
        <v>43674</v>
      </c>
      <c r="B671" s="4">
        <v>367</v>
      </c>
      <c r="C671" s="4">
        <v>368</v>
      </c>
      <c r="D671" s="4">
        <v>376</v>
      </c>
      <c r="E671" s="4">
        <v>434.75</v>
      </c>
      <c r="F671" s="4" t="b">
        <v>0</v>
      </c>
      <c r="G671" s="4" t="b">
        <v>1</v>
      </c>
      <c r="H671" s="4" t="b">
        <v>0</v>
      </c>
      <c r="I671" s="15"/>
      <c r="J671" s="4"/>
      <c r="K671" s="4"/>
      <c r="L671" s="15"/>
      <c r="M671" s="6" t="str">
        <f t="shared" si="11"/>
        <v>Sell</v>
      </c>
    </row>
    <row r="672" spans="1:13" x14ac:dyDescent="0.3">
      <c r="A672" s="2">
        <v>43675</v>
      </c>
      <c r="B672" s="4">
        <v>369</v>
      </c>
      <c r="C672" s="4">
        <v>367</v>
      </c>
      <c r="D672" s="4">
        <v>375.2</v>
      </c>
      <c r="E672" s="4">
        <v>434.89166666666671</v>
      </c>
      <c r="F672" s="4" t="b">
        <v>0</v>
      </c>
      <c r="G672" s="4" t="b">
        <v>1</v>
      </c>
      <c r="H672" s="4" t="b">
        <v>0</v>
      </c>
      <c r="I672" s="15"/>
      <c r="J672" s="4"/>
      <c r="K672" s="4"/>
      <c r="L672" s="15"/>
      <c r="M672" s="6" t="str">
        <f t="shared" si="11"/>
        <v>Sell</v>
      </c>
    </row>
    <row r="673" spans="1:13" x14ac:dyDescent="0.3">
      <c r="A673" s="2">
        <v>43676</v>
      </c>
      <c r="B673" s="4">
        <v>366</v>
      </c>
      <c r="C673" s="4">
        <v>378</v>
      </c>
      <c r="D673" s="4">
        <v>373.9</v>
      </c>
      <c r="E673" s="4">
        <v>435.10833333333329</v>
      </c>
      <c r="F673" s="4" t="b">
        <v>0</v>
      </c>
      <c r="G673" s="4" t="b">
        <v>1</v>
      </c>
      <c r="H673" s="4" t="b">
        <v>0</v>
      </c>
      <c r="I673" s="15"/>
      <c r="J673" s="4"/>
      <c r="K673" s="4"/>
      <c r="L673" s="15"/>
      <c r="M673" s="6" t="str">
        <f t="shared" si="11"/>
        <v>Sell</v>
      </c>
    </row>
    <row r="674" spans="1:13" x14ac:dyDescent="0.3">
      <c r="A674" s="2">
        <v>43677</v>
      </c>
      <c r="B674" s="4">
        <v>378</v>
      </c>
      <c r="C674" s="4">
        <v>378</v>
      </c>
      <c r="D674" s="4">
        <v>373.3</v>
      </c>
      <c r="E674" s="4">
        <v>435.18333333333328</v>
      </c>
      <c r="F674" s="4" t="b">
        <v>0</v>
      </c>
      <c r="G674" s="4" t="b">
        <v>0</v>
      </c>
      <c r="H674" s="4" t="b">
        <v>0</v>
      </c>
      <c r="I674" s="15"/>
      <c r="J674" s="4"/>
      <c r="K674" s="4"/>
      <c r="L674" s="15"/>
      <c r="M674" s="6" t="str">
        <f t="shared" si="11"/>
        <v>Buy</v>
      </c>
    </row>
    <row r="675" spans="1:13" x14ac:dyDescent="0.3">
      <c r="A675" s="2">
        <v>43678</v>
      </c>
      <c r="B675" s="4">
        <v>378</v>
      </c>
      <c r="C675" s="4">
        <v>370</v>
      </c>
      <c r="D675" s="4">
        <v>372.3</v>
      </c>
      <c r="E675" s="4">
        <v>435.04166666666669</v>
      </c>
      <c r="F675" s="4" t="b">
        <v>0</v>
      </c>
      <c r="G675" s="4" t="b">
        <v>0</v>
      </c>
      <c r="H675" s="4" t="b">
        <v>0</v>
      </c>
      <c r="I675" s="15"/>
      <c r="J675" s="4"/>
      <c r="K675" s="4"/>
      <c r="L675" s="15"/>
      <c r="M675" s="6" t="str">
        <f t="shared" si="11"/>
        <v>Buy</v>
      </c>
    </row>
    <row r="676" spans="1:13" x14ac:dyDescent="0.3">
      <c r="A676" s="2">
        <v>43679</v>
      </c>
      <c r="B676" s="4">
        <v>371</v>
      </c>
      <c r="C676" s="4">
        <v>375</v>
      </c>
      <c r="D676" s="4">
        <v>372.6</v>
      </c>
      <c r="E676" s="4">
        <v>435.03333333333342</v>
      </c>
      <c r="F676" s="4" t="b">
        <v>0</v>
      </c>
      <c r="G676" s="4" t="b">
        <v>1</v>
      </c>
      <c r="H676" s="4" t="b">
        <v>0</v>
      </c>
      <c r="I676" s="15"/>
      <c r="J676" s="4"/>
      <c r="K676" s="11">
        <f>K665*L676</f>
        <v>21190474.174107075</v>
      </c>
      <c r="L676" s="13">
        <f>(B676-(B674*L$1+B676*$L$1))/B674</f>
        <v>0.98009444444444449</v>
      </c>
      <c r="M676" s="6" t="str">
        <f t="shared" si="11"/>
        <v>Sell</v>
      </c>
    </row>
    <row r="677" spans="1:13" x14ac:dyDescent="0.3">
      <c r="A677" s="2">
        <v>43680</v>
      </c>
      <c r="B677" s="4">
        <v>375</v>
      </c>
      <c r="C677" s="4">
        <v>375</v>
      </c>
      <c r="D677" s="4">
        <v>372.7</v>
      </c>
      <c r="E677" s="4">
        <v>434.79166666666669</v>
      </c>
      <c r="F677" s="4" t="b">
        <v>0</v>
      </c>
      <c r="G677" s="4" t="b">
        <v>0</v>
      </c>
      <c r="H677" s="4" t="b">
        <v>0</v>
      </c>
      <c r="I677" s="15"/>
      <c r="J677" s="4"/>
      <c r="K677" s="4"/>
      <c r="L677" s="15"/>
      <c r="M677" s="6" t="str">
        <f t="shared" si="11"/>
        <v>Buy</v>
      </c>
    </row>
    <row r="678" spans="1:13" x14ac:dyDescent="0.3">
      <c r="A678" s="2">
        <v>43681</v>
      </c>
      <c r="B678" s="4">
        <v>375</v>
      </c>
      <c r="C678" s="4">
        <v>376</v>
      </c>
      <c r="D678" s="4">
        <v>372.9</v>
      </c>
      <c r="E678" s="4">
        <v>434.6</v>
      </c>
      <c r="F678" s="4" t="b">
        <v>0</v>
      </c>
      <c r="G678" s="4" t="b">
        <v>0</v>
      </c>
      <c r="H678" s="4" t="b">
        <v>0</v>
      </c>
      <c r="I678" s="15"/>
      <c r="J678" s="4"/>
      <c r="K678" s="4"/>
      <c r="L678" s="15"/>
      <c r="M678" s="6" t="str">
        <f t="shared" si="11"/>
        <v>Buy</v>
      </c>
    </row>
    <row r="679" spans="1:13" x14ac:dyDescent="0.3">
      <c r="A679" s="2">
        <v>43682</v>
      </c>
      <c r="B679" s="4">
        <v>376</v>
      </c>
      <c r="C679" s="4">
        <v>385</v>
      </c>
      <c r="D679" s="4">
        <v>374</v>
      </c>
      <c r="E679" s="4">
        <v>434.42500000000001</v>
      </c>
      <c r="F679" s="4" t="b">
        <v>0</v>
      </c>
      <c r="G679" s="4" t="b">
        <v>0</v>
      </c>
      <c r="H679" s="4" t="b">
        <v>0</v>
      </c>
      <c r="I679" s="15"/>
      <c r="J679" s="4"/>
      <c r="K679" s="4"/>
      <c r="L679" s="15"/>
      <c r="M679" s="6" t="str">
        <f t="shared" si="11"/>
        <v>Buy</v>
      </c>
    </row>
    <row r="680" spans="1:13" x14ac:dyDescent="0.3">
      <c r="A680" s="2">
        <v>43683</v>
      </c>
      <c r="B680" s="4">
        <v>384</v>
      </c>
      <c r="C680" s="4">
        <v>374</v>
      </c>
      <c r="D680" s="4">
        <v>374.6</v>
      </c>
      <c r="E680" s="4">
        <v>434.125</v>
      </c>
      <c r="F680" s="4" t="b">
        <v>0</v>
      </c>
      <c r="G680" s="4" t="b">
        <v>0</v>
      </c>
      <c r="H680" s="4" t="b">
        <v>0</v>
      </c>
      <c r="I680" s="15"/>
      <c r="J680" s="4"/>
      <c r="K680" s="4"/>
      <c r="L680" s="15"/>
      <c r="M680" s="6" t="str">
        <f t="shared" si="11"/>
        <v>Buy</v>
      </c>
    </row>
    <row r="681" spans="1:13" x14ac:dyDescent="0.3">
      <c r="A681" s="2">
        <v>43684</v>
      </c>
      <c r="B681" s="4">
        <v>375</v>
      </c>
      <c r="C681" s="4">
        <v>372</v>
      </c>
      <c r="D681" s="4">
        <v>375</v>
      </c>
      <c r="E681" s="4">
        <v>433.84166666666658</v>
      </c>
      <c r="F681" s="4" t="b">
        <v>0</v>
      </c>
      <c r="G681" s="4" t="b">
        <v>1</v>
      </c>
      <c r="H681" s="4" t="b">
        <v>0</v>
      </c>
      <c r="I681" s="15"/>
      <c r="J681" s="4"/>
      <c r="K681" s="4"/>
      <c r="L681" s="15"/>
      <c r="M681" s="6" t="str">
        <f t="shared" si="11"/>
        <v>Buy</v>
      </c>
    </row>
    <row r="682" spans="1:13" x14ac:dyDescent="0.3">
      <c r="A682" s="2">
        <v>43685</v>
      </c>
      <c r="B682" s="4">
        <v>372</v>
      </c>
      <c r="C682" s="4">
        <v>366</v>
      </c>
      <c r="D682" s="4">
        <v>374.9</v>
      </c>
      <c r="E682" s="4">
        <v>433.47500000000002</v>
      </c>
      <c r="F682" s="4" t="b">
        <v>0</v>
      </c>
      <c r="G682" s="4" t="b">
        <v>1</v>
      </c>
      <c r="H682" s="4" t="b">
        <v>0</v>
      </c>
      <c r="I682" s="15"/>
      <c r="J682" s="4"/>
      <c r="K682" s="11">
        <f>K676*L682</f>
        <v>20991402.383525841</v>
      </c>
      <c r="L682" s="13">
        <f>(B682-(B677*L$1+B682*$L$1))/B677</f>
        <v>0.99060559999999998</v>
      </c>
      <c r="M682" s="6" t="str">
        <f t="shared" si="11"/>
        <v>Sell</v>
      </c>
    </row>
    <row r="683" spans="1:13" x14ac:dyDescent="0.3">
      <c r="A683" s="2">
        <v>43686</v>
      </c>
      <c r="B683" s="4">
        <v>366</v>
      </c>
      <c r="C683" s="4">
        <v>358</v>
      </c>
      <c r="D683" s="4">
        <v>372.9</v>
      </c>
      <c r="E683" s="4">
        <v>433.25833333333333</v>
      </c>
      <c r="F683" s="4" t="b">
        <v>0</v>
      </c>
      <c r="G683" s="4" t="b">
        <v>1</v>
      </c>
      <c r="H683" s="4" t="b">
        <v>0</v>
      </c>
      <c r="I683" s="15"/>
      <c r="J683" s="4"/>
      <c r="K683" s="4"/>
      <c r="L683" s="15"/>
      <c r="M683" s="6" t="str">
        <f t="shared" si="11"/>
        <v>Sell</v>
      </c>
    </row>
    <row r="684" spans="1:13" x14ac:dyDescent="0.3">
      <c r="A684" s="2">
        <v>43687</v>
      </c>
      <c r="B684" s="4">
        <v>358</v>
      </c>
      <c r="C684" s="4">
        <v>355</v>
      </c>
      <c r="D684" s="4">
        <v>370.6</v>
      </c>
      <c r="E684" s="4">
        <v>433.00833333333333</v>
      </c>
      <c r="F684" s="4" t="b">
        <v>0</v>
      </c>
      <c r="G684" s="4" t="b">
        <v>1</v>
      </c>
      <c r="H684" s="4" t="b">
        <v>0</v>
      </c>
      <c r="I684" s="15"/>
      <c r="J684" s="4"/>
      <c r="K684" s="4"/>
      <c r="L684" s="15"/>
      <c r="M684" s="6" t="str">
        <f t="shared" si="11"/>
        <v>Sell</v>
      </c>
    </row>
    <row r="685" spans="1:13" x14ac:dyDescent="0.3">
      <c r="A685" s="2">
        <v>43688</v>
      </c>
      <c r="B685" s="4">
        <v>355</v>
      </c>
      <c r="C685" s="4">
        <v>360</v>
      </c>
      <c r="D685" s="4">
        <v>369.6</v>
      </c>
      <c r="E685" s="4">
        <v>432.82499999999999</v>
      </c>
      <c r="F685" s="4" t="b">
        <v>0</v>
      </c>
      <c r="G685" s="4" t="b">
        <v>1</v>
      </c>
      <c r="H685" s="4" t="b">
        <v>0</v>
      </c>
      <c r="I685" s="15"/>
      <c r="J685" s="4"/>
      <c r="K685" s="4"/>
      <c r="L685" s="15"/>
      <c r="M685" s="6" t="str">
        <f t="shared" si="11"/>
        <v>Sell</v>
      </c>
    </row>
    <row r="686" spans="1:13" x14ac:dyDescent="0.3">
      <c r="A686" s="2">
        <v>43689</v>
      </c>
      <c r="B686" s="4">
        <v>360</v>
      </c>
      <c r="C686" s="4">
        <v>362</v>
      </c>
      <c r="D686" s="4">
        <v>368.3</v>
      </c>
      <c r="E686" s="4">
        <v>432.66666666666669</v>
      </c>
      <c r="F686" s="4" t="b">
        <v>0</v>
      </c>
      <c r="G686" s="4" t="b">
        <v>1</v>
      </c>
      <c r="H686" s="4" t="b">
        <v>0</v>
      </c>
      <c r="I686" s="15"/>
      <c r="J686" s="4"/>
      <c r="K686" s="4"/>
      <c r="L686" s="15"/>
      <c r="M686" s="6" t="str">
        <f t="shared" si="11"/>
        <v>Sell</v>
      </c>
    </row>
    <row r="687" spans="1:13" x14ac:dyDescent="0.3">
      <c r="A687" s="2">
        <v>43690</v>
      </c>
      <c r="B687" s="4">
        <v>363</v>
      </c>
      <c r="C687" s="4">
        <v>354</v>
      </c>
      <c r="D687" s="4">
        <v>366.2</v>
      </c>
      <c r="E687" s="4">
        <v>432.43333333333328</v>
      </c>
      <c r="F687" s="4" t="b">
        <v>0</v>
      </c>
      <c r="G687" s="4" t="b">
        <v>1</v>
      </c>
      <c r="H687" s="4" t="b">
        <v>0</v>
      </c>
      <c r="I687" s="15"/>
      <c r="J687" s="4"/>
      <c r="K687" s="4"/>
      <c r="L687" s="15"/>
      <c r="M687" s="6" t="str">
        <f t="shared" si="11"/>
        <v>Sell</v>
      </c>
    </row>
    <row r="688" spans="1:13" x14ac:dyDescent="0.3">
      <c r="A688" s="2">
        <v>43691</v>
      </c>
      <c r="B688" s="4">
        <v>354</v>
      </c>
      <c r="C688" s="4">
        <v>353</v>
      </c>
      <c r="D688" s="4">
        <v>363.9</v>
      </c>
      <c r="E688" s="4">
        <v>432.26666666666671</v>
      </c>
      <c r="F688" s="4" t="b">
        <v>0</v>
      </c>
      <c r="G688" s="4" t="b">
        <v>1</v>
      </c>
      <c r="H688" s="4" t="b">
        <v>0</v>
      </c>
      <c r="I688" s="15"/>
      <c r="J688" s="4"/>
      <c r="K688" s="4"/>
      <c r="L688" s="15"/>
      <c r="M688" s="6" t="str">
        <f t="shared" si="11"/>
        <v>Sell</v>
      </c>
    </row>
    <row r="689" spans="1:13" x14ac:dyDescent="0.3">
      <c r="A689" s="2">
        <v>43692</v>
      </c>
      <c r="B689" s="4">
        <v>354</v>
      </c>
      <c r="C689" s="4">
        <v>318</v>
      </c>
      <c r="D689" s="4">
        <v>357.2</v>
      </c>
      <c r="E689" s="4">
        <v>431.70833333333331</v>
      </c>
      <c r="F689" s="4" t="b">
        <v>0</v>
      </c>
      <c r="G689" s="4" t="b">
        <v>1</v>
      </c>
      <c r="H689" s="4" t="b">
        <v>0</v>
      </c>
      <c r="I689" s="15"/>
      <c r="J689" s="4"/>
      <c r="K689" s="4"/>
      <c r="L689" s="15"/>
      <c r="M689" s="6" t="str">
        <f t="shared" si="11"/>
        <v>Sell</v>
      </c>
    </row>
    <row r="690" spans="1:13" x14ac:dyDescent="0.3">
      <c r="A690" s="2">
        <v>43693</v>
      </c>
      <c r="B690" s="4">
        <v>319</v>
      </c>
      <c r="C690" s="4">
        <v>317</v>
      </c>
      <c r="D690" s="4">
        <v>351.5</v>
      </c>
      <c r="E690" s="4">
        <v>431.1</v>
      </c>
      <c r="F690" s="4" t="b">
        <v>0</v>
      </c>
      <c r="G690" s="4" t="b">
        <v>1</v>
      </c>
      <c r="H690" s="4" t="b">
        <v>0</v>
      </c>
      <c r="I690" s="15"/>
      <c r="J690" s="4"/>
      <c r="K690" s="4"/>
      <c r="L690" s="15"/>
      <c r="M690" s="6" t="str">
        <f t="shared" si="11"/>
        <v>Sell</v>
      </c>
    </row>
    <row r="691" spans="1:13" x14ac:dyDescent="0.3">
      <c r="A691" s="2">
        <v>43694</v>
      </c>
      <c r="B691" s="4">
        <v>317</v>
      </c>
      <c r="C691" s="4">
        <v>322</v>
      </c>
      <c r="D691" s="4">
        <v>346.5</v>
      </c>
      <c r="E691" s="4">
        <v>430.55833333333328</v>
      </c>
      <c r="F691" s="4" t="b">
        <v>0</v>
      </c>
      <c r="G691" s="4" t="b">
        <v>1</v>
      </c>
      <c r="H691" s="4" t="b">
        <v>0</v>
      </c>
      <c r="I691" s="15"/>
      <c r="J691" s="4"/>
      <c r="K691" s="4"/>
      <c r="L691" s="15"/>
      <c r="M691" s="6" t="str">
        <f t="shared" si="11"/>
        <v>Sell</v>
      </c>
    </row>
    <row r="692" spans="1:13" x14ac:dyDescent="0.3">
      <c r="A692" s="2">
        <v>43695</v>
      </c>
      <c r="B692" s="4">
        <v>321</v>
      </c>
      <c r="C692" s="4">
        <v>342</v>
      </c>
      <c r="D692" s="4">
        <v>344.1</v>
      </c>
      <c r="E692" s="4">
        <v>430.19166666666672</v>
      </c>
      <c r="F692" s="4" t="b">
        <v>0</v>
      </c>
      <c r="G692" s="4" t="b">
        <v>1</v>
      </c>
      <c r="H692" s="4" t="b">
        <v>0</v>
      </c>
      <c r="I692" s="15"/>
      <c r="J692" s="4"/>
      <c r="K692" s="4"/>
      <c r="L692" s="15"/>
      <c r="M692" s="6" t="str">
        <f t="shared" si="11"/>
        <v>Sell</v>
      </c>
    </row>
    <row r="693" spans="1:13" x14ac:dyDescent="0.3">
      <c r="A693" s="2">
        <v>43696</v>
      </c>
      <c r="B693" s="4">
        <v>343</v>
      </c>
      <c r="C693" s="4">
        <v>342</v>
      </c>
      <c r="D693" s="4">
        <v>342.5</v>
      </c>
      <c r="E693" s="4">
        <v>429.875</v>
      </c>
      <c r="F693" s="4" t="b">
        <v>0</v>
      </c>
      <c r="G693" s="4" t="b">
        <v>1</v>
      </c>
      <c r="H693" s="4" t="b">
        <v>0</v>
      </c>
      <c r="I693" s="15"/>
      <c r="J693" s="4"/>
      <c r="K693" s="4"/>
      <c r="L693" s="15"/>
      <c r="M693" s="6" t="str">
        <f t="shared" si="11"/>
        <v>Sell</v>
      </c>
    </row>
    <row r="694" spans="1:13" x14ac:dyDescent="0.3">
      <c r="A694" s="2">
        <v>43697</v>
      </c>
      <c r="B694" s="4">
        <v>342</v>
      </c>
      <c r="C694" s="4">
        <v>329</v>
      </c>
      <c r="D694" s="4">
        <v>339.9</v>
      </c>
      <c r="E694" s="4">
        <v>429.42500000000001</v>
      </c>
      <c r="F694" s="4" t="b">
        <v>0</v>
      </c>
      <c r="G694" s="4" t="b">
        <v>1</v>
      </c>
      <c r="H694" s="4" t="b">
        <v>0</v>
      </c>
      <c r="I694" s="15"/>
      <c r="J694" s="4"/>
      <c r="K694" s="4"/>
      <c r="L694" s="15"/>
      <c r="M694" s="6" t="str">
        <f t="shared" si="11"/>
        <v>Sell</v>
      </c>
    </row>
    <row r="695" spans="1:13" x14ac:dyDescent="0.3">
      <c r="A695" s="2">
        <v>43698</v>
      </c>
      <c r="B695" s="4">
        <v>328</v>
      </c>
      <c r="C695" s="4">
        <v>320</v>
      </c>
      <c r="D695" s="4">
        <v>335.9</v>
      </c>
      <c r="E695" s="4">
        <v>428.875</v>
      </c>
      <c r="F695" s="4" t="b">
        <v>0</v>
      </c>
      <c r="G695" s="4" t="b">
        <v>1</v>
      </c>
      <c r="H695" s="4" t="b">
        <v>0</v>
      </c>
      <c r="I695" s="15"/>
      <c r="J695" s="4"/>
      <c r="K695" s="4"/>
      <c r="L695" s="15"/>
      <c r="M695" s="6" t="str">
        <f t="shared" si="11"/>
        <v>Sell</v>
      </c>
    </row>
    <row r="696" spans="1:13" x14ac:dyDescent="0.3">
      <c r="A696" s="2">
        <v>43699</v>
      </c>
      <c r="B696" s="4">
        <v>320</v>
      </c>
      <c r="C696" s="4">
        <v>327</v>
      </c>
      <c r="D696" s="4">
        <v>332.4</v>
      </c>
      <c r="E696" s="4">
        <v>428.57499999999999</v>
      </c>
      <c r="F696" s="4" t="b">
        <v>0</v>
      </c>
      <c r="G696" s="4" t="b">
        <v>1</v>
      </c>
      <c r="H696" s="4" t="b">
        <v>0</v>
      </c>
      <c r="I696" s="15"/>
      <c r="J696" s="4"/>
      <c r="K696" s="4"/>
      <c r="L696" s="15"/>
      <c r="M696" s="6" t="str">
        <f t="shared" si="11"/>
        <v>Sell</v>
      </c>
    </row>
    <row r="697" spans="1:13" x14ac:dyDescent="0.3">
      <c r="A697" s="2">
        <v>43700</v>
      </c>
      <c r="B697" s="4">
        <v>327</v>
      </c>
      <c r="C697" s="4">
        <v>332</v>
      </c>
      <c r="D697" s="4">
        <v>330.2</v>
      </c>
      <c r="E697" s="4">
        <v>428.27499999999998</v>
      </c>
      <c r="F697" s="4" t="b">
        <v>0</v>
      </c>
      <c r="G697" s="4" t="b">
        <v>1</v>
      </c>
      <c r="H697" s="4" t="b">
        <v>0</v>
      </c>
      <c r="I697" s="15"/>
      <c r="J697" s="4"/>
      <c r="K697" s="4"/>
      <c r="L697" s="15"/>
      <c r="M697" s="6" t="str">
        <f t="shared" si="11"/>
        <v>Sell</v>
      </c>
    </row>
    <row r="698" spans="1:13" x14ac:dyDescent="0.3">
      <c r="A698" s="2">
        <v>43701</v>
      </c>
      <c r="B698" s="4">
        <v>332</v>
      </c>
      <c r="C698" s="4">
        <v>323</v>
      </c>
      <c r="D698" s="4">
        <v>327.2</v>
      </c>
      <c r="E698" s="4">
        <v>428.03333333333342</v>
      </c>
      <c r="F698" s="4" t="b">
        <v>0</v>
      </c>
      <c r="G698" s="4" t="b">
        <v>0</v>
      </c>
      <c r="H698" s="4" t="b">
        <v>0</v>
      </c>
      <c r="I698" s="15"/>
      <c r="J698" s="4"/>
      <c r="K698" s="4"/>
      <c r="L698" s="15"/>
      <c r="M698" s="6" t="str">
        <f t="shared" si="11"/>
        <v>Buy</v>
      </c>
    </row>
    <row r="699" spans="1:13" x14ac:dyDescent="0.3">
      <c r="A699" s="2">
        <v>43702</v>
      </c>
      <c r="B699" s="4">
        <v>323</v>
      </c>
      <c r="C699" s="4">
        <v>325</v>
      </c>
      <c r="D699" s="4">
        <v>327.9</v>
      </c>
      <c r="E699" s="4">
        <v>427.78333333333342</v>
      </c>
      <c r="F699" s="4" t="b">
        <v>0</v>
      </c>
      <c r="G699" s="4" t="b">
        <v>1</v>
      </c>
      <c r="H699" s="4" t="b">
        <v>0</v>
      </c>
      <c r="I699" s="15"/>
      <c r="J699" s="4"/>
      <c r="K699" s="11">
        <f>K682*L699</f>
        <v>20393368.710499998</v>
      </c>
      <c r="L699" s="13">
        <f>(B699-(B698*L$1+B699*$L$1))/B698</f>
        <v>0.97151054216867461</v>
      </c>
      <c r="M699" s="6" t="str">
        <f t="shared" si="11"/>
        <v>Sell</v>
      </c>
    </row>
    <row r="700" spans="1:13" x14ac:dyDescent="0.3">
      <c r="A700" s="2">
        <v>43703</v>
      </c>
      <c r="B700" s="4">
        <v>325</v>
      </c>
      <c r="C700" s="4">
        <v>325</v>
      </c>
      <c r="D700" s="4">
        <v>328.7</v>
      </c>
      <c r="E700" s="4">
        <v>427.54166666666669</v>
      </c>
      <c r="F700" s="4" t="b">
        <v>0</v>
      </c>
      <c r="G700" s="4" t="b">
        <v>1</v>
      </c>
      <c r="H700" s="4" t="b">
        <v>0</v>
      </c>
      <c r="I700" s="15"/>
      <c r="J700" s="4"/>
      <c r="K700" s="4"/>
      <c r="L700" s="15"/>
      <c r="M700" s="6" t="str">
        <f t="shared" si="11"/>
        <v>Sell</v>
      </c>
    </row>
    <row r="701" spans="1:13" x14ac:dyDescent="0.3">
      <c r="A701" s="2">
        <v>43704</v>
      </c>
      <c r="B701" s="4">
        <v>324</v>
      </c>
      <c r="C701" s="4">
        <v>323</v>
      </c>
      <c r="D701" s="4">
        <v>328.8</v>
      </c>
      <c r="E701" s="4">
        <v>427.4</v>
      </c>
      <c r="F701" s="4" t="b">
        <v>0</v>
      </c>
      <c r="G701" s="4" t="b">
        <v>1</v>
      </c>
      <c r="H701" s="4" t="b">
        <v>0</v>
      </c>
      <c r="I701" s="15"/>
      <c r="J701" s="4"/>
      <c r="K701" s="4"/>
      <c r="L701" s="15"/>
      <c r="M701" s="6" t="str">
        <f t="shared" si="11"/>
        <v>Sell</v>
      </c>
    </row>
    <row r="702" spans="1:13" x14ac:dyDescent="0.3">
      <c r="A702" s="2">
        <v>43705</v>
      </c>
      <c r="B702" s="4">
        <v>323</v>
      </c>
      <c r="C702" s="4">
        <v>320</v>
      </c>
      <c r="D702" s="4">
        <v>326.60000000000002</v>
      </c>
      <c r="E702" s="4">
        <v>427.11666666666667</v>
      </c>
      <c r="F702" s="4" t="b">
        <v>0</v>
      </c>
      <c r="G702" s="4" t="b">
        <v>1</v>
      </c>
      <c r="H702" s="4" t="b">
        <v>0</v>
      </c>
      <c r="I702" s="15"/>
      <c r="J702" s="4"/>
      <c r="K702" s="4"/>
      <c r="L702" s="15"/>
      <c r="M702" s="6" t="str">
        <f t="shared" si="11"/>
        <v>Sell</v>
      </c>
    </row>
    <row r="703" spans="1:13" x14ac:dyDescent="0.3">
      <c r="A703" s="2">
        <v>43706</v>
      </c>
      <c r="B703" s="4">
        <v>321</v>
      </c>
      <c r="C703" s="4">
        <v>302</v>
      </c>
      <c r="D703" s="4">
        <v>322.60000000000002</v>
      </c>
      <c r="E703" s="4">
        <v>426.7</v>
      </c>
      <c r="F703" s="4" t="b">
        <v>0</v>
      </c>
      <c r="G703" s="4" t="b">
        <v>1</v>
      </c>
      <c r="H703" s="4" t="b">
        <v>0</v>
      </c>
      <c r="I703" s="15"/>
      <c r="J703" s="4"/>
      <c r="K703" s="4"/>
      <c r="L703" s="15"/>
      <c r="M703" s="6" t="str">
        <f t="shared" si="11"/>
        <v>Sell</v>
      </c>
    </row>
    <row r="704" spans="1:13" x14ac:dyDescent="0.3">
      <c r="A704" s="2">
        <v>43707</v>
      </c>
      <c r="B704" s="4">
        <v>302</v>
      </c>
      <c r="C704" s="4">
        <v>311</v>
      </c>
      <c r="D704" s="4">
        <v>320.8</v>
      </c>
      <c r="E704" s="4">
        <v>426.35833333333329</v>
      </c>
      <c r="F704" s="4" t="b">
        <v>0</v>
      </c>
      <c r="G704" s="4" t="b">
        <v>1</v>
      </c>
      <c r="H704" s="4" t="b">
        <v>0</v>
      </c>
      <c r="I704" s="15"/>
      <c r="J704" s="4"/>
      <c r="K704" s="4"/>
      <c r="L704" s="15"/>
      <c r="M704" s="6" t="str">
        <f t="shared" si="11"/>
        <v>Sell</v>
      </c>
    </row>
    <row r="705" spans="1:13" x14ac:dyDescent="0.3">
      <c r="A705" s="2">
        <v>43708</v>
      </c>
      <c r="B705" s="4">
        <v>311</v>
      </c>
      <c r="C705" s="4">
        <v>311</v>
      </c>
      <c r="D705" s="4">
        <v>319.89999999999998</v>
      </c>
      <c r="E705" s="4">
        <v>425.96666666666658</v>
      </c>
      <c r="F705" s="4" t="b">
        <v>0</v>
      </c>
      <c r="G705" s="4" t="b">
        <v>1</v>
      </c>
      <c r="H705" s="4" t="b">
        <v>0</v>
      </c>
      <c r="I705" s="15"/>
      <c r="J705" s="4"/>
      <c r="K705" s="4"/>
      <c r="L705" s="15"/>
      <c r="M705" s="6" t="str">
        <f t="shared" si="11"/>
        <v>Sell</v>
      </c>
    </row>
    <row r="706" spans="1:13" x14ac:dyDescent="0.3">
      <c r="A706" s="2">
        <v>43709</v>
      </c>
      <c r="B706" s="4">
        <v>310</v>
      </c>
      <c r="C706" s="4">
        <v>308</v>
      </c>
      <c r="D706" s="4">
        <v>318</v>
      </c>
      <c r="E706" s="4">
        <v>425.6</v>
      </c>
      <c r="F706" s="4" t="b">
        <v>0</v>
      </c>
      <c r="G706" s="4" t="b">
        <v>1</v>
      </c>
      <c r="H706" s="4" t="b">
        <v>0</v>
      </c>
      <c r="I706" s="15"/>
      <c r="J706" s="4"/>
      <c r="K706" s="4"/>
      <c r="L706" s="15"/>
      <c r="M706" s="6" t="str">
        <f t="shared" si="11"/>
        <v>Sell</v>
      </c>
    </row>
    <row r="707" spans="1:13" x14ac:dyDescent="0.3">
      <c r="A707" s="2">
        <v>43710</v>
      </c>
      <c r="B707" s="4">
        <v>307</v>
      </c>
      <c r="C707" s="4">
        <v>312</v>
      </c>
      <c r="D707" s="4">
        <v>316</v>
      </c>
      <c r="E707" s="4">
        <v>425.24166666666667</v>
      </c>
      <c r="F707" s="4" t="b">
        <v>0</v>
      </c>
      <c r="G707" s="4" t="b">
        <v>1</v>
      </c>
      <c r="H707" s="4" t="b">
        <v>0</v>
      </c>
      <c r="I707" s="15"/>
      <c r="J707" s="4"/>
      <c r="K707" s="4"/>
      <c r="L707" s="15"/>
      <c r="M707" s="6" t="str">
        <f t="shared" si="11"/>
        <v>Sell</v>
      </c>
    </row>
    <row r="708" spans="1:13" x14ac:dyDescent="0.3">
      <c r="A708" s="2">
        <v>43711</v>
      </c>
      <c r="B708" s="4">
        <v>311</v>
      </c>
      <c r="C708" s="4">
        <v>317</v>
      </c>
      <c r="D708" s="4">
        <v>315.39999999999998</v>
      </c>
      <c r="E708" s="4">
        <v>424.91666666666669</v>
      </c>
      <c r="F708" s="4" t="b">
        <v>0</v>
      </c>
      <c r="G708" s="4" t="b">
        <v>1</v>
      </c>
      <c r="H708" s="4" t="b">
        <v>0</v>
      </c>
      <c r="I708" s="15"/>
      <c r="J708" s="4"/>
      <c r="K708" s="4"/>
      <c r="L708" s="15"/>
      <c r="M708" s="6" t="str">
        <f t="shared" si="11"/>
        <v>Sell</v>
      </c>
    </row>
    <row r="709" spans="1:13" x14ac:dyDescent="0.3">
      <c r="A709" s="2">
        <v>43712</v>
      </c>
      <c r="B709" s="4">
        <v>317</v>
      </c>
      <c r="C709" s="4">
        <v>310</v>
      </c>
      <c r="D709" s="4">
        <v>313.89999999999998</v>
      </c>
      <c r="E709" s="4">
        <v>424.54166666666669</v>
      </c>
      <c r="F709" s="4" t="b">
        <v>0</v>
      </c>
      <c r="G709" s="4" t="b">
        <v>0</v>
      </c>
      <c r="H709" s="4" t="b">
        <v>0</v>
      </c>
      <c r="I709" s="15"/>
      <c r="J709" s="4"/>
      <c r="K709" s="4"/>
      <c r="L709" s="15"/>
      <c r="M709" s="6" t="str">
        <f t="shared" si="11"/>
        <v>Buy</v>
      </c>
    </row>
    <row r="710" spans="1:13" x14ac:dyDescent="0.3">
      <c r="A710" s="2">
        <v>43713</v>
      </c>
      <c r="B710" s="4">
        <v>309</v>
      </c>
      <c r="C710" s="4">
        <v>306</v>
      </c>
      <c r="D710" s="4">
        <v>312</v>
      </c>
      <c r="E710" s="4">
        <v>424.14166666666671</v>
      </c>
      <c r="F710" s="4" t="b">
        <v>0</v>
      </c>
      <c r="G710" s="4" t="b">
        <v>1</v>
      </c>
      <c r="H710" s="4" t="b">
        <v>0</v>
      </c>
      <c r="I710" s="15"/>
      <c r="J710" s="4"/>
      <c r="K710" s="11">
        <f>K699*L710</f>
        <v>19850519.10844025</v>
      </c>
      <c r="L710" s="13">
        <f>(B710-(B709*L$1+B710*$L$1))/B709</f>
        <v>0.97338107255520512</v>
      </c>
      <c r="M710" s="6" t="str">
        <f t="shared" si="11"/>
        <v>Sell</v>
      </c>
    </row>
    <row r="711" spans="1:13" x14ac:dyDescent="0.3">
      <c r="A711" s="2">
        <v>43714</v>
      </c>
      <c r="B711" s="4">
        <v>306</v>
      </c>
      <c r="C711" s="4">
        <v>308</v>
      </c>
      <c r="D711" s="4">
        <v>310.5</v>
      </c>
      <c r="E711" s="4">
        <v>423.75</v>
      </c>
      <c r="F711" s="4" t="b">
        <v>0</v>
      </c>
      <c r="G711" s="4" t="b">
        <v>1</v>
      </c>
      <c r="H711" s="4" t="b">
        <v>0</v>
      </c>
      <c r="I711" s="15"/>
      <c r="J711" s="4"/>
      <c r="K711" s="4"/>
      <c r="L711" s="15"/>
      <c r="M711" s="6" t="str">
        <f t="shared" si="11"/>
        <v>Sell</v>
      </c>
    </row>
    <row r="712" spans="1:13" x14ac:dyDescent="0.3">
      <c r="A712" s="2">
        <v>43715</v>
      </c>
      <c r="B712" s="4">
        <v>307</v>
      </c>
      <c r="C712" s="4">
        <v>310</v>
      </c>
      <c r="D712" s="4">
        <v>309.5</v>
      </c>
      <c r="E712" s="4">
        <v>423.36666666666667</v>
      </c>
      <c r="F712" s="4" t="b">
        <v>0</v>
      </c>
      <c r="G712" s="4" t="b">
        <v>1</v>
      </c>
      <c r="H712" s="4" t="b">
        <v>0</v>
      </c>
      <c r="I712" s="15"/>
      <c r="J712" s="4"/>
      <c r="K712" s="4"/>
      <c r="L712" s="15"/>
      <c r="M712" s="6" t="str">
        <f t="shared" si="11"/>
        <v>Sell</v>
      </c>
    </row>
    <row r="713" spans="1:13" x14ac:dyDescent="0.3">
      <c r="A713" s="2">
        <v>43716</v>
      </c>
      <c r="B713" s="4">
        <v>310</v>
      </c>
      <c r="C713" s="4">
        <v>313</v>
      </c>
      <c r="D713" s="4">
        <v>310.60000000000002</v>
      </c>
      <c r="E713" s="4">
        <v>422.78333333333342</v>
      </c>
      <c r="F713" s="4" t="b">
        <v>0</v>
      </c>
      <c r="G713" s="4" t="b">
        <v>0</v>
      </c>
      <c r="H713" s="4" t="b">
        <v>0</v>
      </c>
      <c r="I713" s="15"/>
      <c r="J713" s="4"/>
      <c r="K713" s="4"/>
      <c r="L713" s="15"/>
      <c r="M713" s="6" t="str">
        <f t="shared" si="11"/>
        <v>Buy</v>
      </c>
    </row>
    <row r="714" spans="1:13" x14ac:dyDescent="0.3">
      <c r="A714" s="2">
        <v>43717</v>
      </c>
      <c r="B714" s="4">
        <v>314</v>
      </c>
      <c r="C714" s="4">
        <v>311</v>
      </c>
      <c r="D714" s="4">
        <v>310.60000000000002</v>
      </c>
      <c r="E714" s="4">
        <v>422.25</v>
      </c>
      <c r="F714" s="4" t="b">
        <v>0</v>
      </c>
      <c r="G714" s="4" t="b">
        <v>0</v>
      </c>
      <c r="H714" s="4" t="b">
        <v>0</v>
      </c>
      <c r="I714" s="15"/>
      <c r="J714" s="4"/>
      <c r="K714" s="4"/>
      <c r="L714" s="15"/>
      <c r="M714" s="6" t="str">
        <f t="shared" si="11"/>
        <v>Buy</v>
      </c>
    </row>
    <row r="715" spans="1:13" x14ac:dyDescent="0.3">
      <c r="A715" s="2">
        <v>43718</v>
      </c>
      <c r="B715" s="4">
        <v>310</v>
      </c>
      <c r="C715" s="4">
        <v>310</v>
      </c>
      <c r="D715" s="4">
        <v>310.5</v>
      </c>
      <c r="E715" s="4">
        <v>421.59166666666658</v>
      </c>
      <c r="F715" s="4" t="b">
        <v>0</v>
      </c>
      <c r="G715" s="4" t="b">
        <v>0</v>
      </c>
      <c r="H715" s="4" t="b">
        <v>0</v>
      </c>
      <c r="I715" s="15"/>
      <c r="J715" s="4"/>
      <c r="K715" s="11">
        <f>K710*L715</f>
        <v>19822728.381688431</v>
      </c>
      <c r="L715" s="13">
        <f>(B715-(B713*L$1+B715*$L$1))/B713</f>
        <v>0.99859999999999993</v>
      </c>
      <c r="M715" s="6" t="str">
        <f t="shared" si="11"/>
        <v>Sell</v>
      </c>
    </row>
    <row r="716" spans="1:13" x14ac:dyDescent="0.3">
      <c r="A716" s="2">
        <v>43719</v>
      </c>
      <c r="B716" s="4">
        <v>309</v>
      </c>
      <c r="C716" s="4">
        <v>304</v>
      </c>
      <c r="D716" s="4">
        <v>310.10000000000002</v>
      </c>
      <c r="E716" s="4">
        <v>419.96666666666658</v>
      </c>
      <c r="F716" s="4" t="b">
        <v>0</v>
      </c>
      <c r="G716" s="4" t="b">
        <v>1</v>
      </c>
      <c r="H716" s="4" t="b">
        <v>0</v>
      </c>
      <c r="I716" s="15"/>
      <c r="J716" s="4"/>
      <c r="K716" s="4"/>
      <c r="L716" s="15"/>
      <c r="M716" s="6" t="str">
        <f t="shared" si="11"/>
        <v>Sell</v>
      </c>
    </row>
    <row r="717" spans="1:13" x14ac:dyDescent="0.3">
      <c r="A717" s="2">
        <v>43720</v>
      </c>
      <c r="B717" s="4">
        <v>304</v>
      </c>
      <c r="C717" s="4">
        <v>306</v>
      </c>
      <c r="D717" s="4">
        <v>309.5</v>
      </c>
      <c r="E717" s="4">
        <v>418.32499999999999</v>
      </c>
      <c r="F717" s="4" t="b">
        <v>0</v>
      </c>
      <c r="G717" s="4" t="b">
        <v>1</v>
      </c>
      <c r="H717" s="4" t="b">
        <v>0</v>
      </c>
      <c r="I717" s="15"/>
      <c r="J717" s="4"/>
      <c r="K717" s="4"/>
      <c r="L717" s="15"/>
      <c r="M717" s="6" t="str">
        <f t="shared" si="11"/>
        <v>Sell</v>
      </c>
    </row>
    <row r="718" spans="1:13" x14ac:dyDescent="0.3">
      <c r="A718" s="2">
        <v>43721</v>
      </c>
      <c r="B718" s="4">
        <v>306</v>
      </c>
      <c r="C718" s="4">
        <v>303</v>
      </c>
      <c r="D718" s="4">
        <v>308.10000000000002</v>
      </c>
      <c r="E718" s="4">
        <v>416.46666666666658</v>
      </c>
      <c r="F718" s="4" t="b">
        <v>0</v>
      </c>
      <c r="G718" s="4" t="b">
        <v>1</v>
      </c>
      <c r="H718" s="4" t="b">
        <v>0</v>
      </c>
      <c r="I718" s="15"/>
      <c r="J718" s="4"/>
      <c r="K718" s="4"/>
      <c r="L718" s="15"/>
      <c r="M718" s="6" t="str">
        <f t="shared" si="11"/>
        <v>Sell</v>
      </c>
    </row>
    <row r="719" spans="1:13" x14ac:dyDescent="0.3">
      <c r="A719" s="2">
        <v>43722</v>
      </c>
      <c r="B719" s="4">
        <v>303</v>
      </c>
      <c r="C719" s="4">
        <v>311</v>
      </c>
      <c r="D719" s="4">
        <v>308.2</v>
      </c>
      <c r="E719" s="4">
        <v>415.35</v>
      </c>
      <c r="F719" s="4" t="b">
        <v>0</v>
      </c>
      <c r="G719" s="4" t="b">
        <v>1</v>
      </c>
      <c r="H719" s="4" t="b">
        <v>0</v>
      </c>
      <c r="I719" s="15"/>
      <c r="J719" s="4"/>
      <c r="K719" s="4"/>
      <c r="L719" s="15"/>
      <c r="M719" s="6" t="str">
        <f t="shared" si="11"/>
        <v>Sell</v>
      </c>
    </row>
    <row r="720" spans="1:13" x14ac:dyDescent="0.3">
      <c r="A720" s="2">
        <v>43723</v>
      </c>
      <c r="B720" s="4">
        <v>311</v>
      </c>
      <c r="C720" s="4">
        <v>309</v>
      </c>
      <c r="D720" s="4">
        <v>308.5</v>
      </c>
      <c r="E720" s="4">
        <v>414.13333333333333</v>
      </c>
      <c r="F720" s="4" t="b">
        <v>0</v>
      </c>
      <c r="G720" s="4" t="b">
        <v>0</v>
      </c>
      <c r="H720" s="4" t="b">
        <v>0</v>
      </c>
      <c r="I720" s="15"/>
      <c r="J720" s="4"/>
      <c r="K720" s="4"/>
      <c r="L720" s="15"/>
      <c r="M720" s="6" t="str">
        <f t="shared" si="11"/>
        <v>Buy</v>
      </c>
    </row>
    <row r="721" spans="1:13" x14ac:dyDescent="0.3">
      <c r="A721" s="2">
        <v>43724</v>
      </c>
      <c r="B721" s="4">
        <v>308</v>
      </c>
      <c r="C721" s="4">
        <v>306</v>
      </c>
      <c r="D721" s="4">
        <v>308.3</v>
      </c>
      <c r="E721" s="4">
        <v>412.67500000000001</v>
      </c>
      <c r="F721" s="4" t="b">
        <v>0</v>
      </c>
      <c r="G721" s="4" t="b">
        <v>0</v>
      </c>
      <c r="H721" s="4" t="b">
        <v>0</v>
      </c>
      <c r="I721" s="15"/>
      <c r="J721" s="4"/>
      <c r="K721" s="11">
        <f>K715*L721</f>
        <v>19603894.3837693</v>
      </c>
      <c r="L721" s="13">
        <f>(B721-(B720*L$1+B721*$L$1))/B720</f>
        <v>0.98896045016077183</v>
      </c>
      <c r="M721" s="6" t="str">
        <f t="shared" si="11"/>
        <v>Sell</v>
      </c>
    </row>
    <row r="722" spans="1:13" x14ac:dyDescent="0.3">
      <c r="A722" s="2">
        <v>43725</v>
      </c>
      <c r="B722" s="4">
        <v>306</v>
      </c>
      <c r="C722" s="4">
        <v>330</v>
      </c>
      <c r="D722" s="4">
        <v>310.3</v>
      </c>
      <c r="E722" s="4">
        <v>411.5</v>
      </c>
      <c r="F722" s="4" t="b">
        <v>0</v>
      </c>
      <c r="G722" s="4" t="b">
        <v>1</v>
      </c>
      <c r="H722" s="4" t="b">
        <v>0</v>
      </c>
      <c r="I722" s="15"/>
      <c r="J722" s="4"/>
      <c r="K722" s="4"/>
      <c r="L722" s="15"/>
      <c r="M722" s="6" t="str">
        <f t="shared" si="11"/>
        <v>Sell</v>
      </c>
    </row>
    <row r="723" spans="1:13" x14ac:dyDescent="0.3">
      <c r="A723" s="2">
        <v>43726</v>
      </c>
      <c r="B723" s="4">
        <v>329</v>
      </c>
      <c r="C723" s="4">
        <v>378</v>
      </c>
      <c r="D723" s="4">
        <v>316.8</v>
      </c>
      <c r="E723" s="4">
        <v>410.69166666666672</v>
      </c>
      <c r="F723" s="4" t="b">
        <v>0</v>
      </c>
      <c r="G723" s="4" t="b">
        <v>0</v>
      </c>
      <c r="H723" s="4" t="b">
        <v>0</v>
      </c>
      <c r="I723" s="15"/>
      <c r="J723" s="4"/>
      <c r="K723" s="4"/>
      <c r="L723" s="15"/>
      <c r="M723" s="6" t="str">
        <f t="shared" si="11"/>
        <v>Buy</v>
      </c>
    </row>
    <row r="724" spans="1:13" x14ac:dyDescent="0.3">
      <c r="A724" s="2">
        <v>43727</v>
      </c>
      <c r="B724" s="4">
        <v>377</v>
      </c>
      <c r="C724" s="4">
        <v>348</v>
      </c>
      <c r="D724" s="4">
        <v>320.5</v>
      </c>
      <c r="E724" s="4">
        <v>409.67500000000001</v>
      </c>
      <c r="F724" s="4" t="b">
        <v>0</v>
      </c>
      <c r="G724" s="4" t="b">
        <v>0</v>
      </c>
      <c r="H724" s="4" t="b">
        <v>0</v>
      </c>
      <c r="I724" s="15"/>
      <c r="J724" s="4"/>
      <c r="K724" s="4"/>
      <c r="L724" s="15"/>
      <c r="M724" s="6" t="str">
        <f t="shared" si="11"/>
        <v>Buy</v>
      </c>
    </row>
    <row r="725" spans="1:13" x14ac:dyDescent="0.3">
      <c r="A725" s="2">
        <v>43728</v>
      </c>
      <c r="B725" s="4">
        <v>348</v>
      </c>
      <c r="C725" s="4">
        <v>345</v>
      </c>
      <c r="D725" s="4">
        <v>324</v>
      </c>
      <c r="E725" s="4">
        <v>408.76666666666671</v>
      </c>
      <c r="F725" s="4" t="b">
        <v>0</v>
      </c>
      <c r="G725" s="4" t="b">
        <v>0</v>
      </c>
      <c r="H725" s="4" t="b">
        <v>0</v>
      </c>
      <c r="I725" s="15"/>
      <c r="J725" s="4"/>
      <c r="K725" s="4"/>
      <c r="L725" s="15"/>
      <c r="M725" s="6" t="str">
        <f t="shared" si="11"/>
        <v>Buy</v>
      </c>
    </row>
    <row r="726" spans="1:13" x14ac:dyDescent="0.3">
      <c r="A726" s="2">
        <v>43729</v>
      </c>
      <c r="B726" s="4">
        <v>346</v>
      </c>
      <c r="C726" s="4">
        <v>345</v>
      </c>
      <c r="D726" s="4">
        <v>328.1</v>
      </c>
      <c r="E726" s="4">
        <v>407.75</v>
      </c>
      <c r="F726" s="4" t="b">
        <v>0</v>
      </c>
      <c r="G726" s="4" t="b">
        <v>0</v>
      </c>
      <c r="H726" s="4" t="b">
        <v>0</v>
      </c>
      <c r="I726" s="15"/>
      <c r="J726" s="4"/>
      <c r="K726" s="4"/>
      <c r="L726" s="15"/>
      <c r="M726" s="6" t="str">
        <f t="shared" si="11"/>
        <v>Buy</v>
      </c>
    </row>
    <row r="727" spans="1:13" x14ac:dyDescent="0.3">
      <c r="A727" s="2">
        <v>43730</v>
      </c>
      <c r="B727" s="4">
        <v>344</v>
      </c>
      <c r="C727" s="4">
        <v>332</v>
      </c>
      <c r="D727" s="4">
        <v>330.7</v>
      </c>
      <c r="E727" s="4">
        <v>406.65833333333342</v>
      </c>
      <c r="F727" s="4" t="b">
        <v>0</v>
      </c>
      <c r="G727" s="4" t="b">
        <v>0</v>
      </c>
      <c r="H727" s="4" t="b">
        <v>0</v>
      </c>
      <c r="I727" s="15"/>
      <c r="J727" s="4"/>
      <c r="K727" s="4"/>
      <c r="L727" s="15"/>
      <c r="M727" s="6" t="str">
        <f t="shared" si="11"/>
        <v>Buy</v>
      </c>
    </row>
    <row r="728" spans="1:13" x14ac:dyDescent="0.3">
      <c r="A728" s="2">
        <v>43731</v>
      </c>
      <c r="B728" s="4">
        <v>331</v>
      </c>
      <c r="C728" s="4">
        <v>329</v>
      </c>
      <c r="D728" s="4">
        <v>333.3</v>
      </c>
      <c r="E728" s="4">
        <v>405.6</v>
      </c>
      <c r="F728" s="4" t="b">
        <v>0</v>
      </c>
      <c r="G728" s="4" t="b">
        <v>0</v>
      </c>
      <c r="H728" s="4" t="b">
        <v>0</v>
      </c>
      <c r="I728" s="15"/>
      <c r="J728" s="4"/>
      <c r="K728" s="4"/>
      <c r="L728" s="15"/>
      <c r="M728" s="6" t="str">
        <f t="shared" ref="M728:M791" si="12">IF(B728&gt;=D727,"Buy","Sell")</f>
        <v>Buy</v>
      </c>
    </row>
    <row r="729" spans="1:13" x14ac:dyDescent="0.3">
      <c r="A729" s="2">
        <v>43732</v>
      </c>
      <c r="B729" s="4">
        <v>329</v>
      </c>
      <c r="C729" s="4">
        <v>311</v>
      </c>
      <c r="D729" s="4">
        <v>333.3</v>
      </c>
      <c r="E729" s="4">
        <v>404.08333333333331</v>
      </c>
      <c r="F729" s="4" t="b">
        <v>0</v>
      </c>
      <c r="G729" s="4" t="b">
        <v>1</v>
      </c>
      <c r="H729" s="4" t="b">
        <v>0</v>
      </c>
      <c r="I729" s="15"/>
      <c r="J729" s="4"/>
      <c r="K729" s="11">
        <f>K721*L729</f>
        <v>19576448.931632023</v>
      </c>
      <c r="L729" s="13">
        <f>(B729-(B723*L$1+B729*$L$1))/B723</f>
        <v>0.99860000000000004</v>
      </c>
      <c r="M729" s="6" t="str">
        <f t="shared" si="12"/>
        <v>Sell</v>
      </c>
    </row>
    <row r="730" spans="1:13" x14ac:dyDescent="0.3">
      <c r="A730" s="2">
        <v>43733</v>
      </c>
      <c r="B730" s="4">
        <v>311</v>
      </c>
      <c r="C730" s="4">
        <v>289</v>
      </c>
      <c r="D730" s="4">
        <v>331.3</v>
      </c>
      <c r="E730" s="4">
        <v>402.29166666666669</v>
      </c>
      <c r="F730" s="4" t="b">
        <v>0</v>
      </c>
      <c r="G730" s="4" t="b">
        <v>1</v>
      </c>
      <c r="H730" s="4" t="b">
        <v>0</v>
      </c>
      <c r="I730" s="15"/>
      <c r="J730" s="4"/>
      <c r="K730" s="4"/>
      <c r="L730" s="15"/>
      <c r="M730" s="6" t="str">
        <f t="shared" si="12"/>
        <v>Sell</v>
      </c>
    </row>
    <row r="731" spans="1:13" x14ac:dyDescent="0.3">
      <c r="A731" s="2">
        <v>43734</v>
      </c>
      <c r="B731" s="4">
        <v>290</v>
      </c>
      <c r="C731" s="4">
        <v>288</v>
      </c>
      <c r="D731" s="4">
        <v>329.5</v>
      </c>
      <c r="E731" s="4">
        <v>400.21666666666658</v>
      </c>
      <c r="F731" s="4" t="b">
        <v>0</v>
      </c>
      <c r="G731" s="4" t="b">
        <v>1</v>
      </c>
      <c r="H731" s="4" t="b">
        <v>0</v>
      </c>
      <c r="I731" s="15"/>
      <c r="J731" s="4"/>
      <c r="K731" s="4"/>
      <c r="L731" s="15"/>
      <c r="M731" s="6" t="str">
        <f t="shared" si="12"/>
        <v>Sell</v>
      </c>
    </row>
    <row r="732" spans="1:13" x14ac:dyDescent="0.3">
      <c r="A732" s="2">
        <v>43735</v>
      </c>
      <c r="B732" s="4">
        <v>288</v>
      </c>
      <c r="C732" s="4">
        <v>285</v>
      </c>
      <c r="D732" s="4">
        <v>325</v>
      </c>
      <c r="E732" s="4">
        <v>397.99166666666667</v>
      </c>
      <c r="F732" s="4" t="b">
        <v>0</v>
      </c>
      <c r="G732" s="4" t="b">
        <v>1</v>
      </c>
      <c r="H732" s="4" t="b">
        <v>0</v>
      </c>
      <c r="I732" s="15"/>
      <c r="J732" s="4"/>
      <c r="K732" s="4"/>
      <c r="L732" s="15"/>
      <c r="M732" s="6" t="str">
        <f t="shared" si="12"/>
        <v>Sell</v>
      </c>
    </row>
    <row r="733" spans="1:13" x14ac:dyDescent="0.3">
      <c r="A733" s="2">
        <v>43736</v>
      </c>
      <c r="B733" s="4">
        <v>285</v>
      </c>
      <c r="C733" s="4">
        <v>288</v>
      </c>
      <c r="D733" s="4">
        <v>316</v>
      </c>
      <c r="E733" s="4">
        <v>396.03333333333342</v>
      </c>
      <c r="F733" s="4" t="b">
        <v>0</v>
      </c>
      <c r="G733" s="4" t="b">
        <v>1</v>
      </c>
      <c r="H733" s="4" t="b">
        <v>0</v>
      </c>
      <c r="I733" s="15"/>
      <c r="J733" s="4"/>
      <c r="K733" s="4"/>
      <c r="L733" s="15"/>
      <c r="M733" s="6" t="str">
        <f t="shared" si="12"/>
        <v>Sell</v>
      </c>
    </row>
    <row r="734" spans="1:13" x14ac:dyDescent="0.3">
      <c r="A734" s="2">
        <v>43737</v>
      </c>
      <c r="B734" s="4">
        <v>288</v>
      </c>
      <c r="C734" s="4">
        <v>285</v>
      </c>
      <c r="D734" s="4">
        <v>309.7</v>
      </c>
      <c r="E734" s="4">
        <v>394.10833333333329</v>
      </c>
      <c r="F734" s="4" t="b">
        <v>0</v>
      </c>
      <c r="G734" s="4" t="b">
        <v>1</v>
      </c>
      <c r="H734" s="4" t="b">
        <v>0</v>
      </c>
      <c r="I734" s="15"/>
      <c r="J734" s="4"/>
      <c r="K734" s="4"/>
      <c r="L734" s="15"/>
      <c r="M734" s="6" t="str">
        <f t="shared" si="12"/>
        <v>Sell</v>
      </c>
    </row>
    <row r="735" spans="1:13" x14ac:dyDescent="0.3">
      <c r="A735" s="2">
        <v>43738</v>
      </c>
      <c r="B735" s="4">
        <v>285</v>
      </c>
      <c r="C735" s="4">
        <v>311</v>
      </c>
      <c r="D735" s="4">
        <v>306.3</v>
      </c>
      <c r="E735" s="4">
        <v>392.29166666666669</v>
      </c>
      <c r="F735" s="4" t="b">
        <v>0</v>
      </c>
      <c r="G735" s="4" t="b">
        <v>1</v>
      </c>
      <c r="H735" s="4" t="b">
        <v>0</v>
      </c>
      <c r="I735" s="15"/>
      <c r="J735" s="4"/>
      <c r="K735" s="4"/>
      <c r="L735" s="15"/>
      <c r="M735" s="6" t="str">
        <f t="shared" si="12"/>
        <v>Sell</v>
      </c>
    </row>
    <row r="736" spans="1:13" x14ac:dyDescent="0.3">
      <c r="A736" s="2">
        <v>43739</v>
      </c>
      <c r="B736" s="4">
        <v>311</v>
      </c>
      <c r="C736" s="4">
        <v>305</v>
      </c>
      <c r="D736" s="4">
        <v>302.3</v>
      </c>
      <c r="E736" s="4">
        <v>390.39166666666671</v>
      </c>
      <c r="F736" s="4" t="b">
        <v>0</v>
      </c>
      <c r="G736" s="4" t="b">
        <v>0</v>
      </c>
      <c r="H736" s="4" t="b">
        <v>0</v>
      </c>
      <c r="I736" s="15"/>
      <c r="J736" s="4"/>
      <c r="K736" s="4"/>
      <c r="L736" s="15"/>
      <c r="M736" s="6" t="str">
        <f t="shared" si="12"/>
        <v>Buy</v>
      </c>
    </row>
    <row r="737" spans="1:13" x14ac:dyDescent="0.3">
      <c r="A737" s="2">
        <v>43740</v>
      </c>
      <c r="B737" s="4">
        <v>305</v>
      </c>
      <c r="C737" s="4">
        <v>303</v>
      </c>
      <c r="D737" s="4">
        <v>299.39999999999998</v>
      </c>
      <c r="E737" s="4">
        <v>388.67500000000001</v>
      </c>
      <c r="F737" s="4" t="b">
        <v>0</v>
      </c>
      <c r="G737" s="4" t="b">
        <v>0</v>
      </c>
      <c r="H737" s="4" t="b">
        <v>0</v>
      </c>
      <c r="I737" s="15"/>
      <c r="J737" s="4"/>
      <c r="K737" s="4"/>
      <c r="L737" s="15"/>
      <c r="M737" s="6" t="str">
        <f t="shared" si="12"/>
        <v>Buy</v>
      </c>
    </row>
    <row r="738" spans="1:13" x14ac:dyDescent="0.3">
      <c r="A738" s="2">
        <v>43741</v>
      </c>
      <c r="B738" s="4">
        <v>303</v>
      </c>
      <c r="C738" s="4">
        <v>295</v>
      </c>
      <c r="D738" s="4">
        <v>296</v>
      </c>
      <c r="E738" s="4">
        <v>387.10833333333329</v>
      </c>
      <c r="F738" s="4" t="b">
        <v>0</v>
      </c>
      <c r="G738" s="4" t="b">
        <v>0</v>
      </c>
      <c r="H738" s="4" t="b">
        <v>0</v>
      </c>
      <c r="I738" s="15"/>
      <c r="J738" s="4"/>
      <c r="K738" s="4"/>
      <c r="L738" s="15"/>
      <c r="M738" s="6" t="str">
        <f t="shared" si="12"/>
        <v>Buy</v>
      </c>
    </row>
    <row r="739" spans="1:13" x14ac:dyDescent="0.3">
      <c r="A739" s="2">
        <v>43742</v>
      </c>
      <c r="B739" s="4">
        <v>296</v>
      </c>
      <c r="C739" s="4">
        <v>304</v>
      </c>
      <c r="D739" s="4">
        <v>295.3</v>
      </c>
      <c r="E739" s="4">
        <v>385.65</v>
      </c>
      <c r="F739" s="4" t="b">
        <v>0</v>
      </c>
      <c r="G739" s="4" t="b">
        <v>1</v>
      </c>
      <c r="H739" s="4" t="b">
        <v>0</v>
      </c>
      <c r="I739" s="15"/>
      <c r="J739" s="4"/>
      <c r="K739" s="4"/>
      <c r="L739" s="15"/>
      <c r="M739" s="6" t="str">
        <f t="shared" si="12"/>
        <v>Buy</v>
      </c>
    </row>
    <row r="740" spans="1:13" x14ac:dyDescent="0.3">
      <c r="A740" s="2">
        <v>43743</v>
      </c>
      <c r="B740" s="4">
        <v>305</v>
      </c>
      <c r="C740" s="4">
        <v>304</v>
      </c>
      <c r="D740" s="4">
        <v>296.8</v>
      </c>
      <c r="E740" s="4">
        <v>383.91666666666669</v>
      </c>
      <c r="F740" s="4" t="b">
        <v>0</v>
      </c>
      <c r="G740" s="4" t="b">
        <v>0</v>
      </c>
      <c r="H740" s="4" t="b">
        <v>0</v>
      </c>
      <c r="I740" s="15"/>
      <c r="J740" s="4"/>
      <c r="K740" s="4"/>
      <c r="L740" s="15"/>
      <c r="M740" s="6" t="str">
        <f t="shared" si="12"/>
        <v>Buy</v>
      </c>
    </row>
    <row r="741" spans="1:13" x14ac:dyDescent="0.3">
      <c r="A741" s="2">
        <v>43744</v>
      </c>
      <c r="B741" s="4">
        <v>304</v>
      </c>
      <c r="C741" s="4">
        <v>302</v>
      </c>
      <c r="D741" s="4">
        <v>298.2</v>
      </c>
      <c r="E741" s="4">
        <v>382.20833333333331</v>
      </c>
      <c r="F741" s="4" t="b">
        <v>0</v>
      </c>
      <c r="G741" s="4" t="b">
        <v>0</v>
      </c>
      <c r="H741" s="4" t="b">
        <v>0</v>
      </c>
      <c r="I741" s="15"/>
      <c r="J741" s="4"/>
      <c r="K741" s="4"/>
      <c r="L741" s="15"/>
      <c r="M741" s="6" t="str">
        <f t="shared" si="12"/>
        <v>Buy</v>
      </c>
    </row>
    <row r="742" spans="1:13" x14ac:dyDescent="0.3">
      <c r="A742" s="2">
        <v>43745</v>
      </c>
      <c r="B742" s="4">
        <v>302</v>
      </c>
      <c r="C742" s="4">
        <v>330</v>
      </c>
      <c r="D742" s="4">
        <v>302.7</v>
      </c>
      <c r="E742" s="4">
        <v>380.84166666666658</v>
      </c>
      <c r="F742" s="4" t="b">
        <v>0</v>
      </c>
      <c r="G742" s="4" t="b">
        <v>0</v>
      </c>
      <c r="H742" s="4" t="b">
        <v>0</v>
      </c>
      <c r="I742" s="15"/>
      <c r="J742" s="4"/>
      <c r="K742" s="4"/>
      <c r="L742" s="15"/>
      <c r="M742" s="6" t="str">
        <f t="shared" si="12"/>
        <v>Buy</v>
      </c>
    </row>
    <row r="743" spans="1:13" x14ac:dyDescent="0.3">
      <c r="A743" s="2">
        <v>43746</v>
      </c>
      <c r="B743" s="4">
        <v>331</v>
      </c>
      <c r="C743" s="4">
        <v>324</v>
      </c>
      <c r="D743" s="4">
        <v>306.3</v>
      </c>
      <c r="E743" s="4">
        <v>379.47500000000002</v>
      </c>
      <c r="F743" s="4" t="b">
        <v>0</v>
      </c>
      <c r="G743" s="4" t="b">
        <v>0</v>
      </c>
      <c r="H743" s="4" t="b">
        <v>0</v>
      </c>
      <c r="I743" s="15"/>
      <c r="J743" s="4"/>
      <c r="K743" s="4"/>
      <c r="L743" s="15"/>
      <c r="M743" s="6" t="str">
        <f t="shared" si="12"/>
        <v>Buy</v>
      </c>
    </row>
    <row r="744" spans="1:13" x14ac:dyDescent="0.3">
      <c r="A744" s="2">
        <v>43747</v>
      </c>
      <c r="B744" s="4">
        <v>325</v>
      </c>
      <c r="C744" s="4">
        <v>338</v>
      </c>
      <c r="D744" s="4">
        <v>311.60000000000002</v>
      </c>
      <c r="E744" s="4">
        <v>378.34166666666658</v>
      </c>
      <c r="F744" s="4" t="b">
        <v>0</v>
      </c>
      <c r="G744" s="4" t="b">
        <v>0</v>
      </c>
      <c r="H744" s="4" t="b">
        <v>0</v>
      </c>
      <c r="I744" s="15"/>
      <c r="J744" s="4"/>
      <c r="K744" s="4"/>
      <c r="L744" s="15"/>
      <c r="M744" s="6" t="str">
        <f t="shared" si="12"/>
        <v>Buy</v>
      </c>
    </row>
    <row r="745" spans="1:13" x14ac:dyDescent="0.3">
      <c r="A745" s="2">
        <v>43748</v>
      </c>
      <c r="B745" s="4">
        <v>337</v>
      </c>
      <c r="C745" s="4">
        <v>324</v>
      </c>
      <c r="D745" s="4">
        <v>312.89999999999998</v>
      </c>
      <c r="E745" s="4">
        <v>377.05833333333328</v>
      </c>
      <c r="F745" s="4" t="b">
        <v>0</v>
      </c>
      <c r="G745" s="4" t="b">
        <v>0</v>
      </c>
      <c r="H745" s="4" t="b">
        <v>0</v>
      </c>
      <c r="I745" s="15"/>
      <c r="J745" s="4"/>
      <c r="K745" s="4"/>
      <c r="L745" s="15"/>
      <c r="M745" s="6" t="str">
        <f t="shared" si="12"/>
        <v>Buy</v>
      </c>
    </row>
    <row r="746" spans="1:13" x14ac:dyDescent="0.3">
      <c r="A746" s="2">
        <v>43749</v>
      </c>
      <c r="B746" s="4">
        <v>324</v>
      </c>
      <c r="C746" s="4">
        <v>320</v>
      </c>
      <c r="D746" s="4">
        <v>314.39999999999998</v>
      </c>
      <c r="E746" s="4">
        <v>375.70833333333331</v>
      </c>
      <c r="F746" s="4" t="b">
        <v>0</v>
      </c>
      <c r="G746" s="4" t="b">
        <v>0</v>
      </c>
      <c r="H746" s="4" t="b">
        <v>0</v>
      </c>
      <c r="I746" s="15"/>
      <c r="J746" s="4"/>
      <c r="K746" s="4"/>
      <c r="L746" s="15"/>
      <c r="M746" s="6" t="str">
        <f t="shared" si="12"/>
        <v>Buy</v>
      </c>
    </row>
    <row r="747" spans="1:13" x14ac:dyDescent="0.3">
      <c r="A747" s="2">
        <v>43750</v>
      </c>
      <c r="B747" s="4">
        <v>319</v>
      </c>
      <c r="C747" s="4">
        <v>326</v>
      </c>
      <c r="D747" s="4">
        <v>316.7</v>
      </c>
      <c r="E747" s="4">
        <v>374.4</v>
      </c>
      <c r="F747" s="4" t="b">
        <v>0</v>
      </c>
      <c r="G747" s="4" t="b">
        <v>0</v>
      </c>
      <c r="H747" s="4" t="b">
        <v>0</v>
      </c>
      <c r="I747" s="15"/>
      <c r="J747" s="4"/>
      <c r="K747" s="4"/>
      <c r="L747" s="15"/>
      <c r="M747" s="6" t="str">
        <f t="shared" si="12"/>
        <v>Buy</v>
      </c>
    </row>
    <row r="748" spans="1:13" x14ac:dyDescent="0.3">
      <c r="A748" s="2">
        <v>43751</v>
      </c>
      <c r="B748" s="4">
        <v>326</v>
      </c>
      <c r="C748" s="4">
        <v>329</v>
      </c>
      <c r="D748" s="4">
        <v>320.10000000000002</v>
      </c>
      <c r="E748" s="4">
        <v>373.05833333333328</v>
      </c>
      <c r="F748" s="4" t="b">
        <v>0</v>
      </c>
      <c r="G748" s="4" t="b">
        <v>0</v>
      </c>
      <c r="H748" s="4" t="b">
        <v>0</v>
      </c>
      <c r="I748" s="15"/>
      <c r="J748" s="4"/>
      <c r="K748" s="4"/>
      <c r="L748" s="15"/>
      <c r="M748" s="6" t="str">
        <f t="shared" si="12"/>
        <v>Buy</v>
      </c>
    </row>
    <row r="749" spans="1:13" x14ac:dyDescent="0.3">
      <c r="A749" s="2">
        <v>43752</v>
      </c>
      <c r="B749" s="4">
        <v>330</v>
      </c>
      <c r="C749" s="4">
        <v>341</v>
      </c>
      <c r="D749" s="4">
        <v>323.8</v>
      </c>
      <c r="E749" s="4">
        <v>371.74166666666667</v>
      </c>
      <c r="F749" s="4" t="b">
        <v>0</v>
      </c>
      <c r="G749" s="4" t="b">
        <v>0</v>
      </c>
      <c r="H749" s="4" t="b">
        <v>0</v>
      </c>
      <c r="I749" s="15"/>
      <c r="J749" s="4"/>
      <c r="K749" s="4"/>
      <c r="L749" s="15"/>
      <c r="M749" s="6" t="str">
        <f t="shared" si="12"/>
        <v>Buy</v>
      </c>
    </row>
    <row r="750" spans="1:13" x14ac:dyDescent="0.3">
      <c r="A750" s="2">
        <v>43753</v>
      </c>
      <c r="B750" s="4">
        <v>341</v>
      </c>
      <c r="C750" s="4">
        <v>343</v>
      </c>
      <c r="D750" s="4">
        <v>327.7</v>
      </c>
      <c r="E750" s="4">
        <v>370.3</v>
      </c>
      <c r="F750" s="4" t="b">
        <v>0</v>
      </c>
      <c r="G750" s="4" t="b">
        <v>0</v>
      </c>
      <c r="H750" s="4" t="b">
        <v>0</v>
      </c>
      <c r="I750" s="15"/>
      <c r="J750" s="4"/>
      <c r="K750" s="4"/>
      <c r="L750" s="15"/>
      <c r="M750" s="6" t="str">
        <f t="shared" si="12"/>
        <v>Buy</v>
      </c>
    </row>
    <row r="751" spans="1:13" x14ac:dyDescent="0.3">
      <c r="A751" s="2">
        <v>43754</v>
      </c>
      <c r="B751" s="4">
        <v>343</v>
      </c>
      <c r="C751" s="4">
        <v>334</v>
      </c>
      <c r="D751" s="4">
        <v>330.9</v>
      </c>
      <c r="E751" s="4">
        <v>368.75</v>
      </c>
      <c r="F751" s="4" t="b">
        <v>0</v>
      </c>
      <c r="G751" s="4" t="b">
        <v>0</v>
      </c>
      <c r="H751" s="4" t="b">
        <v>0</v>
      </c>
      <c r="I751" s="15"/>
      <c r="J751" s="4"/>
      <c r="K751" s="4"/>
      <c r="L751" s="15"/>
      <c r="M751" s="6" t="str">
        <f t="shared" si="12"/>
        <v>Buy</v>
      </c>
    </row>
    <row r="752" spans="1:13" x14ac:dyDescent="0.3">
      <c r="A752" s="2">
        <v>43755</v>
      </c>
      <c r="B752" s="4">
        <v>334</v>
      </c>
      <c r="C752" s="4">
        <v>352</v>
      </c>
      <c r="D752" s="4">
        <v>333.1</v>
      </c>
      <c r="E752" s="4">
        <v>367.4</v>
      </c>
      <c r="F752" s="4" t="b">
        <v>0</v>
      </c>
      <c r="G752" s="4" t="b">
        <v>0</v>
      </c>
      <c r="H752" s="4" t="b">
        <v>0</v>
      </c>
      <c r="I752" s="15"/>
      <c r="J752" s="4"/>
      <c r="K752" s="4"/>
      <c r="L752" s="15"/>
      <c r="M752" s="6" t="str">
        <f t="shared" si="12"/>
        <v>Buy</v>
      </c>
    </row>
    <row r="753" spans="1:13" x14ac:dyDescent="0.3">
      <c r="A753" s="2">
        <v>43756</v>
      </c>
      <c r="B753" s="4">
        <v>352</v>
      </c>
      <c r="C753" s="4">
        <v>345</v>
      </c>
      <c r="D753" s="4">
        <v>335.2</v>
      </c>
      <c r="E753" s="4">
        <v>366.04166666666669</v>
      </c>
      <c r="F753" s="4" t="b">
        <v>0</v>
      </c>
      <c r="G753" s="4" t="b">
        <v>0</v>
      </c>
      <c r="H753" s="4" t="b">
        <v>0</v>
      </c>
      <c r="I753" s="15"/>
      <c r="J753" s="4"/>
      <c r="K753" s="4"/>
      <c r="L753" s="15"/>
      <c r="M753" s="6" t="str">
        <f t="shared" si="12"/>
        <v>Buy</v>
      </c>
    </row>
    <row r="754" spans="1:13" x14ac:dyDescent="0.3">
      <c r="A754" s="2">
        <v>43757</v>
      </c>
      <c r="B754" s="4">
        <v>345</v>
      </c>
      <c r="C754" s="4">
        <v>349</v>
      </c>
      <c r="D754" s="4">
        <v>336.3</v>
      </c>
      <c r="E754" s="4">
        <v>364.64166666666671</v>
      </c>
      <c r="F754" s="4" t="b">
        <v>0</v>
      </c>
      <c r="G754" s="4" t="b">
        <v>0</v>
      </c>
      <c r="H754" s="4" t="b">
        <v>0</v>
      </c>
      <c r="I754" s="15"/>
      <c r="J754" s="4"/>
      <c r="K754" s="4"/>
      <c r="L754" s="15"/>
      <c r="M754" s="6" t="str">
        <f t="shared" si="12"/>
        <v>Buy</v>
      </c>
    </row>
    <row r="755" spans="1:13" x14ac:dyDescent="0.3">
      <c r="A755" s="2">
        <v>43758</v>
      </c>
      <c r="B755" s="4">
        <v>349</v>
      </c>
      <c r="C755" s="4">
        <v>346</v>
      </c>
      <c r="D755" s="4">
        <v>338.5</v>
      </c>
      <c r="E755" s="4">
        <v>362.85833333333329</v>
      </c>
      <c r="F755" s="4" t="b">
        <v>0</v>
      </c>
      <c r="G755" s="4" t="b">
        <v>0</v>
      </c>
      <c r="H755" s="4" t="b">
        <v>0</v>
      </c>
      <c r="I755" s="15"/>
      <c r="J755" s="4"/>
      <c r="K755" s="4"/>
      <c r="L755" s="15"/>
      <c r="M755" s="6" t="str">
        <f t="shared" si="12"/>
        <v>Buy</v>
      </c>
    </row>
    <row r="756" spans="1:13" x14ac:dyDescent="0.3">
      <c r="A756" s="2">
        <v>43759</v>
      </c>
      <c r="B756" s="4">
        <v>345</v>
      </c>
      <c r="C756" s="4">
        <v>346</v>
      </c>
      <c r="D756" s="4">
        <v>341.1</v>
      </c>
      <c r="E756" s="4">
        <v>361.16666666666669</v>
      </c>
      <c r="F756" s="4" t="b">
        <v>0</v>
      </c>
      <c r="G756" s="4" t="b">
        <v>0</v>
      </c>
      <c r="H756" s="4" t="b">
        <v>0</v>
      </c>
      <c r="I756" s="15"/>
      <c r="J756" s="4"/>
      <c r="K756" s="4"/>
      <c r="L756" s="15"/>
      <c r="M756" s="6" t="str">
        <f t="shared" si="12"/>
        <v>Buy</v>
      </c>
    </row>
    <row r="757" spans="1:13" x14ac:dyDescent="0.3">
      <c r="A757" s="2">
        <v>43760</v>
      </c>
      <c r="B757" s="4">
        <v>345</v>
      </c>
      <c r="C757" s="4">
        <v>346</v>
      </c>
      <c r="D757" s="4">
        <v>343.1</v>
      </c>
      <c r="E757" s="4">
        <v>359.52499999999998</v>
      </c>
      <c r="F757" s="4" t="b">
        <v>0</v>
      </c>
      <c r="G757" s="4" t="b">
        <v>0</v>
      </c>
      <c r="H757" s="4" t="b">
        <v>0</v>
      </c>
      <c r="I757" s="15"/>
      <c r="J757" s="4"/>
      <c r="K757" s="4"/>
      <c r="L757" s="15"/>
      <c r="M757" s="6" t="str">
        <f t="shared" si="12"/>
        <v>Buy</v>
      </c>
    </row>
    <row r="758" spans="1:13" x14ac:dyDescent="0.3">
      <c r="A758" s="2">
        <v>43761</v>
      </c>
      <c r="B758" s="4">
        <v>346</v>
      </c>
      <c r="C758" s="4">
        <v>321</v>
      </c>
      <c r="D758" s="4">
        <v>342.3</v>
      </c>
      <c r="E758" s="4">
        <v>357.65</v>
      </c>
      <c r="F758" s="4" t="b">
        <v>0</v>
      </c>
      <c r="G758" s="4" t="b">
        <v>0</v>
      </c>
      <c r="H758" s="4" t="b">
        <v>0</v>
      </c>
      <c r="I758" s="15"/>
      <c r="J758" s="4"/>
      <c r="K758" s="4"/>
      <c r="L758" s="15"/>
      <c r="M758" s="6" t="str">
        <f t="shared" si="12"/>
        <v>Buy</v>
      </c>
    </row>
    <row r="759" spans="1:13" x14ac:dyDescent="0.3">
      <c r="A759" s="2">
        <v>43762</v>
      </c>
      <c r="B759" s="4">
        <v>320</v>
      </c>
      <c r="C759" s="4">
        <v>326</v>
      </c>
      <c r="D759" s="4">
        <v>340.8</v>
      </c>
      <c r="E759" s="4">
        <v>355.55833333333328</v>
      </c>
      <c r="F759" s="4" t="b">
        <v>0</v>
      </c>
      <c r="G759" s="4" t="b">
        <v>1</v>
      </c>
      <c r="H759" s="4" t="b">
        <v>0</v>
      </c>
      <c r="I759" s="15"/>
      <c r="J759" s="4"/>
      <c r="K759" s="11">
        <f>K729*L759</f>
        <v>20115166.368582461</v>
      </c>
      <c r="L759" s="13">
        <f>(B759-(B736*L$1+B759*$L$1))/B736</f>
        <v>1.0275186495176849</v>
      </c>
      <c r="M759" s="6" t="str">
        <f t="shared" si="12"/>
        <v>Sell</v>
      </c>
    </row>
    <row r="760" spans="1:13" x14ac:dyDescent="0.3">
      <c r="A760" s="2">
        <v>43763</v>
      </c>
      <c r="B760" s="4">
        <v>326</v>
      </c>
      <c r="C760" s="4">
        <v>332</v>
      </c>
      <c r="D760" s="4">
        <v>339.7</v>
      </c>
      <c r="E760" s="4">
        <v>353.96666666666658</v>
      </c>
      <c r="F760" s="4" t="b">
        <v>0</v>
      </c>
      <c r="G760" s="4" t="b">
        <v>1</v>
      </c>
      <c r="H760" s="4" t="b">
        <v>0</v>
      </c>
      <c r="I760" s="15"/>
      <c r="J760" s="4"/>
      <c r="K760" s="4"/>
      <c r="L760" s="15"/>
      <c r="M760" s="6" t="str">
        <f t="shared" si="12"/>
        <v>Sell</v>
      </c>
    </row>
    <row r="761" spans="1:13" x14ac:dyDescent="0.3">
      <c r="A761" s="2">
        <v>43764</v>
      </c>
      <c r="B761" s="4">
        <v>332</v>
      </c>
      <c r="C761" s="4">
        <v>337</v>
      </c>
      <c r="D761" s="4">
        <v>340</v>
      </c>
      <c r="E761" s="4">
        <v>352.51666666666671</v>
      </c>
      <c r="F761" s="4" t="b">
        <v>0</v>
      </c>
      <c r="G761" s="4" t="b">
        <v>1</v>
      </c>
      <c r="H761" s="4" t="b">
        <v>0</v>
      </c>
      <c r="I761" s="15"/>
      <c r="J761" s="4"/>
      <c r="K761" s="4"/>
      <c r="L761" s="15"/>
      <c r="M761" s="6" t="str">
        <f t="shared" si="12"/>
        <v>Sell</v>
      </c>
    </row>
    <row r="762" spans="1:13" x14ac:dyDescent="0.3">
      <c r="A762" s="2">
        <v>43765</v>
      </c>
      <c r="B762" s="4">
        <v>337</v>
      </c>
      <c r="C762" s="4">
        <v>347</v>
      </c>
      <c r="D762" s="4">
        <v>339.5</v>
      </c>
      <c r="E762" s="4">
        <v>351.15833333333342</v>
      </c>
      <c r="F762" s="4" t="b">
        <v>0</v>
      </c>
      <c r="G762" s="4" t="b">
        <v>1</v>
      </c>
      <c r="H762" s="4" t="b">
        <v>0</v>
      </c>
      <c r="I762" s="15"/>
      <c r="J762" s="4"/>
      <c r="K762" s="4"/>
      <c r="L762" s="15"/>
      <c r="M762" s="6" t="str">
        <f t="shared" si="12"/>
        <v>Sell</v>
      </c>
    </row>
    <row r="763" spans="1:13" x14ac:dyDescent="0.3">
      <c r="A763" s="2">
        <v>43766</v>
      </c>
      <c r="B763" s="4">
        <v>346</v>
      </c>
      <c r="C763" s="4">
        <v>344</v>
      </c>
      <c r="D763" s="4">
        <v>339.4</v>
      </c>
      <c r="E763" s="4">
        <v>349.85</v>
      </c>
      <c r="F763" s="4" t="b">
        <v>0</v>
      </c>
      <c r="G763" s="4" t="b">
        <v>0</v>
      </c>
      <c r="H763" s="4" t="b">
        <v>0</v>
      </c>
      <c r="I763" s="15"/>
      <c r="J763" s="4"/>
      <c r="K763" s="4"/>
      <c r="L763" s="15"/>
      <c r="M763" s="6" t="str">
        <f t="shared" si="12"/>
        <v>Buy</v>
      </c>
    </row>
    <row r="764" spans="1:13" x14ac:dyDescent="0.3">
      <c r="A764" s="2">
        <v>43767</v>
      </c>
      <c r="B764" s="4">
        <v>344</v>
      </c>
      <c r="C764" s="4">
        <v>352</v>
      </c>
      <c r="D764" s="4">
        <v>339.7</v>
      </c>
      <c r="E764" s="4">
        <v>348.76666666666671</v>
      </c>
      <c r="F764" s="4" t="b">
        <v>0</v>
      </c>
      <c r="G764" s="4" t="b">
        <v>0</v>
      </c>
      <c r="H764" s="4" t="b">
        <v>0</v>
      </c>
      <c r="I764" s="15"/>
      <c r="J764" s="4"/>
      <c r="K764" s="4"/>
      <c r="L764" s="15"/>
      <c r="M764" s="6" t="str">
        <f t="shared" si="12"/>
        <v>Buy</v>
      </c>
    </row>
    <row r="765" spans="1:13" x14ac:dyDescent="0.3">
      <c r="A765" s="2">
        <v>43768</v>
      </c>
      <c r="B765" s="4">
        <v>352</v>
      </c>
      <c r="C765" s="4">
        <v>340</v>
      </c>
      <c r="D765" s="4">
        <v>339.1</v>
      </c>
      <c r="E765" s="4">
        <v>347.56666666666672</v>
      </c>
      <c r="F765" s="4" t="b">
        <v>1</v>
      </c>
      <c r="G765" s="4" t="b">
        <v>0</v>
      </c>
      <c r="H765" s="4" t="b">
        <v>1</v>
      </c>
      <c r="I765" s="15"/>
      <c r="J765" s="4"/>
      <c r="K765" s="4"/>
      <c r="L765" s="15"/>
      <c r="M765" s="6" t="str">
        <f t="shared" si="12"/>
        <v>Buy</v>
      </c>
    </row>
    <row r="766" spans="1:13" x14ac:dyDescent="0.3">
      <c r="A766" s="2">
        <v>43769</v>
      </c>
      <c r="B766" s="4">
        <v>340</v>
      </c>
      <c r="C766" s="4">
        <v>344</v>
      </c>
      <c r="D766" s="4">
        <v>338.9</v>
      </c>
      <c r="E766" s="4">
        <v>346.40833333333342</v>
      </c>
      <c r="F766" s="4" t="b">
        <v>0</v>
      </c>
      <c r="G766" s="4" t="b">
        <v>0</v>
      </c>
      <c r="H766" s="4" t="b">
        <v>1</v>
      </c>
      <c r="I766" s="13">
        <f>(B766-(B765*I$1+B766*$I$1))/B765</f>
        <v>0.96453295454545451</v>
      </c>
      <c r="J766" s="11">
        <f>J641*I766</f>
        <v>7473439.3054679148</v>
      </c>
      <c r="K766" s="4"/>
      <c r="L766" s="15"/>
      <c r="M766" s="6" t="str">
        <f t="shared" si="12"/>
        <v>Buy</v>
      </c>
    </row>
    <row r="767" spans="1:13" x14ac:dyDescent="0.3">
      <c r="A767" s="2">
        <v>43770</v>
      </c>
      <c r="B767" s="4">
        <v>344</v>
      </c>
      <c r="C767" s="4">
        <v>340</v>
      </c>
      <c r="D767" s="4">
        <v>338.3</v>
      </c>
      <c r="E767" s="4">
        <v>345.26666666666671</v>
      </c>
      <c r="F767" s="4" t="b">
        <v>0</v>
      </c>
      <c r="G767" s="4" t="b">
        <v>0</v>
      </c>
      <c r="H767" s="4" t="b">
        <v>0</v>
      </c>
      <c r="I767" s="15"/>
      <c r="J767" s="4"/>
      <c r="K767" s="4"/>
      <c r="L767" s="15"/>
      <c r="M767" s="6" t="str">
        <f t="shared" si="12"/>
        <v>Buy</v>
      </c>
    </row>
    <row r="768" spans="1:13" x14ac:dyDescent="0.3">
      <c r="A768" s="2">
        <v>43771</v>
      </c>
      <c r="B768" s="4">
        <v>340</v>
      </c>
      <c r="C768" s="4">
        <v>342</v>
      </c>
      <c r="D768" s="4">
        <v>340.4</v>
      </c>
      <c r="E768" s="4">
        <v>344.25833333333333</v>
      </c>
      <c r="F768" s="4" t="b">
        <v>0</v>
      </c>
      <c r="G768" s="4" t="b">
        <v>0</v>
      </c>
      <c r="H768" s="4" t="b">
        <v>0</v>
      </c>
      <c r="I768" s="15"/>
      <c r="J768" s="4"/>
      <c r="K768" s="4"/>
      <c r="L768" s="15"/>
      <c r="M768" s="6" t="str">
        <f t="shared" si="12"/>
        <v>Buy</v>
      </c>
    </row>
    <row r="769" spans="1:13" x14ac:dyDescent="0.3">
      <c r="A769" s="2">
        <v>43772</v>
      </c>
      <c r="B769" s="4">
        <v>342</v>
      </c>
      <c r="C769" s="4">
        <v>340</v>
      </c>
      <c r="D769" s="4">
        <v>341.8</v>
      </c>
      <c r="E769" s="4">
        <v>342.99166666666667</v>
      </c>
      <c r="F769" s="4" t="b">
        <v>0</v>
      </c>
      <c r="G769" s="4" t="b">
        <v>0</v>
      </c>
      <c r="H769" s="4" t="b">
        <v>0</v>
      </c>
      <c r="I769" s="15"/>
      <c r="J769" s="4"/>
      <c r="K769" s="4"/>
      <c r="L769" s="15"/>
      <c r="M769" s="6" t="str">
        <f t="shared" si="12"/>
        <v>Buy</v>
      </c>
    </row>
    <row r="770" spans="1:13" x14ac:dyDescent="0.3">
      <c r="A770" s="2">
        <v>43773</v>
      </c>
      <c r="B770" s="4">
        <v>340</v>
      </c>
      <c r="C770" s="4">
        <v>344</v>
      </c>
      <c r="D770" s="4">
        <v>343</v>
      </c>
      <c r="E770" s="4">
        <v>341.92500000000001</v>
      </c>
      <c r="F770" s="4" t="b">
        <v>0</v>
      </c>
      <c r="G770" s="4" t="b">
        <v>1</v>
      </c>
      <c r="H770" s="4" t="b">
        <v>0</v>
      </c>
      <c r="I770" s="15"/>
      <c r="J770" s="4"/>
      <c r="K770" s="11">
        <f>K759*L770</f>
        <v>19738431.394300126</v>
      </c>
      <c r="L770" s="13">
        <f>(B770-(B763*L$1+B770*$L$1))/B763</f>
        <v>0.98127109826589587</v>
      </c>
      <c r="M770" s="6" t="str">
        <f t="shared" si="12"/>
        <v>Sell</v>
      </c>
    </row>
    <row r="771" spans="1:13" x14ac:dyDescent="0.3">
      <c r="A771" s="2">
        <v>43774</v>
      </c>
      <c r="B771" s="4">
        <v>344</v>
      </c>
      <c r="C771" s="4">
        <v>347</v>
      </c>
      <c r="D771" s="4">
        <v>344</v>
      </c>
      <c r="E771" s="4">
        <v>340.84166666666658</v>
      </c>
      <c r="F771" s="4" t="b">
        <v>1</v>
      </c>
      <c r="G771" s="4" t="b">
        <v>0</v>
      </c>
      <c r="H771" s="4" t="b">
        <v>1</v>
      </c>
      <c r="I771" s="15"/>
      <c r="J771" s="4"/>
      <c r="K771" s="4"/>
      <c r="L771" s="15"/>
      <c r="M771" s="6" t="str">
        <f t="shared" si="12"/>
        <v>Buy</v>
      </c>
    </row>
    <row r="772" spans="1:13" x14ac:dyDescent="0.3">
      <c r="A772" s="2">
        <v>43775</v>
      </c>
      <c r="B772" s="4">
        <v>347</v>
      </c>
      <c r="C772" s="4">
        <v>345</v>
      </c>
      <c r="D772" s="4">
        <v>343.8</v>
      </c>
      <c r="E772" s="4">
        <v>339.80833333333328</v>
      </c>
      <c r="F772" s="4" t="b">
        <v>1</v>
      </c>
      <c r="G772" s="4" t="b">
        <v>0</v>
      </c>
      <c r="H772" s="4" t="b">
        <v>0</v>
      </c>
      <c r="I772" s="15"/>
      <c r="J772" s="4"/>
      <c r="K772" s="4"/>
      <c r="L772" s="15"/>
      <c r="M772" s="6" t="str">
        <f t="shared" si="12"/>
        <v>Buy</v>
      </c>
    </row>
    <row r="773" spans="1:13" x14ac:dyDescent="0.3">
      <c r="A773" s="2">
        <v>43776</v>
      </c>
      <c r="B773" s="4">
        <v>345</v>
      </c>
      <c r="C773" s="4">
        <v>338</v>
      </c>
      <c r="D773" s="4">
        <v>343.2</v>
      </c>
      <c r="E773" s="4">
        <v>338.875</v>
      </c>
      <c r="F773" s="4" t="b">
        <v>1</v>
      </c>
      <c r="G773" s="4" t="b">
        <v>0</v>
      </c>
      <c r="H773" s="4" t="b">
        <v>0</v>
      </c>
      <c r="I773" s="15"/>
      <c r="J773" s="4"/>
      <c r="K773" s="4"/>
      <c r="L773" s="15"/>
      <c r="M773" s="6" t="str">
        <f t="shared" si="12"/>
        <v>Buy</v>
      </c>
    </row>
    <row r="774" spans="1:13" x14ac:dyDescent="0.3">
      <c r="A774" s="2">
        <v>43777</v>
      </c>
      <c r="B774" s="4">
        <v>337</v>
      </c>
      <c r="C774" s="4">
        <v>319</v>
      </c>
      <c r="D774" s="4">
        <v>339.9</v>
      </c>
      <c r="E774" s="4">
        <v>338.17500000000001</v>
      </c>
      <c r="F774" s="4" t="b">
        <v>0</v>
      </c>
      <c r="G774" s="4" t="b">
        <v>1</v>
      </c>
      <c r="H774" s="4" t="b">
        <v>1</v>
      </c>
      <c r="I774" s="13">
        <f>(B774-(B771*I$1+B774*$I$1))/B771</f>
        <v>0.97826540697674425</v>
      </c>
      <c r="J774" s="11">
        <f>J766*I774</f>
        <v>7311007.1436795667</v>
      </c>
      <c r="K774" s="11">
        <f>K770*L774</f>
        <v>19309424.621027559</v>
      </c>
      <c r="L774" s="13">
        <f>(B774-(B771*L$1+B774*$L$1))/B771</f>
        <v>0.97826540697674425</v>
      </c>
      <c r="M774" s="6" t="str">
        <f t="shared" si="12"/>
        <v>Sell</v>
      </c>
    </row>
    <row r="775" spans="1:13" x14ac:dyDescent="0.3">
      <c r="A775" s="2">
        <v>43778</v>
      </c>
      <c r="B775" s="4">
        <v>319</v>
      </c>
      <c r="C775" s="4">
        <v>323</v>
      </c>
      <c r="D775" s="4">
        <v>338.2</v>
      </c>
      <c r="E775" s="4">
        <v>337.42500000000001</v>
      </c>
      <c r="F775" s="4" t="b">
        <v>0</v>
      </c>
      <c r="G775" s="4" t="b">
        <v>1</v>
      </c>
      <c r="H775" s="4" t="b">
        <v>0</v>
      </c>
      <c r="I775" s="15"/>
      <c r="J775" s="4"/>
      <c r="K775" s="4"/>
      <c r="L775" s="15"/>
      <c r="M775" s="6" t="str">
        <f t="shared" si="12"/>
        <v>Sell</v>
      </c>
    </row>
    <row r="776" spans="1:13" x14ac:dyDescent="0.3">
      <c r="A776" s="2">
        <v>43779</v>
      </c>
      <c r="B776" s="4">
        <v>323</v>
      </c>
      <c r="C776" s="4">
        <v>324</v>
      </c>
      <c r="D776" s="4">
        <v>336.2</v>
      </c>
      <c r="E776" s="4">
        <v>336.75</v>
      </c>
      <c r="F776" s="4" t="b">
        <v>0</v>
      </c>
      <c r="G776" s="4" t="b">
        <v>1</v>
      </c>
      <c r="H776" s="4" t="b">
        <v>0</v>
      </c>
      <c r="I776" s="15"/>
      <c r="J776" s="4"/>
      <c r="K776" s="4"/>
      <c r="L776" s="15"/>
      <c r="M776" s="6" t="str">
        <f t="shared" si="12"/>
        <v>Sell</v>
      </c>
    </row>
    <row r="777" spans="1:13" x14ac:dyDescent="0.3">
      <c r="A777" s="2">
        <v>43780</v>
      </c>
      <c r="B777" s="4">
        <v>324</v>
      </c>
      <c r="C777" s="4">
        <v>320</v>
      </c>
      <c r="D777" s="4">
        <v>334.2</v>
      </c>
      <c r="E777" s="4">
        <v>336.25833333333333</v>
      </c>
      <c r="F777" s="4" t="b">
        <v>0</v>
      </c>
      <c r="G777" s="4" t="b">
        <v>1</v>
      </c>
      <c r="H777" s="4" t="b">
        <v>0</v>
      </c>
      <c r="I777" s="15"/>
      <c r="J777" s="4"/>
      <c r="K777" s="4"/>
      <c r="L777" s="15"/>
      <c r="M777" s="6" t="str">
        <f t="shared" si="12"/>
        <v>Sell</v>
      </c>
    </row>
    <row r="778" spans="1:13" x14ac:dyDescent="0.3">
      <c r="A778" s="2">
        <v>43781</v>
      </c>
      <c r="B778" s="4">
        <v>320</v>
      </c>
      <c r="C778" s="4">
        <v>315</v>
      </c>
      <c r="D778" s="4">
        <v>331.5</v>
      </c>
      <c r="E778" s="4">
        <v>335.68333333333328</v>
      </c>
      <c r="F778" s="4" t="b">
        <v>0</v>
      </c>
      <c r="G778" s="4" t="b">
        <v>1</v>
      </c>
      <c r="H778" s="4" t="b">
        <v>0</v>
      </c>
      <c r="I778" s="15"/>
      <c r="J778" s="4"/>
      <c r="K778" s="4"/>
      <c r="L778" s="15"/>
      <c r="M778" s="6" t="str">
        <f t="shared" si="12"/>
        <v>Sell</v>
      </c>
    </row>
    <row r="779" spans="1:13" x14ac:dyDescent="0.3">
      <c r="A779" s="2">
        <v>43782</v>
      </c>
      <c r="B779" s="4">
        <v>315</v>
      </c>
      <c r="C779" s="4">
        <v>316</v>
      </c>
      <c r="D779" s="4">
        <v>329.1</v>
      </c>
      <c r="E779" s="4">
        <v>335.24166666666667</v>
      </c>
      <c r="F779" s="4" t="b">
        <v>0</v>
      </c>
      <c r="G779" s="4" t="b">
        <v>1</v>
      </c>
      <c r="H779" s="4" t="b">
        <v>0</v>
      </c>
      <c r="I779" s="15"/>
      <c r="J779" s="4"/>
      <c r="K779" s="4"/>
      <c r="L779" s="15"/>
      <c r="M779" s="6" t="str">
        <f t="shared" si="12"/>
        <v>Sell</v>
      </c>
    </row>
    <row r="780" spans="1:13" x14ac:dyDescent="0.3">
      <c r="A780" s="2">
        <v>43783</v>
      </c>
      <c r="B780" s="4">
        <v>316</v>
      </c>
      <c r="C780" s="4">
        <v>314</v>
      </c>
      <c r="D780" s="4">
        <v>326.10000000000002</v>
      </c>
      <c r="E780" s="4">
        <v>334.74166666666667</v>
      </c>
      <c r="F780" s="4" t="b">
        <v>0</v>
      </c>
      <c r="G780" s="4" t="b">
        <v>1</v>
      </c>
      <c r="H780" s="4" t="b">
        <v>0</v>
      </c>
      <c r="I780" s="15"/>
      <c r="J780" s="4"/>
      <c r="K780" s="4"/>
      <c r="L780" s="15"/>
      <c r="M780" s="6" t="str">
        <f t="shared" si="12"/>
        <v>Sell</v>
      </c>
    </row>
    <row r="781" spans="1:13" x14ac:dyDescent="0.3">
      <c r="A781" s="2">
        <v>43784</v>
      </c>
      <c r="B781" s="4">
        <v>313</v>
      </c>
      <c r="C781" s="4">
        <v>303</v>
      </c>
      <c r="D781" s="4">
        <v>321.7</v>
      </c>
      <c r="E781" s="4">
        <v>334.11666666666667</v>
      </c>
      <c r="F781" s="4" t="b">
        <v>0</v>
      </c>
      <c r="G781" s="4" t="b">
        <v>1</v>
      </c>
      <c r="H781" s="4" t="b">
        <v>0</v>
      </c>
      <c r="I781" s="15"/>
      <c r="J781" s="4"/>
      <c r="K781" s="4"/>
      <c r="L781" s="15"/>
      <c r="M781" s="6" t="str">
        <f t="shared" si="12"/>
        <v>Sell</v>
      </c>
    </row>
    <row r="782" spans="1:13" x14ac:dyDescent="0.3">
      <c r="A782" s="2">
        <v>43785</v>
      </c>
      <c r="B782" s="4">
        <v>303</v>
      </c>
      <c r="C782" s="4">
        <v>306</v>
      </c>
      <c r="D782" s="4">
        <v>317.8</v>
      </c>
      <c r="E782" s="4">
        <v>333.54166666666669</v>
      </c>
      <c r="F782" s="4" t="b">
        <v>0</v>
      </c>
      <c r="G782" s="4" t="b">
        <v>1</v>
      </c>
      <c r="H782" s="4" t="b">
        <v>0</v>
      </c>
      <c r="I782" s="15"/>
      <c r="J782" s="4"/>
      <c r="K782" s="4"/>
      <c r="L782" s="15"/>
      <c r="M782" s="6" t="str">
        <f t="shared" si="12"/>
        <v>Sell</v>
      </c>
    </row>
    <row r="783" spans="1:13" x14ac:dyDescent="0.3">
      <c r="A783" s="2">
        <v>43786</v>
      </c>
      <c r="B783" s="4">
        <v>307</v>
      </c>
      <c r="C783" s="4">
        <v>307</v>
      </c>
      <c r="D783" s="4">
        <v>314.7</v>
      </c>
      <c r="E783" s="4">
        <v>332.84166666666658</v>
      </c>
      <c r="F783" s="4" t="b">
        <v>0</v>
      </c>
      <c r="G783" s="4" t="b">
        <v>1</v>
      </c>
      <c r="H783" s="4" t="b">
        <v>0</v>
      </c>
      <c r="I783" s="15"/>
      <c r="J783" s="4"/>
      <c r="K783" s="4"/>
      <c r="L783" s="15"/>
      <c r="M783" s="6" t="str">
        <f t="shared" si="12"/>
        <v>Sell</v>
      </c>
    </row>
    <row r="784" spans="1:13" x14ac:dyDescent="0.3">
      <c r="A784" s="2">
        <v>43787</v>
      </c>
      <c r="B784" s="4">
        <v>308</v>
      </c>
      <c r="C784" s="4">
        <v>302</v>
      </c>
      <c r="D784" s="4">
        <v>313</v>
      </c>
      <c r="E784" s="4">
        <v>332.15833333333342</v>
      </c>
      <c r="F784" s="4" t="b">
        <v>0</v>
      </c>
      <c r="G784" s="4" t="b">
        <v>1</v>
      </c>
      <c r="H784" s="4" t="b">
        <v>0</v>
      </c>
      <c r="I784" s="15"/>
      <c r="J784" s="4"/>
      <c r="K784" s="4"/>
      <c r="L784" s="15"/>
      <c r="M784" s="6" t="str">
        <f t="shared" si="12"/>
        <v>Sell</v>
      </c>
    </row>
    <row r="785" spans="1:13" x14ac:dyDescent="0.3">
      <c r="A785" s="2">
        <v>43788</v>
      </c>
      <c r="B785" s="4">
        <v>302</v>
      </c>
      <c r="C785" s="4">
        <v>291</v>
      </c>
      <c r="D785" s="4">
        <v>309.8</v>
      </c>
      <c r="E785" s="4">
        <v>331.41666666666669</v>
      </c>
      <c r="F785" s="4" t="b">
        <v>0</v>
      </c>
      <c r="G785" s="4" t="b">
        <v>1</v>
      </c>
      <c r="H785" s="4" t="b">
        <v>0</v>
      </c>
      <c r="I785" s="15"/>
      <c r="J785" s="4"/>
      <c r="K785" s="4"/>
      <c r="L785" s="15"/>
      <c r="M785" s="6" t="str">
        <f t="shared" si="12"/>
        <v>Sell</v>
      </c>
    </row>
    <row r="786" spans="1:13" x14ac:dyDescent="0.3">
      <c r="A786" s="2">
        <v>43789</v>
      </c>
      <c r="B786" s="4">
        <v>291</v>
      </c>
      <c r="C786" s="4">
        <v>295</v>
      </c>
      <c r="D786" s="4">
        <v>306.89999999999998</v>
      </c>
      <c r="E786" s="4">
        <v>330.77499999999998</v>
      </c>
      <c r="F786" s="4" t="b">
        <v>0</v>
      </c>
      <c r="G786" s="4" t="b">
        <v>1</v>
      </c>
      <c r="H786" s="4" t="b">
        <v>0</v>
      </c>
      <c r="I786" s="15"/>
      <c r="J786" s="4"/>
      <c r="K786" s="4"/>
      <c r="L786" s="15"/>
      <c r="M786" s="6" t="str">
        <f t="shared" si="12"/>
        <v>Sell</v>
      </c>
    </row>
    <row r="787" spans="1:13" x14ac:dyDescent="0.3">
      <c r="A787" s="2">
        <v>43790</v>
      </c>
      <c r="B787" s="4">
        <v>296</v>
      </c>
      <c r="C787" s="4">
        <v>286</v>
      </c>
      <c r="D787" s="4">
        <v>303.5</v>
      </c>
      <c r="E787" s="4">
        <v>330.04166666666669</v>
      </c>
      <c r="F787" s="4" t="b">
        <v>0</v>
      </c>
      <c r="G787" s="4" t="b">
        <v>1</v>
      </c>
      <c r="H787" s="4" t="b">
        <v>0</v>
      </c>
      <c r="I787" s="15"/>
      <c r="J787" s="4"/>
      <c r="K787" s="4"/>
      <c r="L787" s="15"/>
      <c r="M787" s="6" t="str">
        <f t="shared" si="12"/>
        <v>Sell</v>
      </c>
    </row>
    <row r="788" spans="1:13" x14ac:dyDescent="0.3">
      <c r="A788" s="2">
        <v>43791</v>
      </c>
      <c r="B788" s="4">
        <v>286</v>
      </c>
      <c r="C788" s="4">
        <v>273</v>
      </c>
      <c r="D788" s="4">
        <v>299.3</v>
      </c>
      <c r="E788" s="4">
        <v>329.2</v>
      </c>
      <c r="F788" s="4" t="b">
        <v>0</v>
      </c>
      <c r="G788" s="4" t="b">
        <v>1</v>
      </c>
      <c r="H788" s="4" t="b">
        <v>0</v>
      </c>
      <c r="I788" s="15"/>
      <c r="J788" s="4"/>
      <c r="K788" s="4"/>
      <c r="L788" s="15"/>
      <c r="M788" s="6" t="str">
        <f t="shared" si="12"/>
        <v>Sell</v>
      </c>
    </row>
    <row r="789" spans="1:13" x14ac:dyDescent="0.3">
      <c r="A789" s="2">
        <v>43792</v>
      </c>
      <c r="B789" s="4">
        <v>273</v>
      </c>
      <c r="C789" s="4">
        <v>276</v>
      </c>
      <c r="D789" s="4">
        <v>295.3</v>
      </c>
      <c r="E789" s="4">
        <v>328.38333333333333</v>
      </c>
      <c r="F789" s="4" t="b">
        <v>0</v>
      </c>
      <c r="G789" s="4" t="b">
        <v>1</v>
      </c>
      <c r="H789" s="4" t="b">
        <v>0</v>
      </c>
      <c r="I789" s="15"/>
      <c r="J789" s="4"/>
      <c r="K789" s="4"/>
      <c r="L789" s="15"/>
      <c r="M789" s="6" t="str">
        <f t="shared" si="12"/>
        <v>Sell</v>
      </c>
    </row>
    <row r="790" spans="1:13" x14ac:dyDescent="0.3">
      <c r="A790" s="2">
        <v>43793</v>
      </c>
      <c r="B790" s="4">
        <v>276</v>
      </c>
      <c r="C790" s="4">
        <v>270</v>
      </c>
      <c r="D790" s="4">
        <v>290.89999999999998</v>
      </c>
      <c r="E790" s="4">
        <v>327.56666666666672</v>
      </c>
      <c r="F790" s="4" t="b">
        <v>0</v>
      </c>
      <c r="G790" s="4" t="b">
        <v>1</v>
      </c>
      <c r="H790" s="4" t="b">
        <v>0</v>
      </c>
      <c r="I790" s="15"/>
      <c r="J790" s="4"/>
      <c r="K790" s="4"/>
      <c r="L790" s="15"/>
      <c r="M790" s="6" t="str">
        <f t="shared" si="12"/>
        <v>Sell</v>
      </c>
    </row>
    <row r="791" spans="1:13" x14ac:dyDescent="0.3">
      <c r="A791" s="2">
        <v>43794</v>
      </c>
      <c r="B791" s="4">
        <v>270</v>
      </c>
      <c r="C791" s="4">
        <v>259</v>
      </c>
      <c r="D791" s="4">
        <v>286.5</v>
      </c>
      <c r="E791" s="4">
        <v>326.65833333333342</v>
      </c>
      <c r="F791" s="4" t="b">
        <v>0</v>
      </c>
      <c r="G791" s="4" t="b">
        <v>1</v>
      </c>
      <c r="H791" s="4" t="b">
        <v>0</v>
      </c>
      <c r="I791" s="15"/>
      <c r="J791" s="4"/>
      <c r="K791" s="4"/>
      <c r="L791" s="15"/>
      <c r="M791" s="6" t="str">
        <f t="shared" si="12"/>
        <v>Sell</v>
      </c>
    </row>
    <row r="792" spans="1:13" x14ac:dyDescent="0.3">
      <c r="A792" s="2">
        <v>43795</v>
      </c>
      <c r="B792" s="4">
        <v>259</v>
      </c>
      <c r="C792" s="4">
        <v>254</v>
      </c>
      <c r="D792" s="4">
        <v>281.3</v>
      </c>
      <c r="E792" s="4">
        <v>325.71666666666658</v>
      </c>
      <c r="F792" s="4" t="b">
        <v>0</v>
      </c>
      <c r="G792" s="4" t="b">
        <v>1</v>
      </c>
      <c r="H792" s="4" t="b">
        <v>0</v>
      </c>
      <c r="I792" s="15"/>
      <c r="J792" s="4"/>
      <c r="K792" s="4"/>
      <c r="L792" s="15"/>
      <c r="M792" s="6" t="str">
        <f t="shared" ref="M792:M855" si="13">IF(B792&gt;=D791,"Buy","Sell")</f>
        <v>Sell</v>
      </c>
    </row>
    <row r="793" spans="1:13" x14ac:dyDescent="0.3">
      <c r="A793" s="2">
        <v>43796</v>
      </c>
      <c r="B793" s="4">
        <v>255</v>
      </c>
      <c r="C793" s="4">
        <v>260</v>
      </c>
      <c r="D793" s="4">
        <v>276.60000000000002</v>
      </c>
      <c r="E793" s="4">
        <v>324.73333333333329</v>
      </c>
      <c r="F793" s="4" t="b">
        <v>0</v>
      </c>
      <c r="G793" s="4" t="b">
        <v>1</v>
      </c>
      <c r="H793" s="4" t="b">
        <v>0</v>
      </c>
      <c r="I793" s="15"/>
      <c r="J793" s="4"/>
      <c r="K793" s="4"/>
      <c r="L793" s="15"/>
      <c r="M793" s="6" t="str">
        <f t="shared" si="13"/>
        <v>Sell</v>
      </c>
    </row>
    <row r="794" spans="1:13" x14ac:dyDescent="0.3">
      <c r="A794" s="2">
        <v>43797</v>
      </c>
      <c r="B794" s="4">
        <v>259</v>
      </c>
      <c r="C794" s="4">
        <v>264</v>
      </c>
      <c r="D794" s="4">
        <v>272.8</v>
      </c>
      <c r="E794" s="4">
        <v>323.78333333333342</v>
      </c>
      <c r="F794" s="4" t="b">
        <v>0</v>
      </c>
      <c r="G794" s="4" t="b">
        <v>1</v>
      </c>
      <c r="H794" s="4" t="b">
        <v>0</v>
      </c>
      <c r="I794" s="15"/>
      <c r="J794" s="4"/>
      <c r="K794" s="4"/>
      <c r="L794" s="15"/>
      <c r="M794" s="6" t="str">
        <f t="shared" si="13"/>
        <v>Sell</v>
      </c>
    </row>
    <row r="795" spans="1:13" x14ac:dyDescent="0.3">
      <c r="A795" s="2">
        <v>43798</v>
      </c>
      <c r="B795" s="4">
        <v>264</v>
      </c>
      <c r="C795" s="4">
        <v>272</v>
      </c>
      <c r="D795" s="4">
        <v>270.89999999999998</v>
      </c>
      <c r="E795" s="4">
        <v>322.96666666666658</v>
      </c>
      <c r="F795" s="4" t="b">
        <v>0</v>
      </c>
      <c r="G795" s="4" t="b">
        <v>1</v>
      </c>
      <c r="H795" s="4" t="b">
        <v>0</v>
      </c>
      <c r="I795" s="15"/>
      <c r="J795" s="4"/>
      <c r="K795" s="4"/>
      <c r="L795" s="15"/>
      <c r="M795" s="6" t="str">
        <f t="shared" si="13"/>
        <v>Sell</v>
      </c>
    </row>
    <row r="796" spans="1:13" x14ac:dyDescent="0.3">
      <c r="A796" s="2">
        <v>43799</v>
      </c>
      <c r="B796" s="4">
        <v>272</v>
      </c>
      <c r="C796" s="4">
        <v>264</v>
      </c>
      <c r="D796" s="4">
        <v>267.8</v>
      </c>
      <c r="E796" s="4">
        <v>322.04166666666669</v>
      </c>
      <c r="F796" s="4" t="b">
        <v>0</v>
      </c>
      <c r="G796" s="4" t="b">
        <v>0</v>
      </c>
      <c r="H796" s="4" t="b">
        <v>0</v>
      </c>
      <c r="I796" s="15"/>
      <c r="J796" s="4"/>
      <c r="K796" s="4"/>
      <c r="L796" s="15"/>
      <c r="M796" s="6" t="str">
        <f t="shared" si="13"/>
        <v>Buy</v>
      </c>
    </row>
    <row r="797" spans="1:13" x14ac:dyDescent="0.3">
      <c r="A797" s="2">
        <v>43800</v>
      </c>
      <c r="B797" s="4">
        <v>264</v>
      </c>
      <c r="C797" s="4">
        <v>263</v>
      </c>
      <c r="D797" s="4">
        <v>265.5</v>
      </c>
      <c r="E797" s="4">
        <v>321.10833333333329</v>
      </c>
      <c r="F797" s="4" t="b">
        <v>0</v>
      </c>
      <c r="G797" s="4" t="b">
        <v>1</v>
      </c>
      <c r="H797" s="4" t="b">
        <v>0</v>
      </c>
      <c r="I797" s="15"/>
      <c r="J797" s="4"/>
      <c r="K797" s="11">
        <f>K774*L797</f>
        <v>18714864.719975978</v>
      </c>
      <c r="L797" s="13">
        <f>(B797-(B796*L$1+B797*$L$1))/B796</f>
        <v>0.96920882352941173</v>
      </c>
      <c r="M797" s="6" t="str">
        <f t="shared" si="13"/>
        <v>Sell</v>
      </c>
    </row>
    <row r="798" spans="1:13" x14ac:dyDescent="0.3">
      <c r="A798" s="2">
        <v>43801</v>
      </c>
      <c r="B798" s="4">
        <v>263</v>
      </c>
      <c r="C798" s="4">
        <v>258</v>
      </c>
      <c r="D798" s="4">
        <v>264</v>
      </c>
      <c r="E798" s="4">
        <v>320.125</v>
      </c>
      <c r="F798" s="4" t="b">
        <v>0</v>
      </c>
      <c r="G798" s="4" t="b">
        <v>1</v>
      </c>
      <c r="H798" s="4" t="b">
        <v>0</v>
      </c>
      <c r="I798" s="15"/>
      <c r="J798" s="4"/>
      <c r="K798" s="4"/>
      <c r="L798" s="15"/>
      <c r="M798" s="6" t="str">
        <f t="shared" si="13"/>
        <v>Sell</v>
      </c>
    </row>
    <row r="799" spans="1:13" x14ac:dyDescent="0.3">
      <c r="A799" s="2">
        <v>43802</v>
      </c>
      <c r="B799" s="4">
        <v>258</v>
      </c>
      <c r="C799" s="4">
        <v>261</v>
      </c>
      <c r="D799" s="4">
        <v>262.5</v>
      </c>
      <c r="E799" s="4">
        <v>319.09166666666658</v>
      </c>
      <c r="F799" s="4" t="b">
        <v>0</v>
      </c>
      <c r="G799" s="4" t="b">
        <v>1</v>
      </c>
      <c r="H799" s="4" t="b">
        <v>0</v>
      </c>
      <c r="I799" s="15"/>
      <c r="J799" s="4"/>
      <c r="K799" s="4"/>
      <c r="L799" s="15"/>
      <c r="M799" s="6" t="str">
        <f t="shared" si="13"/>
        <v>Sell</v>
      </c>
    </row>
    <row r="800" spans="1:13" x14ac:dyDescent="0.3">
      <c r="A800" s="2">
        <v>43803</v>
      </c>
      <c r="B800" s="4">
        <v>261</v>
      </c>
      <c r="C800" s="4">
        <v>259</v>
      </c>
      <c r="D800" s="4">
        <v>261.39999999999998</v>
      </c>
      <c r="E800" s="4">
        <v>318.13333333333333</v>
      </c>
      <c r="F800" s="4" t="b">
        <v>0</v>
      </c>
      <c r="G800" s="4" t="b">
        <v>1</v>
      </c>
      <c r="H800" s="4" t="b">
        <v>0</v>
      </c>
      <c r="I800" s="15"/>
      <c r="J800" s="4"/>
      <c r="K800" s="4"/>
      <c r="L800" s="15"/>
      <c r="M800" s="6" t="str">
        <f t="shared" si="13"/>
        <v>Sell</v>
      </c>
    </row>
    <row r="801" spans="1:13" x14ac:dyDescent="0.3">
      <c r="A801" s="2">
        <v>43804</v>
      </c>
      <c r="B801" s="4">
        <v>259</v>
      </c>
      <c r="C801" s="4">
        <v>254</v>
      </c>
      <c r="D801" s="4">
        <v>260.89999999999998</v>
      </c>
      <c r="E801" s="4">
        <v>317.14999999999998</v>
      </c>
      <c r="F801" s="4" t="b">
        <v>0</v>
      </c>
      <c r="G801" s="4" t="b">
        <v>1</v>
      </c>
      <c r="H801" s="4" t="b">
        <v>0</v>
      </c>
      <c r="I801" s="15"/>
      <c r="J801" s="4"/>
      <c r="K801" s="4"/>
      <c r="L801" s="15"/>
      <c r="M801" s="6" t="str">
        <f t="shared" si="13"/>
        <v>Sell</v>
      </c>
    </row>
    <row r="802" spans="1:13" x14ac:dyDescent="0.3">
      <c r="A802" s="2">
        <v>43805</v>
      </c>
      <c r="B802" s="4">
        <v>254</v>
      </c>
      <c r="C802" s="4">
        <v>262</v>
      </c>
      <c r="D802" s="4">
        <v>261.7</v>
      </c>
      <c r="E802" s="4">
        <v>316.28333333333342</v>
      </c>
      <c r="F802" s="4" t="b">
        <v>0</v>
      </c>
      <c r="G802" s="4" t="b">
        <v>1</v>
      </c>
      <c r="H802" s="4" t="b">
        <v>0</v>
      </c>
      <c r="I802" s="15"/>
      <c r="J802" s="4"/>
      <c r="K802" s="4"/>
      <c r="L802" s="15"/>
      <c r="M802" s="6" t="str">
        <f t="shared" si="13"/>
        <v>Sell</v>
      </c>
    </row>
    <row r="803" spans="1:13" x14ac:dyDescent="0.3">
      <c r="A803" s="2">
        <v>43806</v>
      </c>
      <c r="B803" s="4">
        <v>261</v>
      </c>
      <c r="C803" s="4">
        <v>264</v>
      </c>
      <c r="D803" s="4">
        <v>262.10000000000002</v>
      </c>
      <c r="E803" s="4">
        <v>315.5</v>
      </c>
      <c r="F803" s="4" t="b">
        <v>0</v>
      </c>
      <c r="G803" s="4" t="b">
        <v>0</v>
      </c>
      <c r="H803" s="4" t="b">
        <v>0</v>
      </c>
      <c r="I803" s="15"/>
      <c r="J803" s="4"/>
      <c r="K803" s="4"/>
      <c r="L803" s="15"/>
      <c r="M803" s="6" t="str">
        <f t="shared" si="13"/>
        <v>Sell</v>
      </c>
    </row>
    <row r="804" spans="1:13" x14ac:dyDescent="0.3">
      <c r="A804" s="2">
        <v>43807</v>
      </c>
      <c r="B804" s="4">
        <v>263</v>
      </c>
      <c r="C804" s="4">
        <v>270</v>
      </c>
      <c r="D804" s="4">
        <v>262.7</v>
      </c>
      <c r="E804" s="4">
        <v>314.79166666666669</v>
      </c>
      <c r="F804" s="4" t="b">
        <v>0</v>
      </c>
      <c r="G804" s="4" t="b">
        <v>0</v>
      </c>
      <c r="H804" s="4" t="b">
        <v>0</v>
      </c>
      <c r="I804" s="15"/>
      <c r="J804" s="4"/>
      <c r="K804" s="4"/>
      <c r="L804" s="15"/>
      <c r="M804" s="6" t="str">
        <f t="shared" si="13"/>
        <v>Buy</v>
      </c>
    </row>
    <row r="805" spans="1:13" x14ac:dyDescent="0.3">
      <c r="A805" s="2">
        <v>43808</v>
      </c>
      <c r="B805" s="4">
        <v>270</v>
      </c>
      <c r="C805" s="4">
        <v>268</v>
      </c>
      <c r="D805" s="4">
        <v>262.3</v>
      </c>
      <c r="E805" s="4">
        <v>314.02499999999998</v>
      </c>
      <c r="F805" s="4" t="b">
        <v>0</v>
      </c>
      <c r="G805" s="4" t="b">
        <v>0</v>
      </c>
      <c r="H805" s="4" t="b">
        <v>0</v>
      </c>
      <c r="I805" s="15"/>
      <c r="J805" s="4"/>
      <c r="K805" s="4"/>
      <c r="L805" s="15"/>
      <c r="M805" s="6" t="str">
        <f t="shared" si="13"/>
        <v>Buy</v>
      </c>
    </row>
    <row r="806" spans="1:13" x14ac:dyDescent="0.3">
      <c r="A806" s="2">
        <v>43809</v>
      </c>
      <c r="B806" s="4">
        <v>269</v>
      </c>
      <c r="C806" s="4">
        <v>261</v>
      </c>
      <c r="D806" s="4">
        <v>262</v>
      </c>
      <c r="E806" s="4">
        <v>313.18333333333328</v>
      </c>
      <c r="F806" s="4" t="b">
        <v>0</v>
      </c>
      <c r="G806" s="4" t="b">
        <v>0</v>
      </c>
      <c r="H806" s="4" t="b">
        <v>0</v>
      </c>
      <c r="I806" s="15"/>
      <c r="J806" s="4"/>
      <c r="K806" s="4"/>
      <c r="L806" s="15"/>
      <c r="M806" s="6" t="str">
        <f t="shared" si="13"/>
        <v>Buy</v>
      </c>
    </row>
    <row r="807" spans="1:13" x14ac:dyDescent="0.3">
      <c r="A807" s="2">
        <v>43810</v>
      </c>
      <c r="B807" s="4">
        <v>261</v>
      </c>
      <c r="C807" s="4">
        <v>262</v>
      </c>
      <c r="D807" s="4">
        <v>261.89999999999998</v>
      </c>
      <c r="E807" s="4">
        <v>312.41666666666669</v>
      </c>
      <c r="F807" s="4" t="b">
        <v>0</v>
      </c>
      <c r="G807" s="4" t="b">
        <v>1</v>
      </c>
      <c r="H807" s="4" t="b">
        <v>0</v>
      </c>
      <c r="I807" s="15"/>
      <c r="J807" s="4"/>
      <c r="K807" s="11">
        <f>K797*L807</f>
        <v>18546445.169332482</v>
      </c>
      <c r="L807" s="13">
        <f>(B807-(B804*L$1+B807*$L$1))/B804</f>
        <v>0.99100076045627372</v>
      </c>
      <c r="M807" s="6" t="str">
        <f t="shared" si="13"/>
        <v>Sell</v>
      </c>
    </row>
    <row r="808" spans="1:13" x14ac:dyDescent="0.3">
      <c r="A808" s="2">
        <v>43811</v>
      </c>
      <c r="B808" s="4">
        <v>262</v>
      </c>
      <c r="C808" s="4">
        <v>258.60000000000002</v>
      </c>
      <c r="D808" s="4">
        <v>261.95999999999998</v>
      </c>
      <c r="E808" s="4">
        <v>311.63</v>
      </c>
      <c r="F808" s="4" t="b">
        <v>0</v>
      </c>
      <c r="G808" s="4" t="b">
        <v>0</v>
      </c>
      <c r="H808" s="4" t="b">
        <v>0</v>
      </c>
      <c r="I808" s="15"/>
      <c r="J808" s="4"/>
      <c r="K808" s="4"/>
      <c r="L808" s="15"/>
      <c r="M808" s="6" t="str">
        <f t="shared" si="13"/>
        <v>Buy</v>
      </c>
    </row>
    <row r="809" spans="1:13" x14ac:dyDescent="0.3">
      <c r="A809" s="2">
        <v>43812</v>
      </c>
      <c r="B809" s="4">
        <v>258.60000000000002</v>
      </c>
      <c r="C809" s="4">
        <v>256.89999999999998</v>
      </c>
      <c r="D809" s="4">
        <v>261.55</v>
      </c>
      <c r="E809" s="4">
        <v>311.12083333333328</v>
      </c>
      <c r="F809" s="4" t="b">
        <v>0</v>
      </c>
      <c r="G809" s="4" t="b">
        <v>1</v>
      </c>
      <c r="H809" s="4" t="b">
        <v>0</v>
      </c>
      <c r="I809" s="15"/>
      <c r="J809" s="4"/>
      <c r="K809" s="11">
        <f>K807*L809</f>
        <v>18279969.561987679</v>
      </c>
      <c r="L809" s="13">
        <f>(B809-(B808*L$1+B809*$L$1))/B808</f>
        <v>0.98563198473282454</v>
      </c>
      <c r="M809" s="6" t="str">
        <f t="shared" si="13"/>
        <v>Sell</v>
      </c>
    </row>
    <row r="810" spans="1:13" x14ac:dyDescent="0.3">
      <c r="A810" s="2">
        <v>43813</v>
      </c>
      <c r="B810" s="4">
        <v>256.8</v>
      </c>
      <c r="C810" s="4">
        <v>253.7</v>
      </c>
      <c r="D810" s="4">
        <v>261.02</v>
      </c>
      <c r="E810" s="4">
        <v>310.59333333333331</v>
      </c>
      <c r="F810" s="4" t="b">
        <v>0</v>
      </c>
      <c r="G810" s="4" t="b">
        <v>1</v>
      </c>
      <c r="H810" s="4" t="b">
        <v>0</v>
      </c>
      <c r="I810" s="15"/>
      <c r="J810" s="4"/>
      <c r="K810" s="4"/>
      <c r="L810" s="15"/>
      <c r="M810" s="6" t="str">
        <f t="shared" si="13"/>
        <v>Sell</v>
      </c>
    </row>
    <row r="811" spans="1:13" x14ac:dyDescent="0.3">
      <c r="A811" s="2">
        <v>43814</v>
      </c>
      <c r="B811" s="4">
        <v>254.1</v>
      </c>
      <c r="C811" s="4">
        <v>253.9</v>
      </c>
      <c r="D811" s="4">
        <v>261.01</v>
      </c>
      <c r="E811" s="4">
        <v>310.02583333333331</v>
      </c>
      <c r="F811" s="4" t="b">
        <v>0</v>
      </c>
      <c r="G811" s="4" t="b">
        <v>1</v>
      </c>
      <c r="H811" s="4" t="b">
        <v>0</v>
      </c>
      <c r="I811" s="15"/>
      <c r="J811" s="4"/>
      <c r="K811" s="4"/>
      <c r="L811" s="15"/>
      <c r="M811" s="6" t="str">
        <f t="shared" si="13"/>
        <v>Sell</v>
      </c>
    </row>
    <row r="812" spans="1:13" x14ac:dyDescent="0.3">
      <c r="A812" s="2">
        <v>43815</v>
      </c>
      <c r="B812" s="4">
        <v>253.8</v>
      </c>
      <c r="C812" s="4">
        <v>248.7</v>
      </c>
      <c r="D812" s="4">
        <v>259.68</v>
      </c>
      <c r="E812" s="4">
        <v>309.24833333333328</v>
      </c>
      <c r="F812" s="4" t="b">
        <v>0</v>
      </c>
      <c r="G812" s="4" t="b">
        <v>1</v>
      </c>
      <c r="H812" s="4" t="b">
        <v>0</v>
      </c>
      <c r="I812" s="15"/>
      <c r="J812" s="4"/>
      <c r="K812" s="4"/>
      <c r="L812" s="15"/>
      <c r="M812" s="6" t="str">
        <f t="shared" si="13"/>
        <v>Sell</v>
      </c>
    </row>
    <row r="813" spans="1:13" x14ac:dyDescent="0.3">
      <c r="A813" s="2">
        <v>43816</v>
      </c>
      <c r="B813" s="4">
        <v>248.7</v>
      </c>
      <c r="C813" s="4">
        <v>225.7</v>
      </c>
      <c r="D813" s="4">
        <v>255.85</v>
      </c>
      <c r="E813" s="4">
        <v>308.27916666666658</v>
      </c>
      <c r="F813" s="4" t="b">
        <v>0</v>
      </c>
      <c r="G813" s="4" t="b">
        <v>1</v>
      </c>
      <c r="H813" s="4" t="b">
        <v>0</v>
      </c>
      <c r="I813" s="15"/>
      <c r="J813" s="4"/>
      <c r="K813" s="4"/>
      <c r="L813" s="15"/>
      <c r="M813" s="6" t="str">
        <f t="shared" si="13"/>
        <v>Sell</v>
      </c>
    </row>
    <row r="814" spans="1:13" x14ac:dyDescent="0.3">
      <c r="A814" s="2">
        <v>43817</v>
      </c>
      <c r="B814" s="4">
        <v>226</v>
      </c>
      <c r="C814" s="4">
        <v>214.4</v>
      </c>
      <c r="D814" s="4">
        <v>250.29</v>
      </c>
      <c r="E814" s="4">
        <v>307.32416666666671</v>
      </c>
      <c r="F814" s="4" t="b">
        <v>0</v>
      </c>
      <c r="G814" s="4" t="b">
        <v>1</v>
      </c>
      <c r="H814" s="4" t="b">
        <v>0</v>
      </c>
      <c r="I814" s="15"/>
      <c r="J814" s="4"/>
      <c r="K814" s="4"/>
      <c r="L814" s="15"/>
      <c r="M814" s="6" t="str">
        <f t="shared" si="13"/>
        <v>Sell</v>
      </c>
    </row>
    <row r="815" spans="1:13" x14ac:dyDescent="0.3">
      <c r="A815" s="2">
        <v>43818</v>
      </c>
      <c r="B815" s="4">
        <v>214.1</v>
      </c>
      <c r="C815" s="4">
        <v>219.8</v>
      </c>
      <c r="D815" s="4">
        <v>245.47</v>
      </c>
      <c r="E815" s="4">
        <v>306.48916666666662</v>
      </c>
      <c r="F815" s="4" t="b">
        <v>0</v>
      </c>
      <c r="G815" s="4" t="b">
        <v>1</v>
      </c>
      <c r="H815" s="4" t="b">
        <v>0</v>
      </c>
      <c r="I815" s="15"/>
      <c r="J815" s="4"/>
      <c r="K815" s="4"/>
      <c r="L815" s="15"/>
      <c r="M815" s="6" t="str">
        <f t="shared" si="13"/>
        <v>Sell</v>
      </c>
    </row>
    <row r="816" spans="1:13" x14ac:dyDescent="0.3">
      <c r="A816" s="2">
        <v>43819</v>
      </c>
      <c r="B816" s="4">
        <v>219.4</v>
      </c>
      <c r="C816" s="4">
        <v>226.4</v>
      </c>
      <c r="D816" s="4">
        <v>242.01</v>
      </c>
      <c r="E816" s="4">
        <v>305.65083333333331</v>
      </c>
      <c r="F816" s="4" t="b">
        <v>0</v>
      </c>
      <c r="G816" s="4" t="b">
        <v>1</v>
      </c>
      <c r="H816" s="4" t="b">
        <v>0</v>
      </c>
      <c r="I816" s="15"/>
      <c r="J816" s="4"/>
      <c r="K816" s="4"/>
      <c r="L816" s="15"/>
      <c r="M816" s="6" t="str">
        <f t="shared" si="13"/>
        <v>Sell</v>
      </c>
    </row>
    <row r="817" spans="1:13" x14ac:dyDescent="0.3">
      <c r="A817" s="2">
        <v>43820</v>
      </c>
      <c r="B817" s="4">
        <v>226.3</v>
      </c>
      <c r="C817" s="4">
        <v>222.4</v>
      </c>
      <c r="D817" s="4">
        <v>238.05</v>
      </c>
      <c r="E817" s="4">
        <v>304.73750000000001</v>
      </c>
      <c r="F817" s="4" t="b">
        <v>0</v>
      </c>
      <c r="G817" s="4" t="b">
        <v>1</v>
      </c>
      <c r="H817" s="4" t="b">
        <v>0</v>
      </c>
      <c r="I817" s="15"/>
      <c r="J817" s="4"/>
      <c r="K817" s="4"/>
      <c r="L817" s="15"/>
      <c r="M817" s="6" t="str">
        <f t="shared" si="13"/>
        <v>Sell</v>
      </c>
    </row>
    <row r="818" spans="1:13" x14ac:dyDescent="0.3">
      <c r="A818" s="2">
        <v>43821</v>
      </c>
      <c r="B818" s="4">
        <v>222.9</v>
      </c>
      <c r="C818" s="4">
        <v>223.4</v>
      </c>
      <c r="D818" s="4">
        <v>234.53</v>
      </c>
      <c r="E818" s="4">
        <v>303.90750000000003</v>
      </c>
      <c r="F818" s="4" t="b">
        <v>0</v>
      </c>
      <c r="G818" s="4" t="b">
        <v>1</v>
      </c>
      <c r="H818" s="4" t="b">
        <v>0</v>
      </c>
      <c r="I818" s="15"/>
      <c r="J818" s="4"/>
      <c r="K818" s="4"/>
      <c r="L818" s="15"/>
      <c r="M818" s="6" t="str">
        <f t="shared" si="13"/>
        <v>Sell</v>
      </c>
    </row>
    <row r="819" spans="1:13" x14ac:dyDescent="0.3">
      <c r="A819" s="2">
        <v>43822</v>
      </c>
      <c r="B819" s="4">
        <v>223.6</v>
      </c>
      <c r="C819" s="4">
        <v>227.7</v>
      </c>
      <c r="D819" s="4">
        <v>231.61</v>
      </c>
      <c r="E819" s="4">
        <v>303.09666666666658</v>
      </c>
      <c r="F819" s="4" t="b">
        <v>0</v>
      </c>
      <c r="G819" s="4" t="b">
        <v>1</v>
      </c>
      <c r="H819" s="4" t="b">
        <v>0</v>
      </c>
      <c r="I819" s="15"/>
      <c r="J819" s="4"/>
      <c r="K819" s="4"/>
      <c r="L819" s="15"/>
      <c r="M819" s="6" t="str">
        <f t="shared" si="13"/>
        <v>Sell</v>
      </c>
    </row>
    <row r="820" spans="1:13" x14ac:dyDescent="0.3">
      <c r="A820" s="2">
        <v>43823</v>
      </c>
      <c r="B820" s="4">
        <v>227.5</v>
      </c>
      <c r="C820" s="4">
        <v>223.4</v>
      </c>
      <c r="D820" s="4">
        <v>228.58</v>
      </c>
      <c r="E820" s="4">
        <v>302.25</v>
      </c>
      <c r="F820" s="4" t="b">
        <v>0</v>
      </c>
      <c r="G820" s="4" t="b">
        <v>1</v>
      </c>
      <c r="H820" s="4" t="b">
        <v>0</v>
      </c>
      <c r="I820" s="15"/>
      <c r="J820" s="4"/>
      <c r="K820" s="4"/>
      <c r="L820" s="15"/>
      <c r="M820" s="6" t="str">
        <f t="shared" si="13"/>
        <v>Sell</v>
      </c>
    </row>
    <row r="821" spans="1:13" x14ac:dyDescent="0.3">
      <c r="A821" s="2">
        <v>43824</v>
      </c>
      <c r="B821" s="4">
        <v>223.4</v>
      </c>
      <c r="C821" s="4">
        <v>217.9</v>
      </c>
      <c r="D821" s="4">
        <v>224.98</v>
      </c>
      <c r="E821" s="4">
        <v>301.37416666666672</v>
      </c>
      <c r="F821" s="4" t="b">
        <v>0</v>
      </c>
      <c r="G821" s="4" t="b">
        <v>1</v>
      </c>
      <c r="H821" s="4" t="b">
        <v>0</v>
      </c>
      <c r="I821" s="15"/>
      <c r="J821" s="4"/>
      <c r="K821" s="4"/>
      <c r="L821" s="15"/>
      <c r="M821" s="6" t="str">
        <f t="shared" si="13"/>
        <v>Sell</v>
      </c>
    </row>
    <row r="822" spans="1:13" x14ac:dyDescent="0.3">
      <c r="A822" s="2">
        <v>43825</v>
      </c>
      <c r="B822" s="4">
        <v>217.9</v>
      </c>
      <c r="C822" s="4">
        <v>218.9</v>
      </c>
      <c r="D822" s="4">
        <v>222</v>
      </c>
      <c r="E822" s="4">
        <v>300.53166666666669</v>
      </c>
      <c r="F822" s="4" t="b">
        <v>0</v>
      </c>
      <c r="G822" s="4" t="b">
        <v>1</v>
      </c>
      <c r="H822" s="4" t="b">
        <v>0</v>
      </c>
      <c r="I822" s="15"/>
      <c r="J822" s="4"/>
      <c r="K822" s="4"/>
      <c r="L822" s="15"/>
      <c r="M822" s="6" t="str">
        <f t="shared" si="13"/>
        <v>Sell</v>
      </c>
    </row>
    <row r="823" spans="1:13" x14ac:dyDescent="0.3">
      <c r="A823" s="2">
        <v>43826</v>
      </c>
      <c r="B823" s="4">
        <v>218.9</v>
      </c>
      <c r="C823" s="4">
        <v>217.9</v>
      </c>
      <c r="D823" s="4">
        <v>221.22</v>
      </c>
      <c r="E823" s="4">
        <v>299.83083333333332</v>
      </c>
      <c r="F823" s="4" t="b">
        <v>0</v>
      </c>
      <c r="G823" s="4" t="b">
        <v>1</v>
      </c>
      <c r="H823" s="4" t="b">
        <v>0</v>
      </c>
      <c r="I823" s="15"/>
      <c r="J823" s="4"/>
      <c r="K823" s="4"/>
      <c r="L823" s="15"/>
      <c r="M823" s="6" t="str">
        <f t="shared" si="13"/>
        <v>Sell</v>
      </c>
    </row>
    <row r="824" spans="1:13" x14ac:dyDescent="0.3">
      <c r="A824" s="2">
        <v>43827</v>
      </c>
      <c r="B824" s="4">
        <v>217.9</v>
      </c>
      <c r="C824" s="4">
        <v>222.8</v>
      </c>
      <c r="D824" s="4">
        <v>222.06</v>
      </c>
      <c r="E824" s="4">
        <v>299.09583333333342</v>
      </c>
      <c r="F824" s="4" t="b">
        <v>0</v>
      </c>
      <c r="G824" s="4" t="b">
        <v>1</v>
      </c>
      <c r="H824" s="4" t="b">
        <v>0</v>
      </c>
      <c r="I824" s="15"/>
      <c r="J824" s="4"/>
      <c r="K824" s="4"/>
      <c r="L824" s="15"/>
      <c r="M824" s="6" t="str">
        <f t="shared" si="13"/>
        <v>Sell</v>
      </c>
    </row>
    <row r="825" spans="1:13" x14ac:dyDescent="0.3">
      <c r="A825" s="2">
        <v>43828</v>
      </c>
      <c r="B825" s="4">
        <v>222.8</v>
      </c>
      <c r="C825" s="4">
        <v>224.5</v>
      </c>
      <c r="D825" s="4">
        <v>222.53</v>
      </c>
      <c r="E825" s="4">
        <v>298.375</v>
      </c>
      <c r="F825" s="4" t="b">
        <v>0</v>
      </c>
      <c r="G825" s="4" t="b">
        <v>0</v>
      </c>
      <c r="H825" s="4" t="b">
        <v>0</v>
      </c>
      <c r="I825" s="15"/>
      <c r="J825" s="4"/>
      <c r="K825" s="4"/>
      <c r="L825" s="15"/>
      <c r="M825" s="6" t="str">
        <f t="shared" si="13"/>
        <v>Buy</v>
      </c>
    </row>
    <row r="826" spans="1:13" x14ac:dyDescent="0.3">
      <c r="A826" s="2">
        <v>43829</v>
      </c>
      <c r="B826" s="4">
        <v>224.4</v>
      </c>
      <c r="C826" s="4">
        <v>223.5</v>
      </c>
      <c r="D826" s="4">
        <v>222.24</v>
      </c>
      <c r="E826" s="4">
        <v>297.67083333333329</v>
      </c>
      <c r="F826" s="4" t="b">
        <v>0</v>
      </c>
      <c r="G826" s="4" t="b">
        <v>0</v>
      </c>
      <c r="H826" s="4" t="b">
        <v>0</v>
      </c>
      <c r="I826" s="15"/>
      <c r="J826" s="4"/>
      <c r="K826" s="4"/>
      <c r="L826" s="15"/>
      <c r="M826" s="6" t="str">
        <f t="shared" si="13"/>
        <v>Buy</v>
      </c>
    </row>
    <row r="827" spans="1:13" x14ac:dyDescent="0.3">
      <c r="A827" s="2">
        <v>43830</v>
      </c>
      <c r="B827" s="4">
        <v>223</v>
      </c>
      <c r="C827" s="4">
        <v>222.2</v>
      </c>
      <c r="D827" s="4">
        <v>222.22</v>
      </c>
      <c r="E827" s="4">
        <v>296.92250000000001</v>
      </c>
      <c r="F827" s="4" t="b">
        <v>0</v>
      </c>
      <c r="G827" s="4" t="b">
        <v>0</v>
      </c>
      <c r="H827" s="4" t="b">
        <v>0</v>
      </c>
      <c r="I827" s="15"/>
      <c r="J827" s="4"/>
      <c r="K827" s="4"/>
      <c r="L827" s="15"/>
      <c r="M827" s="6" t="str">
        <f t="shared" si="13"/>
        <v>Buy</v>
      </c>
    </row>
    <row r="828" spans="1:13" x14ac:dyDescent="0.3">
      <c r="A828" s="2">
        <v>43831</v>
      </c>
      <c r="B828" s="4">
        <v>221.9</v>
      </c>
      <c r="C828" s="4">
        <v>223.5</v>
      </c>
      <c r="D828" s="4">
        <v>222.23</v>
      </c>
      <c r="E828" s="4">
        <v>296.14333333333332</v>
      </c>
      <c r="F828" s="4" t="b">
        <v>0</v>
      </c>
      <c r="G828" s="4" t="b">
        <v>1</v>
      </c>
      <c r="H828" s="4" t="b">
        <v>0</v>
      </c>
      <c r="I828" s="15"/>
      <c r="J828" s="4"/>
      <c r="K828" s="11">
        <f>K809*L828</f>
        <v>18180587.406104643</v>
      </c>
      <c r="L828" s="13">
        <f>(B828-(B825*L$1+B828*$L$1))/B825</f>
        <v>0.99456333034111299</v>
      </c>
      <c r="M828" s="6" t="str">
        <f t="shared" si="13"/>
        <v>Sell</v>
      </c>
    </row>
    <row r="829" spans="1:13" x14ac:dyDescent="0.3">
      <c r="A829" s="2">
        <v>43832</v>
      </c>
      <c r="B829" s="4">
        <v>223.5</v>
      </c>
      <c r="C829" s="4">
        <v>220.6</v>
      </c>
      <c r="D829" s="4">
        <v>221.52</v>
      </c>
      <c r="E829" s="4">
        <v>295.39833333333343</v>
      </c>
      <c r="F829" s="4" t="b">
        <v>0</v>
      </c>
      <c r="G829" s="4" t="b">
        <v>0</v>
      </c>
      <c r="H829" s="4" t="b">
        <v>0</v>
      </c>
      <c r="I829" s="15"/>
      <c r="J829" s="4"/>
      <c r="K829" s="4"/>
      <c r="L829" s="15"/>
      <c r="M829" s="6" t="str">
        <f t="shared" si="13"/>
        <v>Buy</v>
      </c>
    </row>
    <row r="830" spans="1:13" x14ac:dyDescent="0.3">
      <c r="A830" s="2">
        <v>43833</v>
      </c>
      <c r="B830" s="4">
        <v>220.6</v>
      </c>
      <c r="C830" s="4">
        <v>221</v>
      </c>
      <c r="D830" s="4">
        <v>221.28</v>
      </c>
      <c r="E830" s="4">
        <v>294.69</v>
      </c>
      <c r="F830" s="4" t="b">
        <v>0</v>
      </c>
      <c r="G830" s="4" t="b">
        <v>1</v>
      </c>
      <c r="H830" s="4" t="b">
        <v>0</v>
      </c>
      <c r="I830" s="15"/>
      <c r="J830" s="4"/>
      <c r="K830" s="11">
        <f>K828*L830</f>
        <v>17919399.474629745</v>
      </c>
      <c r="L830" s="13">
        <f>(B830-(B829*L$1+B830*$L$1))/B829</f>
        <v>0.98563369127516776</v>
      </c>
      <c r="M830" s="6" t="str">
        <f t="shared" si="13"/>
        <v>Sell</v>
      </c>
    </row>
    <row r="831" spans="1:13" x14ac:dyDescent="0.3">
      <c r="A831" s="2">
        <v>43834</v>
      </c>
      <c r="B831" s="4">
        <v>221</v>
      </c>
      <c r="C831" s="4">
        <v>221.9</v>
      </c>
      <c r="D831" s="4">
        <v>221.68</v>
      </c>
      <c r="E831" s="4">
        <v>293.97250000000003</v>
      </c>
      <c r="F831" s="4" t="b">
        <v>0</v>
      </c>
      <c r="G831" s="4" t="b">
        <v>1</v>
      </c>
      <c r="H831" s="4" t="b">
        <v>0</v>
      </c>
      <c r="I831" s="15"/>
      <c r="J831" s="4"/>
      <c r="K831" s="4"/>
      <c r="L831" s="15"/>
      <c r="M831" s="6" t="str">
        <f t="shared" si="13"/>
        <v>Sell</v>
      </c>
    </row>
    <row r="832" spans="1:13" x14ac:dyDescent="0.3">
      <c r="A832" s="2">
        <v>43835</v>
      </c>
      <c r="B832" s="4">
        <v>221.9</v>
      </c>
      <c r="C832" s="4">
        <v>224.1</v>
      </c>
      <c r="D832" s="4">
        <v>222.2</v>
      </c>
      <c r="E832" s="4">
        <v>293.25666666666672</v>
      </c>
      <c r="F832" s="4" t="b">
        <v>0</v>
      </c>
      <c r="G832" s="4" t="b">
        <v>0</v>
      </c>
      <c r="H832" s="4" t="b">
        <v>0</v>
      </c>
      <c r="I832" s="15"/>
      <c r="J832" s="4"/>
      <c r="K832" s="4"/>
      <c r="L832" s="15"/>
      <c r="M832" s="6" t="str">
        <f t="shared" si="13"/>
        <v>Buy</v>
      </c>
    </row>
    <row r="833" spans="1:13" x14ac:dyDescent="0.3">
      <c r="A833" s="2">
        <v>43836</v>
      </c>
      <c r="B833" s="4">
        <v>223.9</v>
      </c>
      <c r="C833" s="4">
        <v>244</v>
      </c>
      <c r="D833" s="4">
        <v>224.81</v>
      </c>
      <c r="E833" s="4">
        <v>292.68166666666667</v>
      </c>
      <c r="F833" s="4" t="b">
        <v>0</v>
      </c>
      <c r="G833" s="4" t="b">
        <v>0</v>
      </c>
      <c r="H833" s="4" t="b">
        <v>0</v>
      </c>
      <c r="I833" s="15"/>
      <c r="J833" s="4"/>
      <c r="K833" s="4"/>
      <c r="L833" s="15"/>
      <c r="M833" s="6" t="str">
        <f t="shared" si="13"/>
        <v>Buy</v>
      </c>
    </row>
    <row r="834" spans="1:13" x14ac:dyDescent="0.3">
      <c r="A834" s="2">
        <v>43837</v>
      </c>
      <c r="B834" s="4">
        <v>244</v>
      </c>
      <c r="C834" s="4">
        <v>241</v>
      </c>
      <c r="D834" s="4">
        <v>226.63</v>
      </c>
      <c r="E834" s="4">
        <v>292.09833333333341</v>
      </c>
      <c r="F834" s="4" t="b">
        <v>0</v>
      </c>
      <c r="G834" s="4" t="b">
        <v>0</v>
      </c>
      <c r="H834" s="4" t="b">
        <v>0</v>
      </c>
      <c r="I834" s="15"/>
      <c r="J834" s="4"/>
      <c r="K834" s="4"/>
      <c r="L834" s="15"/>
      <c r="M834" s="6" t="str">
        <f t="shared" si="13"/>
        <v>Buy</v>
      </c>
    </row>
    <row r="835" spans="1:13" x14ac:dyDescent="0.3">
      <c r="A835" s="2">
        <v>43838</v>
      </c>
      <c r="B835" s="4">
        <v>241.2</v>
      </c>
      <c r="C835" s="4">
        <v>243.8</v>
      </c>
      <c r="D835" s="4">
        <v>228.56</v>
      </c>
      <c r="E835" s="4">
        <v>291.54666666666668</v>
      </c>
      <c r="F835" s="4" t="b">
        <v>0</v>
      </c>
      <c r="G835" s="4" t="b">
        <v>0</v>
      </c>
      <c r="H835" s="4" t="b">
        <v>0</v>
      </c>
      <c r="I835" s="15"/>
      <c r="J835" s="4"/>
      <c r="K835" s="4"/>
      <c r="L835" s="15"/>
      <c r="M835" s="6" t="str">
        <f t="shared" si="13"/>
        <v>Buy</v>
      </c>
    </row>
    <row r="836" spans="1:13" x14ac:dyDescent="0.3">
      <c r="A836" s="2">
        <v>43839</v>
      </c>
      <c r="B836" s="4">
        <v>243.8</v>
      </c>
      <c r="C836" s="4">
        <v>232.4</v>
      </c>
      <c r="D836" s="4">
        <v>229.45</v>
      </c>
      <c r="E836" s="4">
        <v>290.95</v>
      </c>
      <c r="F836" s="4" t="b">
        <v>0</v>
      </c>
      <c r="G836" s="4" t="b">
        <v>0</v>
      </c>
      <c r="H836" s="4" t="b">
        <v>0</v>
      </c>
      <c r="I836" s="15"/>
      <c r="J836" s="4"/>
      <c r="K836" s="4"/>
      <c r="L836" s="15"/>
      <c r="M836" s="6" t="str">
        <f t="shared" si="13"/>
        <v>Buy</v>
      </c>
    </row>
    <row r="837" spans="1:13" x14ac:dyDescent="0.3">
      <c r="A837" s="2">
        <v>43840</v>
      </c>
      <c r="B837" s="4">
        <v>232.4</v>
      </c>
      <c r="C837" s="4">
        <v>238.7</v>
      </c>
      <c r="D837" s="4">
        <v>231.1</v>
      </c>
      <c r="E837" s="4">
        <v>290.38916666666671</v>
      </c>
      <c r="F837" s="4" t="b">
        <v>0</v>
      </c>
      <c r="G837" s="4" t="b">
        <v>0</v>
      </c>
      <c r="H837" s="4" t="b">
        <v>0</v>
      </c>
      <c r="I837" s="15"/>
      <c r="J837" s="4"/>
      <c r="K837" s="4"/>
      <c r="L837" s="15"/>
      <c r="M837" s="6" t="str">
        <f t="shared" si="13"/>
        <v>Buy</v>
      </c>
    </row>
    <row r="838" spans="1:13" x14ac:dyDescent="0.3">
      <c r="A838" s="2">
        <v>43841</v>
      </c>
      <c r="B838" s="4">
        <v>238.5</v>
      </c>
      <c r="C838" s="4">
        <v>237.6</v>
      </c>
      <c r="D838" s="4">
        <v>232.51</v>
      </c>
      <c r="E838" s="4">
        <v>289.84416666666669</v>
      </c>
      <c r="F838" s="4" t="b">
        <v>0</v>
      </c>
      <c r="G838" s="4" t="b">
        <v>0</v>
      </c>
      <c r="H838" s="4" t="b">
        <v>0</v>
      </c>
      <c r="I838" s="15"/>
      <c r="J838" s="4"/>
      <c r="K838" s="4"/>
      <c r="L838" s="15"/>
      <c r="M838" s="6" t="str">
        <f t="shared" si="13"/>
        <v>Buy</v>
      </c>
    </row>
    <row r="839" spans="1:13" x14ac:dyDescent="0.3">
      <c r="A839" s="2">
        <v>43842</v>
      </c>
      <c r="B839" s="4">
        <v>237.6</v>
      </c>
      <c r="C839" s="4">
        <v>242</v>
      </c>
      <c r="D839" s="4">
        <v>234.65</v>
      </c>
      <c r="E839" s="4">
        <v>289.26916666666671</v>
      </c>
      <c r="F839" s="4" t="b">
        <v>0</v>
      </c>
      <c r="G839" s="4" t="b">
        <v>0</v>
      </c>
      <c r="H839" s="4" t="b">
        <v>0</v>
      </c>
      <c r="I839" s="15"/>
      <c r="J839" s="4"/>
      <c r="K839" s="4"/>
      <c r="L839" s="15"/>
      <c r="M839" s="6" t="str">
        <f t="shared" si="13"/>
        <v>Buy</v>
      </c>
    </row>
    <row r="840" spans="1:13" x14ac:dyDescent="0.3">
      <c r="A840" s="2">
        <v>43843</v>
      </c>
      <c r="B840" s="4">
        <v>242</v>
      </c>
      <c r="C840" s="4">
        <v>238.7</v>
      </c>
      <c r="D840" s="4">
        <v>236.42</v>
      </c>
      <c r="E840" s="4">
        <v>288.68333333333328</v>
      </c>
      <c r="F840" s="4" t="b">
        <v>0</v>
      </c>
      <c r="G840" s="4" t="b">
        <v>0</v>
      </c>
      <c r="H840" s="4" t="b">
        <v>0</v>
      </c>
      <c r="I840" s="15"/>
      <c r="J840" s="4"/>
      <c r="K840" s="4"/>
      <c r="L840" s="15"/>
      <c r="M840" s="6" t="str">
        <f t="shared" si="13"/>
        <v>Buy</v>
      </c>
    </row>
    <row r="841" spans="1:13" x14ac:dyDescent="0.3">
      <c r="A841" s="2">
        <v>43844</v>
      </c>
      <c r="B841" s="4">
        <v>238.8</v>
      </c>
      <c r="C841" s="4">
        <v>251.2</v>
      </c>
      <c r="D841" s="4">
        <v>239.35</v>
      </c>
      <c r="E841" s="4">
        <v>288.22666666666657</v>
      </c>
      <c r="F841" s="4" t="b">
        <v>0</v>
      </c>
      <c r="G841" s="4" t="b">
        <v>0</v>
      </c>
      <c r="H841" s="4" t="b">
        <v>0</v>
      </c>
      <c r="I841" s="15"/>
      <c r="J841" s="4"/>
      <c r="K841" s="4"/>
      <c r="L841" s="15"/>
      <c r="M841" s="6" t="str">
        <f t="shared" si="13"/>
        <v>Buy</v>
      </c>
    </row>
    <row r="842" spans="1:13" x14ac:dyDescent="0.3">
      <c r="A842" s="2">
        <v>43845</v>
      </c>
      <c r="B842" s="4">
        <v>251.2</v>
      </c>
      <c r="C842" s="4">
        <v>265.3</v>
      </c>
      <c r="D842" s="4">
        <v>243.47</v>
      </c>
      <c r="E842" s="4">
        <v>287.6875</v>
      </c>
      <c r="F842" s="4" t="b">
        <v>0</v>
      </c>
      <c r="G842" s="4" t="b">
        <v>0</v>
      </c>
      <c r="H842" s="4" t="b">
        <v>0</v>
      </c>
      <c r="I842" s="15"/>
      <c r="J842" s="4"/>
      <c r="K842" s="4"/>
      <c r="L842" s="15"/>
      <c r="M842" s="6" t="str">
        <f t="shared" si="13"/>
        <v>Buy</v>
      </c>
    </row>
    <row r="843" spans="1:13" x14ac:dyDescent="0.3">
      <c r="A843" s="2">
        <v>43846</v>
      </c>
      <c r="B843" s="4">
        <v>265</v>
      </c>
      <c r="C843" s="4">
        <v>255.8</v>
      </c>
      <c r="D843" s="4">
        <v>244.65</v>
      </c>
      <c r="E843" s="4">
        <v>286.66916666666668</v>
      </c>
      <c r="F843" s="4" t="b">
        <v>0</v>
      </c>
      <c r="G843" s="4" t="b">
        <v>0</v>
      </c>
      <c r="H843" s="4" t="b">
        <v>0</v>
      </c>
      <c r="I843" s="15"/>
      <c r="J843" s="4"/>
      <c r="K843" s="4"/>
      <c r="L843" s="15"/>
      <c r="M843" s="6" t="str">
        <f t="shared" si="13"/>
        <v>Buy</v>
      </c>
    </row>
    <row r="844" spans="1:13" x14ac:dyDescent="0.3">
      <c r="A844" s="2">
        <v>43847</v>
      </c>
      <c r="B844" s="4">
        <v>255.3</v>
      </c>
      <c r="C844" s="4">
        <v>260.2</v>
      </c>
      <c r="D844" s="4">
        <v>246.57</v>
      </c>
      <c r="E844" s="4">
        <v>285.9375</v>
      </c>
      <c r="F844" s="4" t="b">
        <v>0</v>
      </c>
      <c r="G844" s="4" t="b">
        <v>0</v>
      </c>
      <c r="H844" s="4" t="b">
        <v>0</v>
      </c>
      <c r="I844" s="15"/>
      <c r="J844" s="4"/>
      <c r="K844" s="4"/>
      <c r="L844" s="15"/>
      <c r="M844" s="6" t="str">
        <f t="shared" si="13"/>
        <v>Buy</v>
      </c>
    </row>
    <row r="845" spans="1:13" x14ac:dyDescent="0.3">
      <c r="A845" s="2">
        <v>43848</v>
      </c>
      <c r="B845" s="4">
        <v>260.2</v>
      </c>
      <c r="C845" s="4">
        <v>272.60000000000002</v>
      </c>
      <c r="D845" s="4">
        <v>249.45</v>
      </c>
      <c r="E845" s="4">
        <v>285.33416666666659</v>
      </c>
      <c r="F845" s="4" t="b">
        <v>0</v>
      </c>
      <c r="G845" s="4" t="b">
        <v>0</v>
      </c>
      <c r="H845" s="4" t="b">
        <v>0</v>
      </c>
      <c r="I845" s="15"/>
      <c r="J845" s="4"/>
      <c r="K845" s="4"/>
      <c r="L845" s="15"/>
      <c r="M845" s="6" t="str">
        <f t="shared" si="13"/>
        <v>Buy</v>
      </c>
    </row>
    <row r="846" spans="1:13" x14ac:dyDescent="0.3">
      <c r="A846" s="2">
        <v>43849</v>
      </c>
      <c r="B846" s="4">
        <v>272.60000000000002</v>
      </c>
      <c r="C846" s="4">
        <v>263.39999999999998</v>
      </c>
      <c r="D846" s="4">
        <v>252.55</v>
      </c>
      <c r="E846" s="4">
        <v>284.65416666666658</v>
      </c>
      <c r="F846" s="4" t="b">
        <v>0</v>
      </c>
      <c r="G846" s="4" t="b">
        <v>0</v>
      </c>
      <c r="H846" s="4" t="b">
        <v>0</v>
      </c>
      <c r="I846" s="15"/>
      <c r="J846" s="4"/>
      <c r="K846" s="4"/>
      <c r="L846" s="15"/>
      <c r="M846" s="6" t="str">
        <f t="shared" si="13"/>
        <v>Buy</v>
      </c>
    </row>
    <row r="847" spans="1:13" x14ac:dyDescent="0.3">
      <c r="A847" s="2">
        <v>43850</v>
      </c>
      <c r="B847" s="4">
        <v>263.10000000000002</v>
      </c>
      <c r="C847" s="4">
        <v>264.89999999999998</v>
      </c>
      <c r="D847" s="4">
        <v>255.17</v>
      </c>
      <c r="E847" s="4">
        <v>284.09500000000003</v>
      </c>
      <c r="F847" s="4" t="b">
        <v>0</v>
      </c>
      <c r="G847" s="4" t="b">
        <v>0</v>
      </c>
      <c r="H847" s="4" t="b">
        <v>0</v>
      </c>
      <c r="I847" s="15"/>
      <c r="J847" s="4"/>
      <c r="K847" s="4"/>
      <c r="L847" s="15"/>
      <c r="M847" s="6" t="str">
        <f t="shared" si="13"/>
        <v>Buy</v>
      </c>
    </row>
    <row r="848" spans="1:13" x14ac:dyDescent="0.3">
      <c r="A848" s="2">
        <v>43851</v>
      </c>
      <c r="B848" s="4">
        <v>264.89999999999998</v>
      </c>
      <c r="C848" s="4">
        <v>270.2</v>
      </c>
      <c r="D848" s="4">
        <v>258.42999999999989</v>
      </c>
      <c r="E848" s="4">
        <v>283.60500000000002</v>
      </c>
      <c r="F848" s="4" t="b">
        <v>0</v>
      </c>
      <c r="G848" s="4" t="b">
        <v>0</v>
      </c>
      <c r="H848" s="4" t="b">
        <v>0</v>
      </c>
      <c r="I848" s="15"/>
      <c r="J848" s="4"/>
      <c r="K848" s="4"/>
      <c r="L848" s="15"/>
      <c r="M848" s="6" t="str">
        <f t="shared" si="13"/>
        <v>Buy</v>
      </c>
    </row>
    <row r="849" spans="1:13" x14ac:dyDescent="0.3">
      <c r="A849" s="2">
        <v>43852</v>
      </c>
      <c r="B849" s="4">
        <v>270.2</v>
      </c>
      <c r="C849" s="4">
        <v>268.3</v>
      </c>
      <c r="D849" s="4">
        <v>261.06</v>
      </c>
      <c r="E849" s="4">
        <v>283.24916666666672</v>
      </c>
      <c r="F849" s="4" t="b">
        <v>0</v>
      </c>
      <c r="G849" s="4" t="b">
        <v>0</v>
      </c>
      <c r="H849" s="4" t="b">
        <v>0</v>
      </c>
      <c r="I849" s="15"/>
      <c r="J849" s="4"/>
      <c r="K849" s="4"/>
      <c r="L849" s="15"/>
      <c r="M849" s="6" t="str">
        <f t="shared" si="13"/>
        <v>Buy</v>
      </c>
    </row>
    <row r="850" spans="1:13" x14ac:dyDescent="0.3">
      <c r="A850" s="2">
        <v>43853</v>
      </c>
      <c r="B850" s="4">
        <v>268.39999999999998</v>
      </c>
      <c r="C850" s="4">
        <v>262</v>
      </c>
      <c r="D850" s="4">
        <v>263.39</v>
      </c>
      <c r="E850" s="4">
        <v>283.0241666666667</v>
      </c>
      <c r="F850" s="4" t="b">
        <v>0</v>
      </c>
      <c r="G850" s="4" t="b">
        <v>0</v>
      </c>
      <c r="H850" s="4" t="b">
        <v>0</v>
      </c>
      <c r="I850" s="15"/>
      <c r="J850" s="4"/>
      <c r="K850" s="4"/>
      <c r="L850" s="15"/>
      <c r="M850" s="6" t="str">
        <f t="shared" si="13"/>
        <v>Buy</v>
      </c>
    </row>
    <row r="851" spans="1:13" x14ac:dyDescent="0.3">
      <c r="A851" s="2">
        <v>43854</v>
      </c>
      <c r="B851" s="4">
        <v>262</v>
      </c>
      <c r="C851" s="4">
        <v>260.39999999999998</v>
      </c>
      <c r="D851" s="4">
        <v>264.31000000000012</v>
      </c>
      <c r="E851" s="4">
        <v>282.79416666666668</v>
      </c>
      <c r="F851" s="4" t="b">
        <v>0</v>
      </c>
      <c r="G851" s="4" t="b">
        <v>1</v>
      </c>
      <c r="H851" s="4" t="b">
        <v>0</v>
      </c>
      <c r="I851" s="15"/>
      <c r="J851" s="4"/>
      <c r="K851" s="11">
        <f>K830*L851</f>
        <v>21130296.638886672</v>
      </c>
      <c r="L851" s="13">
        <f>(B851-(B832*L$1+B851*$L$1))/B832</f>
        <v>1.1791855340243353</v>
      </c>
      <c r="M851" s="6" t="str">
        <f t="shared" si="13"/>
        <v>Sell</v>
      </c>
    </row>
    <row r="852" spans="1:13" x14ac:dyDescent="0.3">
      <c r="A852" s="2">
        <v>43855</v>
      </c>
      <c r="B852" s="4">
        <v>260.2</v>
      </c>
      <c r="C852" s="4">
        <v>255.9</v>
      </c>
      <c r="D852" s="4">
        <v>263.37</v>
      </c>
      <c r="E852" s="4">
        <v>282.55166666666662</v>
      </c>
      <c r="F852" s="4" t="b">
        <v>0</v>
      </c>
      <c r="G852" s="4" t="b">
        <v>1</v>
      </c>
      <c r="H852" s="4" t="b">
        <v>0</v>
      </c>
      <c r="I852" s="15"/>
      <c r="J852" s="4"/>
      <c r="K852" s="4"/>
      <c r="L852" s="15"/>
      <c r="M852" s="6" t="str">
        <f t="shared" si="13"/>
        <v>Sell</v>
      </c>
    </row>
    <row r="853" spans="1:13" x14ac:dyDescent="0.3">
      <c r="A853" s="2">
        <v>43856</v>
      </c>
      <c r="B853" s="4">
        <v>255.9</v>
      </c>
      <c r="C853" s="4">
        <v>260.3</v>
      </c>
      <c r="D853" s="4">
        <v>263.82</v>
      </c>
      <c r="E853" s="4">
        <v>282.32083333333333</v>
      </c>
      <c r="F853" s="4" t="b">
        <v>0</v>
      </c>
      <c r="G853" s="4" t="b">
        <v>1</v>
      </c>
      <c r="H853" s="4" t="b">
        <v>0</v>
      </c>
      <c r="I853" s="15"/>
      <c r="J853" s="4"/>
      <c r="K853" s="4"/>
      <c r="L853" s="15"/>
      <c r="M853" s="6" t="str">
        <f t="shared" si="13"/>
        <v>Sell</v>
      </c>
    </row>
    <row r="854" spans="1:13" x14ac:dyDescent="0.3">
      <c r="A854" s="2">
        <v>43857</v>
      </c>
      <c r="B854" s="4">
        <v>260.3</v>
      </c>
      <c r="C854" s="4">
        <v>266</v>
      </c>
      <c r="D854" s="4">
        <v>264.39999999999998</v>
      </c>
      <c r="E854" s="4">
        <v>282.16250000000002</v>
      </c>
      <c r="F854" s="4" t="b">
        <v>0</v>
      </c>
      <c r="G854" s="4" t="b">
        <v>1</v>
      </c>
      <c r="H854" s="4" t="b">
        <v>0</v>
      </c>
      <c r="I854" s="15"/>
      <c r="J854" s="4"/>
      <c r="K854" s="4"/>
      <c r="L854" s="15"/>
      <c r="M854" s="6" t="str">
        <f t="shared" si="13"/>
        <v>Sell</v>
      </c>
    </row>
    <row r="855" spans="1:13" x14ac:dyDescent="0.3">
      <c r="A855" s="2">
        <v>43858</v>
      </c>
      <c r="B855" s="4">
        <v>266</v>
      </c>
      <c r="C855" s="4">
        <v>269.3</v>
      </c>
      <c r="D855" s="4">
        <v>264.07000000000011</v>
      </c>
      <c r="E855" s="4">
        <v>281.815</v>
      </c>
      <c r="F855" s="4" t="b">
        <v>0</v>
      </c>
      <c r="G855" s="4" t="b">
        <v>0</v>
      </c>
      <c r="H855" s="4" t="b">
        <v>0</v>
      </c>
      <c r="I855" s="15"/>
      <c r="J855" s="4"/>
      <c r="K855" s="4"/>
      <c r="L855" s="15"/>
      <c r="M855" s="6" t="str">
        <f t="shared" si="13"/>
        <v>Buy</v>
      </c>
    </row>
    <row r="856" spans="1:13" x14ac:dyDescent="0.3">
      <c r="A856" s="2">
        <v>43859</v>
      </c>
      <c r="B856" s="4">
        <v>269.10000000000002</v>
      </c>
      <c r="C856" s="4">
        <v>270.8</v>
      </c>
      <c r="D856" s="4">
        <v>264.81</v>
      </c>
      <c r="E856" s="4">
        <v>281.52999999999997</v>
      </c>
      <c r="F856" s="4" t="b">
        <v>0</v>
      </c>
      <c r="G856" s="4" t="b">
        <v>0</v>
      </c>
      <c r="H856" s="4" t="b">
        <v>0</v>
      </c>
      <c r="I856" s="15"/>
      <c r="J856" s="4"/>
      <c r="K856" s="4"/>
      <c r="L856" s="15"/>
      <c r="M856" s="6" t="str">
        <f t="shared" ref="M856:M919" si="14">IF(B856&gt;=D855,"Buy","Sell")</f>
        <v>Buy</v>
      </c>
    </row>
    <row r="857" spans="1:13" x14ac:dyDescent="0.3">
      <c r="A857" s="2">
        <v>43860</v>
      </c>
      <c r="B857" s="4">
        <v>270.89999999999998</v>
      </c>
      <c r="C857" s="4">
        <v>269.7</v>
      </c>
      <c r="D857" s="4">
        <v>265.29000000000002</v>
      </c>
      <c r="E857" s="4">
        <v>281.2525</v>
      </c>
      <c r="F857" s="4" t="b">
        <v>0</v>
      </c>
      <c r="G857" s="4" t="b">
        <v>0</v>
      </c>
      <c r="H857" s="4" t="b">
        <v>0</v>
      </c>
      <c r="I857" s="15"/>
      <c r="J857" s="4"/>
      <c r="K857" s="4"/>
      <c r="L857" s="15"/>
      <c r="M857" s="6" t="str">
        <f t="shared" si="14"/>
        <v>Buy</v>
      </c>
    </row>
    <row r="858" spans="1:13" x14ac:dyDescent="0.3">
      <c r="A858" s="2">
        <v>43861</v>
      </c>
      <c r="B858" s="4">
        <v>269.89999999999998</v>
      </c>
      <c r="C858" s="4">
        <v>272.8</v>
      </c>
      <c r="D858" s="4">
        <v>265.55</v>
      </c>
      <c r="E858" s="4">
        <v>281.0675</v>
      </c>
      <c r="F858" s="4" t="b">
        <v>0</v>
      </c>
      <c r="G858" s="4" t="b">
        <v>0</v>
      </c>
      <c r="H858" s="4" t="b">
        <v>0</v>
      </c>
      <c r="I858" s="15"/>
      <c r="J858" s="4"/>
      <c r="K858" s="4"/>
      <c r="L858" s="15"/>
      <c r="M858" s="6" t="str">
        <f t="shared" si="14"/>
        <v>Buy</v>
      </c>
    </row>
    <row r="859" spans="1:13" x14ac:dyDescent="0.3">
      <c r="A859" s="2">
        <v>43862</v>
      </c>
      <c r="B859" s="4">
        <v>272.3</v>
      </c>
      <c r="C859" s="4">
        <v>276.60000000000002</v>
      </c>
      <c r="D859" s="4">
        <v>266.38</v>
      </c>
      <c r="E859" s="4">
        <v>280.83916666666659</v>
      </c>
      <c r="F859" s="4" t="b">
        <v>0</v>
      </c>
      <c r="G859" s="4" t="b">
        <v>0</v>
      </c>
      <c r="H859" s="4" t="b">
        <v>0</v>
      </c>
      <c r="I859" s="15"/>
      <c r="J859" s="4"/>
      <c r="K859" s="4"/>
      <c r="L859" s="15"/>
      <c r="M859" s="6" t="str">
        <f t="shared" si="14"/>
        <v>Buy</v>
      </c>
    </row>
    <row r="860" spans="1:13" x14ac:dyDescent="0.3">
      <c r="A860" s="2">
        <v>43863</v>
      </c>
      <c r="B860" s="4">
        <v>276.60000000000002</v>
      </c>
      <c r="C860" s="4">
        <v>294.7</v>
      </c>
      <c r="D860" s="4">
        <v>269.64999999999998</v>
      </c>
      <c r="E860" s="4">
        <v>280.76166666666671</v>
      </c>
      <c r="F860" s="4" t="b">
        <v>0</v>
      </c>
      <c r="G860" s="4" t="b">
        <v>0</v>
      </c>
      <c r="H860" s="4" t="b">
        <v>0</v>
      </c>
      <c r="I860" s="15"/>
      <c r="J860" s="4"/>
      <c r="K860" s="4"/>
      <c r="L860" s="15"/>
      <c r="M860" s="6" t="str">
        <f t="shared" si="14"/>
        <v>Buy</v>
      </c>
    </row>
    <row r="861" spans="1:13" x14ac:dyDescent="0.3">
      <c r="A861" s="2">
        <v>43864</v>
      </c>
      <c r="B861" s="4">
        <v>294.7</v>
      </c>
      <c r="C861" s="4">
        <v>291.39999999999998</v>
      </c>
      <c r="D861" s="4">
        <v>272.75000000000011</v>
      </c>
      <c r="E861" s="4">
        <v>280.67333333333329</v>
      </c>
      <c r="F861" s="4" t="b">
        <v>1</v>
      </c>
      <c r="G861" s="4" t="b">
        <v>0</v>
      </c>
      <c r="H861" s="4" t="b">
        <v>1</v>
      </c>
      <c r="I861" s="15"/>
      <c r="J861" s="4"/>
      <c r="K861" s="4"/>
      <c r="L861" s="15"/>
      <c r="M861" s="6" t="str">
        <f t="shared" si="14"/>
        <v>Buy</v>
      </c>
    </row>
    <row r="862" spans="1:13" x14ac:dyDescent="0.3">
      <c r="A862" s="2">
        <v>43865</v>
      </c>
      <c r="B862" s="4">
        <v>291.60000000000002</v>
      </c>
      <c r="C862" s="4">
        <v>302.7</v>
      </c>
      <c r="D862" s="4">
        <v>277.43</v>
      </c>
      <c r="E862" s="4">
        <v>280.44583333333333</v>
      </c>
      <c r="F862" s="4" t="b">
        <v>1</v>
      </c>
      <c r="G862" s="4" t="b">
        <v>0</v>
      </c>
      <c r="H862" s="4" t="b">
        <v>0</v>
      </c>
      <c r="I862" s="15"/>
      <c r="J862" s="4"/>
      <c r="K862" s="4"/>
      <c r="L862" s="15"/>
      <c r="M862" s="6" t="str">
        <f t="shared" si="14"/>
        <v>Buy</v>
      </c>
    </row>
    <row r="863" spans="1:13" x14ac:dyDescent="0.3">
      <c r="A863" s="2">
        <v>43866</v>
      </c>
      <c r="B863" s="4">
        <v>302.60000000000002</v>
      </c>
      <c r="C863" s="4">
        <v>319.2</v>
      </c>
      <c r="D863" s="4">
        <v>283.32</v>
      </c>
      <c r="E863" s="4">
        <v>280.40583333333331</v>
      </c>
      <c r="F863" s="4" t="b">
        <v>1</v>
      </c>
      <c r="G863" s="4" t="b">
        <v>0</v>
      </c>
      <c r="H863" s="4" t="b">
        <v>0</v>
      </c>
      <c r="I863" s="15"/>
      <c r="J863" s="4"/>
      <c r="K863" s="4"/>
      <c r="L863" s="15"/>
      <c r="M863" s="6" t="str">
        <f t="shared" si="14"/>
        <v>Buy</v>
      </c>
    </row>
    <row r="864" spans="1:13" x14ac:dyDescent="0.3">
      <c r="A864" s="2">
        <v>43867</v>
      </c>
      <c r="B864" s="4">
        <v>319.2</v>
      </c>
      <c r="C864" s="4">
        <v>323.39999999999998</v>
      </c>
      <c r="D864" s="4">
        <v>289.06</v>
      </c>
      <c r="E864" s="4">
        <v>280.28416666666658</v>
      </c>
      <c r="F864" s="4" t="b">
        <v>1</v>
      </c>
      <c r="G864" s="4" t="b">
        <v>0</v>
      </c>
      <c r="H864" s="4" t="b">
        <v>0</v>
      </c>
      <c r="I864" s="15"/>
      <c r="J864" s="4"/>
      <c r="K864" s="4"/>
      <c r="L864" s="15"/>
      <c r="M864" s="6" t="str">
        <f t="shared" si="14"/>
        <v>Buy</v>
      </c>
    </row>
    <row r="865" spans="1:13" x14ac:dyDescent="0.3">
      <c r="A865" s="2">
        <v>43868</v>
      </c>
      <c r="B865" s="4">
        <v>323.3</v>
      </c>
      <c r="C865" s="4">
        <v>330.2</v>
      </c>
      <c r="D865" s="4">
        <v>295.14999999999998</v>
      </c>
      <c r="E865" s="4">
        <v>280.33583333333343</v>
      </c>
      <c r="F865" s="4" t="b">
        <v>1</v>
      </c>
      <c r="G865" s="4" t="b">
        <v>0</v>
      </c>
      <c r="H865" s="4" t="b">
        <v>0</v>
      </c>
      <c r="I865" s="15"/>
      <c r="J865" s="4"/>
      <c r="K865" s="4"/>
      <c r="L865" s="15"/>
      <c r="M865" s="6" t="str">
        <f t="shared" si="14"/>
        <v>Buy</v>
      </c>
    </row>
    <row r="866" spans="1:13" x14ac:dyDescent="0.3">
      <c r="A866" s="2">
        <v>43869</v>
      </c>
      <c r="B866" s="4">
        <v>330.4</v>
      </c>
      <c r="C866" s="4">
        <v>324.7</v>
      </c>
      <c r="D866" s="4">
        <v>300.54000000000002</v>
      </c>
      <c r="E866" s="4">
        <v>280.375</v>
      </c>
      <c r="F866" s="4" t="b">
        <v>1</v>
      </c>
      <c r="G866" s="4" t="b">
        <v>0</v>
      </c>
      <c r="H866" s="4" t="b">
        <v>0</v>
      </c>
      <c r="I866" s="15"/>
      <c r="J866" s="4"/>
      <c r="K866" s="4"/>
      <c r="L866" s="15"/>
      <c r="M866" s="6" t="str">
        <f t="shared" si="14"/>
        <v>Buy</v>
      </c>
    </row>
    <row r="867" spans="1:13" x14ac:dyDescent="0.3">
      <c r="A867" s="2">
        <v>43870</v>
      </c>
      <c r="B867" s="4">
        <v>324.89999999999998</v>
      </c>
      <c r="C867" s="4">
        <v>325</v>
      </c>
      <c r="D867" s="4">
        <v>306.07</v>
      </c>
      <c r="E867" s="4">
        <v>280.36666666666667</v>
      </c>
      <c r="F867" s="4" t="b">
        <v>1</v>
      </c>
      <c r="G867" s="4" t="b">
        <v>0</v>
      </c>
      <c r="H867" s="4" t="b">
        <v>0</v>
      </c>
      <c r="I867" s="15"/>
      <c r="J867" s="4"/>
      <c r="K867" s="4"/>
      <c r="L867" s="15"/>
      <c r="M867" s="6" t="str">
        <f t="shared" si="14"/>
        <v>Buy</v>
      </c>
    </row>
    <row r="868" spans="1:13" x14ac:dyDescent="0.3">
      <c r="A868" s="2">
        <v>43871</v>
      </c>
      <c r="B868" s="4">
        <v>325</v>
      </c>
      <c r="C868" s="4">
        <v>321.2</v>
      </c>
      <c r="D868" s="4">
        <v>310.91000000000003</v>
      </c>
      <c r="E868" s="4">
        <v>280.30166666666662</v>
      </c>
      <c r="F868" s="4" t="b">
        <v>1</v>
      </c>
      <c r="G868" s="4" t="b">
        <v>0</v>
      </c>
      <c r="H868" s="4" t="b">
        <v>0</v>
      </c>
      <c r="I868" s="15"/>
      <c r="J868" s="4"/>
      <c r="K868" s="4"/>
      <c r="L868" s="15"/>
      <c r="M868" s="6" t="str">
        <f t="shared" si="14"/>
        <v>Buy</v>
      </c>
    </row>
    <row r="869" spans="1:13" x14ac:dyDescent="0.3">
      <c r="A869" s="2">
        <v>43872</v>
      </c>
      <c r="B869" s="4">
        <v>321.2</v>
      </c>
      <c r="C869" s="4">
        <v>317.39999999999998</v>
      </c>
      <c r="D869" s="4">
        <v>314.99</v>
      </c>
      <c r="E869" s="4">
        <v>280.10500000000002</v>
      </c>
      <c r="F869" s="4" t="b">
        <v>1</v>
      </c>
      <c r="G869" s="4" t="b">
        <v>0</v>
      </c>
      <c r="H869" s="4" t="b">
        <v>0</v>
      </c>
      <c r="I869" s="15"/>
      <c r="J869" s="4"/>
      <c r="K869" s="4"/>
      <c r="L869" s="15"/>
      <c r="M869" s="6" t="str">
        <f t="shared" si="14"/>
        <v>Buy</v>
      </c>
    </row>
    <row r="870" spans="1:13" x14ac:dyDescent="0.3">
      <c r="A870" s="2">
        <v>43873</v>
      </c>
      <c r="B870" s="4">
        <v>317.39999999999998</v>
      </c>
      <c r="C870" s="4">
        <v>341.4</v>
      </c>
      <c r="D870" s="4">
        <v>319.66000000000003</v>
      </c>
      <c r="E870" s="4">
        <v>280.09166666666658</v>
      </c>
      <c r="F870" s="4" t="b">
        <v>1</v>
      </c>
      <c r="G870" s="4" t="b">
        <v>0</v>
      </c>
      <c r="H870" s="4" t="b">
        <v>0</v>
      </c>
      <c r="I870" s="15"/>
      <c r="J870" s="4"/>
      <c r="K870" s="4"/>
      <c r="L870" s="15"/>
      <c r="M870" s="6" t="str">
        <f t="shared" si="14"/>
        <v>Buy</v>
      </c>
    </row>
    <row r="871" spans="1:13" x14ac:dyDescent="0.3">
      <c r="A871" s="2">
        <v>43874</v>
      </c>
      <c r="B871" s="4">
        <v>341.2</v>
      </c>
      <c r="C871" s="4">
        <v>374.1</v>
      </c>
      <c r="D871" s="4">
        <v>327.92999999999989</v>
      </c>
      <c r="E871" s="4">
        <v>280.42583333333329</v>
      </c>
      <c r="F871" s="4" t="b">
        <v>1</v>
      </c>
      <c r="G871" s="4" t="b">
        <v>0</v>
      </c>
      <c r="H871" s="4" t="b">
        <v>0</v>
      </c>
      <c r="I871" s="15"/>
      <c r="J871" s="4"/>
      <c r="K871" s="4"/>
      <c r="L871" s="15"/>
      <c r="M871" s="6" t="str">
        <f t="shared" si="14"/>
        <v>Buy</v>
      </c>
    </row>
    <row r="872" spans="1:13" x14ac:dyDescent="0.3">
      <c r="A872" s="2">
        <v>43875</v>
      </c>
      <c r="B872" s="4">
        <v>374.4</v>
      </c>
      <c r="C872" s="4">
        <v>378.8</v>
      </c>
      <c r="D872" s="4">
        <v>335.54</v>
      </c>
      <c r="E872" s="4">
        <v>280.6491666666667</v>
      </c>
      <c r="F872" s="4" t="b">
        <v>1</v>
      </c>
      <c r="G872" s="4" t="b">
        <v>0</v>
      </c>
      <c r="H872" s="4" t="b">
        <v>0</v>
      </c>
      <c r="I872" s="15"/>
      <c r="J872" s="4"/>
      <c r="K872" s="4"/>
      <c r="L872" s="15"/>
      <c r="M872" s="6" t="str">
        <f t="shared" si="14"/>
        <v>Buy</v>
      </c>
    </row>
    <row r="873" spans="1:13" x14ac:dyDescent="0.3">
      <c r="A873" s="2">
        <v>43876</v>
      </c>
      <c r="B873" s="4">
        <v>378.9</v>
      </c>
      <c r="C873" s="4">
        <v>386.2</v>
      </c>
      <c r="D873" s="4">
        <v>342.24</v>
      </c>
      <c r="E873" s="4">
        <v>280.99250000000001</v>
      </c>
      <c r="F873" s="4" t="b">
        <v>1</v>
      </c>
      <c r="G873" s="4" t="b">
        <v>0</v>
      </c>
      <c r="H873" s="4" t="b">
        <v>0</v>
      </c>
      <c r="I873" s="15"/>
      <c r="J873" s="4"/>
      <c r="K873" s="4"/>
      <c r="L873" s="15"/>
      <c r="M873" s="6" t="str">
        <f t="shared" si="14"/>
        <v>Buy</v>
      </c>
    </row>
    <row r="874" spans="1:13" x14ac:dyDescent="0.3">
      <c r="A874" s="2">
        <v>43877</v>
      </c>
      <c r="B874" s="4">
        <v>386.4</v>
      </c>
      <c r="C874" s="4">
        <v>343.8</v>
      </c>
      <c r="D874" s="4">
        <v>344.28</v>
      </c>
      <c r="E874" s="4">
        <v>280.94916666666671</v>
      </c>
      <c r="F874" s="4" t="b">
        <v>1</v>
      </c>
      <c r="G874" s="4" t="b">
        <v>0</v>
      </c>
      <c r="H874" s="4" t="b">
        <v>0</v>
      </c>
      <c r="I874" s="15"/>
      <c r="J874" s="4"/>
      <c r="K874" s="4"/>
      <c r="L874" s="15"/>
      <c r="M874" s="6" t="str">
        <f t="shared" si="14"/>
        <v>Buy</v>
      </c>
    </row>
    <row r="875" spans="1:13" x14ac:dyDescent="0.3">
      <c r="A875" s="2">
        <v>43878</v>
      </c>
      <c r="B875" s="4">
        <v>343.8</v>
      </c>
      <c r="C875" s="4">
        <v>324.89999999999998</v>
      </c>
      <c r="D875" s="4">
        <v>343.75</v>
      </c>
      <c r="E875" s="4">
        <v>280.77333333333343</v>
      </c>
      <c r="F875" s="4" t="b">
        <v>0</v>
      </c>
      <c r="G875" s="4" t="b">
        <v>1</v>
      </c>
      <c r="H875" s="4" t="b">
        <v>1</v>
      </c>
      <c r="I875" s="13">
        <f>(B875-(B861*I$1+B875*$I$1))/B861</f>
        <v>1.1650934848998982</v>
      </c>
      <c r="J875" s="11">
        <f>J774*I875</f>
        <v>8518006.7911576778</v>
      </c>
      <c r="K875" s="11">
        <f>K851*L875</f>
        <v>27276602.654232945</v>
      </c>
      <c r="L875" s="13">
        <f>(B875-(B855*L$1+B875*$L$1))/B855</f>
        <v>1.2908764661654137</v>
      </c>
      <c r="M875" s="6" t="str">
        <f t="shared" si="14"/>
        <v>Sell</v>
      </c>
    </row>
    <row r="876" spans="1:13" x14ac:dyDescent="0.3">
      <c r="A876" s="2">
        <v>43879</v>
      </c>
      <c r="B876" s="4">
        <v>325.3</v>
      </c>
      <c r="C876" s="4">
        <v>334.7</v>
      </c>
      <c r="D876" s="4">
        <v>344.75</v>
      </c>
      <c r="E876" s="4">
        <v>280.67916666666667</v>
      </c>
      <c r="F876" s="4" t="b">
        <v>0</v>
      </c>
      <c r="G876" s="4" t="b">
        <v>1</v>
      </c>
      <c r="H876" s="4" t="b">
        <v>0</v>
      </c>
      <c r="I876" s="15"/>
      <c r="J876" s="4"/>
      <c r="K876" s="4"/>
      <c r="L876" s="15"/>
      <c r="M876" s="6" t="str">
        <f t="shared" si="14"/>
        <v>Sell</v>
      </c>
    </row>
    <row r="877" spans="1:13" x14ac:dyDescent="0.3">
      <c r="A877" s="2">
        <v>43880</v>
      </c>
      <c r="B877" s="4">
        <v>334.7</v>
      </c>
      <c r="C877" s="4">
        <v>345.1</v>
      </c>
      <c r="D877" s="4">
        <v>346.76</v>
      </c>
      <c r="E877" s="4">
        <v>280.67166666666668</v>
      </c>
      <c r="F877" s="4" t="b">
        <v>0</v>
      </c>
      <c r="G877" s="4" t="b">
        <v>1</v>
      </c>
      <c r="H877" s="4" t="b">
        <v>0</v>
      </c>
      <c r="I877" s="15"/>
      <c r="J877" s="4"/>
      <c r="K877" s="4"/>
      <c r="L877" s="15"/>
      <c r="M877" s="6" t="str">
        <f t="shared" si="14"/>
        <v>Sell</v>
      </c>
    </row>
    <row r="878" spans="1:13" x14ac:dyDescent="0.3">
      <c r="A878" s="2">
        <v>43881</v>
      </c>
      <c r="B878" s="4">
        <v>345.1</v>
      </c>
      <c r="C878" s="4">
        <v>324.39999999999998</v>
      </c>
      <c r="D878" s="4">
        <v>347.08</v>
      </c>
      <c r="E878" s="4">
        <v>280.7</v>
      </c>
      <c r="F878" s="4" t="b">
        <v>0</v>
      </c>
      <c r="G878" s="4" t="b">
        <v>1</v>
      </c>
      <c r="H878" s="4" t="b">
        <v>0</v>
      </c>
      <c r="I878" s="15"/>
      <c r="J878" s="4"/>
      <c r="K878" s="4"/>
      <c r="L878" s="15"/>
      <c r="M878" s="6" t="str">
        <f t="shared" si="14"/>
        <v>Sell</v>
      </c>
    </row>
    <row r="879" spans="1:13" x14ac:dyDescent="0.3">
      <c r="A879" s="2">
        <v>43882</v>
      </c>
      <c r="B879" s="4">
        <v>324.39999999999998</v>
      </c>
      <c r="C879" s="4">
        <v>327.5</v>
      </c>
      <c r="D879" s="4">
        <v>348.09</v>
      </c>
      <c r="E879" s="4">
        <v>280.71249999999998</v>
      </c>
      <c r="F879" s="4" t="b">
        <v>0</v>
      </c>
      <c r="G879" s="4" t="b">
        <v>1</v>
      </c>
      <c r="H879" s="4" t="b">
        <v>0</v>
      </c>
      <c r="I879" s="15"/>
      <c r="J879" s="4"/>
      <c r="K879" s="4"/>
      <c r="L879" s="15"/>
      <c r="M879" s="6" t="str">
        <f t="shared" si="14"/>
        <v>Sell</v>
      </c>
    </row>
    <row r="880" spans="1:13" x14ac:dyDescent="0.3">
      <c r="A880" s="2">
        <v>43883</v>
      </c>
      <c r="B880" s="4">
        <v>327.2</v>
      </c>
      <c r="C880" s="4">
        <v>325.60000000000002</v>
      </c>
      <c r="D880" s="4">
        <v>346.51</v>
      </c>
      <c r="E880" s="4">
        <v>280.65916666666658</v>
      </c>
      <c r="F880" s="4" t="b">
        <v>0</v>
      </c>
      <c r="G880" s="4" t="b">
        <v>1</v>
      </c>
      <c r="H880" s="4" t="b">
        <v>0</v>
      </c>
      <c r="I880" s="15"/>
      <c r="J880" s="4"/>
      <c r="K880" s="4"/>
      <c r="L880" s="15"/>
      <c r="M880" s="6" t="str">
        <f t="shared" si="14"/>
        <v>Sell</v>
      </c>
    </row>
    <row r="881" spans="1:13" x14ac:dyDescent="0.3">
      <c r="A881" s="2">
        <v>43884</v>
      </c>
      <c r="B881" s="4">
        <v>325.2</v>
      </c>
      <c r="C881" s="4">
        <v>334.5</v>
      </c>
      <c r="D881" s="4">
        <v>342.55</v>
      </c>
      <c r="E881" s="4">
        <v>280.63833333333332</v>
      </c>
      <c r="F881" s="4" t="b">
        <v>0</v>
      </c>
      <c r="G881" s="4" t="b">
        <v>1</v>
      </c>
      <c r="H881" s="4" t="b">
        <v>0</v>
      </c>
      <c r="I881" s="15"/>
      <c r="J881" s="4"/>
      <c r="K881" s="4"/>
      <c r="L881" s="15"/>
      <c r="M881" s="6" t="str">
        <f t="shared" si="14"/>
        <v>Sell</v>
      </c>
    </row>
    <row r="882" spans="1:13" x14ac:dyDescent="0.3">
      <c r="A882" s="2">
        <v>43885</v>
      </c>
      <c r="B882" s="4">
        <v>334</v>
      </c>
      <c r="C882" s="4">
        <v>326.10000000000002</v>
      </c>
      <c r="D882" s="4">
        <v>337.28</v>
      </c>
      <c r="E882" s="4">
        <v>280.46416666666659</v>
      </c>
      <c r="F882" s="4" t="b">
        <v>0</v>
      </c>
      <c r="G882" s="4" t="b">
        <v>1</v>
      </c>
      <c r="H882" s="4" t="b">
        <v>0</v>
      </c>
      <c r="I882" s="15"/>
      <c r="J882" s="4"/>
      <c r="K882" s="4"/>
      <c r="L882" s="15"/>
      <c r="M882" s="6" t="str">
        <f t="shared" si="14"/>
        <v>Sell</v>
      </c>
    </row>
    <row r="883" spans="1:13" x14ac:dyDescent="0.3">
      <c r="A883" s="2">
        <v>43886</v>
      </c>
      <c r="B883" s="4">
        <v>326.3</v>
      </c>
      <c r="C883" s="4">
        <v>313.7</v>
      </c>
      <c r="D883" s="4">
        <v>330.03</v>
      </c>
      <c r="E883" s="4">
        <v>280.2116666666667</v>
      </c>
      <c r="F883" s="4" t="b">
        <v>0</v>
      </c>
      <c r="G883" s="4" t="b">
        <v>1</v>
      </c>
      <c r="H883" s="4" t="b">
        <v>0</v>
      </c>
      <c r="I883" s="15"/>
      <c r="J883" s="4"/>
      <c r="K883" s="4"/>
      <c r="L883" s="15"/>
      <c r="M883" s="6" t="str">
        <f t="shared" si="14"/>
        <v>Sell</v>
      </c>
    </row>
    <row r="884" spans="1:13" x14ac:dyDescent="0.3">
      <c r="A884" s="2">
        <v>43887</v>
      </c>
      <c r="B884" s="4">
        <v>313.8</v>
      </c>
      <c r="C884" s="4">
        <v>287.89999999999998</v>
      </c>
      <c r="D884" s="4">
        <v>324.43999999999988</v>
      </c>
      <c r="E884" s="4">
        <v>279.67750000000001</v>
      </c>
      <c r="F884" s="4" t="b">
        <v>0</v>
      </c>
      <c r="G884" s="4" t="b">
        <v>1</v>
      </c>
      <c r="H884" s="4" t="b">
        <v>0</v>
      </c>
      <c r="I884" s="15"/>
      <c r="J884" s="4"/>
      <c r="K884" s="4"/>
      <c r="L884" s="15"/>
      <c r="M884" s="6" t="str">
        <f t="shared" si="14"/>
        <v>Sell</v>
      </c>
    </row>
    <row r="885" spans="1:13" x14ac:dyDescent="0.3">
      <c r="A885" s="2">
        <v>43888</v>
      </c>
      <c r="B885" s="4">
        <v>287.8</v>
      </c>
      <c r="C885" s="4">
        <v>291.39999999999998</v>
      </c>
      <c r="D885" s="4">
        <v>321.08999999999997</v>
      </c>
      <c r="E885" s="4">
        <v>279.27249999999998</v>
      </c>
      <c r="F885" s="4" t="b">
        <v>0</v>
      </c>
      <c r="G885" s="4" t="b">
        <v>1</v>
      </c>
      <c r="H885" s="4" t="b">
        <v>0</v>
      </c>
      <c r="I885" s="15"/>
      <c r="J885" s="4"/>
      <c r="K885" s="4"/>
      <c r="L885" s="15"/>
      <c r="M885" s="6" t="str">
        <f t="shared" si="14"/>
        <v>Sell</v>
      </c>
    </row>
    <row r="886" spans="1:13" x14ac:dyDescent="0.3">
      <c r="A886" s="2">
        <v>43889</v>
      </c>
      <c r="B886" s="4">
        <v>291.89999999999998</v>
      </c>
      <c r="C886" s="4">
        <v>287</v>
      </c>
      <c r="D886" s="4">
        <v>316.32</v>
      </c>
      <c r="E886" s="4">
        <v>278.79750000000001</v>
      </c>
      <c r="F886" s="4" t="b">
        <v>0</v>
      </c>
      <c r="G886" s="4" t="b">
        <v>1</v>
      </c>
      <c r="H886" s="4" t="b">
        <v>0</v>
      </c>
      <c r="I886" s="15"/>
      <c r="J886" s="4"/>
      <c r="K886" s="4"/>
      <c r="L886" s="15"/>
      <c r="M886" s="6" t="str">
        <f t="shared" si="14"/>
        <v>Sell</v>
      </c>
    </row>
    <row r="887" spans="1:13" x14ac:dyDescent="0.3">
      <c r="A887" s="2">
        <v>43890</v>
      </c>
      <c r="B887" s="4">
        <v>286.89999999999998</v>
      </c>
      <c r="C887" s="4">
        <v>283.39999999999998</v>
      </c>
      <c r="D887" s="4">
        <v>310.14999999999998</v>
      </c>
      <c r="E887" s="4">
        <v>278.32583333333332</v>
      </c>
      <c r="F887" s="4" t="b">
        <v>0</v>
      </c>
      <c r="G887" s="4" t="b">
        <v>1</v>
      </c>
      <c r="H887" s="4" t="b">
        <v>0</v>
      </c>
      <c r="I887" s="15"/>
      <c r="J887" s="4"/>
      <c r="K887" s="4"/>
      <c r="L887" s="15"/>
      <c r="M887" s="6" t="str">
        <f t="shared" si="14"/>
        <v>Sell</v>
      </c>
    </row>
    <row r="888" spans="1:13" x14ac:dyDescent="0.3">
      <c r="A888" s="2">
        <v>43891</v>
      </c>
      <c r="B888" s="4">
        <v>283.39999999999998</v>
      </c>
      <c r="C888" s="4">
        <v>280.7</v>
      </c>
      <c r="D888" s="4">
        <v>305.77999999999997</v>
      </c>
      <c r="E888" s="4">
        <v>277.815</v>
      </c>
      <c r="F888" s="4" t="b">
        <v>0</v>
      </c>
      <c r="G888" s="4" t="b">
        <v>1</v>
      </c>
      <c r="H888" s="4" t="b">
        <v>0</v>
      </c>
      <c r="I888" s="15"/>
      <c r="J888" s="4"/>
      <c r="K888" s="4"/>
      <c r="L888" s="15"/>
      <c r="M888" s="6" t="str">
        <f t="shared" si="14"/>
        <v>Sell</v>
      </c>
    </row>
    <row r="889" spans="1:13" x14ac:dyDescent="0.3">
      <c r="A889" s="2">
        <v>43892</v>
      </c>
      <c r="B889" s="4">
        <v>280.8</v>
      </c>
      <c r="C889" s="4">
        <v>283.39999999999998</v>
      </c>
      <c r="D889" s="4">
        <v>301.37</v>
      </c>
      <c r="E889" s="4">
        <v>277.34333333333331</v>
      </c>
      <c r="F889" s="4" t="b">
        <v>0</v>
      </c>
      <c r="G889" s="4" t="b">
        <v>1</v>
      </c>
      <c r="H889" s="4" t="b">
        <v>0</v>
      </c>
      <c r="I889" s="15"/>
      <c r="J889" s="4"/>
      <c r="K889" s="4"/>
      <c r="L889" s="15"/>
      <c r="M889" s="6" t="str">
        <f t="shared" si="14"/>
        <v>Sell</v>
      </c>
    </row>
    <row r="890" spans="1:13" x14ac:dyDescent="0.3">
      <c r="A890" s="2">
        <v>43893</v>
      </c>
      <c r="B890" s="4">
        <v>283.39999999999998</v>
      </c>
      <c r="C890" s="4">
        <v>280.3</v>
      </c>
      <c r="D890" s="4">
        <v>296.83999999999997</v>
      </c>
      <c r="E890" s="4">
        <v>276.8125</v>
      </c>
      <c r="F890" s="4" t="b">
        <v>0</v>
      </c>
      <c r="G890" s="4" t="b">
        <v>1</v>
      </c>
      <c r="H890" s="4" t="b">
        <v>0</v>
      </c>
      <c r="I890" s="15"/>
      <c r="J890" s="4"/>
      <c r="K890" s="4"/>
      <c r="L890" s="15"/>
      <c r="M890" s="6" t="str">
        <f t="shared" si="14"/>
        <v>Sell</v>
      </c>
    </row>
    <row r="891" spans="1:13" x14ac:dyDescent="0.3">
      <c r="A891" s="2">
        <v>43894</v>
      </c>
      <c r="B891" s="4">
        <v>280.3</v>
      </c>
      <c r="C891" s="4">
        <v>279.60000000000002</v>
      </c>
      <c r="D891" s="4">
        <v>291.35000000000002</v>
      </c>
      <c r="E891" s="4">
        <v>276.25083333333328</v>
      </c>
      <c r="F891" s="4" t="b">
        <v>0</v>
      </c>
      <c r="G891" s="4" t="b">
        <v>1</v>
      </c>
      <c r="H891" s="4" t="b">
        <v>0</v>
      </c>
      <c r="I891" s="15"/>
      <c r="J891" s="4"/>
      <c r="K891" s="4"/>
      <c r="L891" s="15"/>
      <c r="M891" s="6" t="str">
        <f t="shared" si="14"/>
        <v>Sell</v>
      </c>
    </row>
    <row r="892" spans="1:13" x14ac:dyDescent="0.3">
      <c r="A892" s="2">
        <v>43895</v>
      </c>
      <c r="B892" s="4">
        <v>279.10000000000002</v>
      </c>
      <c r="C892" s="4">
        <v>284.2</v>
      </c>
      <c r="D892" s="4">
        <v>287.16000000000003</v>
      </c>
      <c r="E892" s="4">
        <v>275.74416666666667</v>
      </c>
      <c r="F892" s="4" t="b">
        <v>0</v>
      </c>
      <c r="G892" s="4" t="b">
        <v>1</v>
      </c>
      <c r="H892" s="4" t="b">
        <v>0</v>
      </c>
      <c r="I892" s="15"/>
      <c r="J892" s="4"/>
      <c r="K892" s="4"/>
      <c r="L892" s="15"/>
      <c r="M892" s="6" t="str">
        <f t="shared" si="14"/>
        <v>Sell</v>
      </c>
    </row>
    <row r="893" spans="1:13" x14ac:dyDescent="0.3">
      <c r="A893" s="2">
        <v>43896</v>
      </c>
      <c r="B893" s="4">
        <v>284.3</v>
      </c>
      <c r="C893" s="4">
        <v>289.3</v>
      </c>
      <c r="D893" s="4">
        <v>284.72000000000003</v>
      </c>
      <c r="E893" s="4">
        <v>275.33833333333331</v>
      </c>
      <c r="F893" s="4" t="b">
        <v>0</v>
      </c>
      <c r="G893" s="4" t="b">
        <v>1</v>
      </c>
      <c r="H893" s="4" t="b">
        <v>0</v>
      </c>
      <c r="I893" s="15"/>
      <c r="J893" s="4"/>
      <c r="K893" s="4"/>
      <c r="L893" s="15"/>
      <c r="M893" s="6" t="str">
        <f t="shared" si="14"/>
        <v>Sell</v>
      </c>
    </row>
    <row r="894" spans="1:13" x14ac:dyDescent="0.3">
      <c r="A894" s="2">
        <v>43897</v>
      </c>
      <c r="B894" s="4">
        <v>289.2</v>
      </c>
      <c r="C894" s="4">
        <v>288.2</v>
      </c>
      <c r="D894" s="4">
        <v>284.75</v>
      </c>
      <c r="E894" s="4">
        <v>275.08166666666671</v>
      </c>
      <c r="F894" s="4" t="b">
        <v>1</v>
      </c>
      <c r="G894" s="4" t="b">
        <v>0</v>
      </c>
      <c r="H894" s="4" t="b">
        <v>1</v>
      </c>
      <c r="I894" s="15"/>
      <c r="J894" s="4"/>
      <c r="K894" s="4"/>
      <c r="L894" s="15"/>
      <c r="M894" s="6" t="str">
        <f t="shared" si="14"/>
        <v>Buy</v>
      </c>
    </row>
    <row r="895" spans="1:13" x14ac:dyDescent="0.3">
      <c r="A895" s="2">
        <v>43898</v>
      </c>
      <c r="B895" s="4">
        <v>288.39999999999998</v>
      </c>
      <c r="C895" s="4">
        <v>273</v>
      </c>
      <c r="D895" s="4">
        <v>282.91000000000003</v>
      </c>
      <c r="E895" s="4">
        <v>274.66500000000002</v>
      </c>
      <c r="F895" s="4" t="b">
        <v>1</v>
      </c>
      <c r="G895" s="4" t="b">
        <v>0</v>
      </c>
      <c r="H895" s="4" t="b">
        <v>0</v>
      </c>
      <c r="I895" s="15"/>
      <c r="J895" s="4"/>
      <c r="K895" s="4"/>
      <c r="L895" s="15"/>
      <c r="M895" s="6" t="str">
        <f t="shared" si="14"/>
        <v>Buy</v>
      </c>
    </row>
    <row r="896" spans="1:13" x14ac:dyDescent="0.3">
      <c r="A896" s="2">
        <v>43899</v>
      </c>
      <c r="B896" s="4">
        <v>272.89999999999998</v>
      </c>
      <c r="C896" s="4">
        <v>248.5</v>
      </c>
      <c r="D896" s="4">
        <v>279.06</v>
      </c>
      <c r="E896" s="4">
        <v>274.03583333333341</v>
      </c>
      <c r="F896" s="4" t="b">
        <v>0</v>
      </c>
      <c r="G896" s="4" t="b">
        <v>1</v>
      </c>
      <c r="H896" s="4" t="b">
        <v>1</v>
      </c>
      <c r="I896" s="13">
        <f>(B896-(B894*I$1+B896*$I$1))/B894</f>
        <v>0.94227707468879673</v>
      </c>
      <c r="J896" s="11">
        <f>J875*I896</f>
        <v>8026322.5213513607</v>
      </c>
      <c r="K896" s="11">
        <f>K875*L896</f>
        <v>25702117.356479287</v>
      </c>
      <c r="L896" s="13">
        <f>(B896-(B894*L$1+B896*$L$1))/B894</f>
        <v>0.94227707468879673</v>
      </c>
      <c r="M896" s="6" t="str">
        <f t="shared" si="14"/>
        <v>Sell</v>
      </c>
    </row>
    <row r="897" spans="1:13" x14ac:dyDescent="0.3">
      <c r="A897" s="2">
        <v>43900</v>
      </c>
      <c r="B897" s="4">
        <v>248.5</v>
      </c>
      <c r="C897" s="4">
        <v>257.5</v>
      </c>
      <c r="D897" s="4">
        <v>276.47000000000003</v>
      </c>
      <c r="E897" s="4">
        <v>273.51499999999999</v>
      </c>
      <c r="F897" s="4" t="b">
        <v>0</v>
      </c>
      <c r="G897" s="4" t="b">
        <v>1</v>
      </c>
      <c r="H897" s="4" t="b">
        <v>0</v>
      </c>
      <c r="I897" s="15"/>
      <c r="J897" s="4"/>
      <c r="K897" s="4"/>
      <c r="L897" s="15"/>
      <c r="M897" s="6" t="str">
        <f t="shared" si="14"/>
        <v>Sell</v>
      </c>
    </row>
    <row r="898" spans="1:13" x14ac:dyDescent="0.3">
      <c r="A898" s="2">
        <v>43901</v>
      </c>
      <c r="B898" s="4">
        <v>257.5</v>
      </c>
      <c r="C898" s="4">
        <v>247</v>
      </c>
      <c r="D898" s="4">
        <v>273.10000000000002</v>
      </c>
      <c r="E898" s="4">
        <v>272.94833333333332</v>
      </c>
      <c r="F898" s="4" t="b">
        <v>0</v>
      </c>
      <c r="G898" s="4" t="b">
        <v>1</v>
      </c>
      <c r="H898" s="4" t="b">
        <v>0</v>
      </c>
      <c r="I898" s="15"/>
      <c r="J898" s="4"/>
      <c r="K898" s="4"/>
      <c r="L898" s="15"/>
      <c r="M898" s="6" t="str">
        <f t="shared" si="14"/>
        <v>Sell</v>
      </c>
    </row>
    <row r="899" spans="1:13" x14ac:dyDescent="0.3">
      <c r="A899" s="2">
        <v>43902</v>
      </c>
      <c r="B899" s="4">
        <v>246.9</v>
      </c>
      <c r="C899" s="4">
        <v>209.9</v>
      </c>
      <c r="D899" s="4">
        <v>265.75</v>
      </c>
      <c r="E899" s="4">
        <v>272.06416666666672</v>
      </c>
      <c r="F899" s="4" t="b">
        <v>0</v>
      </c>
      <c r="G899" s="4" t="b">
        <v>1</v>
      </c>
      <c r="H899" s="4" t="b">
        <v>0</v>
      </c>
      <c r="I899" s="15"/>
      <c r="J899" s="4"/>
      <c r="K899" s="4"/>
      <c r="L899" s="15"/>
      <c r="M899" s="6" t="str">
        <f t="shared" si="14"/>
        <v>Sell</v>
      </c>
    </row>
    <row r="900" spans="1:13" x14ac:dyDescent="0.3">
      <c r="A900" s="2">
        <v>43903</v>
      </c>
      <c r="B900" s="4">
        <v>209.2</v>
      </c>
      <c r="C900" s="4">
        <v>198.9</v>
      </c>
      <c r="D900" s="4">
        <v>257.61</v>
      </c>
      <c r="E900" s="4">
        <v>271.10500000000002</v>
      </c>
      <c r="F900" s="4" t="b">
        <v>0</v>
      </c>
      <c r="G900" s="4" t="b">
        <v>1</v>
      </c>
      <c r="H900" s="4" t="b">
        <v>0</v>
      </c>
      <c r="I900" s="15"/>
      <c r="J900" s="4"/>
      <c r="K900" s="4"/>
      <c r="L900" s="15"/>
      <c r="M900" s="6" t="str">
        <f t="shared" si="14"/>
        <v>Sell</v>
      </c>
    </row>
    <row r="901" spans="1:13" x14ac:dyDescent="0.3">
      <c r="A901" s="2">
        <v>43904</v>
      </c>
      <c r="B901" s="4">
        <v>198.9</v>
      </c>
      <c r="C901" s="4">
        <v>193.7</v>
      </c>
      <c r="D901" s="4">
        <v>249.02</v>
      </c>
      <c r="E901" s="4">
        <v>270.19416666666672</v>
      </c>
      <c r="F901" s="4" t="b">
        <v>0</v>
      </c>
      <c r="G901" s="4" t="b">
        <v>1</v>
      </c>
      <c r="H901" s="4" t="b">
        <v>0</v>
      </c>
      <c r="I901" s="15"/>
      <c r="J901" s="4"/>
      <c r="K901" s="4"/>
      <c r="L901" s="15"/>
      <c r="M901" s="6" t="str">
        <f t="shared" si="14"/>
        <v>Sell</v>
      </c>
    </row>
    <row r="902" spans="1:13" x14ac:dyDescent="0.3">
      <c r="A902" s="2">
        <v>43905</v>
      </c>
      <c r="B902" s="4">
        <v>193.9</v>
      </c>
      <c r="C902" s="4">
        <v>194</v>
      </c>
      <c r="D902" s="4">
        <v>240</v>
      </c>
      <c r="E902" s="4">
        <v>269.26083333333332</v>
      </c>
      <c r="F902" s="4" t="b">
        <v>0</v>
      </c>
      <c r="G902" s="4" t="b">
        <v>1</v>
      </c>
      <c r="H902" s="4" t="b">
        <v>0</v>
      </c>
      <c r="I902" s="15"/>
      <c r="J902" s="4"/>
      <c r="K902" s="4"/>
      <c r="L902" s="15"/>
      <c r="M902" s="6" t="str">
        <f t="shared" si="14"/>
        <v>Sell</v>
      </c>
    </row>
    <row r="903" spans="1:13" x14ac:dyDescent="0.3">
      <c r="A903" s="2">
        <v>43906</v>
      </c>
      <c r="B903" s="4">
        <v>194.3</v>
      </c>
      <c r="C903" s="4">
        <v>181.8</v>
      </c>
      <c r="D903" s="4">
        <v>229.25</v>
      </c>
      <c r="E903" s="4">
        <v>268.21749999999997</v>
      </c>
      <c r="F903" s="4" t="b">
        <v>0</v>
      </c>
      <c r="G903" s="4" t="b">
        <v>1</v>
      </c>
      <c r="H903" s="4" t="b">
        <v>0</v>
      </c>
      <c r="I903" s="15"/>
      <c r="J903" s="4"/>
      <c r="K903" s="4"/>
      <c r="L903" s="15"/>
      <c r="M903" s="6" t="str">
        <f t="shared" si="14"/>
        <v>Sell</v>
      </c>
    </row>
    <row r="904" spans="1:13" x14ac:dyDescent="0.3">
      <c r="A904" s="2">
        <v>43907</v>
      </c>
      <c r="B904" s="4">
        <v>181.8</v>
      </c>
      <c r="C904" s="4">
        <v>183.5</v>
      </c>
      <c r="D904" s="4">
        <v>218.78</v>
      </c>
      <c r="E904" s="4">
        <v>267.23</v>
      </c>
      <c r="F904" s="4" t="b">
        <v>0</v>
      </c>
      <c r="G904" s="4" t="b">
        <v>1</v>
      </c>
      <c r="H904" s="4" t="b">
        <v>0</v>
      </c>
      <c r="I904" s="15"/>
      <c r="J904" s="4"/>
      <c r="K904" s="4"/>
      <c r="L904" s="15"/>
      <c r="M904" s="6" t="str">
        <f t="shared" si="14"/>
        <v>Sell</v>
      </c>
    </row>
    <row r="905" spans="1:13" x14ac:dyDescent="0.3">
      <c r="A905" s="2">
        <v>43908</v>
      </c>
      <c r="B905" s="4">
        <v>183.5</v>
      </c>
      <c r="C905" s="4">
        <v>182.7</v>
      </c>
      <c r="D905" s="4">
        <v>209.75</v>
      </c>
      <c r="E905" s="4">
        <v>266.32749999999999</v>
      </c>
      <c r="F905" s="4" t="b">
        <v>0</v>
      </c>
      <c r="G905" s="4" t="b">
        <v>1</v>
      </c>
      <c r="H905" s="4" t="b">
        <v>0</v>
      </c>
      <c r="I905" s="15"/>
      <c r="J905" s="4"/>
      <c r="K905" s="4"/>
      <c r="L905" s="15"/>
      <c r="M905" s="6" t="str">
        <f t="shared" si="14"/>
        <v>Sell</v>
      </c>
    </row>
    <row r="906" spans="1:13" x14ac:dyDescent="0.3">
      <c r="A906" s="2">
        <v>43909</v>
      </c>
      <c r="B906" s="4">
        <v>182.8</v>
      </c>
      <c r="C906" s="4">
        <v>192.8</v>
      </c>
      <c r="D906" s="4">
        <v>204.18</v>
      </c>
      <c r="E906" s="4">
        <v>265.4758333333333</v>
      </c>
      <c r="F906" s="4" t="b">
        <v>0</v>
      </c>
      <c r="G906" s="4" t="b">
        <v>1</v>
      </c>
      <c r="H906" s="4" t="b">
        <v>0</v>
      </c>
      <c r="I906" s="15"/>
      <c r="J906" s="4"/>
      <c r="K906" s="4"/>
      <c r="L906" s="15"/>
      <c r="M906" s="6" t="str">
        <f t="shared" si="14"/>
        <v>Sell</v>
      </c>
    </row>
    <row r="907" spans="1:13" x14ac:dyDescent="0.3">
      <c r="A907" s="2">
        <v>43910</v>
      </c>
      <c r="B907" s="4">
        <v>192.5</v>
      </c>
      <c r="C907" s="4">
        <v>209.1</v>
      </c>
      <c r="D907" s="4">
        <v>199.34</v>
      </c>
      <c r="E907" s="4">
        <v>264.83499999999998</v>
      </c>
      <c r="F907" s="4" t="b">
        <v>0</v>
      </c>
      <c r="G907" s="4" t="b">
        <v>1</v>
      </c>
      <c r="H907" s="4" t="b">
        <v>0</v>
      </c>
      <c r="I907" s="15"/>
      <c r="J907" s="4"/>
      <c r="K907" s="4"/>
      <c r="L907" s="15"/>
      <c r="M907" s="6" t="str">
        <f t="shared" si="14"/>
        <v>Sell</v>
      </c>
    </row>
    <row r="908" spans="1:13" x14ac:dyDescent="0.3">
      <c r="A908" s="2">
        <v>43911</v>
      </c>
      <c r="B908" s="4">
        <v>209.2</v>
      </c>
      <c r="C908" s="4">
        <v>196.1</v>
      </c>
      <c r="D908" s="4">
        <v>194.25</v>
      </c>
      <c r="E908" s="4">
        <v>264.19416666666672</v>
      </c>
      <c r="F908" s="4" t="b">
        <v>0</v>
      </c>
      <c r="G908" s="4" t="b">
        <v>0</v>
      </c>
      <c r="H908" s="4" t="b">
        <v>0</v>
      </c>
      <c r="I908" s="15"/>
      <c r="J908" s="4"/>
      <c r="K908" s="4"/>
      <c r="L908" s="15"/>
      <c r="M908" s="6" t="str">
        <f t="shared" si="14"/>
        <v>Buy</v>
      </c>
    </row>
    <row r="909" spans="1:13" x14ac:dyDescent="0.3">
      <c r="A909" s="2">
        <v>43912</v>
      </c>
      <c r="B909" s="4">
        <v>196.4</v>
      </c>
      <c r="C909" s="4">
        <v>193.9</v>
      </c>
      <c r="D909" s="4">
        <v>192.65</v>
      </c>
      <c r="E909" s="4">
        <v>263.51</v>
      </c>
      <c r="F909" s="4" t="b">
        <v>0</v>
      </c>
      <c r="G909" s="4" t="b">
        <v>0</v>
      </c>
      <c r="H909" s="4" t="b">
        <v>0</v>
      </c>
      <c r="I909" s="15"/>
      <c r="J909" s="4"/>
      <c r="K909" s="4"/>
      <c r="L909" s="15"/>
      <c r="M909" s="6" t="str">
        <f t="shared" si="14"/>
        <v>Buy</v>
      </c>
    </row>
    <row r="910" spans="1:13" x14ac:dyDescent="0.3">
      <c r="A910" s="2">
        <v>43913</v>
      </c>
      <c r="B910" s="4">
        <v>193.9</v>
      </c>
      <c r="C910" s="4">
        <v>193.2</v>
      </c>
      <c r="D910" s="4">
        <v>192.08</v>
      </c>
      <c r="E910" s="4">
        <v>262.87</v>
      </c>
      <c r="F910" s="4" t="b">
        <v>0</v>
      </c>
      <c r="G910" s="4" t="b">
        <v>0</v>
      </c>
      <c r="H910" s="4" t="b">
        <v>0</v>
      </c>
      <c r="I910" s="15"/>
      <c r="J910" s="4"/>
      <c r="K910" s="4"/>
      <c r="L910" s="15"/>
      <c r="M910" s="6" t="str">
        <f t="shared" si="14"/>
        <v>Buy</v>
      </c>
    </row>
    <row r="911" spans="1:13" x14ac:dyDescent="0.3">
      <c r="A911" s="2">
        <v>43914</v>
      </c>
      <c r="B911" s="4">
        <v>193.5</v>
      </c>
      <c r="C911" s="4">
        <v>198.9</v>
      </c>
      <c r="D911" s="4">
        <v>192.6</v>
      </c>
      <c r="E911" s="4">
        <v>262.36916666666667</v>
      </c>
      <c r="F911" s="4" t="b">
        <v>0</v>
      </c>
      <c r="G911" s="4" t="b">
        <v>0</v>
      </c>
      <c r="H911" s="4" t="b">
        <v>0</v>
      </c>
      <c r="I911" s="15"/>
      <c r="J911" s="4"/>
      <c r="K911" s="4"/>
      <c r="L911" s="15"/>
      <c r="M911" s="6" t="str">
        <f t="shared" si="14"/>
        <v>Buy</v>
      </c>
    </row>
    <row r="912" spans="1:13" x14ac:dyDescent="0.3">
      <c r="A912" s="2">
        <v>43915</v>
      </c>
      <c r="B912" s="4">
        <v>198.9</v>
      </c>
      <c r="C912" s="4">
        <v>199.6</v>
      </c>
      <c r="D912" s="4">
        <v>193.16</v>
      </c>
      <c r="E912" s="4">
        <v>261.91583333333341</v>
      </c>
      <c r="F912" s="4" t="b">
        <v>0</v>
      </c>
      <c r="G912" s="4" t="b">
        <v>0</v>
      </c>
      <c r="H912" s="4" t="b">
        <v>0</v>
      </c>
      <c r="I912" s="15"/>
      <c r="J912" s="4"/>
      <c r="K912" s="4"/>
      <c r="L912" s="15"/>
      <c r="M912" s="6" t="str">
        <f t="shared" si="14"/>
        <v>Buy</v>
      </c>
    </row>
    <row r="913" spans="1:13" x14ac:dyDescent="0.3">
      <c r="A913" s="2">
        <v>43916</v>
      </c>
      <c r="B913" s="4">
        <v>199.3</v>
      </c>
      <c r="C913" s="4">
        <v>199</v>
      </c>
      <c r="D913" s="4">
        <v>194.88</v>
      </c>
      <c r="E913" s="4">
        <v>261.40750000000003</v>
      </c>
      <c r="F913" s="4" t="b">
        <v>0</v>
      </c>
      <c r="G913" s="4" t="b">
        <v>0</v>
      </c>
      <c r="H913" s="4" t="b">
        <v>0</v>
      </c>
      <c r="I913" s="15"/>
      <c r="J913" s="4"/>
      <c r="K913" s="4"/>
      <c r="L913" s="15"/>
      <c r="M913" s="6" t="str">
        <f t="shared" si="14"/>
        <v>Buy</v>
      </c>
    </row>
    <row r="914" spans="1:13" x14ac:dyDescent="0.3">
      <c r="A914" s="2">
        <v>43917</v>
      </c>
      <c r="B914" s="4">
        <v>199</v>
      </c>
      <c r="C914" s="4">
        <v>213.2</v>
      </c>
      <c r="D914" s="4">
        <v>197.85</v>
      </c>
      <c r="E914" s="4">
        <v>260.98416666666668</v>
      </c>
      <c r="F914" s="4" t="b">
        <v>0</v>
      </c>
      <c r="G914" s="4" t="b">
        <v>0</v>
      </c>
      <c r="H914" s="4" t="b">
        <v>0</v>
      </c>
      <c r="I914" s="15"/>
      <c r="J914" s="4"/>
      <c r="K914" s="4"/>
      <c r="L914" s="15"/>
      <c r="M914" s="6" t="str">
        <f t="shared" si="14"/>
        <v>Buy</v>
      </c>
    </row>
    <row r="915" spans="1:13" x14ac:dyDescent="0.3">
      <c r="A915" s="2">
        <v>43918</v>
      </c>
      <c r="B915" s="4">
        <v>213</v>
      </c>
      <c r="C915" s="4">
        <v>208.7</v>
      </c>
      <c r="D915" s="4">
        <v>200.45</v>
      </c>
      <c r="E915" s="4">
        <v>260.45666666666659</v>
      </c>
      <c r="F915" s="4" t="b">
        <v>0</v>
      </c>
      <c r="G915" s="4" t="b">
        <v>0</v>
      </c>
      <c r="H915" s="4" t="b">
        <v>0</v>
      </c>
      <c r="I915" s="15"/>
      <c r="J915" s="4"/>
      <c r="K915" s="4"/>
      <c r="L915" s="15"/>
      <c r="M915" s="6" t="str">
        <f t="shared" si="14"/>
        <v>Buy</v>
      </c>
    </row>
    <row r="916" spans="1:13" x14ac:dyDescent="0.3">
      <c r="A916" s="2">
        <v>43919</v>
      </c>
      <c r="B916" s="4">
        <v>208.7</v>
      </c>
      <c r="C916" s="4">
        <v>213.4</v>
      </c>
      <c r="D916" s="4">
        <v>202.51</v>
      </c>
      <c r="E916" s="4">
        <v>260.03500000000003</v>
      </c>
      <c r="F916" s="4" t="b">
        <v>0</v>
      </c>
      <c r="G916" s="4" t="b">
        <v>0</v>
      </c>
      <c r="H916" s="4" t="b">
        <v>0</v>
      </c>
      <c r="I916" s="15"/>
      <c r="J916" s="4"/>
      <c r="K916" s="4"/>
      <c r="L916" s="15"/>
      <c r="M916" s="6" t="str">
        <f t="shared" si="14"/>
        <v>Buy</v>
      </c>
    </row>
    <row r="917" spans="1:13" x14ac:dyDescent="0.3">
      <c r="A917" s="2">
        <v>43920</v>
      </c>
      <c r="B917" s="4">
        <v>213.4</v>
      </c>
      <c r="C917" s="4">
        <v>210.8</v>
      </c>
      <c r="D917" s="4">
        <v>202.68</v>
      </c>
      <c r="E917" s="4">
        <v>259.60000000000002</v>
      </c>
      <c r="F917" s="4" t="b">
        <v>0</v>
      </c>
      <c r="G917" s="4" t="b">
        <v>0</v>
      </c>
      <c r="H917" s="4" t="b">
        <v>0</v>
      </c>
      <c r="I917" s="15"/>
      <c r="J917" s="4"/>
      <c r="K917" s="4"/>
      <c r="L917" s="15"/>
      <c r="M917" s="6" t="str">
        <f t="shared" si="14"/>
        <v>Buy</v>
      </c>
    </row>
    <row r="918" spans="1:13" x14ac:dyDescent="0.3">
      <c r="A918" s="2">
        <v>43921</v>
      </c>
      <c r="B918" s="4">
        <v>210.8</v>
      </c>
      <c r="C918" s="4">
        <v>215</v>
      </c>
      <c r="D918" s="4">
        <v>204.57</v>
      </c>
      <c r="E918" s="4">
        <v>259.24166666666667</v>
      </c>
      <c r="F918" s="4" t="b">
        <v>0</v>
      </c>
      <c r="G918" s="4" t="b">
        <v>0</v>
      </c>
      <c r="H918" s="4" t="b">
        <v>0</v>
      </c>
      <c r="I918" s="15"/>
      <c r="J918" s="4"/>
      <c r="K918" s="4"/>
      <c r="L918" s="15"/>
      <c r="M918" s="6" t="str">
        <f t="shared" si="14"/>
        <v>Buy</v>
      </c>
    </row>
    <row r="919" spans="1:13" x14ac:dyDescent="0.3">
      <c r="A919" s="2">
        <v>43922</v>
      </c>
      <c r="B919" s="4">
        <v>214.7</v>
      </c>
      <c r="C919" s="4">
        <v>210.6</v>
      </c>
      <c r="D919" s="4">
        <v>206.24</v>
      </c>
      <c r="E919" s="4">
        <v>258.82166666666672</v>
      </c>
      <c r="F919" s="4" t="b">
        <v>0</v>
      </c>
      <c r="G919" s="4" t="b">
        <v>0</v>
      </c>
      <c r="H919" s="4" t="b">
        <v>0</v>
      </c>
      <c r="I919" s="15"/>
      <c r="J919" s="4"/>
      <c r="K919" s="4"/>
      <c r="L919" s="15"/>
      <c r="M919" s="6" t="str">
        <f t="shared" si="14"/>
        <v>Buy</v>
      </c>
    </row>
    <row r="920" spans="1:13" x14ac:dyDescent="0.3">
      <c r="A920" s="2">
        <v>43923</v>
      </c>
      <c r="B920" s="4">
        <v>210.6</v>
      </c>
      <c r="C920" s="4">
        <v>215.4</v>
      </c>
      <c r="D920" s="4">
        <v>208.46</v>
      </c>
      <c r="E920" s="4">
        <v>258.45833333333331</v>
      </c>
      <c r="F920" s="4" t="b">
        <v>0</v>
      </c>
      <c r="G920" s="4" t="b">
        <v>0</v>
      </c>
      <c r="H920" s="4" t="b">
        <v>0</v>
      </c>
      <c r="I920" s="15"/>
      <c r="J920" s="4"/>
      <c r="K920" s="4"/>
      <c r="L920" s="15"/>
      <c r="M920" s="6" t="str">
        <f t="shared" ref="M920:M983" si="15">IF(B920&gt;=D919,"Buy","Sell")</f>
        <v>Buy</v>
      </c>
    </row>
    <row r="921" spans="1:13" x14ac:dyDescent="0.3">
      <c r="A921" s="2">
        <v>43924</v>
      </c>
      <c r="B921" s="4">
        <v>215.4</v>
      </c>
      <c r="C921" s="4">
        <v>215.4</v>
      </c>
      <c r="D921" s="4">
        <v>210.11</v>
      </c>
      <c r="E921" s="4">
        <v>258.13666666666671</v>
      </c>
      <c r="F921" s="4" t="b">
        <v>0</v>
      </c>
      <c r="G921" s="4" t="b">
        <v>0</v>
      </c>
      <c r="H921" s="4" t="b">
        <v>0</v>
      </c>
      <c r="I921" s="15"/>
      <c r="J921" s="4"/>
      <c r="K921" s="4"/>
      <c r="L921" s="15"/>
      <c r="M921" s="6" t="str">
        <f t="shared" si="15"/>
        <v>Buy</v>
      </c>
    </row>
    <row r="922" spans="1:13" x14ac:dyDescent="0.3">
      <c r="A922" s="2">
        <v>43925</v>
      </c>
      <c r="B922" s="4">
        <v>215.5</v>
      </c>
      <c r="C922" s="4">
        <v>217</v>
      </c>
      <c r="D922" s="4">
        <v>211.85</v>
      </c>
      <c r="E922" s="4">
        <v>257.76166666666671</v>
      </c>
      <c r="F922" s="4" t="b">
        <v>0</v>
      </c>
      <c r="G922" s="4" t="b">
        <v>0</v>
      </c>
      <c r="H922" s="4" t="b">
        <v>0</v>
      </c>
      <c r="I922" s="15"/>
      <c r="J922" s="4"/>
      <c r="K922" s="4"/>
      <c r="L922" s="15"/>
      <c r="M922" s="6" t="str">
        <f t="shared" si="15"/>
        <v>Buy</v>
      </c>
    </row>
    <row r="923" spans="1:13" x14ac:dyDescent="0.3">
      <c r="A923" s="2">
        <v>43926</v>
      </c>
      <c r="B923" s="4">
        <v>217</v>
      </c>
      <c r="C923" s="4">
        <v>217.4</v>
      </c>
      <c r="D923" s="4">
        <v>213.69</v>
      </c>
      <c r="E923" s="4">
        <v>257.37333333333328</v>
      </c>
      <c r="F923" s="4" t="b">
        <v>0</v>
      </c>
      <c r="G923" s="4" t="b">
        <v>0</v>
      </c>
      <c r="H923" s="4" t="b">
        <v>0</v>
      </c>
      <c r="I923" s="15"/>
      <c r="J923" s="4"/>
      <c r="K923" s="4"/>
      <c r="L923" s="15"/>
      <c r="M923" s="6" t="str">
        <f t="shared" si="15"/>
        <v>Buy</v>
      </c>
    </row>
    <row r="924" spans="1:13" x14ac:dyDescent="0.3">
      <c r="A924" s="2">
        <v>43927</v>
      </c>
      <c r="B924" s="4">
        <v>217.3</v>
      </c>
      <c r="C924" s="4">
        <v>225.8</v>
      </c>
      <c r="D924" s="4">
        <v>214.95</v>
      </c>
      <c r="E924" s="4">
        <v>257.005</v>
      </c>
      <c r="F924" s="4" t="b">
        <v>0</v>
      </c>
      <c r="G924" s="4" t="b">
        <v>0</v>
      </c>
      <c r="H924" s="4" t="b">
        <v>0</v>
      </c>
      <c r="I924" s="15"/>
      <c r="J924" s="4"/>
      <c r="K924" s="4"/>
      <c r="L924" s="15"/>
      <c r="M924" s="6" t="str">
        <f t="shared" si="15"/>
        <v>Buy</v>
      </c>
    </row>
    <row r="925" spans="1:13" x14ac:dyDescent="0.3">
      <c r="A925" s="2">
        <v>43928</v>
      </c>
      <c r="B925" s="4">
        <v>226</v>
      </c>
      <c r="C925" s="4">
        <v>236.1</v>
      </c>
      <c r="D925" s="4">
        <v>217.69</v>
      </c>
      <c r="E925" s="4">
        <v>256.73916666666668</v>
      </c>
      <c r="F925" s="4" t="b">
        <v>0</v>
      </c>
      <c r="G925" s="4" t="b">
        <v>0</v>
      </c>
      <c r="H925" s="4" t="b">
        <v>0</v>
      </c>
      <c r="I925" s="15"/>
      <c r="J925" s="4"/>
      <c r="K925" s="4"/>
      <c r="L925" s="15"/>
      <c r="M925" s="6" t="str">
        <f t="shared" si="15"/>
        <v>Buy</v>
      </c>
    </row>
    <row r="926" spans="1:13" x14ac:dyDescent="0.3">
      <c r="A926" s="2">
        <v>43929</v>
      </c>
      <c r="B926" s="4">
        <v>236.3</v>
      </c>
      <c r="C926" s="4">
        <v>238.4</v>
      </c>
      <c r="D926" s="4">
        <v>220.19</v>
      </c>
      <c r="E926" s="4">
        <v>256.55083333333329</v>
      </c>
      <c r="F926" s="4" t="b">
        <v>0</v>
      </c>
      <c r="G926" s="4" t="b">
        <v>0</v>
      </c>
      <c r="H926" s="4" t="b">
        <v>0</v>
      </c>
      <c r="I926" s="15"/>
      <c r="J926" s="4"/>
      <c r="K926" s="4"/>
      <c r="L926" s="15"/>
      <c r="M926" s="6" t="str">
        <f t="shared" si="15"/>
        <v>Buy</v>
      </c>
    </row>
    <row r="927" spans="1:13" x14ac:dyDescent="0.3">
      <c r="A927" s="2">
        <v>43930</v>
      </c>
      <c r="B927" s="4">
        <v>238.5</v>
      </c>
      <c r="C927" s="4">
        <v>241</v>
      </c>
      <c r="D927" s="4">
        <v>223.21</v>
      </c>
      <c r="E927" s="4">
        <v>256.37583333333328</v>
      </c>
      <c r="F927" s="4" t="b">
        <v>0</v>
      </c>
      <c r="G927" s="4" t="b">
        <v>0</v>
      </c>
      <c r="H927" s="4" t="b">
        <v>0</v>
      </c>
      <c r="I927" s="15"/>
      <c r="J927" s="4"/>
      <c r="K927" s="4"/>
      <c r="L927" s="15"/>
      <c r="M927" s="6" t="str">
        <f t="shared" si="15"/>
        <v>Buy</v>
      </c>
    </row>
    <row r="928" spans="1:13" x14ac:dyDescent="0.3">
      <c r="A928" s="2">
        <v>43931</v>
      </c>
      <c r="B928" s="4">
        <v>241</v>
      </c>
      <c r="C928" s="4">
        <v>227</v>
      </c>
      <c r="D928" s="4">
        <v>224.41</v>
      </c>
      <c r="E928" s="4">
        <v>256.11250000000001</v>
      </c>
      <c r="F928" s="4" t="b">
        <v>0</v>
      </c>
      <c r="G928" s="4" t="b">
        <v>0</v>
      </c>
      <c r="H928" s="4" t="b">
        <v>0</v>
      </c>
      <c r="I928" s="15"/>
      <c r="J928" s="4"/>
      <c r="K928" s="4"/>
      <c r="L928" s="15"/>
      <c r="M928" s="6" t="str">
        <f t="shared" si="15"/>
        <v>Buy</v>
      </c>
    </row>
    <row r="929" spans="1:13" x14ac:dyDescent="0.3">
      <c r="A929" s="2">
        <v>43932</v>
      </c>
      <c r="B929" s="4">
        <v>226.6</v>
      </c>
      <c r="C929" s="4">
        <v>227.8</v>
      </c>
      <c r="D929" s="4">
        <v>226.13</v>
      </c>
      <c r="E929" s="4">
        <v>255.87</v>
      </c>
      <c r="F929" s="4" t="b">
        <v>0</v>
      </c>
      <c r="G929" s="4" t="b">
        <v>0</v>
      </c>
      <c r="H929" s="4" t="b">
        <v>0</v>
      </c>
      <c r="I929" s="15"/>
      <c r="J929" s="4"/>
      <c r="K929" s="4"/>
      <c r="L929" s="15"/>
      <c r="M929" s="6" t="str">
        <f t="shared" si="15"/>
        <v>Buy</v>
      </c>
    </row>
    <row r="930" spans="1:13" x14ac:dyDescent="0.3">
      <c r="A930" s="2">
        <v>43933</v>
      </c>
      <c r="B930" s="4">
        <v>227.8</v>
      </c>
      <c r="C930" s="4">
        <v>237.2</v>
      </c>
      <c r="D930" s="4">
        <v>228.31</v>
      </c>
      <c r="E930" s="4">
        <v>255.73249999999999</v>
      </c>
      <c r="F930" s="4" t="b">
        <v>0</v>
      </c>
      <c r="G930" s="4" t="b">
        <v>0</v>
      </c>
      <c r="H930" s="4" t="b">
        <v>0</v>
      </c>
      <c r="I930" s="15"/>
      <c r="J930" s="4"/>
      <c r="K930" s="4"/>
      <c r="L930" s="15"/>
      <c r="M930" s="6" t="str">
        <f t="shared" si="15"/>
        <v>Buy</v>
      </c>
    </row>
    <row r="931" spans="1:13" x14ac:dyDescent="0.3">
      <c r="A931" s="2">
        <v>43934</v>
      </c>
      <c r="B931" s="4">
        <v>237.2</v>
      </c>
      <c r="C931" s="4">
        <v>224.6</v>
      </c>
      <c r="D931" s="4">
        <v>229.23</v>
      </c>
      <c r="E931" s="4">
        <v>255.48833333333329</v>
      </c>
      <c r="F931" s="4" t="b">
        <v>0</v>
      </c>
      <c r="G931" s="4" t="b">
        <v>0</v>
      </c>
      <c r="H931" s="4" t="b">
        <v>0</v>
      </c>
      <c r="I931" s="15"/>
      <c r="J931" s="4"/>
      <c r="K931" s="4"/>
      <c r="L931" s="15"/>
      <c r="M931" s="6" t="str">
        <f t="shared" si="15"/>
        <v>Buy</v>
      </c>
    </row>
    <row r="932" spans="1:13" x14ac:dyDescent="0.3">
      <c r="A932" s="2">
        <v>43935</v>
      </c>
      <c r="B932" s="4">
        <v>224.9</v>
      </c>
      <c r="C932" s="4">
        <v>228.1</v>
      </c>
      <c r="D932" s="4">
        <v>230.34</v>
      </c>
      <c r="E932" s="4">
        <v>255.31666666666669</v>
      </c>
      <c r="F932" s="4" t="b">
        <v>0</v>
      </c>
      <c r="G932" s="4" t="b">
        <v>1</v>
      </c>
      <c r="H932" s="4" t="b">
        <v>0</v>
      </c>
      <c r="I932" s="15"/>
      <c r="J932" s="4"/>
      <c r="K932" s="11">
        <f>K896*L932</f>
        <v>27593671.563437283</v>
      </c>
      <c r="L932" s="13">
        <f>($B932-($B908*L$1+$B932*$L$1))/$B908</f>
        <v>1.0735952676864247</v>
      </c>
      <c r="M932" s="6" t="str">
        <f t="shared" si="15"/>
        <v>Sell</v>
      </c>
    </row>
    <row r="933" spans="1:13" x14ac:dyDescent="0.3">
      <c r="A933" s="2">
        <v>43936</v>
      </c>
      <c r="B933" s="4">
        <v>228.6</v>
      </c>
      <c r="C933" s="4">
        <v>224.4</v>
      </c>
      <c r="D933" s="4">
        <v>231.04</v>
      </c>
      <c r="E933" s="4">
        <v>255.30583333333331</v>
      </c>
      <c r="F933" s="4" t="b">
        <v>0</v>
      </c>
      <c r="G933" s="4" t="b">
        <v>1</v>
      </c>
      <c r="H933" s="4" t="b">
        <v>0</v>
      </c>
      <c r="I933" s="15"/>
      <c r="J933" s="4"/>
      <c r="K933" s="4"/>
      <c r="L933" s="15"/>
      <c r="M933" s="6" t="str">
        <f t="shared" si="15"/>
        <v>Sell</v>
      </c>
    </row>
    <row r="934" spans="1:13" x14ac:dyDescent="0.3">
      <c r="A934" s="2">
        <v>43937</v>
      </c>
      <c r="B934" s="4">
        <v>224.2</v>
      </c>
      <c r="C934" s="4">
        <v>228.5</v>
      </c>
      <c r="D934" s="4">
        <v>231.31</v>
      </c>
      <c r="E934" s="4">
        <v>255.42333333333329</v>
      </c>
      <c r="F934" s="4" t="b">
        <v>0</v>
      </c>
      <c r="G934" s="4" t="b">
        <v>1</v>
      </c>
      <c r="H934" s="4" t="b">
        <v>0</v>
      </c>
      <c r="I934" s="15"/>
      <c r="J934" s="4"/>
      <c r="K934" s="4"/>
      <c r="L934" s="15"/>
      <c r="M934" s="6" t="str">
        <f t="shared" si="15"/>
        <v>Sell</v>
      </c>
    </row>
    <row r="935" spans="1:13" x14ac:dyDescent="0.3">
      <c r="A935" s="2">
        <v>43938</v>
      </c>
      <c r="B935" s="4">
        <v>228.5</v>
      </c>
      <c r="C935" s="4">
        <v>227.5</v>
      </c>
      <c r="D935" s="4">
        <v>230.45</v>
      </c>
      <c r="E935" s="4">
        <v>255.48750000000001</v>
      </c>
      <c r="F935" s="4" t="b">
        <v>0</v>
      </c>
      <c r="G935" s="4" t="b">
        <v>1</v>
      </c>
      <c r="H935" s="4" t="b">
        <v>0</v>
      </c>
      <c r="I935" s="15"/>
      <c r="J935" s="4"/>
      <c r="K935" s="4"/>
      <c r="L935" s="15"/>
      <c r="M935" s="6" t="str">
        <f t="shared" si="15"/>
        <v>Sell</v>
      </c>
    </row>
    <row r="936" spans="1:13" x14ac:dyDescent="0.3">
      <c r="A936" s="2">
        <v>43939</v>
      </c>
      <c r="B936" s="4">
        <v>227.5</v>
      </c>
      <c r="C936" s="4">
        <v>233.9</v>
      </c>
      <c r="D936" s="4">
        <v>230</v>
      </c>
      <c r="E936" s="4">
        <v>255.55</v>
      </c>
      <c r="F936" s="4" t="b">
        <v>0</v>
      </c>
      <c r="G936" s="4" t="b">
        <v>1</v>
      </c>
      <c r="H936" s="4" t="b">
        <v>0</v>
      </c>
      <c r="I936" s="15"/>
      <c r="J936" s="4"/>
      <c r="K936" s="4"/>
      <c r="L936" s="15"/>
      <c r="M936" s="6" t="str">
        <f t="shared" si="15"/>
        <v>Sell</v>
      </c>
    </row>
    <row r="937" spans="1:13" x14ac:dyDescent="0.3">
      <c r="A937" s="2">
        <v>43940</v>
      </c>
      <c r="B937" s="4">
        <v>233.8</v>
      </c>
      <c r="C937" s="4">
        <v>230.4</v>
      </c>
      <c r="D937" s="4">
        <v>228.94</v>
      </c>
      <c r="E937" s="4">
        <v>255.6166666666667</v>
      </c>
      <c r="F937" s="4" t="b">
        <v>0</v>
      </c>
      <c r="G937" s="4" t="b">
        <v>0</v>
      </c>
      <c r="H937" s="4" t="b">
        <v>0</v>
      </c>
      <c r="I937" s="15"/>
      <c r="J937" s="4"/>
      <c r="K937" s="4"/>
      <c r="L937" s="15"/>
      <c r="M937" s="6" t="str">
        <f t="shared" si="15"/>
        <v>Buy</v>
      </c>
    </row>
    <row r="938" spans="1:13" x14ac:dyDescent="0.3">
      <c r="A938" s="2">
        <v>43941</v>
      </c>
      <c r="B938" s="4">
        <v>230.4</v>
      </c>
      <c r="C938" s="4">
        <v>230.6</v>
      </c>
      <c r="D938" s="4">
        <v>229.3</v>
      </c>
      <c r="E938" s="4">
        <v>255.67666666666659</v>
      </c>
      <c r="F938" s="4" t="b">
        <v>0</v>
      </c>
      <c r="G938" s="4" t="b">
        <v>0</v>
      </c>
      <c r="H938" s="4" t="b">
        <v>0</v>
      </c>
      <c r="I938" s="15"/>
      <c r="J938" s="4"/>
      <c r="K938" s="4"/>
      <c r="L938" s="15"/>
      <c r="M938" s="6" t="str">
        <f t="shared" si="15"/>
        <v>Buy</v>
      </c>
    </row>
    <row r="939" spans="1:13" x14ac:dyDescent="0.3">
      <c r="A939" s="2">
        <v>43942</v>
      </c>
      <c r="B939" s="4">
        <v>230.6</v>
      </c>
      <c r="C939" s="4">
        <v>225.2</v>
      </c>
      <c r="D939" s="4">
        <v>229.04</v>
      </c>
      <c r="E939" s="4">
        <v>255.65583333333331</v>
      </c>
      <c r="F939" s="4" t="b">
        <v>0</v>
      </c>
      <c r="G939" s="4" t="b">
        <v>0</v>
      </c>
      <c r="H939" s="4" t="b">
        <v>0</v>
      </c>
      <c r="I939" s="15"/>
      <c r="J939" s="4"/>
      <c r="K939" s="4"/>
      <c r="L939" s="15"/>
      <c r="M939" s="6" t="str">
        <f t="shared" si="15"/>
        <v>Buy</v>
      </c>
    </row>
    <row r="940" spans="1:13" x14ac:dyDescent="0.3">
      <c r="A940" s="2">
        <v>43943</v>
      </c>
      <c r="B940" s="4">
        <v>224.8</v>
      </c>
      <c r="C940" s="4">
        <v>229</v>
      </c>
      <c r="D940" s="4">
        <v>228.22</v>
      </c>
      <c r="E940" s="4">
        <v>255.70249999999999</v>
      </c>
      <c r="F940" s="4" t="b">
        <v>0</v>
      </c>
      <c r="G940" s="4" t="b">
        <v>1</v>
      </c>
      <c r="H940" s="4" t="b">
        <v>0</v>
      </c>
      <c r="I940" s="15"/>
      <c r="J940" s="4"/>
      <c r="K940" s="11">
        <f>K932*L940</f>
        <v>26493581.039415766</v>
      </c>
      <c r="L940" s="13">
        <f>($B940-($B937*L$1+$B940*$L$1))/$B937</f>
        <v>0.96013250641573988</v>
      </c>
      <c r="M940" s="6" t="str">
        <f t="shared" si="15"/>
        <v>Sell</v>
      </c>
    </row>
    <row r="941" spans="1:13" x14ac:dyDescent="0.3">
      <c r="A941" s="2">
        <v>43944</v>
      </c>
      <c r="B941" s="4">
        <v>229.2</v>
      </c>
      <c r="C941" s="4">
        <v>235.5</v>
      </c>
      <c r="D941" s="4">
        <v>229.31</v>
      </c>
      <c r="E941" s="4">
        <v>255.84916666666669</v>
      </c>
      <c r="F941" s="4" t="b">
        <v>0</v>
      </c>
      <c r="G941" s="4" t="b">
        <v>0</v>
      </c>
      <c r="H941" s="4" t="b">
        <v>0</v>
      </c>
      <c r="I941" s="15"/>
      <c r="J941" s="4"/>
      <c r="K941" s="4"/>
      <c r="L941" s="15"/>
      <c r="M941" s="6" t="str">
        <f t="shared" si="15"/>
        <v>Buy</v>
      </c>
    </row>
    <row r="942" spans="1:13" x14ac:dyDescent="0.3">
      <c r="A942" s="2">
        <v>43945</v>
      </c>
      <c r="B942" s="4">
        <v>235.5</v>
      </c>
      <c r="C942" s="4">
        <v>235.8</v>
      </c>
      <c r="D942" s="4">
        <v>230.08</v>
      </c>
      <c r="E942" s="4">
        <v>255.99</v>
      </c>
      <c r="F942" s="4" t="b">
        <v>0</v>
      </c>
      <c r="G942" s="4" t="b">
        <v>0</v>
      </c>
      <c r="H942" s="4" t="b">
        <v>0</v>
      </c>
      <c r="I942" s="15"/>
      <c r="J942" s="4"/>
      <c r="K942" s="4"/>
      <c r="L942" s="15"/>
      <c r="M942" s="6" t="str">
        <f t="shared" si="15"/>
        <v>Buy</v>
      </c>
    </row>
    <row r="943" spans="1:13" x14ac:dyDescent="0.3">
      <c r="A943" s="2">
        <v>43946</v>
      </c>
      <c r="B943" s="4">
        <v>235.8</v>
      </c>
      <c r="C943" s="4">
        <v>237.3</v>
      </c>
      <c r="D943" s="4">
        <v>231.37</v>
      </c>
      <c r="E943" s="4">
        <v>256.1516666666667</v>
      </c>
      <c r="F943" s="4" t="b">
        <v>0</v>
      </c>
      <c r="G943" s="4" t="b">
        <v>0</v>
      </c>
      <c r="H943" s="4" t="b">
        <v>0</v>
      </c>
      <c r="I943" s="15"/>
      <c r="J943" s="4"/>
      <c r="K943" s="4"/>
      <c r="L943" s="15"/>
      <c r="M943" s="6" t="str">
        <f t="shared" si="15"/>
        <v>Buy</v>
      </c>
    </row>
    <row r="944" spans="1:13" x14ac:dyDescent="0.3">
      <c r="A944" s="2">
        <v>43947</v>
      </c>
      <c r="B944" s="4">
        <v>237.3</v>
      </c>
      <c r="C944" s="4">
        <v>237.8</v>
      </c>
      <c r="D944" s="4">
        <v>232.3</v>
      </c>
      <c r="E944" s="4">
        <v>256.2766666666667</v>
      </c>
      <c r="F944" s="4" t="b">
        <v>0</v>
      </c>
      <c r="G944" s="4" t="b">
        <v>0</v>
      </c>
      <c r="H944" s="4" t="b">
        <v>0</v>
      </c>
      <c r="I944" s="15"/>
      <c r="J944" s="4"/>
      <c r="K944" s="4"/>
      <c r="L944" s="15"/>
      <c r="M944" s="6" t="str">
        <f t="shared" si="15"/>
        <v>Buy</v>
      </c>
    </row>
    <row r="945" spans="1:13" x14ac:dyDescent="0.3">
      <c r="A945" s="2">
        <v>43948</v>
      </c>
      <c r="B945" s="4">
        <v>237.5</v>
      </c>
      <c r="C945" s="4">
        <v>237.7</v>
      </c>
      <c r="D945" s="4">
        <v>233.32</v>
      </c>
      <c r="E945" s="4">
        <v>256.38666666666671</v>
      </c>
      <c r="F945" s="4" t="b">
        <v>0</v>
      </c>
      <c r="G945" s="4" t="b">
        <v>0</v>
      </c>
      <c r="H945" s="4" t="b">
        <v>0</v>
      </c>
      <c r="I945" s="15"/>
      <c r="J945" s="4"/>
      <c r="K945" s="4"/>
      <c r="L945" s="15"/>
      <c r="M945" s="6" t="str">
        <f t="shared" si="15"/>
        <v>Buy</v>
      </c>
    </row>
    <row r="946" spans="1:13" x14ac:dyDescent="0.3">
      <c r="A946" s="2">
        <v>43949</v>
      </c>
      <c r="B946" s="4">
        <v>237.8</v>
      </c>
      <c r="C946" s="4">
        <v>249.7</v>
      </c>
      <c r="D946" s="4">
        <v>234.9</v>
      </c>
      <c r="E946" s="4">
        <v>256.60500000000002</v>
      </c>
      <c r="F946" s="4" t="b">
        <v>0</v>
      </c>
      <c r="G946" s="4" t="b">
        <v>0</v>
      </c>
      <c r="H946" s="4" t="b">
        <v>0</v>
      </c>
      <c r="I946" s="15"/>
      <c r="J946" s="4"/>
      <c r="K946" s="4"/>
      <c r="L946" s="15"/>
      <c r="M946" s="6" t="str">
        <f t="shared" si="15"/>
        <v>Buy</v>
      </c>
    </row>
    <row r="947" spans="1:13" x14ac:dyDescent="0.3">
      <c r="A947" s="2">
        <v>43950</v>
      </c>
      <c r="B947" s="4">
        <v>249.7</v>
      </c>
      <c r="C947" s="4">
        <v>267</v>
      </c>
      <c r="D947" s="4">
        <v>238.56</v>
      </c>
      <c r="E947" s="4">
        <v>256.9783333333333</v>
      </c>
      <c r="F947" s="4" t="b">
        <v>0</v>
      </c>
      <c r="G947" s="4" t="b">
        <v>0</v>
      </c>
      <c r="H947" s="4" t="b">
        <v>0</v>
      </c>
      <c r="I947" s="15"/>
      <c r="J947" s="4"/>
      <c r="K947" s="4"/>
      <c r="L947" s="15"/>
      <c r="M947" s="6" t="str">
        <f t="shared" si="15"/>
        <v>Buy</v>
      </c>
    </row>
    <row r="948" spans="1:13" x14ac:dyDescent="0.3">
      <c r="A948" s="2">
        <v>43951</v>
      </c>
      <c r="B948" s="4">
        <v>267</v>
      </c>
      <c r="C948" s="4">
        <v>264</v>
      </c>
      <c r="D948" s="4">
        <v>241.9</v>
      </c>
      <c r="E948" s="4">
        <v>257.31583333333327</v>
      </c>
      <c r="F948" s="4" t="b">
        <v>1</v>
      </c>
      <c r="G948" s="4" t="b">
        <v>0</v>
      </c>
      <c r="H948" s="4" t="b">
        <v>1</v>
      </c>
      <c r="I948" s="15"/>
      <c r="J948" s="4"/>
      <c r="K948" s="4"/>
      <c r="L948" s="15"/>
      <c r="M948" s="6" t="str">
        <f t="shared" si="15"/>
        <v>Buy</v>
      </c>
    </row>
    <row r="949" spans="1:13" x14ac:dyDescent="0.3">
      <c r="A949" s="2">
        <v>43952</v>
      </c>
      <c r="B949" s="4">
        <v>264</v>
      </c>
      <c r="C949" s="4">
        <v>266.2</v>
      </c>
      <c r="D949" s="4">
        <v>246</v>
      </c>
      <c r="E949" s="4">
        <v>257.69583333333333</v>
      </c>
      <c r="F949" s="4" t="b">
        <v>1</v>
      </c>
      <c r="G949" s="4" t="b">
        <v>0</v>
      </c>
      <c r="H949" s="4" t="b">
        <v>0</v>
      </c>
      <c r="I949" s="15"/>
      <c r="J949" s="4"/>
      <c r="K949" s="4"/>
      <c r="L949" s="15"/>
      <c r="M949" s="6" t="str">
        <f t="shared" si="15"/>
        <v>Buy</v>
      </c>
    </row>
    <row r="950" spans="1:13" x14ac:dyDescent="0.3">
      <c r="A950" s="2">
        <v>43953</v>
      </c>
      <c r="B950" s="4">
        <v>265.8</v>
      </c>
      <c r="C950" s="4">
        <v>269.89999999999998</v>
      </c>
      <c r="D950" s="4">
        <v>250.09</v>
      </c>
      <c r="E950" s="4">
        <v>258.10333333333341</v>
      </c>
      <c r="F950" s="4" t="b">
        <v>1</v>
      </c>
      <c r="G950" s="4" t="b">
        <v>0</v>
      </c>
      <c r="H950" s="4" t="b">
        <v>0</v>
      </c>
      <c r="I950" s="15"/>
      <c r="J950" s="4"/>
      <c r="K950" s="4"/>
      <c r="L950" s="15"/>
      <c r="M950" s="6" t="str">
        <f t="shared" si="15"/>
        <v>Buy</v>
      </c>
    </row>
    <row r="951" spans="1:13" x14ac:dyDescent="0.3">
      <c r="A951" s="2">
        <v>43954</v>
      </c>
      <c r="B951" s="4">
        <v>269.8</v>
      </c>
      <c r="C951" s="4">
        <v>266.2</v>
      </c>
      <c r="D951" s="4">
        <v>253.16</v>
      </c>
      <c r="E951" s="4">
        <v>258.47250000000003</v>
      </c>
      <c r="F951" s="4" t="b">
        <v>1</v>
      </c>
      <c r="G951" s="4" t="b">
        <v>0</v>
      </c>
      <c r="H951" s="4" t="b">
        <v>0</v>
      </c>
      <c r="I951" s="15"/>
      <c r="J951" s="4"/>
      <c r="K951" s="4"/>
      <c r="L951" s="15"/>
      <c r="M951" s="6" t="str">
        <f t="shared" si="15"/>
        <v>Buy</v>
      </c>
    </row>
    <row r="952" spans="1:13" x14ac:dyDescent="0.3">
      <c r="A952" s="2">
        <v>43955</v>
      </c>
      <c r="B952" s="4">
        <v>266</v>
      </c>
      <c r="C952" s="4">
        <v>265</v>
      </c>
      <c r="D952" s="4">
        <v>256.08</v>
      </c>
      <c r="E952" s="4">
        <v>258.81333333333328</v>
      </c>
      <c r="F952" s="4" t="b">
        <v>1</v>
      </c>
      <c r="G952" s="4" t="b">
        <v>0</v>
      </c>
      <c r="H952" s="4" t="b">
        <v>0</v>
      </c>
      <c r="I952" s="15"/>
      <c r="J952" s="4"/>
      <c r="K952" s="4"/>
      <c r="L952" s="15"/>
      <c r="M952" s="6" t="str">
        <f t="shared" si="15"/>
        <v>Buy</v>
      </c>
    </row>
    <row r="953" spans="1:13" x14ac:dyDescent="0.3">
      <c r="A953" s="2">
        <v>43956</v>
      </c>
      <c r="B953" s="4">
        <v>265</v>
      </c>
      <c r="C953" s="4">
        <v>264.2</v>
      </c>
      <c r="D953" s="4">
        <v>258.77</v>
      </c>
      <c r="E953" s="4">
        <v>258.98166666666668</v>
      </c>
      <c r="F953" s="4" t="b">
        <v>1</v>
      </c>
      <c r="G953" s="4" t="b">
        <v>0</v>
      </c>
      <c r="H953" s="4" t="b">
        <v>0</v>
      </c>
      <c r="I953" s="15"/>
      <c r="J953" s="4"/>
      <c r="K953" s="4"/>
      <c r="L953" s="15"/>
      <c r="M953" s="6" t="str">
        <f t="shared" si="15"/>
        <v>Buy</v>
      </c>
    </row>
    <row r="954" spans="1:13" x14ac:dyDescent="0.3">
      <c r="A954" s="2">
        <v>43957</v>
      </c>
      <c r="B954" s="4">
        <v>264.10000000000002</v>
      </c>
      <c r="C954" s="4">
        <v>266.60000000000002</v>
      </c>
      <c r="D954" s="4">
        <v>261.64999999999998</v>
      </c>
      <c r="E954" s="4">
        <v>259.19499999999999</v>
      </c>
      <c r="F954" s="4" t="b">
        <v>1</v>
      </c>
      <c r="G954" s="4" t="b">
        <v>0</v>
      </c>
      <c r="H954" s="4" t="b">
        <v>0</v>
      </c>
      <c r="I954" s="15"/>
      <c r="J954" s="4"/>
      <c r="K954" s="4"/>
      <c r="L954" s="15"/>
      <c r="M954" s="6" t="str">
        <f t="shared" si="15"/>
        <v>Buy</v>
      </c>
    </row>
    <row r="955" spans="1:13" x14ac:dyDescent="0.3">
      <c r="A955" s="2">
        <v>43958</v>
      </c>
      <c r="B955" s="4">
        <v>266.7</v>
      </c>
      <c r="C955" s="4">
        <v>262.10000000000002</v>
      </c>
      <c r="D955" s="4">
        <v>264.08999999999997</v>
      </c>
      <c r="E955" s="4">
        <v>259.34750000000003</v>
      </c>
      <c r="F955" s="4" t="b">
        <v>1</v>
      </c>
      <c r="G955" s="4" t="b">
        <v>0</v>
      </c>
      <c r="H955" s="4" t="b">
        <v>0</v>
      </c>
      <c r="I955" s="15"/>
      <c r="J955" s="4"/>
      <c r="K955" s="4"/>
      <c r="L955" s="15"/>
      <c r="M955" s="6" t="str">
        <f t="shared" si="15"/>
        <v>Buy</v>
      </c>
    </row>
    <row r="956" spans="1:13" x14ac:dyDescent="0.3">
      <c r="A956" s="2">
        <v>43959</v>
      </c>
      <c r="B956" s="4">
        <v>262.2</v>
      </c>
      <c r="C956" s="4">
        <v>263.10000000000002</v>
      </c>
      <c r="D956" s="4">
        <v>265.43</v>
      </c>
      <c r="E956" s="4">
        <v>259.60333333333341</v>
      </c>
      <c r="F956" s="4" t="b">
        <v>0</v>
      </c>
      <c r="G956" s="4" t="b">
        <v>1</v>
      </c>
      <c r="H956" s="4" t="b">
        <v>1</v>
      </c>
      <c r="I956" s="13">
        <f>(B956-(B948*I$1+B956*$I$1))/B948</f>
        <v>0.98063505617977531</v>
      </c>
      <c r="J956" s="11">
        <f>J896*I956</f>
        <v>7870893.2366423877</v>
      </c>
      <c r="K956" s="11">
        <f>K940*L956</f>
        <v>30268340.69166176</v>
      </c>
      <c r="L956" s="13">
        <f>($B956-($B941*L$1+$B956*$L$1))/$B941</f>
        <v>1.1424782722513089</v>
      </c>
      <c r="M956" s="6" t="str">
        <f t="shared" si="15"/>
        <v>Sell</v>
      </c>
    </row>
    <row r="957" spans="1:13" x14ac:dyDescent="0.3">
      <c r="A957" s="2">
        <v>43960</v>
      </c>
      <c r="B957" s="4">
        <v>263.10000000000002</v>
      </c>
      <c r="C957" s="4">
        <v>266.39999999999998</v>
      </c>
      <c r="D957" s="4">
        <v>265.37</v>
      </c>
      <c r="E957" s="4">
        <v>259.83416666666659</v>
      </c>
      <c r="F957" s="4" t="b">
        <v>0</v>
      </c>
      <c r="G957" s="4" t="b">
        <v>1</v>
      </c>
      <c r="H957" s="4" t="b">
        <v>0</v>
      </c>
      <c r="I957" s="15"/>
      <c r="J957" s="4"/>
      <c r="K957" s="4"/>
      <c r="L957" s="15"/>
      <c r="M957" s="6" t="str">
        <f t="shared" si="15"/>
        <v>Sell</v>
      </c>
    </row>
    <row r="958" spans="1:13" x14ac:dyDescent="0.3">
      <c r="A958" s="2">
        <v>43961</v>
      </c>
      <c r="B958" s="4">
        <v>266.3</v>
      </c>
      <c r="C958" s="4">
        <v>240.6</v>
      </c>
      <c r="D958" s="4">
        <v>263.02999999999997</v>
      </c>
      <c r="E958" s="4">
        <v>259.85916666666668</v>
      </c>
      <c r="F958" s="4" t="b">
        <v>1</v>
      </c>
      <c r="G958" s="4" t="b">
        <v>0</v>
      </c>
      <c r="H958" s="4" t="b">
        <v>1</v>
      </c>
      <c r="I958" s="15"/>
      <c r="J958" s="4"/>
      <c r="K958" s="4"/>
      <c r="L958" s="15"/>
      <c r="M958" s="6" t="str">
        <f t="shared" si="15"/>
        <v>Buy</v>
      </c>
    </row>
    <row r="959" spans="1:13" x14ac:dyDescent="0.3">
      <c r="A959" s="2">
        <v>43962</v>
      </c>
      <c r="B959" s="4">
        <v>241</v>
      </c>
      <c r="C959" s="4">
        <v>238.1</v>
      </c>
      <c r="D959" s="4">
        <v>260.22000000000003</v>
      </c>
      <c r="E959" s="4">
        <v>259.82666666666671</v>
      </c>
      <c r="F959" s="4" t="b">
        <v>0</v>
      </c>
      <c r="G959" s="4" t="b">
        <v>1</v>
      </c>
      <c r="H959" s="4" t="b">
        <v>1</v>
      </c>
      <c r="I959" s="13">
        <f>($B959-($B958*I$1+$B959*$L$1))/$B958</f>
        <v>0.90366087119789706</v>
      </c>
      <c r="J959" s="11">
        <f>J956*I959</f>
        <v>7112618.2393298959</v>
      </c>
      <c r="K959" s="11">
        <f>K956*L959</f>
        <v>27352315.119141825</v>
      </c>
      <c r="L959" s="13">
        <f>($B959-($B958*L$1+$B959*$L$1))/$B958</f>
        <v>0.90366087119789706</v>
      </c>
      <c r="M959" s="6" t="str">
        <f t="shared" si="15"/>
        <v>Sell</v>
      </c>
    </row>
    <row r="960" spans="1:13" x14ac:dyDescent="0.3">
      <c r="A960" s="2">
        <v>43963</v>
      </c>
      <c r="B960" s="4">
        <v>238.7</v>
      </c>
      <c r="C960" s="4">
        <v>241.1</v>
      </c>
      <c r="D960" s="4">
        <v>257.33999999999997</v>
      </c>
      <c r="E960" s="4">
        <v>259.84666666666658</v>
      </c>
      <c r="F960" s="4" t="b">
        <v>0</v>
      </c>
      <c r="G960" s="4" t="b">
        <v>1</v>
      </c>
      <c r="H960" s="4" t="b">
        <v>0</v>
      </c>
      <c r="I960" s="15"/>
      <c r="J960" s="4"/>
      <c r="K960" s="4"/>
      <c r="L960" s="15"/>
      <c r="M960" s="6" t="str">
        <f t="shared" si="15"/>
        <v>Sell</v>
      </c>
    </row>
    <row r="961" spans="1:13" x14ac:dyDescent="0.3">
      <c r="A961" s="2">
        <v>43964</v>
      </c>
      <c r="B961" s="4">
        <v>240.8</v>
      </c>
      <c r="C961" s="4">
        <v>242.6</v>
      </c>
      <c r="D961" s="4">
        <v>254.98</v>
      </c>
      <c r="E961" s="4">
        <v>259.77499999999998</v>
      </c>
      <c r="F961" s="4" t="b">
        <v>0</v>
      </c>
      <c r="G961" s="4" t="b">
        <v>1</v>
      </c>
      <c r="H961" s="4" t="b">
        <v>0</v>
      </c>
      <c r="I961" s="15"/>
      <c r="J961" s="4"/>
      <c r="K961" s="4"/>
      <c r="L961" s="15"/>
      <c r="M961" s="6" t="str">
        <f t="shared" si="15"/>
        <v>Sell</v>
      </c>
    </row>
    <row r="962" spans="1:13" x14ac:dyDescent="0.3">
      <c r="A962" s="2">
        <v>43965</v>
      </c>
      <c r="B962" s="4">
        <v>242.6</v>
      </c>
      <c r="C962" s="4">
        <v>243.8</v>
      </c>
      <c r="D962" s="4">
        <v>252.86</v>
      </c>
      <c r="E962" s="4">
        <v>259.59583333333342</v>
      </c>
      <c r="F962" s="4" t="b">
        <v>0</v>
      </c>
      <c r="G962" s="4" t="b">
        <v>1</v>
      </c>
      <c r="H962" s="4" t="b">
        <v>0</v>
      </c>
      <c r="I962" s="15"/>
      <c r="J962" s="4"/>
      <c r="K962" s="4"/>
      <c r="L962" s="15"/>
      <c r="M962" s="6" t="str">
        <f t="shared" si="15"/>
        <v>Sell</v>
      </c>
    </row>
    <row r="963" spans="1:13" x14ac:dyDescent="0.3">
      <c r="A963" s="2">
        <v>43966</v>
      </c>
      <c r="B963" s="4">
        <v>244.2</v>
      </c>
      <c r="C963" s="4">
        <v>242.2</v>
      </c>
      <c r="D963" s="4">
        <v>250.66</v>
      </c>
      <c r="E963" s="4">
        <v>259.48250000000002</v>
      </c>
      <c r="F963" s="4" t="b">
        <v>0</v>
      </c>
      <c r="G963" s="4" t="b">
        <v>1</v>
      </c>
      <c r="H963" s="4" t="b">
        <v>0</v>
      </c>
      <c r="I963" s="15"/>
      <c r="J963" s="4"/>
      <c r="K963" s="4"/>
      <c r="L963" s="15"/>
      <c r="M963" s="6" t="str">
        <f t="shared" si="15"/>
        <v>Sell</v>
      </c>
    </row>
    <row r="964" spans="1:13" x14ac:dyDescent="0.3">
      <c r="A964" s="2">
        <v>43967</v>
      </c>
      <c r="B964" s="4">
        <v>242.2</v>
      </c>
      <c r="C964" s="4">
        <v>240.5</v>
      </c>
      <c r="D964" s="4">
        <v>248.05</v>
      </c>
      <c r="E964" s="4">
        <v>259.31833333333333</v>
      </c>
      <c r="F964" s="4" t="b">
        <v>0</v>
      </c>
      <c r="G964" s="4" t="b">
        <v>1</v>
      </c>
      <c r="H964" s="4" t="b">
        <v>0</v>
      </c>
      <c r="I964" s="15"/>
      <c r="J964" s="4"/>
      <c r="K964" s="4"/>
      <c r="L964" s="15"/>
      <c r="M964" s="6" t="str">
        <f t="shared" si="15"/>
        <v>Sell</v>
      </c>
    </row>
    <row r="965" spans="1:13" x14ac:dyDescent="0.3">
      <c r="A965" s="2">
        <v>43968</v>
      </c>
      <c r="B965" s="4">
        <v>240.8</v>
      </c>
      <c r="C965" s="4">
        <v>243.6</v>
      </c>
      <c r="D965" s="4">
        <v>246.2</v>
      </c>
      <c r="E965" s="4">
        <v>259.07666666666671</v>
      </c>
      <c r="F965" s="4" t="b">
        <v>0</v>
      </c>
      <c r="G965" s="4" t="b">
        <v>1</v>
      </c>
      <c r="H965" s="4" t="b">
        <v>0</v>
      </c>
      <c r="I965" s="15"/>
      <c r="J965" s="4"/>
      <c r="K965" s="4"/>
      <c r="L965" s="15"/>
      <c r="M965" s="6" t="str">
        <f t="shared" si="15"/>
        <v>Sell</v>
      </c>
    </row>
    <row r="966" spans="1:13" x14ac:dyDescent="0.3">
      <c r="A966" s="2">
        <v>43969</v>
      </c>
      <c r="B966" s="4">
        <v>244</v>
      </c>
      <c r="C966" s="4">
        <v>246.6</v>
      </c>
      <c r="D966" s="4">
        <v>244.55</v>
      </c>
      <c r="E966" s="4">
        <v>258.93666666666672</v>
      </c>
      <c r="F966" s="4" t="b">
        <v>0</v>
      </c>
      <c r="G966" s="4" t="b">
        <v>1</v>
      </c>
      <c r="H966" s="4" t="b">
        <v>0</v>
      </c>
      <c r="I966" s="15"/>
      <c r="J966" s="4"/>
      <c r="K966" s="4"/>
      <c r="L966" s="15"/>
      <c r="M966" s="6" t="str">
        <f t="shared" si="15"/>
        <v>Sell</v>
      </c>
    </row>
    <row r="967" spans="1:13" x14ac:dyDescent="0.3">
      <c r="A967" s="2">
        <v>43970</v>
      </c>
      <c r="B967" s="4">
        <v>246.6</v>
      </c>
      <c r="C967" s="4">
        <v>245.5</v>
      </c>
      <c r="D967" s="4">
        <v>242.46</v>
      </c>
      <c r="E967" s="4">
        <v>258.77499999999998</v>
      </c>
      <c r="F967" s="4" t="b">
        <v>0</v>
      </c>
      <c r="G967" s="4" t="b">
        <v>0</v>
      </c>
      <c r="H967" s="4" t="b">
        <v>0</v>
      </c>
      <c r="I967" s="15"/>
      <c r="J967" s="4"/>
      <c r="K967" s="4"/>
      <c r="L967" s="15"/>
      <c r="M967" s="6" t="str">
        <f t="shared" si="15"/>
        <v>Buy</v>
      </c>
    </row>
    <row r="968" spans="1:13" x14ac:dyDescent="0.3">
      <c r="A968" s="2">
        <v>43971</v>
      </c>
      <c r="B968" s="4">
        <v>245.5</v>
      </c>
      <c r="C968" s="4">
        <v>246.6</v>
      </c>
      <c r="D968" s="4">
        <v>243.06</v>
      </c>
      <c r="E968" s="4">
        <v>258.57833333333332</v>
      </c>
      <c r="F968" s="4" t="b">
        <v>0</v>
      </c>
      <c r="G968" s="4" t="b">
        <v>0</v>
      </c>
      <c r="H968" s="4" t="b">
        <v>0</v>
      </c>
      <c r="I968" s="15"/>
      <c r="J968" s="4"/>
      <c r="K968" s="4"/>
      <c r="L968" s="15"/>
      <c r="M968" s="6" t="str">
        <f t="shared" si="15"/>
        <v>Buy</v>
      </c>
    </row>
    <row r="969" spans="1:13" x14ac:dyDescent="0.3">
      <c r="A969" s="2">
        <v>43972</v>
      </c>
      <c r="B969" s="4">
        <v>246.7</v>
      </c>
      <c r="C969" s="4">
        <v>234.1</v>
      </c>
      <c r="D969" s="4">
        <v>242.66</v>
      </c>
      <c r="E969" s="4">
        <v>258.29333333333329</v>
      </c>
      <c r="F969" s="4" t="b">
        <v>0</v>
      </c>
      <c r="G969" s="4" t="b">
        <v>0</v>
      </c>
      <c r="H969" s="4" t="b">
        <v>0</v>
      </c>
      <c r="I969" s="15"/>
      <c r="J969" s="4"/>
      <c r="K969" s="4"/>
      <c r="L969" s="15"/>
      <c r="M969" s="6" t="str">
        <f t="shared" si="15"/>
        <v>Buy</v>
      </c>
    </row>
    <row r="970" spans="1:13" x14ac:dyDescent="0.3">
      <c r="A970" s="2">
        <v>43973</v>
      </c>
      <c r="B970" s="4">
        <v>234.1</v>
      </c>
      <c r="C970" s="4">
        <v>243.6</v>
      </c>
      <c r="D970" s="4">
        <v>242.91</v>
      </c>
      <c r="E970" s="4">
        <v>258.14</v>
      </c>
      <c r="F970" s="4" t="b">
        <v>0</v>
      </c>
      <c r="G970" s="4" t="b">
        <v>1</v>
      </c>
      <c r="H970" s="4" t="b">
        <v>0</v>
      </c>
      <c r="I970" s="15"/>
      <c r="J970" s="4"/>
      <c r="K970" s="11">
        <f>K959*L970</f>
        <v>25928520.636158399</v>
      </c>
      <c r="L970" s="13">
        <f>($B970-($B967*L$1+$B970*$L$1))/$B967</f>
        <v>0.94794610705596105</v>
      </c>
      <c r="M970" s="6" t="str">
        <f t="shared" si="15"/>
        <v>Sell</v>
      </c>
    </row>
    <row r="971" spans="1:13" x14ac:dyDescent="0.3">
      <c r="A971" s="2">
        <v>43974</v>
      </c>
      <c r="B971" s="4">
        <v>243.3</v>
      </c>
      <c r="C971" s="4">
        <v>242.4</v>
      </c>
      <c r="D971" s="4">
        <v>242.89</v>
      </c>
      <c r="E971" s="4">
        <v>257.99</v>
      </c>
      <c r="F971" s="4" t="b">
        <v>0</v>
      </c>
      <c r="G971" s="4" t="b">
        <v>0</v>
      </c>
      <c r="H971" s="4" t="b">
        <v>0</v>
      </c>
      <c r="I971" s="15"/>
      <c r="J971" s="4"/>
      <c r="K971" s="4"/>
      <c r="L971" s="15"/>
      <c r="M971" s="6" t="str">
        <f t="shared" si="15"/>
        <v>Buy</v>
      </c>
    </row>
    <row r="972" spans="1:13" x14ac:dyDescent="0.3">
      <c r="A972" s="2">
        <v>43975</v>
      </c>
      <c r="B972" s="4">
        <v>242.3</v>
      </c>
      <c r="C972" s="4">
        <v>239.4</v>
      </c>
      <c r="D972" s="4">
        <v>242.45</v>
      </c>
      <c r="E972" s="4">
        <v>257.85250000000002</v>
      </c>
      <c r="F972" s="4" t="b">
        <v>0</v>
      </c>
      <c r="G972" s="4" t="b">
        <v>1</v>
      </c>
      <c r="H972" s="4" t="b">
        <v>0</v>
      </c>
      <c r="I972" s="15"/>
      <c r="J972" s="4"/>
      <c r="K972" s="11">
        <f>K970*L972</f>
        <v>25785725.143471174</v>
      </c>
      <c r="L972" s="13">
        <f>($B972-($B971*L$1+$B972*$L$1))/$B971</f>
        <v>0.99449272503082609</v>
      </c>
      <c r="M972" s="6" t="str">
        <f t="shared" si="15"/>
        <v>Sell</v>
      </c>
    </row>
    <row r="973" spans="1:13" x14ac:dyDescent="0.3">
      <c r="A973" s="2">
        <v>43976</v>
      </c>
      <c r="B973" s="4">
        <v>239.2</v>
      </c>
      <c r="C973" s="4">
        <v>234.5</v>
      </c>
      <c r="D973" s="4">
        <v>241.68</v>
      </c>
      <c r="E973" s="4">
        <v>257.63749999999999</v>
      </c>
      <c r="F973" s="4" t="b">
        <v>0</v>
      </c>
      <c r="G973" s="4" t="b">
        <v>1</v>
      </c>
      <c r="H973" s="4" t="b">
        <v>0</v>
      </c>
      <c r="I973" s="15"/>
      <c r="J973" s="4"/>
      <c r="K973" s="4"/>
      <c r="L973" s="15"/>
      <c r="M973" s="6" t="str">
        <f t="shared" si="15"/>
        <v>Sell</v>
      </c>
    </row>
    <row r="974" spans="1:13" x14ac:dyDescent="0.3">
      <c r="A974" s="2">
        <v>43977</v>
      </c>
      <c r="B974" s="4">
        <v>234.6</v>
      </c>
      <c r="C974" s="4">
        <v>235.4</v>
      </c>
      <c r="D974" s="4">
        <v>241.17</v>
      </c>
      <c r="E974" s="4">
        <v>257.38249999999999</v>
      </c>
      <c r="F974" s="4" t="b">
        <v>0</v>
      </c>
      <c r="G974" s="4" t="b">
        <v>1</v>
      </c>
      <c r="H974" s="4" t="b">
        <v>0</v>
      </c>
      <c r="I974" s="15"/>
      <c r="J974" s="4"/>
      <c r="K974" s="4"/>
      <c r="L974" s="15"/>
      <c r="M974" s="6" t="str">
        <f t="shared" si="15"/>
        <v>Sell</v>
      </c>
    </row>
    <row r="975" spans="1:13" x14ac:dyDescent="0.3">
      <c r="A975" s="2">
        <v>43978</v>
      </c>
      <c r="B975" s="4">
        <v>235.6</v>
      </c>
      <c r="C975" s="4">
        <v>240.7</v>
      </c>
      <c r="D975" s="4">
        <v>240.88</v>
      </c>
      <c r="E975" s="4">
        <v>257.14416666666659</v>
      </c>
      <c r="F975" s="4" t="b">
        <v>0</v>
      </c>
      <c r="G975" s="4" t="b">
        <v>1</v>
      </c>
      <c r="H975" s="4" t="b">
        <v>0</v>
      </c>
      <c r="I975" s="15"/>
      <c r="J975" s="4"/>
      <c r="K975" s="4"/>
      <c r="L975" s="15"/>
      <c r="M975" s="6" t="str">
        <f t="shared" si="15"/>
        <v>Sell</v>
      </c>
    </row>
    <row r="976" spans="1:13" x14ac:dyDescent="0.3">
      <c r="A976" s="2">
        <v>43979</v>
      </c>
      <c r="B976" s="4">
        <v>240.5</v>
      </c>
      <c r="C976" s="4">
        <v>239.7</v>
      </c>
      <c r="D976" s="4">
        <v>240.19</v>
      </c>
      <c r="E976" s="4">
        <v>256.88499999999999</v>
      </c>
      <c r="F976" s="4" t="b">
        <v>0</v>
      </c>
      <c r="G976" s="4" t="b">
        <v>1</v>
      </c>
      <c r="H976" s="4" t="b">
        <v>0</v>
      </c>
      <c r="I976" s="15"/>
      <c r="J976" s="4"/>
      <c r="K976" s="4"/>
      <c r="L976" s="15"/>
      <c r="M976" s="6" t="str">
        <f t="shared" si="15"/>
        <v>Sell</v>
      </c>
    </row>
    <row r="977" spans="1:13" x14ac:dyDescent="0.3">
      <c r="A977" s="2">
        <v>43980</v>
      </c>
      <c r="B977" s="4">
        <v>239.7</v>
      </c>
      <c r="C977" s="4">
        <v>239.1</v>
      </c>
      <c r="D977" s="4">
        <v>239.55</v>
      </c>
      <c r="E977" s="4">
        <v>256.63</v>
      </c>
      <c r="F977" s="4" t="b">
        <v>0</v>
      </c>
      <c r="G977" s="4" t="b">
        <v>1</v>
      </c>
      <c r="H977" s="4" t="b">
        <v>0</v>
      </c>
      <c r="I977" s="15"/>
      <c r="J977" s="4"/>
      <c r="K977" s="4"/>
      <c r="L977" s="15"/>
      <c r="M977" s="6" t="str">
        <f t="shared" si="15"/>
        <v>Sell</v>
      </c>
    </row>
    <row r="978" spans="1:13" x14ac:dyDescent="0.3">
      <c r="A978" s="2">
        <v>43981</v>
      </c>
      <c r="B978" s="4">
        <v>239.1</v>
      </c>
      <c r="C978" s="4">
        <v>245.7</v>
      </c>
      <c r="D978" s="4">
        <v>239.46</v>
      </c>
      <c r="E978" s="4">
        <v>256.40416666666658</v>
      </c>
      <c r="F978" s="4" t="b">
        <v>0</v>
      </c>
      <c r="G978" s="4" t="b">
        <v>1</v>
      </c>
      <c r="H978" s="4" t="b">
        <v>0</v>
      </c>
      <c r="I978" s="15"/>
      <c r="J978" s="4"/>
      <c r="K978" s="4"/>
      <c r="L978" s="15"/>
      <c r="M978" s="6" t="str">
        <f t="shared" si="15"/>
        <v>Sell</v>
      </c>
    </row>
    <row r="979" spans="1:13" x14ac:dyDescent="0.3">
      <c r="A979" s="2">
        <v>43982</v>
      </c>
      <c r="B979" s="4">
        <v>245.8</v>
      </c>
      <c r="C979" s="4">
        <v>246.5</v>
      </c>
      <c r="D979" s="4">
        <v>240.7</v>
      </c>
      <c r="E979" s="4">
        <v>256.15333333333331</v>
      </c>
      <c r="F979" s="4" t="b">
        <v>0</v>
      </c>
      <c r="G979" s="4" t="b">
        <v>0</v>
      </c>
      <c r="H979" s="4" t="b">
        <v>0</v>
      </c>
      <c r="I979" s="15"/>
      <c r="J979" s="4"/>
      <c r="K979" s="4"/>
      <c r="L979" s="15"/>
      <c r="M979" s="6" t="str">
        <f t="shared" si="15"/>
        <v>Buy</v>
      </c>
    </row>
    <row r="980" spans="1:13" x14ac:dyDescent="0.3">
      <c r="A980" s="2">
        <v>43983</v>
      </c>
      <c r="B980" s="4">
        <v>246.5</v>
      </c>
      <c r="C980" s="4">
        <v>247.1</v>
      </c>
      <c r="D980" s="4">
        <v>241.05</v>
      </c>
      <c r="E980" s="4">
        <v>255.75666666666669</v>
      </c>
      <c r="F980" s="4" t="b">
        <v>0</v>
      </c>
      <c r="G980" s="4" t="b">
        <v>0</v>
      </c>
      <c r="H980" s="4" t="b">
        <v>0</v>
      </c>
      <c r="I980" s="15"/>
      <c r="J980" s="4"/>
      <c r="K980" s="4"/>
      <c r="L980" s="15"/>
      <c r="M980" s="6" t="str">
        <f t="shared" si="15"/>
        <v>Buy</v>
      </c>
    </row>
    <row r="981" spans="1:13" x14ac:dyDescent="0.3">
      <c r="A981" s="2">
        <v>43984</v>
      </c>
      <c r="B981" s="4">
        <v>246.9</v>
      </c>
      <c r="C981" s="4">
        <v>244.4</v>
      </c>
      <c r="D981" s="4">
        <v>241.25</v>
      </c>
      <c r="E981" s="4">
        <v>255.36500000000001</v>
      </c>
      <c r="F981" s="4" t="b">
        <v>0</v>
      </c>
      <c r="G981" s="4" t="b">
        <v>0</v>
      </c>
      <c r="H981" s="4" t="b">
        <v>0</v>
      </c>
      <c r="I981" s="15"/>
      <c r="J981" s="4"/>
      <c r="K981" s="4"/>
      <c r="L981" s="15"/>
      <c r="M981" s="6" t="str">
        <f t="shared" si="15"/>
        <v>Buy</v>
      </c>
    </row>
    <row r="982" spans="1:13" x14ac:dyDescent="0.3">
      <c r="A982" s="2">
        <v>43985</v>
      </c>
      <c r="B982" s="4">
        <v>244.2</v>
      </c>
      <c r="C982" s="4">
        <v>245.5</v>
      </c>
      <c r="D982" s="4">
        <v>241.86</v>
      </c>
      <c r="E982" s="4">
        <v>254.88833333333329</v>
      </c>
      <c r="F982" s="4" t="b">
        <v>0</v>
      </c>
      <c r="G982" s="4" t="b">
        <v>0</v>
      </c>
      <c r="H982" s="4" t="b">
        <v>0</v>
      </c>
      <c r="I982" s="15"/>
      <c r="J982" s="4"/>
      <c r="K982" s="4"/>
      <c r="L982" s="15"/>
      <c r="M982" s="6" t="str">
        <f t="shared" si="15"/>
        <v>Buy</v>
      </c>
    </row>
    <row r="983" spans="1:13" x14ac:dyDescent="0.3">
      <c r="A983" s="2">
        <v>43986</v>
      </c>
      <c r="B983" s="4">
        <v>245.5</v>
      </c>
      <c r="C983" s="4">
        <v>246</v>
      </c>
      <c r="D983" s="4">
        <v>243.01</v>
      </c>
      <c r="E983" s="4">
        <v>254.27833333333331</v>
      </c>
      <c r="F983" s="4" t="b">
        <v>0</v>
      </c>
      <c r="G983" s="4" t="b">
        <v>0</v>
      </c>
      <c r="H983" s="4" t="b">
        <v>0</v>
      </c>
      <c r="I983" s="15"/>
      <c r="J983" s="4"/>
      <c r="K983" s="4"/>
      <c r="L983" s="15"/>
      <c r="M983" s="6" t="str">
        <f t="shared" si="15"/>
        <v>Buy</v>
      </c>
    </row>
    <row r="984" spans="1:13" x14ac:dyDescent="0.3">
      <c r="A984" s="2">
        <v>43987</v>
      </c>
      <c r="B984" s="4">
        <v>245.7</v>
      </c>
      <c r="C984" s="4">
        <v>243.7</v>
      </c>
      <c r="D984" s="4">
        <v>243.84</v>
      </c>
      <c r="E984" s="4">
        <v>253.6141666666667</v>
      </c>
      <c r="F984" s="4" t="b">
        <v>0</v>
      </c>
      <c r="G984" s="4" t="b">
        <v>0</v>
      </c>
      <c r="H984" s="4" t="b">
        <v>0</v>
      </c>
      <c r="I984" s="15"/>
      <c r="J984" s="4"/>
      <c r="K984" s="4"/>
      <c r="L984" s="15"/>
      <c r="M984" s="6" t="str">
        <f t="shared" ref="M984:M1047" si="16">IF(B984&gt;=D983,"Buy","Sell")</f>
        <v>Buy</v>
      </c>
    </row>
    <row r="985" spans="1:13" x14ac:dyDescent="0.3">
      <c r="A985" s="2">
        <v>43988</v>
      </c>
      <c r="B985" s="4">
        <v>243.7</v>
      </c>
      <c r="C985" s="4">
        <v>245.2</v>
      </c>
      <c r="D985" s="4">
        <v>244.29</v>
      </c>
      <c r="E985" s="4">
        <v>252.90583333333331</v>
      </c>
      <c r="F985" s="4" t="b">
        <v>0</v>
      </c>
      <c r="G985" s="4" t="b">
        <v>1</v>
      </c>
      <c r="H985" s="4" t="b">
        <v>0</v>
      </c>
      <c r="I985" s="15"/>
      <c r="J985" s="4"/>
      <c r="K985" s="11">
        <f>K972*L985</f>
        <v>25529478.188541554</v>
      </c>
      <c r="L985" s="13">
        <f>($B985-($B979*L$1+$B985*$L$1))/$B979</f>
        <v>0.99006244914564678</v>
      </c>
      <c r="M985" s="6" t="str">
        <f t="shared" si="16"/>
        <v>Sell</v>
      </c>
    </row>
    <row r="986" spans="1:13" x14ac:dyDescent="0.3">
      <c r="A986" s="2">
        <v>43989</v>
      </c>
      <c r="B986" s="4">
        <v>245.2</v>
      </c>
      <c r="C986" s="4">
        <v>241.6</v>
      </c>
      <c r="D986" s="4">
        <v>244.48</v>
      </c>
      <c r="E986" s="4">
        <v>252.21333333333331</v>
      </c>
      <c r="F986" s="4" t="b">
        <v>0</v>
      </c>
      <c r="G986" s="4" t="b">
        <v>0</v>
      </c>
      <c r="H986" s="4" t="b">
        <v>0</v>
      </c>
      <c r="I986" s="15"/>
      <c r="J986" s="4"/>
      <c r="K986" s="4"/>
      <c r="L986" s="15"/>
      <c r="M986" s="6" t="str">
        <f t="shared" si="16"/>
        <v>Buy</v>
      </c>
    </row>
    <row r="987" spans="1:13" x14ac:dyDescent="0.3">
      <c r="A987" s="2">
        <v>43990</v>
      </c>
      <c r="B987" s="4">
        <v>241.6</v>
      </c>
      <c r="C987" s="4">
        <v>241.7</v>
      </c>
      <c r="D987" s="4">
        <v>244.74</v>
      </c>
      <c r="E987" s="4">
        <v>251.51916666666659</v>
      </c>
      <c r="F987" s="4" t="b">
        <v>0</v>
      </c>
      <c r="G987" s="4" t="b">
        <v>1</v>
      </c>
      <c r="H987" s="4" t="b">
        <v>0</v>
      </c>
      <c r="I987" s="15"/>
      <c r="J987" s="4"/>
      <c r="K987" s="11">
        <f>K985*L987</f>
        <v>25119178.243736185</v>
      </c>
      <c r="L987" s="13">
        <f>($B987-($B986*L$1+$B987*$L$1))/$B986</f>
        <v>0.98392838499184343</v>
      </c>
      <c r="M987" s="6" t="str">
        <f t="shared" si="16"/>
        <v>Sell</v>
      </c>
    </row>
    <row r="988" spans="1:13" x14ac:dyDescent="0.3">
      <c r="A988" s="2">
        <v>43991</v>
      </c>
      <c r="B988" s="4">
        <v>241.7</v>
      </c>
      <c r="C988" s="4">
        <v>242</v>
      </c>
      <c r="D988" s="4">
        <v>244.37</v>
      </c>
      <c r="E988" s="4">
        <v>250.85916666666671</v>
      </c>
      <c r="F988" s="4" t="b">
        <v>0</v>
      </c>
      <c r="G988" s="4" t="b">
        <v>1</v>
      </c>
      <c r="H988" s="4" t="b">
        <v>0</v>
      </c>
      <c r="I988" s="15"/>
      <c r="J988" s="4"/>
      <c r="K988" s="4"/>
      <c r="L988" s="15"/>
      <c r="M988" s="6" t="str">
        <f t="shared" si="16"/>
        <v>Sell</v>
      </c>
    </row>
    <row r="989" spans="1:13" x14ac:dyDescent="0.3">
      <c r="A989" s="2">
        <v>43992</v>
      </c>
      <c r="B989" s="4">
        <v>242</v>
      </c>
      <c r="C989" s="4">
        <v>240</v>
      </c>
      <c r="D989" s="4">
        <v>243.72</v>
      </c>
      <c r="E989" s="4">
        <v>250.2141666666667</v>
      </c>
      <c r="F989" s="4" t="b">
        <v>0</v>
      </c>
      <c r="G989" s="4" t="b">
        <v>1</v>
      </c>
      <c r="H989" s="4" t="b">
        <v>0</v>
      </c>
      <c r="I989" s="15"/>
      <c r="J989" s="4"/>
      <c r="K989" s="4"/>
      <c r="L989" s="15"/>
      <c r="M989" s="6" t="str">
        <f t="shared" si="16"/>
        <v>Sell</v>
      </c>
    </row>
    <row r="990" spans="1:13" x14ac:dyDescent="0.3">
      <c r="A990" s="2">
        <v>43993</v>
      </c>
      <c r="B990" s="4">
        <v>240</v>
      </c>
      <c r="C990" s="4">
        <v>235.8</v>
      </c>
      <c r="D990" s="4">
        <v>242.59</v>
      </c>
      <c r="E990" s="4">
        <v>249.33416666666659</v>
      </c>
      <c r="F990" s="4" t="b">
        <v>0</v>
      </c>
      <c r="G990" s="4" t="b">
        <v>1</v>
      </c>
      <c r="H990" s="4" t="b">
        <v>0</v>
      </c>
      <c r="I990" s="15"/>
      <c r="J990" s="4"/>
      <c r="K990" s="4"/>
      <c r="L990" s="15"/>
      <c r="M990" s="6" t="str">
        <f t="shared" si="16"/>
        <v>Sell</v>
      </c>
    </row>
    <row r="991" spans="1:13" x14ac:dyDescent="0.3">
      <c r="A991" s="2">
        <v>43994</v>
      </c>
      <c r="B991" s="4">
        <v>235.8</v>
      </c>
      <c r="C991" s="4">
        <v>232</v>
      </c>
      <c r="D991" s="4">
        <v>241.35</v>
      </c>
      <c r="E991" s="4">
        <v>248.15</v>
      </c>
      <c r="F991" s="4" t="b">
        <v>0</v>
      </c>
      <c r="G991" s="4" t="b">
        <v>1</v>
      </c>
      <c r="H991" s="4" t="b">
        <v>0</v>
      </c>
      <c r="I991" s="15"/>
      <c r="J991" s="4"/>
      <c r="K991" s="4"/>
      <c r="L991" s="15"/>
      <c r="M991" s="6" t="str">
        <f t="shared" si="16"/>
        <v>Sell</v>
      </c>
    </row>
    <row r="992" spans="1:13" x14ac:dyDescent="0.3">
      <c r="A992" s="2">
        <v>43995</v>
      </c>
      <c r="B992" s="4">
        <v>232.1</v>
      </c>
      <c r="C992" s="4">
        <v>232</v>
      </c>
      <c r="D992" s="4">
        <v>240</v>
      </c>
      <c r="E992" s="4">
        <v>246.92666666666659</v>
      </c>
      <c r="F992" s="4" t="b">
        <v>0</v>
      </c>
      <c r="G992" s="4" t="b">
        <v>1</v>
      </c>
      <c r="H992" s="4" t="b">
        <v>0</v>
      </c>
      <c r="I992" s="15"/>
      <c r="J992" s="4"/>
      <c r="K992" s="4"/>
      <c r="L992" s="15"/>
      <c r="M992" s="6" t="str">
        <f t="shared" si="16"/>
        <v>Sell</v>
      </c>
    </row>
    <row r="993" spans="1:13" x14ac:dyDescent="0.3">
      <c r="A993" s="2">
        <v>43996</v>
      </c>
      <c r="B993" s="4">
        <v>232</v>
      </c>
      <c r="C993" s="4">
        <v>228.6</v>
      </c>
      <c r="D993" s="4">
        <v>238.26</v>
      </c>
      <c r="E993" s="4">
        <v>245.61333333333329</v>
      </c>
      <c r="F993" s="4" t="b">
        <v>0</v>
      </c>
      <c r="G993" s="4" t="b">
        <v>1</v>
      </c>
      <c r="H993" s="4" t="b">
        <v>0</v>
      </c>
      <c r="I993" s="15"/>
      <c r="J993" s="4"/>
      <c r="K993" s="4"/>
      <c r="L993" s="15"/>
      <c r="M993" s="6" t="str">
        <f t="shared" si="16"/>
        <v>Sell</v>
      </c>
    </row>
    <row r="994" spans="1:13" x14ac:dyDescent="0.3">
      <c r="A994" s="2">
        <v>43997</v>
      </c>
      <c r="B994" s="4">
        <v>228.6</v>
      </c>
      <c r="C994" s="4">
        <v>223.2</v>
      </c>
      <c r="D994" s="4">
        <v>236.21</v>
      </c>
      <c r="E994" s="4">
        <v>244.60833333333329</v>
      </c>
      <c r="F994" s="4" t="b">
        <v>0</v>
      </c>
      <c r="G994" s="4" t="b">
        <v>1</v>
      </c>
      <c r="H994" s="4" t="b">
        <v>0</v>
      </c>
      <c r="I994" s="15"/>
      <c r="J994" s="4"/>
      <c r="K994" s="4"/>
      <c r="L994" s="15"/>
      <c r="M994" s="6" t="str">
        <f t="shared" si="16"/>
        <v>Sell</v>
      </c>
    </row>
    <row r="995" spans="1:13" x14ac:dyDescent="0.3">
      <c r="A995" s="2">
        <v>43998</v>
      </c>
      <c r="B995" s="4">
        <v>223.2</v>
      </c>
      <c r="C995" s="4">
        <v>229.3</v>
      </c>
      <c r="D995" s="4">
        <v>234.62</v>
      </c>
      <c r="E995" s="4">
        <v>243.8116666666667</v>
      </c>
      <c r="F995" s="4" t="b">
        <v>0</v>
      </c>
      <c r="G995" s="4" t="b">
        <v>1</v>
      </c>
      <c r="H995" s="4" t="b">
        <v>0</v>
      </c>
      <c r="I995" s="15"/>
      <c r="J995" s="4"/>
      <c r="K995" s="4"/>
      <c r="L995" s="15"/>
      <c r="M995" s="6" t="str">
        <f t="shared" si="16"/>
        <v>Sell</v>
      </c>
    </row>
    <row r="996" spans="1:13" x14ac:dyDescent="0.3">
      <c r="A996" s="2">
        <v>43999</v>
      </c>
      <c r="B996" s="4">
        <v>229.2</v>
      </c>
      <c r="C996" s="4">
        <v>234.8</v>
      </c>
      <c r="D996" s="4">
        <v>233.94</v>
      </c>
      <c r="E996" s="4">
        <v>242.97916666666671</v>
      </c>
      <c r="F996" s="4" t="b">
        <v>0</v>
      </c>
      <c r="G996" s="4" t="b">
        <v>1</v>
      </c>
      <c r="H996" s="4" t="b">
        <v>0</v>
      </c>
      <c r="I996" s="15"/>
      <c r="J996" s="4"/>
      <c r="K996" s="4"/>
      <c r="L996" s="15"/>
      <c r="M996" s="6" t="str">
        <f t="shared" si="16"/>
        <v>Sell</v>
      </c>
    </row>
    <row r="997" spans="1:13" x14ac:dyDescent="0.3">
      <c r="A997" s="2">
        <v>44000</v>
      </c>
      <c r="B997" s="4">
        <v>234.6</v>
      </c>
      <c r="C997" s="4">
        <v>230</v>
      </c>
      <c r="D997" s="4">
        <v>232.77</v>
      </c>
      <c r="E997" s="4">
        <v>242.02</v>
      </c>
      <c r="F997" s="4" t="b">
        <v>0</v>
      </c>
      <c r="G997" s="4" t="b">
        <v>0</v>
      </c>
      <c r="H997" s="4" t="b">
        <v>0</v>
      </c>
      <c r="I997" s="15"/>
      <c r="J997" s="4"/>
      <c r="K997" s="4"/>
      <c r="L997" s="15"/>
      <c r="M997" s="6" t="str">
        <f t="shared" si="16"/>
        <v>Buy</v>
      </c>
    </row>
    <row r="998" spans="1:13" x14ac:dyDescent="0.3">
      <c r="A998" s="2">
        <v>44001</v>
      </c>
      <c r="B998" s="4">
        <v>229.9</v>
      </c>
      <c r="C998" s="4">
        <v>228.3</v>
      </c>
      <c r="D998" s="4">
        <v>231.4</v>
      </c>
      <c r="E998" s="4">
        <v>241.21916666666669</v>
      </c>
      <c r="F998" s="4" t="b">
        <v>0</v>
      </c>
      <c r="G998" s="4" t="b">
        <v>1</v>
      </c>
      <c r="H998" s="4" t="b">
        <v>0</v>
      </c>
      <c r="I998" s="15"/>
      <c r="J998" s="4"/>
      <c r="K998" s="11">
        <f>K987*L998</f>
        <v>24581123.518452678</v>
      </c>
      <c r="L998" s="13">
        <f>($B998-($B997*L$1+$B998*$L$1))/$B997</f>
        <v>0.97857992327365728</v>
      </c>
      <c r="M998" s="6" t="str">
        <f t="shared" si="16"/>
        <v>Sell</v>
      </c>
    </row>
    <row r="999" spans="1:13" x14ac:dyDescent="0.3">
      <c r="A999" s="2">
        <v>44002</v>
      </c>
      <c r="B999" s="4">
        <v>228.3</v>
      </c>
      <c r="C999" s="4">
        <v>226.3</v>
      </c>
      <c r="D999" s="4">
        <v>230.03</v>
      </c>
      <c r="E999" s="4">
        <v>240.3758333333333</v>
      </c>
      <c r="F999" s="4" t="b">
        <v>0</v>
      </c>
      <c r="G999" s="4" t="b">
        <v>1</v>
      </c>
      <c r="H999" s="4" t="b">
        <v>0</v>
      </c>
      <c r="I999" s="15"/>
      <c r="J999" s="4"/>
      <c r="K999" s="4"/>
      <c r="L999" s="15"/>
      <c r="M999" s="6" t="str">
        <f t="shared" si="16"/>
        <v>Sell</v>
      </c>
    </row>
    <row r="1000" spans="1:13" x14ac:dyDescent="0.3">
      <c r="A1000" s="2">
        <v>44003</v>
      </c>
      <c r="B1000" s="4">
        <v>226.3</v>
      </c>
      <c r="C1000" s="4">
        <v>226</v>
      </c>
      <c r="D1000" s="4">
        <v>229.05</v>
      </c>
      <c r="E1000" s="4">
        <v>239.54583333333329</v>
      </c>
      <c r="F1000" s="4" t="b">
        <v>0</v>
      </c>
      <c r="G1000" s="4" t="b">
        <v>1</v>
      </c>
      <c r="H1000" s="4" t="b">
        <v>0</v>
      </c>
      <c r="I1000" s="15"/>
      <c r="J1000" s="4"/>
      <c r="K1000" s="4"/>
      <c r="L1000" s="15"/>
      <c r="M1000" s="6" t="str">
        <f t="shared" si="16"/>
        <v>Sell</v>
      </c>
    </row>
    <row r="1001" spans="1:13" x14ac:dyDescent="0.3">
      <c r="A1001" s="2">
        <v>44004</v>
      </c>
      <c r="B1001" s="4">
        <v>226</v>
      </c>
      <c r="C1001" s="4">
        <v>226.3</v>
      </c>
      <c r="D1001" s="4">
        <v>228.48</v>
      </c>
      <c r="E1001" s="4">
        <v>238.64416666666671</v>
      </c>
      <c r="F1001" s="4" t="b">
        <v>0</v>
      </c>
      <c r="G1001" s="4" t="b">
        <v>1</v>
      </c>
      <c r="H1001" s="4" t="b">
        <v>0</v>
      </c>
      <c r="I1001" s="15"/>
      <c r="J1001" s="4"/>
      <c r="K1001" s="4"/>
      <c r="L1001" s="15"/>
      <c r="M1001" s="6" t="str">
        <f t="shared" si="16"/>
        <v>Sell</v>
      </c>
    </row>
    <row r="1002" spans="1:13" x14ac:dyDescent="0.3">
      <c r="A1002" s="2">
        <v>44005</v>
      </c>
      <c r="B1002" s="4">
        <v>226.3</v>
      </c>
      <c r="C1002" s="4">
        <v>226</v>
      </c>
      <c r="D1002" s="4">
        <v>227.88</v>
      </c>
      <c r="E1002" s="4">
        <v>237.81</v>
      </c>
      <c r="F1002" s="4" t="b">
        <v>0</v>
      </c>
      <c r="G1002" s="4" t="b">
        <v>1</v>
      </c>
      <c r="H1002" s="4" t="b">
        <v>0</v>
      </c>
      <c r="I1002" s="15"/>
      <c r="J1002" s="4"/>
      <c r="K1002" s="4"/>
      <c r="L1002" s="15"/>
      <c r="M1002" s="6" t="str">
        <f t="shared" si="16"/>
        <v>Sell</v>
      </c>
    </row>
    <row r="1003" spans="1:13" x14ac:dyDescent="0.3">
      <c r="A1003" s="2">
        <v>44006</v>
      </c>
      <c r="B1003" s="4">
        <v>226</v>
      </c>
      <c r="C1003" s="4">
        <v>220.4</v>
      </c>
      <c r="D1003" s="4">
        <v>227.06</v>
      </c>
      <c r="E1003" s="4">
        <v>237.0325</v>
      </c>
      <c r="F1003" s="4" t="b">
        <v>0</v>
      </c>
      <c r="G1003" s="4" t="b">
        <v>1</v>
      </c>
      <c r="H1003" s="4" t="b">
        <v>0</v>
      </c>
      <c r="I1003" s="15"/>
      <c r="J1003" s="4"/>
      <c r="K1003" s="4"/>
      <c r="L1003" s="15"/>
      <c r="M1003" s="6" t="str">
        <f t="shared" si="16"/>
        <v>Sell</v>
      </c>
    </row>
    <row r="1004" spans="1:13" x14ac:dyDescent="0.3">
      <c r="A1004" s="2">
        <v>44007</v>
      </c>
      <c r="B1004" s="4">
        <v>220.3</v>
      </c>
      <c r="C1004" s="4">
        <v>219.5</v>
      </c>
      <c r="D1004" s="4">
        <v>226.69</v>
      </c>
      <c r="E1004" s="4">
        <v>236.46250000000001</v>
      </c>
      <c r="F1004" s="4" t="b">
        <v>0</v>
      </c>
      <c r="G1004" s="4" t="b">
        <v>1</v>
      </c>
      <c r="H1004" s="4" t="b">
        <v>0</v>
      </c>
      <c r="I1004" s="15"/>
      <c r="J1004" s="4"/>
      <c r="K1004" s="4"/>
      <c r="L1004" s="15"/>
      <c r="M1004" s="6" t="str">
        <f t="shared" si="16"/>
        <v>Sell</v>
      </c>
    </row>
    <row r="1005" spans="1:13" x14ac:dyDescent="0.3">
      <c r="A1005" s="2">
        <v>44008</v>
      </c>
      <c r="B1005" s="4">
        <v>219.5</v>
      </c>
      <c r="C1005" s="4">
        <v>218.7</v>
      </c>
      <c r="D1005" s="4">
        <v>225.63</v>
      </c>
      <c r="E1005" s="4">
        <v>235.85666666666671</v>
      </c>
      <c r="F1005" s="4" t="b">
        <v>0</v>
      </c>
      <c r="G1005" s="4" t="b">
        <v>1</v>
      </c>
      <c r="H1005" s="4" t="b">
        <v>0</v>
      </c>
      <c r="I1005" s="15"/>
      <c r="J1005" s="4"/>
      <c r="K1005" s="4"/>
      <c r="L1005" s="15"/>
      <c r="M1005" s="6" t="str">
        <f t="shared" si="16"/>
        <v>Sell</v>
      </c>
    </row>
    <row r="1006" spans="1:13" x14ac:dyDescent="0.3">
      <c r="A1006" s="2">
        <v>44009</v>
      </c>
      <c r="B1006" s="4">
        <v>218.9</v>
      </c>
      <c r="C1006" s="4">
        <v>218.5</v>
      </c>
      <c r="D1006" s="4">
        <v>224</v>
      </c>
      <c r="E1006" s="4">
        <v>235.2858333333333</v>
      </c>
      <c r="F1006" s="4" t="b">
        <v>0</v>
      </c>
      <c r="G1006" s="4" t="b">
        <v>1</v>
      </c>
      <c r="H1006" s="4" t="b">
        <v>0</v>
      </c>
      <c r="I1006" s="15"/>
      <c r="J1006" s="4"/>
      <c r="K1006" s="4"/>
      <c r="L1006" s="15"/>
      <c r="M1006" s="6" t="str">
        <f t="shared" si="16"/>
        <v>Sell</v>
      </c>
    </row>
    <row r="1007" spans="1:13" x14ac:dyDescent="0.3">
      <c r="A1007" s="2">
        <v>44010</v>
      </c>
      <c r="B1007" s="4">
        <v>218.5</v>
      </c>
      <c r="C1007" s="4">
        <v>215.3</v>
      </c>
      <c r="D1007" s="4">
        <v>222.53</v>
      </c>
      <c r="E1007" s="4">
        <v>234.71833333333331</v>
      </c>
      <c r="F1007" s="4" t="b">
        <v>0</v>
      </c>
      <c r="G1007" s="4" t="b">
        <v>1</v>
      </c>
      <c r="H1007" s="4" t="b">
        <v>0</v>
      </c>
      <c r="I1007" s="15"/>
      <c r="J1007" s="4"/>
      <c r="K1007" s="4"/>
      <c r="L1007" s="15"/>
      <c r="M1007" s="6" t="str">
        <f t="shared" si="16"/>
        <v>Sell</v>
      </c>
    </row>
    <row r="1008" spans="1:13" x14ac:dyDescent="0.3">
      <c r="A1008" s="2">
        <v>44011</v>
      </c>
      <c r="B1008" s="4">
        <v>215.3</v>
      </c>
      <c r="C1008" s="4">
        <v>211.3</v>
      </c>
      <c r="D1008" s="4">
        <v>220.83</v>
      </c>
      <c r="E1008" s="4">
        <v>234.14</v>
      </c>
      <c r="F1008" s="4" t="b">
        <v>0</v>
      </c>
      <c r="G1008" s="4" t="b">
        <v>1</v>
      </c>
      <c r="H1008" s="4" t="b">
        <v>0</v>
      </c>
      <c r="I1008" s="15"/>
      <c r="J1008" s="4"/>
      <c r="K1008" s="4"/>
      <c r="L1008" s="15"/>
      <c r="M1008" s="6" t="str">
        <f t="shared" si="16"/>
        <v>Sell</v>
      </c>
    </row>
    <row r="1009" spans="1:13" x14ac:dyDescent="0.3">
      <c r="A1009" s="2">
        <v>44012</v>
      </c>
      <c r="B1009" s="4">
        <v>211.1</v>
      </c>
      <c r="C1009" s="4">
        <v>211.2</v>
      </c>
      <c r="D1009" s="4">
        <v>219.32</v>
      </c>
      <c r="E1009" s="4">
        <v>233.5383333333333</v>
      </c>
      <c r="F1009" s="4" t="b">
        <v>0</v>
      </c>
      <c r="G1009" s="4" t="b">
        <v>1</v>
      </c>
      <c r="H1009" s="4" t="b">
        <v>0</v>
      </c>
      <c r="I1009" s="15"/>
      <c r="J1009" s="4"/>
      <c r="K1009" s="4"/>
      <c r="L1009" s="15"/>
      <c r="M1009" s="6" t="str">
        <f t="shared" si="16"/>
        <v>Sell</v>
      </c>
    </row>
    <row r="1010" spans="1:13" x14ac:dyDescent="0.3">
      <c r="A1010" s="2">
        <v>44013</v>
      </c>
      <c r="B1010" s="4">
        <v>211.1</v>
      </c>
      <c r="C1010" s="4">
        <v>211.3</v>
      </c>
      <c r="D1010" s="4">
        <v>217.85</v>
      </c>
      <c r="E1010" s="4">
        <v>232.96333333333331</v>
      </c>
      <c r="F1010" s="4" t="b">
        <v>0</v>
      </c>
      <c r="G1010" s="4" t="b">
        <v>1</v>
      </c>
      <c r="H1010" s="4" t="b">
        <v>0</v>
      </c>
      <c r="I1010" s="15"/>
      <c r="J1010" s="4"/>
      <c r="K1010" s="4"/>
      <c r="L1010" s="15"/>
      <c r="M1010" s="6" t="str">
        <f t="shared" si="16"/>
        <v>Sell</v>
      </c>
    </row>
    <row r="1011" spans="1:13" x14ac:dyDescent="0.3">
      <c r="A1011" s="2">
        <v>44014</v>
      </c>
      <c r="B1011" s="4">
        <v>211.2</v>
      </c>
      <c r="C1011" s="4">
        <v>210.4</v>
      </c>
      <c r="D1011" s="4">
        <v>216.26</v>
      </c>
      <c r="E1011" s="4">
        <v>232.38666666666671</v>
      </c>
      <c r="F1011" s="4" t="b">
        <v>0</v>
      </c>
      <c r="G1011" s="4" t="b">
        <v>1</v>
      </c>
      <c r="H1011" s="4" t="b">
        <v>0</v>
      </c>
      <c r="I1011" s="15"/>
      <c r="J1011" s="4"/>
      <c r="K1011" s="4"/>
      <c r="L1011" s="15"/>
      <c r="M1011" s="6" t="str">
        <f t="shared" si="16"/>
        <v>Sell</v>
      </c>
    </row>
    <row r="1012" spans="1:13" x14ac:dyDescent="0.3">
      <c r="A1012" s="2">
        <v>44015</v>
      </c>
      <c r="B1012" s="4">
        <v>210.4</v>
      </c>
      <c r="C1012" s="4">
        <v>211.2</v>
      </c>
      <c r="D1012" s="4">
        <v>214.78</v>
      </c>
      <c r="E1012" s="4">
        <v>231.77833333333331</v>
      </c>
      <c r="F1012" s="4" t="b">
        <v>0</v>
      </c>
      <c r="G1012" s="4" t="b">
        <v>1</v>
      </c>
      <c r="H1012" s="4" t="b">
        <v>0</v>
      </c>
      <c r="I1012" s="15"/>
      <c r="J1012" s="4"/>
      <c r="K1012" s="4"/>
      <c r="L1012" s="15"/>
      <c r="M1012" s="6" t="str">
        <f t="shared" si="16"/>
        <v>Sell</v>
      </c>
    </row>
    <row r="1013" spans="1:13" x14ac:dyDescent="0.3">
      <c r="A1013" s="2">
        <v>44016</v>
      </c>
      <c r="B1013" s="4">
        <v>211.2</v>
      </c>
      <c r="C1013" s="4">
        <v>212.1</v>
      </c>
      <c r="D1013" s="4">
        <v>213.95</v>
      </c>
      <c r="E1013" s="4">
        <v>231.13499999999999</v>
      </c>
      <c r="F1013" s="4" t="b">
        <v>0</v>
      </c>
      <c r="G1013" s="4" t="b">
        <v>1</v>
      </c>
      <c r="H1013" s="4" t="b">
        <v>0</v>
      </c>
      <c r="I1013" s="15"/>
      <c r="J1013" s="4"/>
      <c r="K1013" s="4"/>
      <c r="L1013" s="15"/>
      <c r="M1013" s="6" t="str">
        <f t="shared" si="16"/>
        <v>Sell</v>
      </c>
    </row>
    <row r="1014" spans="1:13" x14ac:dyDescent="0.3">
      <c r="A1014" s="2">
        <v>44017</v>
      </c>
      <c r="B1014" s="4">
        <v>211.8</v>
      </c>
      <c r="C1014" s="4">
        <v>210</v>
      </c>
      <c r="D1014" s="4">
        <v>213</v>
      </c>
      <c r="E1014" s="4">
        <v>230.48333333333329</v>
      </c>
      <c r="F1014" s="4" t="b">
        <v>0</v>
      </c>
      <c r="G1014" s="4" t="b">
        <v>1</v>
      </c>
      <c r="H1014" s="4" t="b">
        <v>0</v>
      </c>
      <c r="I1014" s="15"/>
      <c r="J1014" s="4"/>
      <c r="K1014" s="4"/>
      <c r="L1014" s="15"/>
      <c r="M1014" s="6" t="str">
        <f t="shared" si="16"/>
        <v>Sell</v>
      </c>
    </row>
    <row r="1015" spans="1:13" x14ac:dyDescent="0.3">
      <c r="A1015" s="2">
        <v>44018</v>
      </c>
      <c r="B1015" s="4">
        <v>210.1</v>
      </c>
      <c r="C1015" s="4">
        <v>220.7</v>
      </c>
      <c r="D1015" s="4">
        <v>213.2</v>
      </c>
      <c r="E1015" s="4">
        <v>230.04750000000001</v>
      </c>
      <c r="F1015" s="4" t="b">
        <v>0</v>
      </c>
      <c r="G1015" s="4" t="b">
        <v>1</v>
      </c>
      <c r="H1015" s="4" t="b">
        <v>0</v>
      </c>
      <c r="I1015" s="15"/>
      <c r="J1015" s="4"/>
      <c r="K1015" s="4"/>
      <c r="L1015" s="15"/>
      <c r="M1015" s="6" t="str">
        <f t="shared" si="16"/>
        <v>Sell</v>
      </c>
    </row>
    <row r="1016" spans="1:13" x14ac:dyDescent="0.3">
      <c r="A1016" s="2">
        <v>44019</v>
      </c>
      <c r="B1016" s="4">
        <v>220.7</v>
      </c>
      <c r="C1016" s="4">
        <v>219.7</v>
      </c>
      <c r="D1016" s="4">
        <v>213.32</v>
      </c>
      <c r="E1016" s="4">
        <v>229.8075</v>
      </c>
      <c r="F1016" s="4" t="b">
        <v>0</v>
      </c>
      <c r="G1016" s="4" t="b">
        <v>0</v>
      </c>
      <c r="H1016" s="4" t="b">
        <v>0</v>
      </c>
      <c r="I1016" s="15"/>
      <c r="J1016" s="4"/>
      <c r="K1016" s="4"/>
      <c r="L1016" s="15"/>
      <c r="M1016" s="6" t="str">
        <f t="shared" si="16"/>
        <v>Buy</v>
      </c>
    </row>
    <row r="1017" spans="1:13" x14ac:dyDescent="0.3">
      <c r="A1017" s="2">
        <v>44020</v>
      </c>
      <c r="B1017" s="4">
        <v>219.7</v>
      </c>
      <c r="C1017" s="4">
        <v>234.9</v>
      </c>
      <c r="D1017" s="4">
        <v>215.28</v>
      </c>
      <c r="E1017" s="4">
        <v>229.6191666666667</v>
      </c>
      <c r="F1017" s="4" t="b">
        <v>0</v>
      </c>
      <c r="G1017" s="4" t="b">
        <v>0</v>
      </c>
      <c r="H1017" s="4" t="b">
        <v>0</v>
      </c>
      <c r="I1017" s="15"/>
      <c r="J1017" s="4"/>
      <c r="K1017" s="4"/>
      <c r="L1017" s="15"/>
      <c r="M1017" s="6" t="str">
        <f t="shared" si="16"/>
        <v>Buy</v>
      </c>
    </row>
    <row r="1018" spans="1:13" x14ac:dyDescent="0.3">
      <c r="A1018" s="2">
        <v>44021</v>
      </c>
      <c r="B1018" s="4">
        <v>234.7</v>
      </c>
      <c r="C1018" s="4">
        <v>240.7</v>
      </c>
      <c r="D1018" s="4">
        <v>218.22</v>
      </c>
      <c r="E1018" s="4">
        <v>229.56666666666669</v>
      </c>
      <c r="F1018" s="4" t="b">
        <v>1</v>
      </c>
      <c r="G1018" s="4" t="b">
        <v>0</v>
      </c>
      <c r="H1018" s="4" t="b">
        <v>1</v>
      </c>
      <c r="I1018" s="15"/>
      <c r="J1018" s="4"/>
      <c r="K1018" s="4"/>
      <c r="L1018" s="15"/>
      <c r="M1018" s="6" t="str">
        <f t="shared" si="16"/>
        <v>Buy</v>
      </c>
    </row>
    <row r="1019" spans="1:13" x14ac:dyDescent="0.3">
      <c r="A1019" s="2">
        <v>44022</v>
      </c>
      <c r="B1019" s="4">
        <v>240.6</v>
      </c>
      <c r="C1019" s="4">
        <v>234.5</v>
      </c>
      <c r="D1019" s="4">
        <v>220.55</v>
      </c>
      <c r="E1019" s="4">
        <v>229.77166666666659</v>
      </c>
      <c r="F1019" s="4" t="b">
        <v>1</v>
      </c>
      <c r="G1019" s="4" t="b">
        <v>0</v>
      </c>
      <c r="H1019" s="4" t="b">
        <v>0</v>
      </c>
      <c r="I1019" s="15"/>
      <c r="J1019" s="4"/>
      <c r="K1019" s="4"/>
      <c r="L1019" s="15"/>
      <c r="M1019" s="6" t="str">
        <f t="shared" si="16"/>
        <v>Buy</v>
      </c>
    </row>
    <row r="1020" spans="1:13" x14ac:dyDescent="0.3">
      <c r="A1020" s="2">
        <v>44023</v>
      </c>
      <c r="B1020" s="4">
        <v>234.6</v>
      </c>
      <c r="C1020" s="4">
        <v>238</v>
      </c>
      <c r="D1020" s="4">
        <v>223.22</v>
      </c>
      <c r="E1020" s="4">
        <v>230.0975</v>
      </c>
      <c r="F1020" s="4" t="b">
        <v>1</v>
      </c>
      <c r="G1020" s="4" t="b">
        <v>0</v>
      </c>
      <c r="H1020" s="4" t="b">
        <v>0</v>
      </c>
      <c r="I1020" s="15"/>
      <c r="J1020" s="4"/>
      <c r="K1020" s="4"/>
      <c r="L1020" s="15"/>
      <c r="M1020" s="6" t="str">
        <f t="shared" si="16"/>
        <v>Buy</v>
      </c>
    </row>
    <row r="1021" spans="1:13" x14ac:dyDescent="0.3">
      <c r="A1021" s="2">
        <v>44024</v>
      </c>
      <c r="B1021" s="4">
        <v>238</v>
      </c>
      <c r="C1021" s="4">
        <v>236.6</v>
      </c>
      <c r="D1021" s="4">
        <v>225.84</v>
      </c>
      <c r="E1021" s="4">
        <v>230.45500000000001</v>
      </c>
      <c r="F1021" s="4" t="b">
        <v>1</v>
      </c>
      <c r="G1021" s="4" t="b">
        <v>0</v>
      </c>
      <c r="H1021" s="4" t="b">
        <v>0</v>
      </c>
      <c r="I1021" s="15"/>
      <c r="J1021" s="4"/>
      <c r="K1021" s="4"/>
      <c r="L1021" s="15"/>
      <c r="M1021" s="6" t="str">
        <f t="shared" si="16"/>
        <v>Buy</v>
      </c>
    </row>
    <row r="1022" spans="1:13" x14ac:dyDescent="0.3">
      <c r="A1022" s="2">
        <v>44025</v>
      </c>
      <c r="B1022" s="4">
        <v>236.6</v>
      </c>
      <c r="C1022" s="4">
        <v>239.5</v>
      </c>
      <c r="D1022" s="4">
        <v>228.67</v>
      </c>
      <c r="E1022" s="4">
        <v>230.8341666666667</v>
      </c>
      <c r="F1022" s="4" t="b">
        <v>1</v>
      </c>
      <c r="G1022" s="4" t="b">
        <v>0</v>
      </c>
      <c r="H1022" s="4" t="b">
        <v>0</v>
      </c>
      <c r="I1022" s="15"/>
      <c r="J1022" s="4"/>
      <c r="K1022" s="4"/>
      <c r="L1022" s="15"/>
      <c r="M1022" s="6" t="str">
        <f t="shared" si="16"/>
        <v>Buy</v>
      </c>
    </row>
    <row r="1023" spans="1:13" x14ac:dyDescent="0.3">
      <c r="A1023" s="2">
        <v>44026</v>
      </c>
      <c r="B1023" s="4">
        <v>239.4</v>
      </c>
      <c r="C1023" s="4">
        <v>236</v>
      </c>
      <c r="D1023" s="4">
        <v>231.06</v>
      </c>
      <c r="E1023" s="4">
        <v>231.28583333333339</v>
      </c>
      <c r="F1023" s="4" t="b">
        <v>1</v>
      </c>
      <c r="G1023" s="4" t="b">
        <v>0</v>
      </c>
      <c r="H1023" s="4" t="b">
        <v>0</v>
      </c>
      <c r="I1023" s="15"/>
      <c r="J1023" s="4"/>
      <c r="K1023" s="4"/>
      <c r="L1023" s="15"/>
      <c r="M1023" s="6" t="str">
        <f t="shared" si="16"/>
        <v>Buy</v>
      </c>
    </row>
    <row r="1024" spans="1:13" x14ac:dyDescent="0.3">
      <c r="A1024" s="2">
        <v>44027</v>
      </c>
      <c r="B1024" s="4">
        <v>236.1</v>
      </c>
      <c r="C1024" s="4">
        <v>235.7</v>
      </c>
      <c r="D1024" s="4">
        <v>233.63</v>
      </c>
      <c r="E1024" s="4">
        <v>231.7208333333333</v>
      </c>
      <c r="F1024" s="4" t="b">
        <v>1</v>
      </c>
      <c r="G1024" s="4" t="b">
        <v>0</v>
      </c>
      <c r="H1024" s="4" t="b">
        <v>0</v>
      </c>
      <c r="I1024" s="15"/>
      <c r="J1024" s="4"/>
      <c r="K1024" s="4"/>
      <c r="L1024" s="15"/>
      <c r="M1024" s="6" t="str">
        <f t="shared" si="16"/>
        <v>Buy</v>
      </c>
    </row>
    <row r="1025" spans="1:13" x14ac:dyDescent="0.3">
      <c r="A1025" s="2">
        <v>44028</v>
      </c>
      <c r="B1025" s="4">
        <v>236</v>
      </c>
      <c r="C1025" s="4">
        <v>229.9</v>
      </c>
      <c r="D1025" s="4">
        <v>234.55</v>
      </c>
      <c r="E1025" s="4">
        <v>232.1141666666667</v>
      </c>
      <c r="F1025" s="4" t="b">
        <v>1</v>
      </c>
      <c r="G1025" s="4" t="b">
        <v>0</v>
      </c>
      <c r="H1025" s="4" t="b">
        <v>0</v>
      </c>
      <c r="I1025" s="15"/>
      <c r="J1025" s="4"/>
      <c r="K1025" s="4"/>
      <c r="L1025" s="15"/>
      <c r="M1025" s="6" t="str">
        <f t="shared" si="16"/>
        <v>Buy</v>
      </c>
    </row>
    <row r="1026" spans="1:13" x14ac:dyDescent="0.3">
      <c r="A1026" s="2">
        <v>44029</v>
      </c>
      <c r="B1026" s="4">
        <v>229.9</v>
      </c>
      <c r="C1026" s="4">
        <v>233.7</v>
      </c>
      <c r="D1026" s="4">
        <v>235.95</v>
      </c>
      <c r="E1026" s="4">
        <v>232.45500000000001</v>
      </c>
      <c r="F1026" s="4" t="b">
        <v>0</v>
      </c>
      <c r="G1026" s="4" t="b">
        <v>1</v>
      </c>
      <c r="H1026" s="4" t="b">
        <v>1</v>
      </c>
      <c r="I1026" s="13">
        <f>($B1026-($B1018*I$1+$B1026*$L$1))/$B1018</f>
        <v>0.97816267575628468</v>
      </c>
      <c r="J1026" s="11">
        <f>J959*I1026</f>
        <v>6957297.6886158856</v>
      </c>
      <c r="K1026" s="11">
        <f>K998*L1026</f>
        <v>25570670.226153515</v>
      </c>
      <c r="L1026" s="13">
        <f>($B1026-($B1016*L$1+$B1026*$L$1))/$B1016</f>
        <v>1.0402563661078388</v>
      </c>
      <c r="M1026" s="6" t="str">
        <f t="shared" si="16"/>
        <v>Sell</v>
      </c>
    </row>
    <row r="1027" spans="1:13" x14ac:dyDescent="0.3">
      <c r="A1027" s="2">
        <v>44030</v>
      </c>
      <c r="B1027" s="4">
        <v>233.9</v>
      </c>
      <c r="C1027" s="4">
        <v>236.6</v>
      </c>
      <c r="D1027" s="4">
        <v>236.12</v>
      </c>
      <c r="E1027" s="4">
        <v>232.68416666666661</v>
      </c>
      <c r="F1027" s="4" t="b">
        <v>0</v>
      </c>
      <c r="G1027" s="4" t="b">
        <v>1</v>
      </c>
      <c r="H1027" s="4" t="b">
        <v>0</v>
      </c>
      <c r="I1027" s="15"/>
      <c r="J1027" s="4"/>
      <c r="K1027" s="4"/>
      <c r="L1027" s="15"/>
      <c r="M1027" s="6" t="str">
        <f t="shared" si="16"/>
        <v>Sell</v>
      </c>
    </row>
    <row r="1028" spans="1:13" x14ac:dyDescent="0.3">
      <c r="A1028" s="2">
        <v>44031</v>
      </c>
      <c r="B1028" s="4">
        <v>236.6</v>
      </c>
      <c r="C1028" s="4">
        <v>235.3</v>
      </c>
      <c r="D1028" s="4">
        <v>235.58</v>
      </c>
      <c r="E1028" s="4">
        <v>233.0108333333333</v>
      </c>
      <c r="F1028" s="4" t="b">
        <v>1</v>
      </c>
      <c r="G1028" s="4" t="b">
        <v>0</v>
      </c>
      <c r="H1028" s="4" t="b">
        <v>1</v>
      </c>
      <c r="I1028" s="15"/>
      <c r="J1028" s="4"/>
      <c r="K1028" s="4"/>
      <c r="L1028" s="15"/>
      <c r="M1028" s="6" t="str">
        <f t="shared" si="16"/>
        <v>Buy</v>
      </c>
    </row>
    <row r="1029" spans="1:13" x14ac:dyDescent="0.3">
      <c r="A1029" s="2">
        <v>44032</v>
      </c>
      <c r="B1029" s="4">
        <v>235.2</v>
      </c>
      <c r="C1029" s="4">
        <v>235.3</v>
      </c>
      <c r="D1029" s="4">
        <v>235.66</v>
      </c>
      <c r="E1029" s="4">
        <v>233.35583333333341</v>
      </c>
      <c r="F1029" s="4" t="b">
        <v>0</v>
      </c>
      <c r="G1029" s="4" t="b">
        <v>1</v>
      </c>
      <c r="H1029" s="4" t="b">
        <v>1</v>
      </c>
      <c r="I1029" s="13">
        <f>($B1029-($B1028*I$1+$B1029*$L$1))/$B1028</f>
        <v>0.9926869822485207</v>
      </c>
      <c r="J1029" s="11">
        <f>J1026*I1029</f>
        <v>6906418.8471167115</v>
      </c>
      <c r="K1029" s="11">
        <f>K1026*L1029</f>
        <v>25383671.46087243</v>
      </c>
      <c r="L1029" s="13">
        <f>($B1029-($B1028*L$1+$B1029*$L$1))/$B1028</f>
        <v>0.9926869822485207</v>
      </c>
      <c r="M1029" s="6" t="str">
        <f t="shared" si="16"/>
        <v>Sell</v>
      </c>
    </row>
    <row r="1030" spans="1:13" x14ac:dyDescent="0.3">
      <c r="A1030" s="2">
        <v>44033</v>
      </c>
      <c r="B1030" s="4">
        <v>235.1</v>
      </c>
      <c r="C1030" s="4">
        <v>236.6</v>
      </c>
      <c r="D1030" s="4">
        <v>235.52</v>
      </c>
      <c r="E1030" s="4">
        <v>233.7175</v>
      </c>
      <c r="F1030" s="4" t="b">
        <v>0</v>
      </c>
      <c r="G1030" s="4" t="b">
        <v>1</v>
      </c>
      <c r="H1030" s="4" t="b">
        <v>0</v>
      </c>
      <c r="I1030" s="15"/>
      <c r="J1030" s="4"/>
      <c r="K1030" s="4"/>
      <c r="L1030" s="15"/>
      <c r="M1030" s="6" t="str">
        <f t="shared" si="16"/>
        <v>Sell</v>
      </c>
    </row>
    <row r="1031" spans="1:13" x14ac:dyDescent="0.3">
      <c r="A1031" s="2">
        <v>44034</v>
      </c>
      <c r="B1031" s="4">
        <v>236.6</v>
      </c>
      <c r="C1031" s="4">
        <v>236.5</v>
      </c>
      <c r="D1031" s="4">
        <v>235.51</v>
      </c>
      <c r="E1031" s="4">
        <v>234.03083333333331</v>
      </c>
      <c r="F1031" s="4" t="b">
        <v>1</v>
      </c>
      <c r="G1031" s="4" t="b">
        <v>0</v>
      </c>
      <c r="H1031" s="4" t="b">
        <v>1</v>
      </c>
      <c r="I1031" s="15"/>
      <c r="J1031" s="4"/>
      <c r="K1031" s="4"/>
      <c r="L1031" s="15"/>
      <c r="M1031" s="6" t="str">
        <f t="shared" si="16"/>
        <v>Buy</v>
      </c>
    </row>
    <row r="1032" spans="1:13" x14ac:dyDescent="0.3">
      <c r="A1032" s="2">
        <v>44035</v>
      </c>
      <c r="B1032" s="4">
        <v>236.4</v>
      </c>
      <c r="C1032" s="4">
        <v>245</v>
      </c>
      <c r="D1032" s="4">
        <v>236.06</v>
      </c>
      <c r="E1032" s="4">
        <v>234.40916666666669</v>
      </c>
      <c r="F1032" s="4" t="b">
        <v>1</v>
      </c>
      <c r="G1032" s="4" t="b">
        <v>0</v>
      </c>
      <c r="H1032" s="4" t="b">
        <v>0</v>
      </c>
      <c r="I1032" s="15"/>
      <c r="J1032" s="4"/>
      <c r="K1032" s="4"/>
      <c r="L1032" s="15"/>
      <c r="M1032" s="6" t="str">
        <f t="shared" si="16"/>
        <v>Buy</v>
      </c>
    </row>
    <row r="1033" spans="1:13" x14ac:dyDescent="0.3">
      <c r="A1033" s="2">
        <v>44036</v>
      </c>
      <c r="B1033" s="4">
        <v>245</v>
      </c>
      <c r="C1033" s="4">
        <v>242.3</v>
      </c>
      <c r="D1033" s="4">
        <v>236.69</v>
      </c>
      <c r="E1033" s="4">
        <v>234.77</v>
      </c>
      <c r="F1033" s="4" t="b">
        <v>1</v>
      </c>
      <c r="G1033" s="4" t="b">
        <v>0</v>
      </c>
      <c r="H1033" s="4" t="b">
        <v>0</v>
      </c>
      <c r="I1033" s="15"/>
      <c r="J1033" s="4"/>
      <c r="K1033" s="4"/>
      <c r="L1033" s="15"/>
      <c r="M1033" s="6" t="str">
        <f t="shared" si="16"/>
        <v>Buy</v>
      </c>
    </row>
    <row r="1034" spans="1:13" x14ac:dyDescent="0.3">
      <c r="A1034" s="2">
        <v>44037</v>
      </c>
      <c r="B1034" s="4">
        <v>242.3</v>
      </c>
      <c r="C1034" s="4">
        <v>245.6</v>
      </c>
      <c r="D1034" s="4">
        <v>237.68</v>
      </c>
      <c r="E1034" s="4">
        <v>235.04</v>
      </c>
      <c r="F1034" s="4" t="b">
        <v>1</v>
      </c>
      <c r="G1034" s="4" t="b">
        <v>0</v>
      </c>
      <c r="H1034" s="4" t="b">
        <v>0</v>
      </c>
      <c r="I1034" s="15"/>
      <c r="J1034" s="4"/>
      <c r="K1034" s="4"/>
      <c r="L1034" s="15"/>
      <c r="M1034" s="6" t="str">
        <f t="shared" si="16"/>
        <v>Buy</v>
      </c>
    </row>
    <row r="1035" spans="1:13" x14ac:dyDescent="0.3">
      <c r="A1035" s="2">
        <v>44038</v>
      </c>
      <c r="B1035" s="4">
        <v>245.7</v>
      </c>
      <c r="C1035" s="4">
        <v>258.89999999999998</v>
      </c>
      <c r="D1035" s="4">
        <v>240.58</v>
      </c>
      <c r="E1035" s="4">
        <v>235.45833333333329</v>
      </c>
      <c r="F1035" s="4" t="b">
        <v>1</v>
      </c>
      <c r="G1035" s="4" t="b">
        <v>0</v>
      </c>
      <c r="H1035" s="4" t="b">
        <v>0</v>
      </c>
      <c r="I1035" s="15"/>
      <c r="J1035" s="4"/>
      <c r="K1035" s="4"/>
      <c r="L1035" s="15"/>
      <c r="M1035" s="6" t="str">
        <f t="shared" si="16"/>
        <v>Buy</v>
      </c>
    </row>
    <row r="1036" spans="1:13" x14ac:dyDescent="0.3">
      <c r="A1036" s="2">
        <v>44039</v>
      </c>
      <c r="B1036" s="4">
        <v>259</v>
      </c>
      <c r="C1036" s="4">
        <v>254.2</v>
      </c>
      <c r="D1036" s="4">
        <v>242.63</v>
      </c>
      <c r="E1036" s="4">
        <v>235.79833333333329</v>
      </c>
      <c r="F1036" s="4" t="b">
        <v>1</v>
      </c>
      <c r="G1036" s="4" t="b">
        <v>0</v>
      </c>
      <c r="H1036" s="4" t="b">
        <v>0</v>
      </c>
      <c r="I1036" s="15"/>
      <c r="J1036" s="4"/>
      <c r="K1036" s="4"/>
      <c r="L1036" s="15"/>
      <c r="M1036" s="6" t="str">
        <f t="shared" si="16"/>
        <v>Buy</v>
      </c>
    </row>
    <row r="1037" spans="1:13" x14ac:dyDescent="0.3">
      <c r="A1037" s="2">
        <v>44040</v>
      </c>
      <c r="B1037" s="4">
        <v>254.2</v>
      </c>
      <c r="C1037" s="4">
        <v>266.39999999999998</v>
      </c>
      <c r="D1037" s="4">
        <v>245.61</v>
      </c>
      <c r="E1037" s="4">
        <v>236.26166666666671</v>
      </c>
      <c r="F1037" s="4" t="b">
        <v>1</v>
      </c>
      <c r="G1037" s="4" t="b">
        <v>0</v>
      </c>
      <c r="H1037" s="4" t="b">
        <v>0</v>
      </c>
      <c r="I1037" s="15"/>
      <c r="J1037" s="4"/>
      <c r="K1037" s="4"/>
      <c r="L1037" s="15"/>
      <c r="M1037" s="6" t="str">
        <f t="shared" si="16"/>
        <v>Buy</v>
      </c>
    </row>
    <row r="1038" spans="1:13" x14ac:dyDescent="0.3">
      <c r="A1038" s="2">
        <v>44041</v>
      </c>
      <c r="B1038" s="4">
        <v>266.39999999999998</v>
      </c>
      <c r="C1038" s="4">
        <v>282</v>
      </c>
      <c r="D1038" s="4">
        <v>250.28</v>
      </c>
      <c r="E1038" s="4">
        <v>236.82</v>
      </c>
      <c r="F1038" s="4" t="b">
        <v>1</v>
      </c>
      <c r="G1038" s="4" t="b">
        <v>0</v>
      </c>
      <c r="H1038" s="4" t="b">
        <v>0</v>
      </c>
      <c r="I1038" s="15"/>
      <c r="J1038" s="4"/>
      <c r="K1038" s="4"/>
      <c r="L1038" s="15"/>
      <c r="M1038" s="6" t="str">
        <f t="shared" si="16"/>
        <v>Buy</v>
      </c>
    </row>
    <row r="1039" spans="1:13" x14ac:dyDescent="0.3">
      <c r="A1039" s="2">
        <v>44042</v>
      </c>
      <c r="B1039" s="4">
        <v>281.89999999999998</v>
      </c>
      <c r="C1039" s="4">
        <v>287.7</v>
      </c>
      <c r="D1039" s="4">
        <v>255.52</v>
      </c>
      <c r="E1039" s="4">
        <v>237.46250000000001</v>
      </c>
      <c r="F1039" s="4" t="b">
        <v>1</v>
      </c>
      <c r="G1039" s="4" t="b">
        <v>0</v>
      </c>
      <c r="H1039" s="4" t="b">
        <v>0</v>
      </c>
      <c r="I1039" s="15"/>
      <c r="J1039" s="4"/>
      <c r="K1039" s="4"/>
      <c r="L1039" s="15"/>
      <c r="M1039" s="6" t="str">
        <f t="shared" si="16"/>
        <v>Buy</v>
      </c>
    </row>
    <row r="1040" spans="1:13" x14ac:dyDescent="0.3">
      <c r="A1040" s="2">
        <v>44043</v>
      </c>
      <c r="B1040" s="4">
        <v>287.7</v>
      </c>
      <c r="C1040" s="4">
        <v>290.5</v>
      </c>
      <c r="D1040" s="4">
        <v>260.91000000000003</v>
      </c>
      <c r="E1040" s="4">
        <v>238.08833333333331</v>
      </c>
      <c r="F1040" s="4" t="b">
        <v>1</v>
      </c>
      <c r="G1040" s="4" t="b">
        <v>0</v>
      </c>
      <c r="H1040" s="4" t="b">
        <v>0</v>
      </c>
      <c r="I1040" s="15"/>
      <c r="J1040" s="4"/>
      <c r="K1040" s="4"/>
      <c r="L1040" s="15"/>
      <c r="M1040" s="6" t="str">
        <f t="shared" si="16"/>
        <v>Buy</v>
      </c>
    </row>
    <row r="1041" spans="1:13" x14ac:dyDescent="0.3">
      <c r="A1041" s="2">
        <v>44044</v>
      </c>
      <c r="B1041" s="4">
        <v>290.5</v>
      </c>
      <c r="C1041" s="4">
        <v>316.10000000000002</v>
      </c>
      <c r="D1041" s="4">
        <v>268.87</v>
      </c>
      <c r="E1041" s="4">
        <v>238.92750000000001</v>
      </c>
      <c r="F1041" s="4" t="b">
        <v>1</v>
      </c>
      <c r="G1041" s="4" t="b">
        <v>0</v>
      </c>
      <c r="H1041" s="4" t="b">
        <v>0</v>
      </c>
      <c r="I1041" s="15"/>
      <c r="J1041" s="4"/>
      <c r="K1041" s="4"/>
      <c r="L1041" s="15"/>
      <c r="M1041" s="6" t="str">
        <f t="shared" si="16"/>
        <v>Buy</v>
      </c>
    </row>
    <row r="1042" spans="1:13" x14ac:dyDescent="0.3">
      <c r="A1042" s="2">
        <v>44045</v>
      </c>
      <c r="B1042" s="4">
        <v>316.10000000000002</v>
      </c>
      <c r="C1042" s="4">
        <v>341.1</v>
      </c>
      <c r="D1042" s="4">
        <v>278.48</v>
      </c>
      <c r="E1042" s="4">
        <v>239.96166666666659</v>
      </c>
      <c r="F1042" s="4" t="b">
        <v>1</v>
      </c>
      <c r="G1042" s="4" t="b">
        <v>0</v>
      </c>
      <c r="H1042" s="4" t="b">
        <v>0</v>
      </c>
      <c r="I1042" s="15"/>
      <c r="J1042" s="4"/>
      <c r="K1042" s="4"/>
      <c r="L1042" s="15"/>
      <c r="M1042" s="6" t="str">
        <f t="shared" si="16"/>
        <v>Buy</v>
      </c>
    </row>
    <row r="1043" spans="1:13" x14ac:dyDescent="0.3">
      <c r="A1043" s="2">
        <v>44046</v>
      </c>
      <c r="B1043" s="4">
        <v>341.1</v>
      </c>
      <c r="C1043" s="4">
        <v>370.1</v>
      </c>
      <c r="D1043" s="4">
        <v>291.26</v>
      </c>
      <c r="E1043" s="4">
        <v>241.23416666666671</v>
      </c>
      <c r="F1043" s="4" t="b">
        <v>1</v>
      </c>
      <c r="G1043" s="4" t="b">
        <v>0</v>
      </c>
      <c r="H1043" s="4" t="b">
        <v>0</v>
      </c>
      <c r="I1043" s="15"/>
      <c r="J1043" s="4"/>
      <c r="K1043" s="4"/>
      <c r="L1043" s="15"/>
      <c r="M1043" s="6" t="str">
        <f t="shared" si="16"/>
        <v>Buy</v>
      </c>
    </row>
    <row r="1044" spans="1:13" x14ac:dyDescent="0.3">
      <c r="A1044" s="2">
        <v>44047</v>
      </c>
      <c r="B1044" s="4">
        <v>370.1</v>
      </c>
      <c r="C1044" s="4">
        <v>358.6</v>
      </c>
      <c r="D1044" s="4">
        <v>302.56000000000012</v>
      </c>
      <c r="E1044" s="4">
        <v>242.34083333333331</v>
      </c>
      <c r="F1044" s="4" t="b">
        <v>1</v>
      </c>
      <c r="G1044" s="4" t="b">
        <v>0</v>
      </c>
      <c r="H1044" s="4" t="b">
        <v>0</v>
      </c>
      <c r="I1044" s="15"/>
      <c r="J1044" s="4"/>
      <c r="K1044" s="4"/>
      <c r="L1044" s="15"/>
      <c r="M1044" s="6" t="str">
        <f t="shared" si="16"/>
        <v>Buy</v>
      </c>
    </row>
    <row r="1045" spans="1:13" x14ac:dyDescent="0.3">
      <c r="A1045" s="2">
        <v>44048</v>
      </c>
      <c r="B1045" s="4">
        <v>358.6</v>
      </c>
      <c r="C1045" s="4">
        <v>356.9</v>
      </c>
      <c r="D1045" s="4">
        <v>312.36</v>
      </c>
      <c r="E1045" s="4">
        <v>243.3475</v>
      </c>
      <c r="F1045" s="4" t="b">
        <v>1</v>
      </c>
      <c r="G1045" s="4" t="b">
        <v>0</v>
      </c>
      <c r="H1045" s="4" t="b">
        <v>0</v>
      </c>
      <c r="I1045" s="15"/>
      <c r="J1045" s="4"/>
      <c r="K1045" s="4"/>
      <c r="L1045" s="15"/>
      <c r="M1045" s="6" t="str">
        <f t="shared" si="16"/>
        <v>Buy</v>
      </c>
    </row>
    <row r="1046" spans="1:13" x14ac:dyDescent="0.3">
      <c r="A1046" s="2">
        <v>44049</v>
      </c>
      <c r="B1046" s="4">
        <v>357.1</v>
      </c>
      <c r="C1046" s="4">
        <v>355.9</v>
      </c>
      <c r="D1046" s="4">
        <v>322.52999999999997</v>
      </c>
      <c r="E1046" s="4">
        <v>244.32666666666671</v>
      </c>
      <c r="F1046" s="4" t="b">
        <v>1</v>
      </c>
      <c r="G1046" s="4" t="b">
        <v>0</v>
      </c>
      <c r="H1046" s="4" t="b">
        <v>0</v>
      </c>
      <c r="I1046" s="15"/>
      <c r="J1046" s="4"/>
      <c r="K1046" s="4"/>
      <c r="L1046" s="15"/>
      <c r="M1046" s="6" t="str">
        <f t="shared" si="16"/>
        <v>Buy</v>
      </c>
    </row>
    <row r="1047" spans="1:13" x14ac:dyDescent="0.3">
      <c r="A1047" s="2">
        <v>44050</v>
      </c>
      <c r="B1047" s="4">
        <v>356</v>
      </c>
      <c r="C1047" s="4">
        <v>355.7</v>
      </c>
      <c r="D1047" s="4">
        <v>331.46</v>
      </c>
      <c r="E1047" s="4">
        <v>245.2825</v>
      </c>
      <c r="F1047" s="4" t="b">
        <v>1</v>
      </c>
      <c r="G1047" s="4" t="b">
        <v>0</v>
      </c>
      <c r="H1047" s="4" t="b">
        <v>0</v>
      </c>
      <c r="I1047" s="15"/>
      <c r="J1047" s="4"/>
      <c r="K1047" s="4"/>
      <c r="L1047" s="15"/>
      <c r="M1047" s="6" t="str">
        <f t="shared" si="16"/>
        <v>Buy</v>
      </c>
    </row>
    <row r="1048" spans="1:13" x14ac:dyDescent="0.3">
      <c r="A1048" s="2">
        <v>44051</v>
      </c>
      <c r="B1048" s="4">
        <v>355.4</v>
      </c>
      <c r="C1048" s="4">
        <v>349.1</v>
      </c>
      <c r="D1048" s="4">
        <v>338.17</v>
      </c>
      <c r="E1048" s="4">
        <v>246.3</v>
      </c>
      <c r="F1048" s="4" t="b">
        <v>1</v>
      </c>
      <c r="G1048" s="4" t="b">
        <v>0</v>
      </c>
      <c r="H1048" s="4" t="b">
        <v>0</v>
      </c>
      <c r="I1048" s="15"/>
      <c r="J1048" s="4"/>
      <c r="K1048" s="4"/>
      <c r="L1048" s="15"/>
      <c r="M1048" s="6" t="str">
        <f t="shared" ref="M1048:M1111" si="17">IF(B1048&gt;=D1047,"Buy","Sell")</f>
        <v>Buy</v>
      </c>
    </row>
    <row r="1049" spans="1:13" x14ac:dyDescent="0.3">
      <c r="A1049" s="2">
        <v>44052</v>
      </c>
      <c r="B1049" s="4">
        <v>349.3</v>
      </c>
      <c r="C1049" s="4">
        <v>335</v>
      </c>
      <c r="D1049" s="4">
        <v>342.9</v>
      </c>
      <c r="E1049" s="4">
        <v>247.1933333333333</v>
      </c>
      <c r="F1049" s="4" t="b">
        <v>1</v>
      </c>
      <c r="G1049" s="4" t="b">
        <v>0</v>
      </c>
      <c r="H1049" s="4" t="b">
        <v>0</v>
      </c>
      <c r="I1049" s="15"/>
      <c r="J1049" s="4"/>
      <c r="K1049" s="4"/>
      <c r="L1049" s="15"/>
      <c r="M1049" s="6" t="str">
        <f t="shared" si="17"/>
        <v>Buy</v>
      </c>
    </row>
    <row r="1050" spans="1:13" x14ac:dyDescent="0.3">
      <c r="A1050" s="2">
        <v>44053</v>
      </c>
      <c r="B1050" s="4">
        <v>335</v>
      </c>
      <c r="C1050" s="4">
        <v>346.2</v>
      </c>
      <c r="D1050" s="4">
        <v>348.47</v>
      </c>
      <c r="E1050" s="4">
        <v>248.10166666666669</v>
      </c>
      <c r="F1050" s="4" t="b">
        <v>0</v>
      </c>
      <c r="G1050" s="4" t="b">
        <v>1</v>
      </c>
      <c r="H1050" s="4" t="b">
        <v>1</v>
      </c>
      <c r="I1050" s="13">
        <f>($B1050-($B1031*I$1+$B1050*$L$1))/$B1031</f>
        <v>1.41420067624683</v>
      </c>
      <c r="J1050" s="11">
        <f>J1029*I1050</f>
        <v>9767062.2040363047</v>
      </c>
      <c r="K1050" s="11">
        <f>K1029*L1050</f>
        <v>35897605.345593147</v>
      </c>
      <c r="L1050" s="13">
        <f>($B1050-($B1031*L$1+$B1050*$L$1))/$B1031</f>
        <v>1.41420067624683</v>
      </c>
      <c r="M1050" s="6" t="str">
        <f t="shared" si="17"/>
        <v>Sell</v>
      </c>
    </row>
    <row r="1051" spans="1:13" x14ac:dyDescent="0.3">
      <c r="A1051" s="2">
        <v>44054</v>
      </c>
      <c r="B1051" s="4">
        <v>346</v>
      </c>
      <c r="C1051" s="4">
        <v>344.4</v>
      </c>
      <c r="D1051" s="4">
        <v>351.3</v>
      </c>
      <c r="E1051" s="4">
        <v>249.1</v>
      </c>
      <c r="F1051" s="4" t="b">
        <v>0</v>
      </c>
      <c r="G1051" s="4" t="b">
        <v>1</v>
      </c>
      <c r="H1051" s="4" t="b">
        <v>0</v>
      </c>
      <c r="I1051" s="15"/>
      <c r="J1051" s="4"/>
      <c r="K1051" s="4"/>
      <c r="L1051" s="15"/>
      <c r="M1051" s="6" t="str">
        <f t="shared" si="17"/>
        <v>Sell</v>
      </c>
    </row>
    <row r="1052" spans="1:13" x14ac:dyDescent="0.3">
      <c r="A1052" s="2">
        <v>44055</v>
      </c>
      <c r="B1052" s="4">
        <v>344.4</v>
      </c>
      <c r="C1052" s="4">
        <v>338.2</v>
      </c>
      <c r="D1052" s="4">
        <v>351.01</v>
      </c>
      <c r="E1052" s="4">
        <v>250.01750000000001</v>
      </c>
      <c r="F1052" s="4" t="b">
        <v>0</v>
      </c>
      <c r="G1052" s="4" t="b">
        <v>1</v>
      </c>
      <c r="H1052" s="4" t="b">
        <v>0</v>
      </c>
      <c r="I1052" s="15"/>
      <c r="J1052" s="4"/>
      <c r="K1052" s="4"/>
      <c r="L1052" s="15"/>
      <c r="M1052" s="6" t="str">
        <f t="shared" si="17"/>
        <v>Sell</v>
      </c>
    </row>
    <row r="1053" spans="1:13" x14ac:dyDescent="0.3">
      <c r="A1053" s="2">
        <v>44056</v>
      </c>
      <c r="B1053" s="4">
        <v>338.3</v>
      </c>
      <c r="C1053" s="4">
        <v>327.8</v>
      </c>
      <c r="D1053" s="4">
        <v>346.78</v>
      </c>
      <c r="E1053" s="4">
        <v>250.87916666666669</v>
      </c>
      <c r="F1053" s="4" t="b">
        <v>0</v>
      </c>
      <c r="G1053" s="4" t="b">
        <v>1</v>
      </c>
      <c r="H1053" s="4" t="b">
        <v>0</v>
      </c>
      <c r="I1053" s="15"/>
      <c r="J1053" s="4"/>
      <c r="K1053" s="4"/>
      <c r="L1053" s="15"/>
      <c r="M1053" s="6" t="str">
        <f t="shared" si="17"/>
        <v>Sell</v>
      </c>
    </row>
    <row r="1054" spans="1:13" x14ac:dyDescent="0.3">
      <c r="A1054" s="2">
        <v>44057</v>
      </c>
      <c r="B1054" s="4">
        <v>328</v>
      </c>
      <c r="C1054" s="4">
        <v>348.4</v>
      </c>
      <c r="D1054" s="4">
        <v>345.75999999999988</v>
      </c>
      <c r="E1054" s="4">
        <v>251.8783333333333</v>
      </c>
      <c r="F1054" s="4" t="b">
        <v>0</v>
      </c>
      <c r="G1054" s="4" t="b">
        <v>1</v>
      </c>
      <c r="H1054" s="4" t="b">
        <v>0</v>
      </c>
      <c r="I1054" s="15"/>
      <c r="J1054" s="4"/>
      <c r="K1054" s="4"/>
      <c r="L1054" s="15"/>
      <c r="M1054" s="6" t="str">
        <f t="shared" si="17"/>
        <v>Sell</v>
      </c>
    </row>
    <row r="1055" spans="1:13" x14ac:dyDescent="0.3">
      <c r="A1055" s="2">
        <v>44058</v>
      </c>
      <c r="B1055" s="4">
        <v>348.4</v>
      </c>
      <c r="C1055" s="4">
        <v>348.7</v>
      </c>
      <c r="D1055" s="4">
        <v>344.94</v>
      </c>
      <c r="E1055" s="4">
        <v>252.88833333333329</v>
      </c>
      <c r="F1055" s="4" t="b">
        <v>1</v>
      </c>
      <c r="G1055" s="4" t="b">
        <v>0</v>
      </c>
      <c r="H1055" s="4" t="b">
        <v>1</v>
      </c>
      <c r="I1055" s="15"/>
      <c r="J1055" s="4"/>
      <c r="K1055" s="4"/>
      <c r="L1055" s="15"/>
      <c r="M1055" s="6" t="str">
        <f t="shared" si="17"/>
        <v>Buy</v>
      </c>
    </row>
    <row r="1056" spans="1:13" x14ac:dyDescent="0.3">
      <c r="A1056" s="2">
        <v>44059</v>
      </c>
      <c r="B1056" s="4">
        <v>348.7</v>
      </c>
      <c r="C1056" s="4">
        <v>348.1</v>
      </c>
      <c r="D1056" s="4">
        <v>344.16</v>
      </c>
      <c r="E1056" s="4">
        <v>253.84</v>
      </c>
      <c r="F1056" s="4" t="b">
        <v>1</v>
      </c>
      <c r="G1056" s="4" t="b">
        <v>0</v>
      </c>
      <c r="H1056" s="4" t="b">
        <v>0</v>
      </c>
      <c r="I1056" s="15"/>
      <c r="J1056" s="4"/>
      <c r="K1056" s="4"/>
      <c r="L1056" s="15"/>
      <c r="M1056" s="6" t="str">
        <f t="shared" si="17"/>
        <v>Buy</v>
      </c>
    </row>
    <row r="1057" spans="1:13" x14ac:dyDescent="0.3">
      <c r="A1057" s="2">
        <v>44060</v>
      </c>
      <c r="B1057" s="4">
        <v>348.5</v>
      </c>
      <c r="C1057" s="4">
        <v>362.2</v>
      </c>
      <c r="D1057" s="4">
        <v>344.81000000000012</v>
      </c>
      <c r="E1057" s="4">
        <v>254.9383333333333</v>
      </c>
      <c r="F1057" s="4" t="b">
        <v>1</v>
      </c>
      <c r="G1057" s="4" t="b">
        <v>0</v>
      </c>
      <c r="H1057" s="4" t="b">
        <v>0</v>
      </c>
      <c r="I1057" s="15"/>
      <c r="J1057" s="4"/>
      <c r="K1057" s="4"/>
      <c r="L1057" s="15"/>
      <c r="M1057" s="6" t="str">
        <f t="shared" si="17"/>
        <v>Buy</v>
      </c>
    </row>
    <row r="1058" spans="1:13" x14ac:dyDescent="0.3">
      <c r="A1058" s="2">
        <v>44061</v>
      </c>
      <c r="B1058" s="4">
        <v>362.2</v>
      </c>
      <c r="C1058" s="4">
        <v>352.2</v>
      </c>
      <c r="D1058" s="4">
        <v>345.12</v>
      </c>
      <c r="E1058" s="4">
        <v>255.95166666666671</v>
      </c>
      <c r="F1058" s="4" t="b">
        <v>1</v>
      </c>
      <c r="G1058" s="4" t="b">
        <v>0</v>
      </c>
      <c r="H1058" s="4" t="b">
        <v>0</v>
      </c>
      <c r="I1058" s="15"/>
      <c r="J1058" s="4"/>
      <c r="K1058" s="4"/>
      <c r="L1058" s="15"/>
      <c r="M1058" s="6" t="str">
        <f t="shared" si="17"/>
        <v>Buy</v>
      </c>
    </row>
    <row r="1059" spans="1:13" x14ac:dyDescent="0.3">
      <c r="A1059" s="2">
        <v>44062</v>
      </c>
      <c r="B1059" s="4">
        <v>352.1</v>
      </c>
      <c r="C1059" s="4">
        <v>342</v>
      </c>
      <c r="D1059" s="4">
        <v>345.82</v>
      </c>
      <c r="E1059" s="4">
        <v>256.92500000000001</v>
      </c>
      <c r="F1059" s="4" t="b">
        <v>1</v>
      </c>
      <c r="G1059" s="4" t="b">
        <v>0</v>
      </c>
      <c r="H1059" s="4" t="b">
        <v>0</v>
      </c>
      <c r="I1059" s="15"/>
      <c r="J1059" s="4"/>
      <c r="K1059" s="4"/>
      <c r="L1059" s="15"/>
      <c r="M1059" s="6" t="str">
        <f t="shared" si="17"/>
        <v>Buy</v>
      </c>
    </row>
    <row r="1060" spans="1:13" x14ac:dyDescent="0.3">
      <c r="A1060" s="2">
        <v>44063</v>
      </c>
      <c r="B1060" s="4">
        <v>342</v>
      </c>
      <c r="C1060" s="4">
        <v>344.9</v>
      </c>
      <c r="D1060" s="4">
        <v>345.69</v>
      </c>
      <c r="E1060" s="4">
        <v>257.89083333333332</v>
      </c>
      <c r="F1060" s="4" t="b">
        <v>0</v>
      </c>
      <c r="G1060" s="4" t="b">
        <v>1</v>
      </c>
      <c r="H1060" s="4" t="b">
        <v>1</v>
      </c>
      <c r="I1060" s="13">
        <f>($B1060-($B1055*I$1+$B1060*$L$1))/$B1055</f>
        <v>0.98024316877152706</v>
      </c>
      <c r="J1060" s="11">
        <f>J1050*I1060</f>
        <v>9574096.0044731628</v>
      </c>
      <c r="K1060" s="11">
        <f>K1050*L1060</f>
        <v>35188382.415273935</v>
      </c>
      <c r="L1060" s="13">
        <f>($B1060-($B1055*L$1+$B1060*$L$1))/$B1055</f>
        <v>0.98024316877152706</v>
      </c>
      <c r="M1060" s="6" t="str">
        <f t="shared" si="17"/>
        <v>Sell</v>
      </c>
    </row>
    <row r="1061" spans="1:13" x14ac:dyDescent="0.3">
      <c r="A1061" s="2">
        <v>44064</v>
      </c>
      <c r="B1061" s="4">
        <v>344.8</v>
      </c>
      <c r="C1061" s="4">
        <v>340.5</v>
      </c>
      <c r="D1061" s="4">
        <v>345.3</v>
      </c>
      <c r="E1061" s="4">
        <v>258.76583333333332</v>
      </c>
      <c r="F1061" s="4" t="b">
        <v>0</v>
      </c>
      <c r="G1061" s="4" t="b">
        <v>1</v>
      </c>
      <c r="H1061" s="4" t="b">
        <v>0</v>
      </c>
      <c r="I1061" s="15"/>
      <c r="J1061" s="4"/>
      <c r="K1061" s="4"/>
      <c r="L1061" s="15"/>
      <c r="M1061" s="6" t="str">
        <f t="shared" si="17"/>
        <v>Sell</v>
      </c>
    </row>
    <row r="1062" spans="1:13" x14ac:dyDescent="0.3">
      <c r="A1062" s="2">
        <v>44065</v>
      </c>
      <c r="B1062" s="4">
        <v>340.5</v>
      </c>
      <c r="C1062" s="4">
        <v>332.5</v>
      </c>
      <c r="D1062" s="4">
        <v>344.73</v>
      </c>
      <c r="E1062" s="4">
        <v>259.57166666666672</v>
      </c>
      <c r="F1062" s="4" t="b">
        <v>0</v>
      </c>
      <c r="G1062" s="4" t="b">
        <v>1</v>
      </c>
      <c r="H1062" s="4" t="b">
        <v>0</v>
      </c>
      <c r="I1062" s="15"/>
      <c r="J1062" s="4"/>
      <c r="K1062" s="4"/>
      <c r="L1062" s="15"/>
      <c r="M1062" s="6" t="str">
        <f t="shared" si="17"/>
        <v>Sell</v>
      </c>
    </row>
    <row r="1063" spans="1:13" x14ac:dyDescent="0.3">
      <c r="A1063" s="2">
        <v>44066</v>
      </c>
      <c r="B1063" s="4">
        <v>332.7</v>
      </c>
      <c r="C1063" s="4">
        <v>335</v>
      </c>
      <c r="D1063" s="4">
        <v>345.45</v>
      </c>
      <c r="E1063" s="4">
        <v>260.38583333333332</v>
      </c>
      <c r="F1063" s="4" t="b">
        <v>0</v>
      </c>
      <c r="G1063" s="4" t="b">
        <v>1</v>
      </c>
      <c r="H1063" s="4" t="b">
        <v>0</v>
      </c>
      <c r="I1063" s="15"/>
      <c r="J1063" s="4"/>
      <c r="K1063" s="4"/>
      <c r="L1063" s="15"/>
      <c r="M1063" s="6" t="str">
        <f t="shared" si="17"/>
        <v>Sell</v>
      </c>
    </row>
    <row r="1064" spans="1:13" x14ac:dyDescent="0.3">
      <c r="A1064" s="2">
        <v>44067</v>
      </c>
      <c r="B1064" s="4">
        <v>334.7</v>
      </c>
      <c r="C1064" s="4">
        <v>338</v>
      </c>
      <c r="D1064" s="4">
        <v>344.41</v>
      </c>
      <c r="E1064" s="4">
        <v>261.22083333333342</v>
      </c>
      <c r="F1064" s="4" t="b">
        <v>0</v>
      </c>
      <c r="G1064" s="4" t="b">
        <v>1</v>
      </c>
      <c r="H1064" s="4" t="b">
        <v>0</v>
      </c>
      <c r="I1064" s="15"/>
      <c r="J1064" s="4"/>
      <c r="K1064" s="4"/>
      <c r="L1064" s="15"/>
      <c r="M1064" s="6" t="str">
        <f t="shared" si="17"/>
        <v>Sell</v>
      </c>
    </row>
    <row r="1065" spans="1:13" x14ac:dyDescent="0.3">
      <c r="A1065" s="2">
        <v>44068</v>
      </c>
      <c r="B1065" s="4">
        <v>338</v>
      </c>
      <c r="C1065" s="4">
        <v>328.8</v>
      </c>
      <c r="D1065" s="4">
        <v>342.42</v>
      </c>
      <c r="E1065" s="4">
        <v>261.98</v>
      </c>
      <c r="F1065" s="4" t="b">
        <v>0</v>
      </c>
      <c r="G1065" s="4" t="b">
        <v>1</v>
      </c>
      <c r="H1065" s="4" t="b">
        <v>0</v>
      </c>
      <c r="I1065" s="15"/>
      <c r="J1065" s="4"/>
      <c r="K1065" s="4"/>
      <c r="L1065" s="15"/>
      <c r="M1065" s="6" t="str">
        <f t="shared" si="17"/>
        <v>Sell</v>
      </c>
    </row>
    <row r="1066" spans="1:13" x14ac:dyDescent="0.3">
      <c r="A1066" s="2">
        <v>44069</v>
      </c>
      <c r="B1066" s="4">
        <v>329</v>
      </c>
      <c r="C1066" s="4">
        <v>329</v>
      </c>
      <c r="D1066" s="4">
        <v>340.51</v>
      </c>
      <c r="E1066" s="4">
        <v>262.64083333333332</v>
      </c>
      <c r="F1066" s="4" t="b">
        <v>0</v>
      </c>
      <c r="G1066" s="4" t="b">
        <v>1</v>
      </c>
      <c r="H1066" s="4" t="b">
        <v>0</v>
      </c>
      <c r="I1066" s="15"/>
      <c r="J1066" s="4"/>
      <c r="K1066" s="4"/>
      <c r="L1066" s="15"/>
      <c r="M1066" s="6" t="str">
        <f t="shared" si="17"/>
        <v>Sell</v>
      </c>
    </row>
    <row r="1067" spans="1:13" x14ac:dyDescent="0.3">
      <c r="A1067" s="2">
        <v>44070</v>
      </c>
      <c r="B1067" s="4">
        <v>328.9</v>
      </c>
      <c r="C1067" s="4">
        <v>311.7</v>
      </c>
      <c r="D1067" s="4">
        <v>335.46</v>
      </c>
      <c r="E1067" s="4">
        <v>263.01333333333338</v>
      </c>
      <c r="F1067" s="4" t="b">
        <v>0</v>
      </c>
      <c r="G1067" s="4" t="b">
        <v>1</v>
      </c>
      <c r="H1067" s="4" t="b">
        <v>0</v>
      </c>
      <c r="I1067" s="15"/>
      <c r="J1067" s="4"/>
      <c r="K1067" s="4"/>
      <c r="L1067" s="15"/>
      <c r="M1067" s="6" t="str">
        <f t="shared" si="17"/>
        <v>Sell</v>
      </c>
    </row>
    <row r="1068" spans="1:13" x14ac:dyDescent="0.3">
      <c r="A1068" s="2">
        <v>44071</v>
      </c>
      <c r="B1068" s="4">
        <v>311.89999999999998</v>
      </c>
      <c r="C1068" s="4">
        <v>316.39999999999998</v>
      </c>
      <c r="D1068" s="4">
        <v>331.88</v>
      </c>
      <c r="E1068" s="4">
        <v>263.45</v>
      </c>
      <c r="F1068" s="4" t="b">
        <v>0</v>
      </c>
      <c r="G1068" s="4" t="b">
        <v>1</v>
      </c>
      <c r="H1068" s="4" t="b">
        <v>0</v>
      </c>
      <c r="I1068" s="15"/>
      <c r="J1068" s="4"/>
      <c r="K1068" s="4"/>
      <c r="L1068" s="15"/>
      <c r="M1068" s="6" t="str">
        <f t="shared" si="17"/>
        <v>Sell</v>
      </c>
    </row>
    <row r="1069" spans="1:13" x14ac:dyDescent="0.3">
      <c r="A1069" s="2">
        <v>44072</v>
      </c>
      <c r="B1069" s="4">
        <v>316.39999999999998</v>
      </c>
      <c r="C1069" s="4">
        <v>320.3</v>
      </c>
      <c r="D1069" s="4">
        <v>329.71</v>
      </c>
      <c r="E1069" s="4">
        <v>263.90083333333331</v>
      </c>
      <c r="F1069" s="4" t="b">
        <v>0</v>
      </c>
      <c r="G1069" s="4" t="b">
        <v>1</v>
      </c>
      <c r="H1069" s="4" t="b">
        <v>0</v>
      </c>
      <c r="I1069" s="15"/>
      <c r="J1069" s="4"/>
      <c r="K1069" s="4"/>
      <c r="L1069" s="15"/>
      <c r="M1069" s="6" t="str">
        <f t="shared" si="17"/>
        <v>Sell</v>
      </c>
    </row>
    <row r="1070" spans="1:13" x14ac:dyDescent="0.3">
      <c r="A1070" s="2">
        <v>44073</v>
      </c>
      <c r="B1070" s="4">
        <v>320.3</v>
      </c>
      <c r="C1070" s="4">
        <v>329.5</v>
      </c>
      <c r="D1070" s="4">
        <v>328.17</v>
      </c>
      <c r="E1070" s="4">
        <v>264.39749999999998</v>
      </c>
      <c r="F1070" s="4" t="b">
        <v>0</v>
      </c>
      <c r="G1070" s="4" t="b">
        <v>1</v>
      </c>
      <c r="H1070" s="4" t="b">
        <v>0</v>
      </c>
      <c r="I1070" s="15"/>
      <c r="J1070" s="4"/>
      <c r="K1070" s="4"/>
      <c r="L1070" s="15"/>
      <c r="M1070" s="6" t="str">
        <f t="shared" si="17"/>
        <v>Sell</v>
      </c>
    </row>
    <row r="1071" spans="1:13" x14ac:dyDescent="0.3">
      <c r="A1071" s="2">
        <v>44074</v>
      </c>
      <c r="B1071" s="4">
        <v>329.4</v>
      </c>
      <c r="C1071" s="4">
        <v>328.7</v>
      </c>
      <c r="D1071" s="4">
        <v>326.99</v>
      </c>
      <c r="E1071" s="4">
        <v>264.91833333333329</v>
      </c>
      <c r="F1071" s="4" t="b">
        <v>1</v>
      </c>
      <c r="G1071" s="4" t="b">
        <v>0</v>
      </c>
      <c r="H1071" s="4" t="b">
        <v>1</v>
      </c>
      <c r="I1071" s="15"/>
      <c r="J1071" s="4"/>
      <c r="K1071" s="4"/>
      <c r="L1071" s="15"/>
      <c r="M1071" s="6" t="str">
        <f t="shared" si="17"/>
        <v>Buy</v>
      </c>
    </row>
    <row r="1072" spans="1:13" x14ac:dyDescent="0.3">
      <c r="A1072" s="2">
        <v>44075</v>
      </c>
      <c r="B1072" s="4">
        <v>328.9</v>
      </c>
      <c r="C1072" s="4">
        <v>342</v>
      </c>
      <c r="D1072" s="4">
        <v>327.93999999999988</v>
      </c>
      <c r="E1072" s="4">
        <v>265.56</v>
      </c>
      <c r="F1072" s="4" t="b">
        <v>1</v>
      </c>
      <c r="G1072" s="4" t="b">
        <v>0</v>
      </c>
      <c r="H1072" s="4" t="b">
        <v>0</v>
      </c>
      <c r="I1072" s="15"/>
      <c r="J1072" s="4"/>
      <c r="K1072" s="4"/>
      <c r="L1072" s="15"/>
      <c r="M1072" s="6" t="str">
        <f t="shared" si="17"/>
        <v>Buy</v>
      </c>
    </row>
    <row r="1073" spans="1:13" x14ac:dyDescent="0.3">
      <c r="A1073" s="2">
        <v>44076</v>
      </c>
      <c r="B1073" s="4">
        <v>342</v>
      </c>
      <c r="C1073" s="4">
        <v>321.5</v>
      </c>
      <c r="D1073" s="4">
        <v>326.58999999999997</v>
      </c>
      <c r="E1073" s="4">
        <v>266.03750000000002</v>
      </c>
      <c r="F1073" s="4" t="b">
        <v>1</v>
      </c>
      <c r="G1073" s="4" t="b">
        <v>0</v>
      </c>
      <c r="H1073" s="4" t="b">
        <v>0</v>
      </c>
      <c r="I1073" s="15"/>
      <c r="J1073" s="4"/>
      <c r="K1073" s="4"/>
      <c r="L1073" s="15"/>
      <c r="M1073" s="6" t="str">
        <f t="shared" si="17"/>
        <v>Buy</v>
      </c>
    </row>
    <row r="1074" spans="1:13" x14ac:dyDescent="0.3">
      <c r="A1074" s="2">
        <v>44077</v>
      </c>
      <c r="B1074" s="4">
        <v>321.60000000000002</v>
      </c>
      <c r="C1074" s="4">
        <v>313.89999999999998</v>
      </c>
      <c r="D1074" s="4">
        <v>324.17999999999989</v>
      </c>
      <c r="E1074" s="4">
        <v>266.43166666666667</v>
      </c>
      <c r="F1074" s="4" t="b">
        <v>0</v>
      </c>
      <c r="G1074" s="4" t="b">
        <v>1</v>
      </c>
      <c r="H1074" s="4" t="b">
        <v>1</v>
      </c>
      <c r="I1074" s="13">
        <f>($B1074-($B1071*I$1+$B1074*$L$1))/$B1071</f>
        <v>0.97493715846994555</v>
      </c>
      <c r="J1074" s="11">
        <f>J1060*I1074</f>
        <v>9334141.953519525</v>
      </c>
      <c r="K1074" s="11">
        <f>K1060*L1074</f>
        <v>34306461.563100971</v>
      </c>
      <c r="L1074" s="13">
        <f>($B1074-($B1071*L$1+$B1074*$L$1))/$B1071</f>
        <v>0.97493715846994555</v>
      </c>
      <c r="M1074" s="6" t="str">
        <f t="shared" si="17"/>
        <v>Sell</v>
      </c>
    </row>
    <row r="1075" spans="1:13" x14ac:dyDescent="0.3">
      <c r="A1075" s="2">
        <v>44078</v>
      </c>
      <c r="B1075" s="4">
        <v>313.5</v>
      </c>
      <c r="C1075" s="4">
        <v>303.3</v>
      </c>
      <c r="D1075" s="4">
        <v>321.63</v>
      </c>
      <c r="E1075" s="4">
        <v>266.77499999999998</v>
      </c>
      <c r="F1075" s="4" t="b">
        <v>0</v>
      </c>
      <c r="G1075" s="4" t="b">
        <v>1</v>
      </c>
      <c r="H1075" s="4" t="b">
        <v>0</v>
      </c>
      <c r="I1075" s="15"/>
      <c r="J1075" s="4"/>
      <c r="K1075" s="4"/>
      <c r="L1075" s="15"/>
      <c r="M1075" s="6" t="str">
        <f t="shared" si="17"/>
        <v>Sell</v>
      </c>
    </row>
    <row r="1076" spans="1:13" x14ac:dyDescent="0.3">
      <c r="A1076" s="2">
        <v>44079</v>
      </c>
      <c r="B1076" s="4">
        <v>303</v>
      </c>
      <c r="C1076" s="4">
        <v>299.89999999999998</v>
      </c>
      <c r="D1076" s="4">
        <v>318.72000000000003</v>
      </c>
      <c r="E1076" s="4">
        <v>267.08166666666659</v>
      </c>
      <c r="F1076" s="4" t="b">
        <v>0</v>
      </c>
      <c r="G1076" s="4" t="b">
        <v>1</v>
      </c>
      <c r="H1076" s="4" t="b">
        <v>0</v>
      </c>
      <c r="I1076" s="15"/>
      <c r="J1076" s="4"/>
      <c r="K1076" s="4"/>
      <c r="L1076" s="15"/>
      <c r="M1076" s="6" t="str">
        <f t="shared" si="17"/>
        <v>Sell</v>
      </c>
    </row>
    <row r="1077" spans="1:13" x14ac:dyDescent="0.3">
      <c r="A1077" s="2">
        <v>44080</v>
      </c>
      <c r="B1077" s="4">
        <v>299.89999999999998</v>
      </c>
      <c r="C1077" s="4">
        <v>288.7</v>
      </c>
      <c r="D1077" s="4">
        <v>316.42</v>
      </c>
      <c r="E1077" s="4">
        <v>267.26749999999998</v>
      </c>
      <c r="F1077" s="4" t="b">
        <v>0</v>
      </c>
      <c r="G1077" s="4" t="b">
        <v>1</v>
      </c>
      <c r="H1077" s="4" t="b">
        <v>0</v>
      </c>
      <c r="I1077" s="15"/>
      <c r="J1077" s="4"/>
      <c r="K1077" s="4"/>
      <c r="L1077" s="15"/>
      <c r="M1077" s="6" t="str">
        <f t="shared" si="17"/>
        <v>Sell</v>
      </c>
    </row>
    <row r="1078" spans="1:13" x14ac:dyDescent="0.3">
      <c r="A1078" s="2">
        <v>44081</v>
      </c>
      <c r="B1078" s="4">
        <v>288.8</v>
      </c>
      <c r="C1078" s="4">
        <v>279.3</v>
      </c>
      <c r="D1078" s="4">
        <v>312.70999999999998</v>
      </c>
      <c r="E1078" s="4">
        <v>267.58999999999997</v>
      </c>
      <c r="F1078" s="4" t="b">
        <v>0</v>
      </c>
      <c r="G1078" s="4" t="b">
        <v>1</v>
      </c>
      <c r="H1078" s="4" t="b">
        <v>0</v>
      </c>
      <c r="I1078" s="15"/>
      <c r="J1078" s="4"/>
      <c r="K1078" s="4"/>
      <c r="L1078" s="15"/>
      <c r="M1078" s="6" t="str">
        <f t="shared" si="17"/>
        <v>Sell</v>
      </c>
    </row>
    <row r="1079" spans="1:13" x14ac:dyDescent="0.3">
      <c r="A1079" s="2">
        <v>44082</v>
      </c>
      <c r="B1079" s="4">
        <v>279.3</v>
      </c>
      <c r="C1079" s="4">
        <v>283.60000000000002</v>
      </c>
      <c r="D1079" s="4">
        <v>309.04000000000002</v>
      </c>
      <c r="E1079" s="4">
        <v>267.96916666666658</v>
      </c>
      <c r="F1079" s="4" t="b">
        <v>0</v>
      </c>
      <c r="G1079" s="4" t="b">
        <v>1</v>
      </c>
      <c r="H1079" s="4" t="b">
        <v>0</v>
      </c>
      <c r="I1079" s="15"/>
      <c r="J1079" s="4"/>
      <c r="K1079" s="4"/>
      <c r="L1079" s="15"/>
      <c r="M1079" s="6" t="str">
        <f t="shared" si="17"/>
        <v>Sell</v>
      </c>
    </row>
    <row r="1080" spans="1:13" x14ac:dyDescent="0.3">
      <c r="A1080" s="2">
        <v>44083</v>
      </c>
      <c r="B1080" s="4">
        <v>283.7</v>
      </c>
      <c r="C1080" s="4">
        <v>285.3</v>
      </c>
      <c r="D1080" s="4">
        <v>304.62</v>
      </c>
      <c r="E1080" s="4">
        <v>268.33749999999998</v>
      </c>
      <c r="F1080" s="4" t="b">
        <v>0</v>
      </c>
      <c r="G1080" s="4" t="b">
        <v>1</v>
      </c>
      <c r="H1080" s="4" t="b">
        <v>0</v>
      </c>
      <c r="I1080" s="15"/>
      <c r="J1080" s="4"/>
      <c r="K1080" s="4"/>
      <c r="L1080" s="15"/>
      <c r="M1080" s="6" t="str">
        <f t="shared" si="17"/>
        <v>Sell</v>
      </c>
    </row>
    <row r="1081" spans="1:13" x14ac:dyDescent="0.3">
      <c r="A1081" s="2">
        <v>44084</v>
      </c>
      <c r="B1081" s="4">
        <v>285.3</v>
      </c>
      <c r="C1081" s="4">
        <v>290.60000000000002</v>
      </c>
      <c r="D1081" s="4">
        <v>300.81000000000012</v>
      </c>
      <c r="E1081" s="4">
        <v>268.73750000000001</v>
      </c>
      <c r="F1081" s="4" t="b">
        <v>0</v>
      </c>
      <c r="G1081" s="4" t="b">
        <v>1</v>
      </c>
      <c r="H1081" s="4" t="b">
        <v>0</v>
      </c>
      <c r="I1081" s="15"/>
      <c r="J1081" s="4"/>
      <c r="K1081" s="4"/>
      <c r="L1081" s="15"/>
      <c r="M1081" s="6" t="str">
        <f t="shared" si="17"/>
        <v>Sell</v>
      </c>
    </row>
    <row r="1082" spans="1:13" x14ac:dyDescent="0.3">
      <c r="A1082" s="2">
        <v>44085</v>
      </c>
      <c r="B1082" s="4">
        <v>290.5</v>
      </c>
      <c r="C1082" s="4">
        <v>287</v>
      </c>
      <c r="D1082" s="4">
        <v>295.31000000000012</v>
      </c>
      <c r="E1082" s="4">
        <v>269.09750000000003</v>
      </c>
      <c r="F1082" s="4" t="b">
        <v>0</v>
      </c>
      <c r="G1082" s="4" t="b">
        <v>1</v>
      </c>
      <c r="H1082" s="4" t="b">
        <v>0</v>
      </c>
      <c r="I1082" s="15"/>
      <c r="J1082" s="4"/>
      <c r="K1082" s="4"/>
      <c r="L1082" s="15"/>
      <c r="M1082" s="6" t="str">
        <f t="shared" si="17"/>
        <v>Sell</v>
      </c>
    </row>
    <row r="1083" spans="1:13" x14ac:dyDescent="0.3">
      <c r="A1083" s="2">
        <v>44086</v>
      </c>
      <c r="B1083" s="4">
        <v>287.10000000000002</v>
      </c>
      <c r="C1083" s="4">
        <v>287.7</v>
      </c>
      <c r="D1083" s="4">
        <v>291.93</v>
      </c>
      <c r="E1083" s="4">
        <v>269.47666666666657</v>
      </c>
      <c r="F1083" s="4" t="b">
        <v>0</v>
      </c>
      <c r="G1083" s="4" t="b">
        <v>1</v>
      </c>
      <c r="H1083" s="4" t="b">
        <v>0</v>
      </c>
      <c r="I1083" s="15"/>
      <c r="J1083" s="4"/>
      <c r="K1083" s="4"/>
      <c r="L1083" s="15"/>
      <c r="M1083" s="6" t="str">
        <f t="shared" si="17"/>
        <v>Sell</v>
      </c>
    </row>
    <row r="1084" spans="1:13" x14ac:dyDescent="0.3">
      <c r="A1084" s="2">
        <v>44087</v>
      </c>
      <c r="B1084" s="4">
        <v>287.5</v>
      </c>
      <c r="C1084" s="4">
        <v>289.3</v>
      </c>
      <c r="D1084" s="4">
        <v>289.47000000000003</v>
      </c>
      <c r="E1084" s="4">
        <v>269.88333333333333</v>
      </c>
      <c r="F1084" s="4" t="b">
        <v>0</v>
      </c>
      <c r="G1084" s="4" t="b">
        <v>1</v>
      </c>
      <c r="H1084" s="4" t="b">
        <v>0</v>
      </c>
      <c r="I1084" s="15"/>
      <c r="J1084" s="4"/>
      <c r="K1084" s="4"/>
      <c r="L1084" s="15"/>
      <c r="M1084" s="6" t="str">
        <f t="shared" si="17"/>
        <v>Sell</v>
      </c>
    </row>
    <row r="1085" spans="1:13" x14ac:dyDescent="0.3">
      <c r="A1085" s="2">
        <v>44088</v>
      </c>
      <c r="B1085" s="4">
        <v>289.60000000000002</v>
      </c>
      <c r="C1085" s="4">
        <v>291.5</v>
      </c>
      <c r="D1085" s="4">
        <v>288.29000000000002</v>
      </c>
      <c r="E1085" s="4">
        <v>270.28250000000003</v>
      </c>
      <c r="F1085" s="4" t="b">
        <v>0</v>
      </c>
      <c r="G1085" s="4" t="b">
        <v>1</v>
      </c>
      <c r="H1085" s="4" t="b">
        <v>0</v>
      </c>
      <c r="I1085" s="15"/>
      <c r="J1085" s="4"/>
      <c r="K1085" s="4"/>
      <c r="L1085" s="15"/>
      <c r="M1085" s="6" t="str">
        <f t="shared" si="17"/>
        <v>Buy</v>
      </c>
    </row>
    <row r="1086" spans="1:13" x14ac:dyDescent="0.3">
      <c r="A1086" s="2">
        <v>44089</v>
      </c>
      <c r="B1086" s="4">
        <v>291.60000000000002</v>
      </c>
      <c r="C1086" s="4">
        <v>288.89999999999998</v>
      </c>
      <c r="D1086" s="4">
        <v>287.18999999999988</v>
      </c>
      <c r="E1086" s="4">
        <v>270.63499999999999</v>
      </c>
      <c r="F1086" s="4" t="b">
        <v>1</v>
      </c>
      <c r="G1086" s="4" t="b">
        <v>0</v>
      </c>
      <c r="H1086" s="4" t="b">
        <v>1</v>
      </c>
      <c r="I1086" s="15"/>
      <c r="J1086" s="4"/>
      <c r="K1086" s="4"/>
      <c r="L1086" s="15"/>
      <c r="M1086" s="6" t="str">
        <f t="shared" si="17"/>
        <v>Buy</v>
      </c>
    </row>
    <row r="1087" spans="1:13" x14ac:dyDescent="0.3">
      <c r="A1087" s="2">
        <v>44090</v>
      </c>
      <c r="B1087" s="4">
        <v>288.89999999999998</v>
      </c>
      <c r="C1087" s="4">
        <v>286.39999999999998</v>
      </c>
      <c r="D1087" s="4">
        <v>286.95999999999998</v>
      </c>
      <c r="E1087" s="4">
        <v>270.9758333333333</v>
      </c>
      <c r="F1087" s="4" t="b">
        <v>1</v>
      </c>
      <c r="G1087" s="4" t="b">
        <v>0</v>
      </c>
      <c r="H1087" s="4" t="b">
        <v>0</v>
      </c>
      <c r="I1087" s="15"/>
      <c r="J1087" s="4"/>
      <c r="K1087" s="4"/>
      <c r="L1087" s="15"/>
      <c r="M1087" s="6" t="str">
        <f t="shared" si="17"/>
        <v>Buy</v>
      </c>
    </row>
    <row r="1088" spans="1:13" x14ac:dyDescent="0.3">
      <c r="A1088" s="2">
        <v>44091</v>
      </c>
      <c r="B1088" s="4">
        <v>286.39999999999998</v>
      </c>
      <c r="C1088" s="4">
        <v>294.10000000000002</v>
      </c>
      <c r="D1088" s="4">
        <v>288.44</v>
      </c>
      <c r="E1088" s="4">
        <v>271.37166666666673</v>
      </c>
      <c r="F1088" s="4" t="b">
        <v>0</v>
      </c>
      <c r="G1088" s="4" t="b">
        <v>1</v>
      </c>
      <c r="H1088" s="4" t="b">
        <v>1</v>
      </c>
      <c r="I1088" s="13">
        <f>($B1088-($B1086*I$1+$B1088*$L$1))/$B1086</f>
        <v>0.98077983539094626</v>
      </c>
      <c r="J1088" s="11">
        <f>J1074*I1088</f>
        <v>9154738.2086886056</v>
      </c>
      <c r="K1088" s="11">
        <f>K1074*L1088</f>
        <v>33879620.947409786</v>
      </c>
      <c r="L1088" s="13">
        <f>($B1088-($B1085*L$1+$B1088*$L$1))/$B1085</f>
        <v>0.98755801104972352</v>
      </c>
      <c r="M1088" s="6" t="str">
        <f t="shared" si="17"/>
        <v>Sell</v>
      </c>
    </row>
    <row r="1089" spans="1:13" x14ac:dyDescent="0.3">
      <c r="A1089" s="2">
        <v>44092</v>
      </c>
      <c r="B1089" s="4">
        <v>294.39999999999998</v>
      </c>
      <c r="C1089" s="4">
        <v>293</v>
      </c>
      <c r="D1089" s="4">
        <v>289.38</v>
      </c>
      <c r="E1089" s="4">
        <v>271.86250000000001</v>
      </c>
      <c r="F1089" s="4" t="b">
        <v>1</v>
      </c>
      <c r="G1089" s="4" t="b">
        <v>0</v>
      </c>
      <c r="H1089" s="4" t="b">
        <v>1</v>
      </c>
      <c r="I1089" s="15"/>
      <c r="J1089" s="4"/>
      <c r="K1089" s="4"/>
      <c r="L1089" s="15"/>
      <c r="M1089" s="6" t="str">
        <f t="shared" si="17"/>
        <v>Buy</v>
      </c>
    </row>
    <row r="1090" spans="1:13" x14ac:dyDescent="0.3">
      <c r="A1090" s="2">
        <v>44093</v>
      </c>
      <c r="B1090" s="4">
        <v>293</v>
      </c>
      <c r="C1090" s="4">
        <v>295.5</v>
      </c>
      <c r="D1090" s="4">
        <v>290.39999999999998</v>
      </c>
      <c r="E1090" s="4">
        <v>272.29500000000002</v>
      </c>
      <c r="F1090" s="4" t="b">
        <v>1</v>
      </c>
      <c r="G1090" s="4" t="b">
        <v>0</v>
      </c>
      <c r="H1090" s="4" t="b">
        <v>0</v>
      </c>
      <c r="I1090" s="15"/>
      <c r="J1090" s="4"/>
      <c r="K1090" s="4"/>
      <c r="L1090" s="15"/>
      <c r="M1090" s="6" t="str">
        <f t="shared" si="17"/>
        <v>Buy</v>
      </c>
    </row>
    <row r="1091" spans="1:13" x14ac:dyDescent="0.3">
      <c r="A1091" s="2">
        <v>44094</v>
      </c>
      <c r="B1091" s="4">
        <v>295.2</v>
      </c>
      <c r="C1091" s="4">
        <v>288.2</v>
      </c>
      <c r="D1091" s="4">
        <v>290.16000000000003</v>
      </c>
      <c r="E1091" s="4">
        <v>272.67666666666668</v>
      </c>
      <c r="F1091" s="4" t="b">
        <v>1</v>
      </c>
      <c r="G1091" s="4" t="b">
        <v>0</v>
      </c>
      <c r="H1091" s="4" t="b">
        <v>0</v>
      </c>
      <c r="I1091" s="15"/>
      <c r="J1091" s="4"/>
      <c r="K1091" s="4"/>
      <c r="L1091" s="15"/>
      <c r="M1091" s="6" t="str">
        <f t="shared" si="17"/>
        <v>Buy</v>
      </c>
    </row>
    <row r="1092" spans="1:13" x14ac:dyDescent="0.3">
      <c r="A1092" s="2">
        <v>44095</v>
      </c>
      <c r="B1092" s="4">
        <v>288.39999999999998</v>
      </c>
      <c r="C1092" s="4">
        <v>272.89999999999998</v>
      </c>
      <c r="D1092" s="4">
        <v>288.75</v>
      </c>
      <c r="E1092" s="4">
        <v>272.95583333333332</v>
      </c>
      <c r="F1092" s="4" t="b">
        <v>0</v>
      </c>
      <c r="G1092" s="4" t="b">
        <v>1</v>
      </c>
      <c r="H1092" s="4" t="b">
        <v>1</v>
      </c>
      <c r="I1092" s="13">
        <f>($B1092-($B1089*I$1+$B1092*$L$1))/$B1089</f>
        <v>0.97823383152173915</v>
      </c>
      <c r="J1092" s="11">
        <f>J1088*I1092</f>
        <v>8955474.6344639175</v>
      </c>
      <c r="K1092" s="11">
        <f>K1088*L1092</f>
        <v>33142191.409888849</v>
      </c>
      <c r="L1092" s="13">
        <f>($B1092-($B1089*L$1+$B1092*$L$1))/$B1089</f>
        <v>0.97823383152173915</v>
      </c>
      <c r="M1092" s="6" t="str">
        <f t="shared" si="17"/>
        <v>Sell</v>
      </c>
    </row>
    <row r="1093" spans="1:13" x14ac:dyDescent="0.3">
      <c r="A1093" s="2">
        <v>44096</v>
      </c>
      <c r="B1093" s="4">
        <v>272.89999999999998</v>
      </c>
      <c r="C1093" s="4">
        <v>269.8</v>
      </c>
      <c r="D1093" s="4">
        <v>286.95999999999998</v>
      </c>
      <c r="E1093" s="4">
        <v>273.25</v>
      </c>
      <c r="F1093" s="4" t="b">
        <v>0</v>
      </c>
      <c r="G1093" s="4" t="b">
        <v>1</v>
      </c>
      <c r="H1093" s="4" t="b">
        <v>0</v>
      </c>
      <c r="I1093" s="15"/>
      <c r="J1093" s="4"/>
      <c r="K1093" s="4"/>
      <c r="L1093" s="15"/>
      <c r="M1093" s="6" t="str">
        <f t="shared" si="17"/>
        <v>Sell</v>
      </c>
    </row>
    <row r="1094" spans="1:13" x14ac:dyDescent="0.3">
      <c r="A1094" s="2">
        <v>44097</v>
      </c>
      <c r="B1094" s="4">
        <v>269.7</v>
      </c>
      <c r="C1094" s="4">
        <v>271.8</v>
      </c>
      <c r="D1094" s="4">
        <v>285.20999999999998</v>
      </c>
      <c r="E1094" s="4">
        <v>273.55333333333328</v>
      </c>
      <c r="F1094" s="4" t="b">
        <v>0</v>
      </c>
      <c r="G1094" s="4" t="b">
        <v>1</v>
      </c>
      <c r="H1094" s="4" t="b">
        <v>0</v>
      </c>
      <c r="I1094" s="15"/>
      <c r="J1094" s="4"/>
      <c r="K1094" s="4"/>
      <c r="L1094" s="15"/>
      <c r="M1094" s="6" t="str">
        <f t="shared" si="17"/>
        <v>Sell</v>
      </c>
    </row>
    <row r="1095" spans="1:13" x14ac:dyDescent="0.3">
      <c r="A1095" s="2">
        <v>44098</v>
      </c>
      <c r="B1095" s="4">
        <v>271.89999999999998</v>
      </c>
      <c r="C1095" s="4">
        <v>263.60000000000002</v>
      </c>
      <c r="D1095" s="4">
        <v>282.42</v>
      </c>
      <c r="E1095" s="4">
        <v>273.74416666666667</v>
      </c>
      <c r="F1095" s="4" t="b">
        <v>0</v>
      </c>
      <c r="G1095" s="4" t="b">
        <v>1</v>
      </c>
      <c r="H1095" s="4" t="b">
        <v>0</v>
      </c>
      <c r="I1095" s="15"/>
      <c r="J1095" s="4"/>
      <c r="K1095" s="4"/>
      <c r="L1095" s="15"/>
      <c r="M1095" s="6" t="str">
        <f t="shared" si="17"/>
        <v>Sell</v>
      </c>
    </row>
    <row r="1096" spans="1:13" x14ac:dyDescent="0.3">
      <c r="A1096" s="2">
        <v>44099</v>
      </c>
      <c r="B1096" s="4">
        <v>263.60000000000002</v>
      </c>
      <c r="C1096" s="4">
        <v>277</v>
      </c>
      <c r="D1096" s="4">
        <v>281.23</v>
      </c>
      <c r="E1096" s="4">
        <v>274.05500000000001</v>
      </c>
      <c r="F1096" s="4" t="b">
        <v>0</v>
      </c>
      <c r="G1096" s="4" t="b">
        <v>1</v>
      </c>
      <c r="H1096" s="4" t="b">
        <v>0</v>
      </c>
      <c r="I1096" s="15"/>
      <c r="J1096" s="4"/>
      <c r="K1096" s="4"/>
      <c r="L1096" s="15"/>
      <c r="M1096" s="6" t="str">
        <f t="shared" si="17"/>
        <v>Sell</v>
      </c>
    </row>
    <row r="1097" spans="1:13" x14ac:dyDescent="0.3">
      <c r="A1097" s="2">
        <v>44100</v>
      </c>
      <c r="B1097" s="4">
        <v>277.10000000000002</v>
      </c>
      <c r="C1097" s="4">
        <v>279.5</v>
      </c>
      <c r="D1097" s="4">
        <v>280.54000000000002</v>
      </c>
      <c r="E1097" s="4">
        <v>274.39166666666671</v>
      </c>
      <c r="F1097" s="4" t="b">
        <v>0</v>
      </c>
      <c r="G1097" s="4" t="b">
        <v>1</v>
      </c>
      <c r="H1097" s="4" t="b">
        <v>0</v>
      </c>
      <c r="I1097" s="15"/>
      <c r="J1097" s="4"/>
      <c r="K1097" s="4"/>
      <c r="L1097" s="15"/>
      <c r="M1097" s="6" t="str">
        <f t="shared" si="17"/>
        <v>Sell</v>
      </c>
    </row>
    <row r="1098" spans="1:13" x14ac:dyDescent="0.3">
      <c r="A1098" s="2">
        <v>44101</v>
      </c>
      <c r="B1098" s="4">
        <v>279.8</v>
      </c>
      <c r="C1098" s="4">
        <v>279.10000000000002</v>
      </c>
      <c r="D1098" s="4">
        <v>279.04000000000002</v>
      </c>
      <c r="E1098" s="4">
        <v>274.67</v>
      </c>
      <c r="F1098" s="4" t="b">
        <v>0</v>
      </c>
      <c r="G1098" s="4" t="b">
        <v>1</v>
      </c>
      <c r="H1098" s="4" t="b">
        <v>0</v>
      </c>
      <c r="I1098" s="15"/>
      <c r="J1098" s="4"/>
      <c r="K1098" s="4"/>
      <c r="L1098" s="15"/>
      <c r="M1098" s="6" t="str">
        <f t="shared" si="17"/>
        <v>Sell</v>
      </c>
    </row>
    <row r="1099" spans="1:13" x14ac:dyDescent="0.3">
      <c r="A1099" s="2">
        <v>44102</v>
      </c>
      <c r="B1099" s="4">
        <v>279.2</v>
      </c>
      <c r="C1099" s="4">
        <v>283.89999999999998</v>
      </c>
      <c r="D1099" s="4">
        <v>278.13</v>
      </c>
      <c r="E1099" s="4">
        <v>274.98166666666668</v>
      </c>
      <c r="F1099" s="4" t="b">
        <v>1</v>
      </c>
      <c r="G1099" s="4" t="b">
        <v>0</v>
      </c>
      <c r="H1099" s="4" t="b">
        <v>1</v>
      </c>
      <c r="I1099" s="15"/>
      <c r="J1099" s="4"/>
      <c r="K1099" s="4"/>
      <c r="L1099" s="15"/>
      <c r="M1099" s="6" t="str">
        <f t="shared" si="17"/>
        <v>Buy</v>
      </c>
    </row>
    <row r="1100" spans="1:13" x14ac:dyDescent="0.3">
      <c r="A1100" s="2">
        <v>44103</v>
      </c>
      <c r="B1100" s="4">
        <v>283.8</v>
      </c>
      <c r="C1100" s="4">
        <v>283</v>
      </c>
      <c r="D1100" s="4">
        <v>276.88</v>
      </c>
      <c r="E1100" s="4">
        <v>275.28083333333331</v>
      </c>
      <c r="F1100" s="4" t="b">
        <v>1</v>
      </c>
      <c r="G1100" s="4" t="b">
        <v>0</v>
      </c>
      <c r="H1100" s="4" t="b">
        <v>0</v>
      </c>
      <c r="I1100" s="15"/>
      <c r="J1100" s="4"/>
      <c r="K1100" s="4"/>
      <c r="L1100" s="15"/>
      <c r="M1100" s="6" t="str">
        <f t="shared" si="17"/>
        <v>Buy</v>
      </c>
    </row>
    <row r="1101" spans="1:13" x14ac:dyDescent="0.3">
      <c r="A1101" s="2">
        <v>44104</v>
      </c>
      <c r="B1101" s="4">
        <v>283</v>
      </c>
      <c r="C1101" s="4">
        <v>280.7</v>
      </c>
      <c r="D1101" s="4">
        <v>276.13</v>
      </c>
      <c r="E1101" s="4">
        <v>275.58333333333331</v>
      </c>
      <c r="F1101" s="4" t="b">
        <v>1</v>
      </c>
      <c r="G1101" s="4" t="b">
        <v>0</v>
      </c>
      <c r="H1101" s="4" t="b">
        <v>0</v>
      </c>
      <c r="I1101" s="15"/>
      <c r="J1101" s="4"/>
      <c r="K1101" s="4"/>
      <c r="L1101" s="15"/>
      <c r="M1101" s="6" t="str">
        <f t="shared" si="17"/>
        <v>Buy</v>
      </c>
    </row>
    <row r="1102" spans="1:13" x14ac:dyDescent="0.3">
      <c r="A1102" s="2">
        <v>44105</v>
      </c>
      <c r="B1102" s="4">
        <v>281</v>
      </c>
      <c r="C1102" s="4">
        <v>281.5</v>
      </c>
      <c r="D1102" s="4">
        <v>276.99</v>
      </c>
      <c r="E1102" s="4">
        <v>275.88333333333333</v>
      </c>
      <c r="F1102" s="4" t="b">
        <v>1</v>
      </c>
      <c r="G1102" s="4" t="b">
        <v>0</v>
      </c>
      <c r="H1102" s="4" t="b">
        <v>0</v>
      </c>
      <c r="I1102" s="15"/>
      <c r="J1102" s="4"/>
      <c r="K1102" s="4"/>
      <c r="L1102" s="15"/>
      <c r="M1102" s="6" t="str">
        <f t="shared" si="17"/>
        <v>Buy</v>
      </c>
    </row>
    <row r="1103" spans="1:13" x14ac:dyDescent="0.3">
      <c r="A1103" s="2">
        <v>44106</v>
      </c>
      <c r="B1103" s="4">
        <v>281.5</v>
      </c>
      <c r="C1103" s="4">
        <v>273.5</v>
      </c>
      <c r="D1103" s="4">
        <v>277.36</v>
      </c>
      <c r="E1103" s="4">
        <v>276.11250000000001</v>
      </c>
      <c r="F1103" s="4" t="b">
        <v>1</v>
      </c>
      <c r="G1103" s="4" t="b">
        <v>0</v>
      </c>
      <c r="H1103" s="4" t="b">
        <v>0</v>
      </c>
      <c r="I1103" s="15"/>
      <c r="J1103" s="4"/>
      <c r="K1103" s="4"/>
      <c r="L1103" s="15"/>
      <c r="M1103" s="6" t="str">
        <f t="shared" si="17"/>
        <v>Buy</v>
      </c>
    </row>
    <row r="1104" spans="1:13" x14ac:dyDescent="0.3">
      <c r="A1104" s="2">
        <v>44107</v>
      </c>
      <c r="B1104" s="4">
        <v>273.39999999999998</v>
      </c>
      <c r="C1104" s="4">
        <v>274.10000000000002</v>
      </c>
      <c r="D1104" s="4">
        <v>277.58999999999997</v>
      </c>
      <c r="E1104" s="4">
        <v>276.36583333333328</v>
      </c>
      <c r="F1104" s="4" t="b">
        <v>0</v>
      </c>
      <c r="G1104" s="4" t="b">
        <v>1</v>
      </c>
      <c r="H1104" s="4" t="b">
        <v>1</v>
      </c>
      <c r="I1104" s="13">
        <f>($B1104-($B1099*I$1+$B1104*$L$1))/$B1099</f>
        <v>0.97784090257879652</v>
      </c>
      <c r="J1104" s="11">
        <f>J1092*I1104</f>
        <v>8757029.3995857146</v>
      </c>
      <c r="K1104" s="11">
        <f>K1092*L1104</f>
        <v>32407790.361684948</v>
      </c>
      <c r="L1104" s="13">
        <f>($B1104-($B1099*L$1+$B1104*$L$1))/$B1099</f>
        <v>0.97784090257879652</v>
      </c>
      <c r="M1104" s="6" t="str">
        <f t="shared" si="17"/>
        <v>Sell</v>
      </c>
    </row>
    <row r="1105" spans="1:13" x14ac:dyDescent="0.3">
      <c r="A1105" s="2">
        <v>44108</v>
      </c>
      <c r="B1105" s="4">
        <v>274.10000000000002</v>
      </c>
      <c r="C1105" s="4">
        <v>281.7</v>
      </c>
      <c r="D1105" s="4">
        <v>279.39999999999998</v>
      </c>
      <c r="E1105" s="4">
        <v>276.67</v>
      </c>
      <c r="F1105" s="4" t="b">
        <v>0</v>
      </c>
      <c r="G1105" s="4" t="b">
        <v>1</v>
      </c>
      <c r="H1105" s="4" t="b">
        <v>0</v>
      </c>
      <c r="I1105" s="15"/>
      <c r="J1105" s="4"/>
      <c r="K1105" s="4"/>
      <c r="L1105" s="15"/>
      <c r="M1105" s="6" t="str">
        <f t="shared" si="17"/>
        <v>Sell</v>
      </c>
    </row>
    <row r="1106" spans="1:13" x14ac:dyDescent="0.3">
      <c r="A1106" s="2">
        <v>44109</v>
      </c>
      <c r="B1106" s="4">
        <v>281.7</v>
      </c>
      <c r="C1106" s="4">
        <v>291.7</v>
      </c>
      <c r="D1106" s="4">
        <v>280.87</v>
      </c>
      <c r="E1106" s="4">
        <v>277.08749999999998</v>
      </c>
      <c r="F1106" s="4" t="b">
        <v>1</v>
      </c>
      <c r="G1106" s="4" t="b">
        <v>0</v>
      </c>
      <c r="H1106" s="4" t="b">
        <v>1</v>
      </c>
      <c r="I1106" s="15"/>
      <c r="J1106" s="4"/>
      <c r="K1106" s="4"/>
      <c r="L1106" s="15"/>
      <c r="M1106" s="6" t="str">
        <f t="shared" si="17"/>
        <v>Buy</v>
      </c>
    </row>
    <row r="1107" spans="1:13" x14ac:dyDescent="0.3">
      <c r="A1107" s="2">
        <v>44110</v>
      </c>
      <c r="B1107" s="4">
        <v>291.5</v>
      </c>
      <c r="C1107" s="4">
        <v>290.39999999999998</v>
      </c>
      <c r="D1107" s="4">
        <v>281.95999999999998</v>
      </c>
      <c r="E1107" s="4">
        <v>277.49333333333328</v>
      </c>
      <c r="F1107" s="4" t="b">
        <v>1</v>
      </c>
      <c r="G1107" s="4" t="b">
        <v>0</v>
      </c>
      <c r="H1107" s="4" t="b">
        <v>0</v>
      </c>
      <c r="I1107" s="15"/>
      <c r="J1107" s="4"/>
      <c r="K1107" s="4"/>
      <c r="L1107" s="15"/>
      <c r="M1107" s="6" t="str">
        <f t="shared" si="17"/>
        <v>Buy</v>
      </c>
    </row>
    <row r="1108" spans="1:13" x14ac:dyDescent="0.3">
      <c r="A1108" s="2">
        <v>44111</v>
      </c>
      <c r="B1108" s="4">
        <v>290.39999999999998</v>
      </c>
      <c r="C1108" s="4">
        <v>289.10000000000002</v>
      </c>
      <c r="D1108" s="4">
        <v>282.95999999999998</v>
      </c>
      <c r="E1108" s="4">
        <v>277.88583333333338</v>
      </c>
      <c r="F1108" s="4" t="b">
        <v>1</v>
      </c>
      <c r="G1108" s="4" t="b">
        <v>0</v>
      </c>
      <c r="H1108" s="4" t="b">
        <v>0</v>
      </c>
      <c r="I1108" s="15"/>
      <c r="J1108" s="4"/>
      <c r="K1108" s="4"/>
      <c r="L1108" s="15"/>
      <c r="M1108" s="6" t="str">
        <f t="shared" si="17"/>
        <v>Buy</v>
      </c>
    </row>
    <row r="1109" spans="1:13" x14ac:dyDescent="0.3">
      <c r="A1109" s="2">
        <v>44112</v>
      </c>
      <c r="B1109" s="4">
        <v>289</v>
      </c>
      <c r="C1109" s="4">
        <v>290.60000000000002</v>
      </c>
      <c r="D1109" s="4">
        <v>283.63</v>
      </c>
      <c r="E1109" s="4">
        <v>278.3075</v>
      </c>
      <c r="F1109" s="4" t="b">
        <v>1</v>
      </c>
      <c r="G1109" s="4" t="b">
        <v>0</v>
      </c>
      <c r="H1109" s="4" t="b">
        <v>0</v>
      </c>
      <c r="I1109" s="15"/>
      <c r="J1109" s="4"/>
      <c r="K1109" s="4"/>
      <c r="L1109" s="15"/>
      <c r="M1109" s="6" t="str">
        <f t="shared" si="17"/>
        <v>Buy</v>
      </c>
    </row>
    <row r="1110" spans="1:13" x14ac:dyDescent="0.3">
      <c r="A1110" s="2">
        <v>44113</v>
      </c>
      <c r="B1110" s="4">
        <v>290.60000000000002</v>
      </c>
      <c r="C1110" s="4">
        <v>288.60000000000002</v>
      </c>
      <c r="D1110" s="4">
        <v>284.19</v>
      </c>
      <c r="E1110" s="4">
        <v>278.7475</v>
      </c>
      <c r="F1110" s="4" t="b">
        <v>1</v>
      </c>
      <c r="G1110" s="4" t="b">
        <v>0</v>
      </c>
      <c r="H1110" s="4" t="b">
        <v>0</v>
      </c>
      <c r="I1110" s="15"/>
      <c r="J1110" s="4"/>
      <c r="K1110" s="4"/>
      <c r="L1110" s="15"/>
      <c r="M1110" s="6" t="str">
        <f t="shared" si="17"/>
        <v>Buy</v>
      </c>
    </row>
    <row r="1111" spans="1:13" x14ac:dyDescent="0.3">
      <c r="A1111" s="2">
        <v>44114</v>
      </c>
      <c r="B1111" s="4">
        <v>288.7</v>
      </c>
      <c r="C1111" s="4">
        <v>292.2</v>
      </c>
      <c r="D1111" s="4">
        <v>285.33999999999997</v>
      </c>
      <c r="E1111" s="4">
        <v>279.24916666666661</v>
      </c>
      <c r="F1111" s="4" t="b">
        <v>1</v>
      </c>
      <c r="G1111" s="4" t="b">
        <v>0</v>
      </c>
      <c r="H1111" s="4" t="b">
        <v>0</v>
      </c>
      <c r="I1111" s="15"/>
      <c r="J1111" s="4"/>
      <c r="K1111" s="4"/>
      <c r="L1111" s="15"/>
      <c r="M1111" s="6" t="str">
        <f t="shared" si="17"/>
        <v>Buy</v>
      </c>
    </row>
    <row r="1112" spans="1:13" x14ac:dyDescent="0.3">
      <c r="A1112" s="2">
        <v>44115</v>
      </c>
      <c r="B1112" s="4">
        <v>292.10000000000002</v>
      </c>
      <c r="C1112" s="4">
        <v>291.60000000000002</v>
      </c>
      <c r="D1112" s="4">
        <v>286.35000000000002</v>
      </c>
      <c r="E1112" s="4">
        <v>279.74583333333328</v>
      </c>
      <c r="F1112" s="4" t="b">
        <v>1</v>
      </c>
      <c r="G1112" s="4" t="b">
        <v>0</v>
      </c>
      <c r="H1112" s="4" t="b">
        <v>0</v>
      </c>
      <c r="I1112" s="15"/>
      <c r="J1112" s="4"/>
      <c r="K1112" s="4"/>
      <c r="L1112" s="15"/>
      <c r="M1112" s="6" t="str">
        <f t="shared" ref="M1112:M1175" si="18">IF(B1112&gt;=D1111,"Buy","Sell")</f>
        <v>Buy</v>
      </c>
    </row>
    <row r="1113" spans="1:13" x14ac:dyDescent="0.3">
      <c r="A1113" s="2">
        <v>44116</v>
      </c>
      <c r="B1113" s="4">
        <v>291.8</v>
      </c>
      <c r="C1113" s="4">
        <v>292</v>
      </c>
      <c r="D1113" s="4">
        <v>288.2</v>
      </c>
      <c r="E1113" s="4">
        <v>280.2741666666667</v>
      </c>
      <c r="F1113" s="4" t="b">
        <v>1</v>
      </c>
      <c r="G1113" s="4" t="b">
        <v>0</v>
      </c>
      <c r="H1113" s="4" t="b">
        <v>0</v>
      </c>
      <c r="I1113" s="15"/>
      <c r="J1113" s="4"/>
      <c r="K1113" s="4"/>
      <c r="L1113" s="15"/>
      <c r="M1113" s="6" t="str">
        <f t="shared" si="18"/>
        <v>Buy</v>
      </c>
    </row>
    <row r="1114" spans="1:13" x14ac:dyDescent="0.3">
      <c r="A1114" s="2">
        <v>44117</v>
      </c>
      <c r="B1114" s="4">
        <v>292.2</v>
      </c>
      <c r="C1114" s="4">
        <v>293.39999999999998</v>
      </c>
      <c r="D1114" s="4">
        <v>290.13</v>
      </c>
      <c r="E1114" s="4">
        <v>280.85916666666668</v>
      </c>
      <c r="F1114" s="4" t="b">
        <v>1</v>
      </c>
      <c r="G1114" s="4" t="b">
        <v>0</v>
      </c>
      <c r="H1114" s="4" t="b">
        <v>0</v>
      </c>
      <c r="I1114" s="15"/>
      <c r="J1114" s="4"/>
      <c r="K1114" s="4"/>
      <c r="L1114" s="15"/>
      <c r="M1114" s="6" t="str">
        <f t="shared" si="18"/>
        <v>Buy</v>
      </c>
    </row>
    <row r="1115" spans="1:13" x14ac:dyDescent="0.3">
      <c r="A1115" s="2">
        <v>44118</v>
      </c>
      <c r="B1115" s="4">
        <v>293.2</v>
      </c>
      <c r="C1115" s="4">
        <v>289.10000000000002</v>
      </c>
      <c r="D1115" s="4">
        <v>290.87</v>
      </c>
      <c r="E1115" s="4">
        <v>281.35750000000002</v>
      </c>
      <c r="F1115" s="4" t="b">
        <v>1</v>
      </c>
      <c r="G1115" s="4" t="b">
        <v>0</v>
      </c>
      <c r="H1115" s="4" t="b">
        <v>0</v>
      </c>
      <c r="I1115" s="15"/>
      <c r="J1115" s="4"/>
      <c r="K1115" s="4"/>
      <c r="L1115" s="15"/>
      <c r="M1115" s="6" t="str">
        <f t="shared" si="18"/>
        <v>Buy</v>
      </c>
    </row>
    <row r="1116" spans="1:13" x14ac:dyDescent="0.3">
      <c r="A1116" s="2">
        <v>44119</v>
      </c>
      <c r="B1116" s="4">
        <v>289.10000000000002</v>
      </c>
      <c r="C1116" s="4">
        <v>282.39999999999998</v>
      </c>
      <c r="D1116" s="4">
        <v>289.94</v>
      </c>
      <c r="E1116" s="4">
        <v>281.75416666666672</v>
      </c>
      <c r="F1116" s="4" t="b">
        <v>0</v>
      </c>
      <c r="G1116" s="4" t="b">
        <v>1</v>
      </c>
      <c r="H1116" s="4" t="b">
        <v>1</v>
      </c>
      <c r="I1116" s="13">
        <f>($B1116-($B1106*I$1+$B1116*$L$1))/$B1106</f>
        <v>1.0248506922257723</v>
      </c>
      <c r="J1116" s="11">
        <f>J1104*I1116</f>
        <v>8974647.6420068592</v>
      </c>
      <c r="K1116" s="11">
        <f>K1104*L1116</f>
        <v>33213146.38568053</v>
      </c>
      <c r="L1116" s="13">
        <f>($B1116-($B1106*L$1+$B1116*$L$1))/$B1106</f>
        <v>1.0248506922257723</v>
      </c>
      <c r="M1116" s="6" t="str">
        <f t="shared" si="18"/>
        <v>Sell</v>
      </c>
    </row>
    <row r="1117" spans="1:13" x14ac:dyDescent="0.3">
      <c r="A1117" s="2">
        <v>44120</v>
      </c>
      <c r="B1117" s="4">
        <v>282.39999999999998</v>
      </c>
      <c r="C1117" s="4">
        <v>275.5</v>
      </c>
      <c r="D1117" s="4">
        <v>288.45</v>
      </c>
      <c r="E1117" s="4">
        <v>282.13333333333333</v>
      </c>
      <c r="F1117" s="4" t="b">
        <v>0</v>
      </c>
      <c r="G1117" s="4" t="b">
        <v>1</v>
      </c>
      <c r="H1117" s="4" t="b">
        <v>0</v>
      </c>
      <c r="I1117" s="15"/>
      <c r="J1117" s="4"/>
      <c r="K1117" s="4"/>
      <c r="L1117" s="15"/>
      <c r="M1117" s="6" t="str">
        <f t="shared" si="18"/>
        <v>Sell</v>
      </c>
    </row>
    <row r="1118" spans="1:13" x14ac:dyDescent="0.3">
      <c r="A1118" s="2">
        <v>44121</v>
      </c>
      <c r="B1118" s="4">
        <v>275.39999999999998</v>
      </c>
      <c r="C1118" s="4">
        <v>278.3</v>
      </c>
      <c r="D1118" s="4">
        <v>287.37</v>
      </c>
      <c r="E1118" s="4">
        <v>282.55</v>
      </c>
      <c r="F1118" s="4" t="b">
        <v>0</v>
      </c>
      <c r="G1118" s="4" t="b">
        <v>1</v>
      </c>
      <c r="H1118" s="4" t="b">
        <v>0</v>
      </c>
      <c r="I1118" s="15"/>
      <c r="J1118" s="4"/>
      <c r="K1118" s="4"/>
      <c r="L1118" s="15"/>
      <c r="M1118" s="6" t="str">
        <f t="shared" si="18"/>
        <v>Sell</v>
      </c>
    </row>
    <row r="1119" spans="1:13" x14ac:dyDescent="0.3">
      <c r="A1119" s="2">
        <v>44122</v>
      </c>
      <c r="B1119" s="4">
        <v>278.39999999999998</v>
      </c>
      <c r="C1119" s="4">
        <v>278.60000000000002</v>
      </c>
      <c r="D1119" s="4">
        <v>286.17</v>
      </c>
      <c r="E1119" s="4">
        <v>282.98583333333329</v>
      </c>
      <c r="F1119" s="4" t="b">
        <v>0</v>
      </c>
      <c r="G1119" s="4" t="b">
        <v>1</v>
      </c>
      <c r="H1119" s="4" t="b">
        <v>0</v>
      </c>
      <c r="I1119" s="15"/>
      <c r="J1119" s="4"/>
      <c r="K1119" s="4"/>
      <c r="L1119" s="15"/>
      <c r="M1119" s="6" t="str">
        <f t="shared" si="18"/>
        <v>Sell</v>
      </c>
    </row>
    <row r="1120" spans="1:13" x14ac:dyDescent="0.3">
      <c r="A1120" s="2">
        <v>44123</v>
      </c>
      <c r="B1120" s="4">
        <v>278.60000000000002</v>
      </c>
      <c r="C1120" s="4">
        <v>281.89999999999998</v>
      </c>
      <c r="D1120" s="4">
        <v>285.5</v>
      </c>
      <c r="E1120" s="4">
        <v>283.45166666666671</v>
      </c>
      <c r="F1120" s="4" t="b">
        <v>0</v>
      </c>
      <c r="G1120" s="4" t="b">
        <v>1</v>
      </c>
      <c r="H1120" s="4" t="b">
        <v>0</v>
      </c>
      <c r="I1120" s="15"/>
      <c r="J1120" s="4"/>
      <c r="K1120" s="4"/>
      <c r="L1120" s="15"/>
      <c r="M1120" s="6" t="str">
        <f t="shared" si="18"/>
        <v>Sell</v>
      </c>
    </row>
    <row r="1121" spans="1:13" x14ac:dyDescent="0.3">
      <c r="A1121" s="2">
        <v>44124</v>
      </c>
      <c r="B1121" s="4">
        <v>281.89999999999998</v>
      </c>
      <c r="C1121" s="4">
        <v>280.3</v>
      </c>
      <c r="D1121" s="4">
        <v>284.31000000000012</v>
      </c>
      <c r="E1121" s="4">
        <v>283.9016666666667</v>
      </c>
      <c r="F1121" s="4" t="b">
        <v>0</v>
      </c>
      <c r="G1121" s="4" t="b">
        <v>1</v>
      </c>
      <c r="H1121" s="4" t="b">
        <v>0</v>
      </c>
      <c r="I1121" s="15"/>
      <c r="J1121" s="4"/>
      <c r="K1121" s="4"/>
      <c r="L1121" s="15"/>
      <c r="M1121" s="6" t="str">
        <f t="shared" si="18"/>
        <v>Sell</v>
      </c>
    </row>
    <row r="1122" spans="1:13" x14ac:dyDescent="0.3">
      <c r="A1122" s="2">
        <v>44125</v>
      </c>
      <c r="B1122" s="4">
        <v>280.2</v>
      </c>
      <c r="C1122" s="4">
        <v>285.2</v>
      </c>
      <c r="D1122" s="4">
        <v>283.67</v>
      </c>
      <c r="E1122" s="4">
        <v>284.39499999999998</v>
      </c>
      <c r="F1122" s="4" t="b">
        <v>0</v>
      </c>
      <c r="G1122" s="4" t="b">
        <v>1</v>
      </c>
      <c r="H1122" s="4" t="b">
        <v>0</v>
      </c>
      <c r="I1122" s="15"/>
      <c r="J1122" s="4"/>
      <c r="K1122" s="4"/>
      <c r="L1122" s="15"/>
      <c r="M1122" s="6" t="str">
        <f t="shared" si="18"/>
        <v>Sell</v>
      </c>
    </row>
    <row r="1123" spans="1:13" x14ac:dyDescent="0.3">
      <c r="A1123" s="2">
        <v>44126</v>
      </c>
      <c r="B1123" s="4">
        <v>285</v>
      </c>
      <c r="C1123" s="4">
        <v>292.60000000000002</v>
      </c>
      <c r="D1123" s="4">
        <v>283.73</v>
      </c>
      <c r="E1123" s="4">
        <v>284.99666666666673</v>
      </c>
      <c r="F1123" s="4" t="b">
        <v>1</v>
      </c>
      <c r="G1123" s="4" t="b">
        <v>0</v>
      </c>
      <c r="H1123" s="4" t="b">
        <v>1</v>
      </c>
      <c r="I1123" s="15"/>
      <c r="J1123" s="4"/>
      <c r="K1123" s="4"/>
      <c r="L1123" s="15"/>
      <c r="M1123" s="6" t="str">
        <f t="shared" si="18"/>
        <v>Buy</v>
      </c>
    </row>
    <row r="1124" spans="1:13" x14ac:dyDescent="0.3">
      <c r="A1124" s="2">
        <v>44127</v>
      </c>
      <c r="B1124" s="4">
        <v>292.5</v>
      </c>
      <c r="C1124" s="4">
        <v>287.10000000000002</v>
      </c>
      <c r="D1124" s="4">
        <v>283.10000000000002</v>
      </c>
      <c r="E1124" s="4">
        <v>285.56</v>
      </c>
      <c r="F1124" s="4" t="b">
        <v>1</v>
      </c>
      <c r="G1124" s="4" t="b">
        <v>0</v>
      </c>
      <c r="H1124" s="4" t="b">
        <v>0</v>
      </c>
      <c r="I1124" s="15"/>
      <c r="J1124" s="4"/>
      <c r="K1124" s="4"/>
      <c r="L1124" s="15"/>
      <c r="M1124" s="6" t="str">
        <f t="shared" si="18"/>
        <v>Buy</v>
      </c>
    </row>
    <row r="1125" spans="1:13" x14ac:dyDescent="0.3">
      <c r="A1125" s="2">
        <v>44128</v>
      </c>
      <c r="B1125" s="4">
        <v>287.10000000000002</v>
      </c>
      <c r="C1125" s="4">
        <v>287.39999999999998</v>
      </c>
      <c r="D1125" s="4">
        <v>282.92999999999989</v>
      </c>
      <c r="E1125" s="4">
        <v>286.13249999999999</v>
      </c>
      <c r="F1125" s="4" t="b">
        <v>1</v>
      </c>
      <c r="G1125" s="4" t="b">
        <v>0</v>
      </c>
      <c r="H1125" s="4" t="b">
        <v>0</v>
      </c>
      <c r="I1125" s="15"/>
      <c r="J1125" s="4"/>
      <c r="K1125" s="4"/>
      <c r="L1125" s="15"/>
      <c r="M1125" s="6" t="str">
        <f t="shared" si="18"/>
        <v>Buy</v>
      </c>
    </row>
    <row r="1126" spans="1:13" x14ac:dyDescent="0.3">
      <c r="A1126" s="2">
        <v>44129</v>
      </c>
      <c r="B1126" s="4">
        <v>287.5</v>
      </c>
      <c r="C1126" s="4">
        <v>286</v>
      </c>
      <c r="D1126" s="4">
        <v>283.29000000000002</v>
      </c>
      <c r="E1126" s="4">
        <v>286.69499999999999</v>
      </c>
      <c r="F1126" s="4" t="b">
        <v>1</v>
      </c>
      <c r="G1126" s="4" t="b">
        <v>0</v>
      </c>
      <c r="H1126" s="4" t="b">
        <v>0</v>
      </c>
      <c r="I1126" s="15"/>
      <c r="J1126" s="4"/>
      <c r="K1126" s="4"/>
      <c r="L1126" s="15"/>
      <c r="M1126" s="6" t="str">
        <f t="shared" si="18"/>
        <v>Buy</v>
      </c>
    </row>
    <row r="1127" spans="1:13" x14ac:dyDescent="0.3">
      <c r="A1127" s="2">
        <v>44130</v>
      </c>
      <c r="B1127" s="4">
        <v>286</v>
      </c>
      <c r="C1127" s="4">
        <v>284.89999999999998</v>
      </c>
      <c r="D1127" s="4">
        <v>284.23</v>
      </c>
      <c r="E1127" s="4">
        <v>287.27499999999998</v>
      </c>
      <c r="F1127" s="4" t="b">
        <v>0</v>
      </c>
      <c r="G1127" s="4" t="b">
        <v>0</v>
      </c>
      <c r="H1127" s="4" t="b">
        <v>1</v>
      </c>
      <c r="I1127" s="13">
        <f>($B1127-($B1123*I$1+$B1127*$L$1))/$B1123</f>
        <v>1.0021063157894736</v>
      </c>
      <c r="J1127" s="11">
        <f>J1116*I1127</f>
        <v>8993551.0840401798</v>
      </c>
      <c r="K1127" s="4"/>
      <c r="L1127" s="15"/>
      <c r="M1127" s="6" t="str">
        <f t="shared" si="18"/>
        <v>Buy</v>
      </c>
    </row>
    <row r="1128" spans="1:13" x14ac:dyDescent="0.3">
      <c r="A1128" s="2">
        <v>44131</v>
      </c>
      <c r="B1128" s="4">
        <v>284.89999999999998</v>
      </c>
      <c r="C1128" s="4">
        <v>283</v>
      </c>
      <c r="D1128" s="4">
        <v>284.7</v>
      </c>
      <c r="E1128" s="4">
        <v>287.8725</v>
      </c>
      <c r="F1128" s="4" t="b">
        <v>0</v>
      </c>
      <c r="G1128" s="4" t="b">
        <v>0</v>
      </c>
      <c r="H1128" s="4" t="b">
        <v>0</v>
      </c>
      <c r="I1128" s="15"/>
      <c r="J1128" s="4"/>
      <c r="K1128" s="4"/>
      <c r="L1128" s="15"/>
      <c r="M1128" s="6" t="str">
        <f t="shared" si="18"/>
        <v>Buy</v>
      </c>
    </row>
    <row r="1129" spans="1:13" x14ac:dyDescent="0.3">
      <c r="A1129" s="2">
        <v>44132</v>
      </c>
      <c r="B1129" s="4">
        <v>283</v>
      </c>
      <c r="C1129" s="4">
        <v>277.5</v>
      </c>
      <c r="D1129" s="4">
        <v>284.58999999999997</v>
      </c>
      <c r="E1129" s="4">
        <v>288.42500000000001</v>
      </c>
      <c r="F1129" s="4" t="b">
        <v>0</v>
      </c>
      <c r="G1129" s="4" t="b">
        <v>1</v>
      </c>
      <c r="H1129" s="4" t="b">
        <v>0</v>
      </c>
      <c r="I1129" s="15"/>
      <c r="J1129" s="4"/>
      <c r="K1129" s="11">
        <f>K1116*L1129</f>
        <v>32933736.42156015</v>
      </c>
      <c r="L1129" s="13">
        <f>($B1129-($B1123*L$1+$B1129*$L$1))/$B1123</f>
        <v>0.99158736842105255</v>
      </c>
      <c r="M1129" s="6" t="str">
        <f t="shared" si="18"/>
        <v>Sell</v>
      </c>
    </row>
    <row r="1130" spans="1:13" x14ac:dyDescent="0.3">
      <c r="A1130" s="2">
        <v>44133</v>
      </c>
      <c r="B1130" s="4">
        <v>277.39999999999998</v>
      </c>
      <c r="C1130" s="4">
        <v>276.8</v>
      </c>
      <c r="D1130" s="4">
        <v>284.08</v>
      </c>
      <c r="E1130" s="4">
        <v>288.97083333333342</v>
      </c>
      <c r="F1130" s="4" t="b">
        <v>0</v>
      </c>
      <c r="G1130" s="4" t="b">
        <v>1</v>
      </c>
      <c r="H1130" s="4" t="b">
        <v>0</v>
      </c>
      <c r="I1130" s="15"/>
      <c r="J1130" s="4"/>
      <c r="K1130" s="4"/>
      <c r="L1130" s="15"/>
      <c r="M1130" s="6" t="str">
        <f t="shared" si="18"/>
        <v>Sell</v>
      </c>
    </row>
    <row r="1131" spans="1:13" x14ac:dyDescent="0.3">
      <c r="A1131" s="2">
        <v>44134</v>
      </c>
      <c r="B1131" s="4">
        <v>276.89999999999998</v>
      </c>
      <c r="C1131" s="4">
        <v>267.89999999999998</v>
      </c>
      <c r="D1131" s="4">
        <v>282.83999999999997</v>
      </c>
      <c r="E1131" s="4">
        <v>289.45</v>
      </c>
      <c r="F1131" s="4" t="b">
        <v>0</v>
      </c>
      <c r="G1131" s="4" t="b">
        <v>1</v>
      </c>
      <c r="H1131" s="4" t="b">
        <v>0</v>
      </c>
      <c r="I1131" s="15"/>
      <c r="J1131" s="4"/>
      <c r="K1131" s="4"/>
      <c r="L1131" s="15"/>
      <c r="M1131" s="6" t="str">
        <f t="shared" si="18"/>
        <v>Sell</v>
      </c>
    </row>
    <row r="1132" spans="1:13" x14ac:dyDescent="0.3">
      <c r="A1132" s="2">
        <v>44135</v>
      </c>
      <c r="B1132" s="4">
        <v>268</v>
      </c>
      <c r="C1132" s="4">
        <v>272.89999999999998</v>
      </c>
      <c r="D1132" s="4">
        <v>281.61</v>
      </c>
      <c r="E1132" s="4">
        <v>289.96416666666659</v>
      </c>
      <c r="F1132" s="4" t="b">
        <v>0</v>
      </c>
      <c r="G1132" s="4" t="b">
        <v>1</v>
      </c>
      <c r="H1132" s="4" t="b">
        <v>0</v>
      </c>
      <c r="I1132" s="15"/>
      <c r="J1132" s="4"/>
      <c r="K1132" s="4"/>
      <c r="L1132" s="15"/>
      <c r="M1132" s="6" t="str">
        <f t="shared" si="18"/>
        <v>Sell</v>
      </c>
    </row>
    <row r="1133" spans="1:13" x14ac:dyDescent="0.3">
      <c r="A1133" s="2">
        <v>44136</v>
      </c>
      <c r="B1133" s="4">
        <v>272.8</v>
      </c>
      <c r="C1133" s="4">
        <v>270</v>
      </c>
      <c r="D1133" s="4">
        <v>279.35000000000002</v>
      </c>
      <c r="E1133" s="4">
        <v>290.44666666666672</v>
      </c>
      <c r="F1133" s="4" t="b">
        <v>0</v>
      </c>
      <c r="G1133" s="4" t="b">
        <v>1</v>
      </c>
      <c r="H1133" s="4" t="b">
        <v>0</v>
      </c>
      <c r="I1133" s="15"/>
      <c r="J1133" s="4"/>
      <c r="K1133" s="4"/>
      <c r="L1133" s="15"/>
      <c r="M1133" s="6" t="str">
        <f t="shared" si="18"/>
        <v>Sell</v>
      </c>
    </row>
    <row r="1134" spans="1:13" x14ac:dyDescent="0.3">
      <c r="A1134" s="2">
        <v>44137</v>
      </c>
      <c r="B1134" s="4">
        <v>269.89999999999998</v>
      </c>
      <c r="C1134" s="4">
        <v>267.60000000000002</v>
      </c>
      <c r="D1134" s="4">
        <v>277.39999999999998</v>
      </c>
      <c r="E1134" s="4">
        <v>290.92666666666662</v>
      </c>
      <c r="F1134" s="4" t="b">
        <v>0</v>
      </c>
      <c r="G1134" s="4" t="b">
        <v>1</v>
      </c>
      <c r="H1134" s="4" t="b">
        <v>0</v>
      </c>
      <c r="I1134" s="15"/>
      <c r="J1134" s="4"/>
      <c r="K1134" s="4"/>
      <c r="L1134" s="15"/>
      <c r="M1134" s="6" t="str">
        <f t="shared" si="18"/>
        <v>Sell</v>
      </c>
    </row>
    <row r="1135" spans="1:13" x14ac:dyDescent="0.3">
      <c r="A1135" s="2">
        <v>44138</v>
      </c>
      <c r="B1135" s="4">
        <v>267.7</v>
      </c>
      <c r="C1135" s="4">
        <v>272.3</v>
      </c>
      <c r="D1135" s="4">
        <v>275.89</v>
      </c>
      <c r="E1135" s="4">
        <v>291.35666666666668</v>
      </c>
      <c r="F1135" s="4" t="b">
        <v>0</v>
      </c>
      <c r="G1135" s="4" t="b">
        <v>1</v>
      </c>
      <c r="H1135" s="4" t="b">
        <v>0</v>
      </c>
      <c r="I1135" s="15"/>
      <c r="J1135" s="4"/>
      <c r="K1135" s="4"/>
      <c r="L1135" s="15"/>
      <c r="M1135" s="6" t="str">
        <f t="shared" si="18"/>
        <v>Sell</v>
      </c>
    </row>
    <row r="1136" spans="1:13" x14ac:dyDescent="0.3">
      <c r="A1136" s="2">
        <v>44139</v>
      </c>
      <c r="B1136" s="4">
        <v>272.39999999999998</v>
      </c>
      <c r="C1136" s="4">
        <v>265.39999999999998</v>
      </c>
      <c r="D1136" s="4">
        <v>273.83</v>
      </c>
      <c r="E1136" s="4">
        <v>291.73750000000001</v>
      </c>
      <c r="F1136" s="4" t="b">
        <v>0</v>
      </c>
      <c r="G1136" s="4" t="b">
        <v>1</v>
      </c>
      <c r="H1136" s="4" t="b">
        <v>0</v>
      </c>
      <c r="I1136" s="15"/>
      <c r="J1136" s="4"/>
      <c r="K1136" s="4"/>
      <c r="L1136" s="15"/>
      <c r="M1136" s="6" t="str">
        <f t="shared" si="18"/>
        <v>Sell</v>
      </c>
    </row>
    <row r="1137" spans="1:13" x14ac:dyDescent="0.3">
      <c r="A1137" s="2">
        <v>44140</v>
      </c>
      <c r="B1137" s="4">
        <v>265.7</v>
      </c>
      <c r="C1137" s="4">
        <v>274.7</v>
      </c>
      <c r="D1137" s="4">
        <v>272.81</v>
      </c>
      <c r="E1137" s="4">
        <v>292.0691666666666</v>
      </c>
      <c r="F1137" s="4" t="b">
        <v>0</v>
      </c>
      <c r="G1137" s="4" t="b">
        <v>1</v>
      </c>
      <c r="H1137" s="4" t="b">
        <v>0</v>
      </c>
      <c r="I1137" s="15"/>
      <c r="J1137" s="4"/>
      <c r="K1137" s="4"/>
      <c r="L1137" s="15"/>
      <c r="M1137" s="6" t="str">
        <f t="shared" si="18"/>
        <v>Sell</v>
      </c>
    </row>
    <row r="1138" spans="1:13" x14ac:dyDescent="0.3">
      <c r="A1138" s="2">
        <v>44141</v>
      </c>
      <c r="B1138" s="4">
        <v>274.7</v>
      </c>
      <c r="C1138" s="4">
        <v>287.89999999999998</v>
      </c>
      <c r="D1138" s="4">
        <v>273.3</v>
      </c>
      <c r="E1138" s="4">
        <v>292.46249999999998</v>
      </c>
      <c r="F1138" s="4" t="b">
        <v>0</v>
      </c>
      <c r="G1138" s="4" t="b">
        <v>0</v>
      </c>
      <c r="H1138" s="4" t="b">
        <v>0</v>
      </c>
      <c r="I1138" s="15"/>
      <c r="J1138" s="4"/>
      <c r="K1138" s="4"/>
      <c r="L1138" s="15"/>
      <c r="M1138" s="6" t="str">
        <f t="shared" si="18"/>
        <v>Buy</v>
      </c>
    </row>
    <row r="1139" spans="1:13" x14ac:dyDescent="0.3">
      <c r="A1139" s="2">
        <v>44142</v>
      </c>
      <c r="B1139" s="4">
        <v>287.89999999999998</v>
      </c>
      <c r="C1139" s="4">
        <v>284.89999999999998</v>
      </c>
      <c r="D1139" s="4">
        <v>274.04000000000002</v>
      </c>
      <c r="E1139" s="4">
        <v>292.88249999999999</v>
      </c>
      <c r="F1139" s="4" t="b">
        <v>0</v>
      </c>
      <c r="G1139" s="4" t="b">
        <v>0</v>
      </c>
      <c r="H1139" s="4" t="b">
        <v>0</v>
      </c>
      <c r="I1139" s="15"/>
      <c r="J1139" s="4"/>
      <c r="K1139" s="4"/>
      <c r="L1139" s="15"/>
      <c r="M1139" s="6" t="str">
        <f t="shared" si="18"/>
        <v>Buy</v>
      </c>
    </row>
    <row r="1140" spans="1:13" x14ac:dyDescent="0.3">
      <c r="A1140" s="2">
        <v>44143</v>
      </c>
      <c r="B1140" s="4">
        <v>284.8</v>
      </c>
      <c r="C1140" s="4">
        <v>285.3</v>
      </c>
      <c r="D1140" s="4">
        <v>274.89</v>
      </c>
      <c r="E1140" s="4">
        <v>293.27666666666659</v>
      </c>
      <c r="F1140" s="4" t="b">
        <v>0</v>
      </c>
      <c r="G1140" s="4" t="b">
        <v>0</v>
      </c>
      <c r="H1140" s="4" t="b">
        <v>0</v>
      </c>
      <c r="I1140" s="15"/>
      <c r="J1140" s="4"/>
      <c r="K1140" s="4"/>
      <c r="L1140" s="15"/>
      <c r="M1140" s="6" t="str">
        <f t="shared" si="18"/>
        <v>Buy</v>
      </c>
    </row>
    <row r="1141" spans="1:13" x14ac:dyDescent="0.3">
      <c r="A1141" s="2">
        <v>44144</v>
      </c>
      <c r="B1141" s="4">
        <v>285.5</v>
      </c>
      <c r="C1141" s="4">
        <v>277.10000000000002</v>
      </c>
      <c r="D1141" s="4">
        <v>275.81</v>
      </c>
      <c r="E1141" s="4">
        <v>293.61416666666668</v>
      </c>
      <c r="F1141" s="4" t="b">
        <v>0</v>
      </c>
      <c r="G1141" s="4" t="b">
        <v>0</v>
      </c>
      <c r="H1141" s="4" t="b">
        <v>0</v>
      </c>
      <c r="I1141" s="15"/>
      <c r="J1141" s="4"/>
      <c r="K1141" s="4"/>
      <c r="L1141" s="15"/>
      <c r="M1141" s="6" t="str">
        <f t="shared" si="18"/>
        <v>Buy</v>
      </c>
    </row>
    <row r="1142" spans="1:13" x14ac:dyDescent="0.3">
      <c r="A1142" s="2">
        <v>44145</v>
      </c>
      <c r="B1142" s="4">
        <v>277.39999999999998</v>
      </c>
      <c r="C1142" s="4">
        <v>282.8</v>
      </c>
      <c r="D1142" s="4">
        <v>276.8</v>
      </c>
      <c r="E1142" s="4">
        <v>293.97500000000002</v>
      </c>
      <c r="F1142" s="4" t="b">
        <v>0</v>
      </c>
      <c r="G1142" s="4" t="b">
        <v>0</v>
      </c>
      <c r="H1142" s="4" t="b">
        <v>0</v>
      </c>
      <c r="I1142" s="15"/>
      <c r="J1142" s="4"/>
      <c r="K1142" s="4"/>
      <c r="L1142" s="15"/>
      <c r="M1142" s="6" t="str">
        <f t="shared" si="18"/>
        <v>Buy</v>
      </c>
    </row>
    <row r="1143" spans="1:13" x14ac:dyDescent="0.3">
      <c r="A1143" s="2">
        <v>44146</v>
      </c>
      <c r="B1143" s="4">
        <v>282.5</v>
      </c>
      <c r="C1143" s="4">
        <v>285.60000000000002</v>
      </c>
      <c r="D1143" s="4">
        <v>278.36</v>
      </c>
      <c r="E1143" s="4">
        <v>294.38833333333332</v>
      </c>
      <c r="F1143" s="4" t="b">
        <v>0</v>
      </c>
      <c r="G1143" s="4" t="b">
        <v>0</v>
      </c>
      <c r="H1143" s="4" t="b">
        <v>0</v>
      </c>
      <c r="I1143" s="15"/>
      <c r="J1143" s="4"/>
      <c r="K1143" s="4"/>
      <c r="L1143" s="15"/>
      <c r="M1143" s="6" t="str">
        <f t="shared" si="18"/>
        <v>Buy</v>
      </c>
    </row>
    <row r="1144" spans="1:13" x14ac:dyDescent="0.3">
      <c r="A1144" s="2">
        <v>44147</v>
      </c>
      <c r="B1144" s="4">
        <v>285.5</v>
      </c>
      <c r="C1144" s="4">
        <v>281.5</v>
      </c>
      <c r="D1144" s="4">
        <v>279.75</v>
      </c>
      <c r="E1144" s="4">
        <v>294.76999999999992</v>
      </c>
      <c r="F1144" s="4" t="b">
        <v>0</v>
      </c>
      <c r="G1144" s="4" t="b">
        <v>0</v>
      </c>
      <c r="H1144" s="4" t="b">
        <v>0</v>
      </c>
      <c r="I1144" s="15"/>
      <c r="J1144" s="4"/>
      <c r="K1144" s="4"/>
      <c r="L1144" s="15"/>
      <c r="M1144" s="6" t="str">
        <f t="shared" si="18"/>
        <v>Buy</v>
      </c>
    </row>
    <row r="1145" spans="1:13" x14ac:dyDescent="0.3">
      <c r="A1145" s="2">
        <v>44148</v>
      </c>
      <c r="B1145" s="4">
        <v>281.8</v>
      </c>
      <c r="C1145" s="4">
        <v>285.39999999999998</v>
      </c>
      <c r="D1145" s="4">
        <v>281.06</v>
      </c>
      <c r="E1145" s="4">
        <v>295.23250000000002</v>
      </c>
      <c r="F1145" s="4" t="b">
        <v>0</v>
      </c>
      <c r="G1145" s="4" t="b">
        <v>0</v>
      </c>
      <c r="H1145" s="4" t="b">
        <v>0</v>
      </c>
      <c r="I1145" s="15"/>
      <c r="J1145" s="4"/>
      <c r="K1145" s="4"/>
      <c r="L1145" s="15"/>
      <c r="M1145" s="6" t="str">
        <f t="shared" si="18"/>
        <v>Buy</v>
      </c>
    </row>
    <row r="1146" spans="1:13" x14ac:dyDescent="0.3">
      <c r="A1146" s="2">
        <v>44149</v>
      </c>
      <c r="B1146" s="4">
        <v>285.39999999999998</v>
      </c>
      <c r="C1146" s="4">
        <v>296.2</v>
      </c>
      <c r="D1146" s="4">
        <v>284.14</v>
      </c>
      <c r="E1146" s="4">
        <v>295.75333333333327</v>
      </c>
      <c r="F1146" s="4" t="b">
        <v>0</v>
      </c>
      <c r="G1146" s="4" t="b">
        <v>0</v>
      </c>
      <c r="H1146" s="4" t="b">
        <v>0</v>
      </c>
      <c r="I1146" s="15"/>
      <c r="J1146" s="4"/>
      <c r="K1146" s="4"/>
      <c r="L1146" s="15"/>
      <c r="M1146" s="6" t="str">
        <f t="shared" si="18"/>
        <v>Buy</v>
      </c>
    </row>
    <row r="1147" spans="1:13" x14ac:dyDescent="0.3">
      <c r="A1147" s="2">
        <v>44150</v>
      </c>
      <c r="B1147" s="4">
        <v>296.2</v>
      </c>
      <c r="C1147" s="4">
        <v>301.10000000000002</v>
      </c>
      <c r="D1147" s="4">
        <v>286.77999999999997</v>
      </c>
      <c r="E1147" s="4">
        <v>296.29083333333341</v>
      </c>
      <c r="F1147" s="4" t="b">
        <v>1</v>
      </c>
      <c r="G1147" s="4" t="b">
        <v>0</v>
      </c>
      <c r="H1147" s="4" t="b">
        <v>1</v>
      </c>
      <c r="I1147" s="15"/>
      <c r="J1147" s="4"/>
      <c r="K1147" s="4"/>
      <c r="L1147" s="15"/>
      <c r="M1147" s="6" t="str">
        <f t="shared" si="18"/>
        <v>Buy</v>
      </c>
    </row>
    <row r="1148" spans="1:13" x14ac:dyDescent="0.3">
      <c r="A1148" s="2">
        <v>44151</v>
      </c>
      <c r="B1148" s="4">
        <v>301.10000000000002</v>
      </c>
      <c r="C1148" s="4">
        <v>310.89999999999998</v>
      </c>
      <c r="D1148" s="4">
        <v>289.08</v>
      </c>
      <c r="E1148" s="4">
        <v>296.92083333333329</v>
      </c>
      <c r="F1148" s="4" t="b">
        <v>1</v>
      </c>
      <c r="G1148" s="4" t="b">
        <v>0</v>
      </c>
      <c r="H1148" s="4" t="b">
        <v>0</v>
      </c>
      <c r="I1148" s="15"/>
      <c r="J1148" s="4"/>
      <c r="K1148" s="4"/>
      <c r="L1148" s="15"/>
      <c r="M1148" s="6" t="str">
        <f t="shared" si="18"/>
        <v>Buy</v>
      </c>
    </row>
    <row r="1149" spans="1:13" x14ac:dyDescent="0.3">
      <c r="A1149" s="2">
        <v>44152</v>
      </c>
      <c r="B1149" s="4">
        <v>310.8</v>
      </c>
      <c r="C1149" s="4">
        <v>329.1</v>
      </c>
      <c r="D1149" s="4">
        <v>293.5</v>
      </c>
      <c r="E1149" s="4">
        <v>297.70249999999999</v>
      </c>
      <c r="F1149" s="4" t="b">
        <v>1</v>
      </c>
      <c r="G1149" s="4" t="b">
        <v>0</v>
      </c>
      <c r="H1149" s="4" t="b">
        <v>0</v>
      </c>
      <c r="I1149" s="15"/>
      <c r="J1149" s="4"/>
      <c r="K1149" s="4"/>
      <c r="L1149" s="15"/>
      <c r="M1149" s="6" t="str">
        <f t="shared" si="18"/>
        <v>Buy</v>
      </c>
    </row>
    <row r="1150" spans="1:13" x14ac:dyDescent="0.3">
      <c r="A1150" s="2">
        <v>44153</v>
      </c>
      <c r="B1150" s="4">
        <v>328.7</v>
      </c>
      <c r="C1150" s="4">
        <v>317.3</v>
      </c>
      <c r="D1150" s="4">
        <v>296.7</v>
      </c>
      <c r="E1150" s="4">
        <v>298.375</v>
      </c>
      <c r="F1150" s="4" t="b">
        <v>1</v>
      </c>
      <c r="G1150" s="4" t="b">
        <v>0</v>
      </c>
      <c r="H1150" s="4" t="b">
        <v>0</v>
      </c>
      <c r="I1150" s="15"/>
      <c r="J1150" s="4"/>
      <c r="K1150" s="4"/>
      <c r="L1150" s="15"/>
      <c r="M1150" s="6" t="str">
        <f t="shared" si="18"/>
        <v>Buy</v>
      </c>
    </row>
    <row r="1151" spans="1:13" x14ac:dyDescent="0.3">
      <c r="A1151" s="2">
        <v>44154</v>
      </c>
      <c r="B1151" s="4">
        <v>317.2</v>
      </c>
      <c r="C1151" s="4">
        <v>329.9</v>
      </c>
      <c r="D1151" s="4">
        <v>301.98</v>
      </c>
      <c r="E1151" s="4">
        <v>299.15333333333342</v>
      </c>
      <c r="F1151" s="4" t="b">
        <v>1</v>
      </c>
      <c r="G1151" s="4" t="b">
        <v>0</v>
      </c>
      <c r="H1151" s="4" t="b">
        <v>0</v>
      </c>
      <c r="I1151" s="15"/>
      <c r="J1151" s="4"/>
      <c r="K1151" s="4"/>
      <c r="L1151" s="15"/>
      <c r="M1151" s="6" t="str">
        <f t="shared" si="18"/>
        <v>Buy</v>
      </c>
    </row>
    <row r="1152" spans="1:13" x14ac:dyDescent="0.3">
      <c r="A1152" s="2">
        <v>44155</v>
      </c>
      <c r="B1152" s="4">
        <v>329.9</v>
      </c>
      <c r="C1152" s="4">
        <v>347.7</v>
      </c>
      <c r="D1152" s="4">
        <v>308.47000000000003</v>
      </c>
      <c r="E1152" s="4">
        <v>300.00916666666672</v>
      </c>
      <c r="F1152" s="4" t="b">
        <v>1</v>
      </c>
      <c r="G1152" s="4" t="b">
        <v>0</v>
      </c>
      <c r="H1152" s="4" t="b">
        <v>0</v>
      </c>
      <c r="I1152" s="15"/>
      <c r="J1152" s="4"/>
      <c r="K1152" s="4"/>
      <c r="L1152" s="15"/>
      <c r="M1152" s="6" t="str">
        <f t="shared" si="18"/>
        <v>Buy</v>
      </c>
    </row>
    <row r="1153" spans="1:13" x14ac:dyDescent="0.3">
      <c r="A1153" s="2">
        <v>44156</v>
      </c>
      <c r="B1153" s="4">
        <v>347.7</v>
      </c>
      <c r="C1153" s="4">
        <v>457.1</v>
      </c>
      <c r="D1153" s="4">
        <v>325.62</v>
      </c>
      <c r="E1153" s="4">
        <v>301.79916666666668</v>
      </c>
      <c r="F1153" s="4" t="b">
        <v>1</v>
      </c>
      <c r="G1153" s="4" t="b">
        <v>0</v>
      </c>
      <c r="H1153" s="4" t="b">
        <v>0</v>
      </c>
      <c r="I1153" s="15"/>
      <c r="J1153" s="4"/>
      <c r="K1153" s="4"/>
      <c r="L1153" s="15"/>
      <c r="M1153" s="6" t="str">
        <f t="shared" si="18"/>
        <v>Buy</v>
      </c>
    </row>
    <row r="1154" spans="1:13" x14ac:dyDescent="0.3">
      <c r="A1154" s="2">
        <v>44157</v>
      </c>
      <c r="B1154" s="4">
        <v>457.1</v>
      </c>
      <c r="C1154" s="4">
        <v>473.6</v>
      </c>
      <c r="D1154" s="4">
        <v>344.83</v>
      </c>
      <c r="E1154" s="4">
        <v>303.69916666666671</v>
      </c>
      <c r="F1154" s="4" t="b">
        <v>1</v>
      </c>
      <c r="G1154" s="4" t="b">
        <v>0</v>
      </c>
      <c r="H1154" s="4" t="b">
        <v>0</v>
      </c>
      <c r="I1154" s="15"/>
      <c r="J1154" s="4"/>
      <c r="K1154" s="4"/>
      <c r="L1154" s="15"/>
      <c r="M1154" s="6" t="str">
        <f t="shared" si="18"/>
        <v>Buy</v>
      </c>
    </row>
    <row r="1155" spans="1:13" x14ac:dyDescent="0.3">
      <c r="A1155" s="2">
        <v>44158</v>
      </c>
      <c r="B1155" s="4">
        <v>474.6</v>
      </c>
      <c r="C1155" s="4">
        <v>585.1</v>
      </c>
      <c r="D1155" s="4">
        <v>374.8</v>
      </c>
      <c r="E1155" s="4">
        <v>306.41750000000002</v>
      </c>
      <c r="F1155" s="4" t="b">
        <v>1</v>
      </c>
      <c r="G1155" s="4" t="b">
        <v>0</v>
      </c>
      <c r="H1155" s="4" t="b">
        <v>0</v>
      </c>
      <c r="I1155" s="15"/>
      <c r="J1155" s="4"/>
      <c r="K1155" s="4"/>
      <c r="L1155" s="15"/>
      <c r="M1155" s="6" t="str">
        <f t="shared" si="18"/>
        <v>Buy</v>
      </c>
    </row>
    <row r="1156" spans="1:13" x14ac:dyDescent="0.3">
      <c r="A1156" s="2">
        <v>44159</v>
      </c>
      <c r="B1156" s="4">
        <v>585</v>
      </c>
      <c r="C1156" s="4">
        <v>708.5</v>
      </c>
      <c r="D1156" s="4">
        <v>416.03</v>
      </c>
      <c r="E1156" s="4">
        <v>310.20333333333332</v>
      </c>
      <c r="F1156" s="4" t="b">
        <v>1</v>
      </c>
      <c r="G1156" s="4" t="b">
        <v>0</v>
      </c>
      <c r="H1156" s="4" t="b">
        <v>0</v>
      </c>
      <c r="I1156" s="15"/>
      <c r="J1156" s="4"/>
      <c r="K1156" s="4"/>
      <c r="L1156" s="15"/>
      <c r="M1156" s="6" t="str">
        <f t="shared" si="18"/>
        <v>Buy</v>
      </c>
    </row>
    <row r="1157" spans="1:13" x14ac:dyDescent="0.3">
      <c r="A1157" s="2">
        <v>44160</v>
      </c>
      <c r="B1157" s="4">
        <v>707.9</v>
      </c>
      <c r="C1157" s="4">
        <v>754.7</v>
      </c>
      <c r="D1157" s="4">
        <v>461.39</v>
      </c>
      <c r="E1157" s="4">
        <v>314.27249999999998</v>
      </c>
      <c r="F1157" s="4" t="b">
        <v>1</v>
      </c>
      <c r="G1157" s="4" t="b">
        <v>0</v>
      </c>
      <c r="H1157" s="4" t="b">
        <v>0</v>
      </c>
      <c r="I1157" s="15"/>
      <c r="J1157" s="4"/>
      <c r="K1157" s="4"/>
      <c r="L1157" s="15"/>
      <c r="M1157" s="6" t="str">
        <f t="shared" si="18"/>
        <v>Buy</v>
      </c>
    </row>
    <row r="1158" spans="1:13" x14ac:dyDescent="0.3">
      <c r="A1158" s="2">
        <v>44161</v>
      </c>
      <c r="B1158" s="4">
        <v>755</v>
      </c>
      <c r="C1158" s="4">
        <v>564.1</v>
      </c>
      <c r="D1158" s="4">
        <v>486.71</v>
      </c>
      <c r="E1158" s="4">
        <v>316.62333333333328</v>
      </c>
      <c r="F1158" s="4" t="b">
        <v>1</v>
      </c>
      <c r="G1158" s="4" t="b">
        <v>0</v>
      </c>
      <c r="H1158" s="4" t="b">
        <v>0</v>
      </c>
      <c r="I1158" s="15"/>
      <c r="J1158" s="4"/>
      <c r="K1158" s="4"/>
      <c r="L1158" s="15"/>
      <c r="M1158" s="6" t="str">
        <f t="shared" si="18"/>
        <v>Buy</v>
      </c>
    </row>
    <row r="1159" spans="1:13" x14ac:dyDescent="0.3">
      <c r="A1159" s="2">
        <v>44162</v>
      </c>
      <c r="B1159" s="4">
        <v>564.70000000000005</v>
      </c>
      <c r="C1159" s="4">
        <v>594.4</v>
      </c>
      <c r="D1159" s="4">
        <v>513.24</v>
      </c>
      <c r="E1159" s="4">
        <v>319.17916666666667</v>
      </c>
      <c r="F1159" s="4" t="b">
        <v>1</v>
      </c>
      <c r="G1159" s="4" t="b">
        <v>0</v>
      </c>
      <c r="H1159" s="4" t="b">
        <v>0</v>
      </c>
      <c r="I1159" s="15"/>
      <c r="J1159" s="4"/>
      <c r="K1159" s="4"/>
      <c r="L1159" s="15"/>
      <c r="M1159" s="6" t="str">
        <f t="shared" si="18"/>
        <v>Buy</v>
      </c>
    </row>
    <row r="1160" spans="1:13" x14ac:dyDescent="0.3">
      <c r="A1160" s="2">
        <v>44163</v>
      </c>
      <c r="B1160" s="4">
        <v>594</v>
      </c>
      <c r="C1160" s="4">
        <v>660.2</v>
      </c>
      <c r="D1160" s="4">
        <v>547.53</v>
      </c>
      <c r="E1160" s="4">
        <v>322.26</v>
      </c>
      <c r="F1160" s="4" t="b">
        <v>1</v>
      </c>
      <c r="G1160" s="4" t="b">
        <v>0</v>
      </c>
      <c r="H1160" s="4" t="b">
        <v>0</v>
      </c>
      <c r="I1160" s="15"/>
      <c r="J1160" s="4"/>
      <c r="K1160" s="4"/>
      <c r="L1160" s="15"/>
      <c r="M1160" s="6" t="str">
        <f t="shared" si="18"/>
        <v>Buy</v>
      </c>
    </row>
    <row r="1161" spans="1:13" x14ac:dyDescent="0.3">
      <c r="A1161" s="2">
        <v>44164</v>
      </c>
      <c r="B1161" s="4">
        <v>660.2</v>
      </c>
      <c r="C1161" s="4">
        <v>677.7</v>
      </c>
      <c r="D1161" s="4">
        <v>582.31000000000006</v>
      </c>
      <c r="E1161" s="4">
        <v>325.27333333333331</v>
      </c>
      <c r="F1161" s="4" t="b">
        <v>1</v>
      </c>
      <c r="G1161" s="4" t="b">
        <v>0</v>
      </c>
      <c r="H1161" s="4" t="b">
        <v>0</v>
      </c>
      <c r="I1161" s="15"/>
      <c r="J1161" s="4"/>
      <c r="K1161" s="4"/>
      <c r="L1161" s="15"/>
      <c r="M1161" s="6" t="str">
        <f t="shared" si="18"/>
        <v>Buy</v>
      </c>
    </row>
    <row r="1162" spans="1:13" x14ac:dyDescent="0.3">
      <c r="A1162" s="2">
        <v>44165</v>
      </c>
      <c r="B1162" s="4">
        <v>677.4</v>
      </c>
      <c r="C1162" s="4">
        <v>701.2</v>
      </c>
      <c r="D1162" s="4">
        <v>617.66000000000008</v>
      </c>
      <c r="E1162" s="4">
        <v>328.2741666666667</v>
      </c>
      <c r="F1162" s="4" t="b">
        <v>1</v>
      </c>
      <c r="G1162" s="4" t="b">
        <v>0</v>
      </c>
      <c r="H1162" s="4" t="b">
        <v>0</v>
      </c>
      <c r="I1162" s="15"/>
      <c r="J1162" s="4"/>
      <c r="K1162" s="4"/>
      <c r="L1162" s="15"/>
      <c r="M1162" s="6" t="str">
        <f t="shared" si="18"/>
        <v>Buy</v>
      </c>
    </row>
    <row r="1163" spans="1:13" x14ac:dyDescent="0.3">
      <c r="A1163" s="2">
        <v>44166</v>
      </c>
      <c r="B1163" s="4">
        <v>701.4</v>
      </c>
      <c r="C1163" s="4">
        <v>708.1</v>
      </c>
      <c r="D1163" s="4">
        <v>642.76</v>
      </c>
      <c r="E1163" s="4">
        <v>331.09083333333342</v>
      </c>
      <c r="F1163" s="4" t="b">
        <v>1</v>
      </c>
      <c r="G1163" s="4" t="b">
        <v>0</v>
      </c>
      <c r="H1163" s="4" t="b">
        <v>0</v>
      </c>
      <c r="I1163" s="15"/>
      <c r="J1163" s="4"/>
      <c r="K1163" s="4"/>
      <c r="L1163" s="15"/>
      <c r="M1163" s="6" t="str">
        <f t="shared" si="18"/>
        <v>Buy</v>
      </c>
    </row>
    <row r="1164" spans="1:13" x14ac:dyDescent="0.3">
      <c r="A1164" s="2">
        <v>44167</v>
      </c>
      <c r="B1164" s="4">
        <v>708.1</v>
      </c>
      <c r="C1164" s="4">
        <v>675.4</v>
      </c>
      <c r="D1164" s="4">
        <v>662.94</v>
      </c>
      <c r="E1164" s="4">
        <v>333.73083333333341</v>
      </c>
      <c r="F1164" s="4" t="b">
        <v>1</v>
      </c>
      <c r="G1164" s="4" t="b">
        <v>0</v>
      </c>
      <c r="H1164" s="4" t="b">
        <v>0</v>
      </c>
      <c r="I1164" s="15"/>
      <c r="J1164" s="4"/>
      <c r="K1164" s="4"/>
      <c r="L1164" s="15"/>
      <c r="M1164" s="6" t="str">
        <f t="shared" si="18"/>
        <v>Buy</v>
      </c>
    </row>
    <row r="1165" spans="1:13" x14ac:dyDescent="0.3">
      <c r="A1165" s="2">
        <v>44168</v>
      </c>
      <c r="B1165" s="4">
        <v>673.9</v>
      </c>
      <c r="C1165" s="4">
        <v>685.5</v>
      </c>
      <c r="D1165" s="4">
        <v>672.98</v>
      </c>
      <c r="E1165" s="4">
        <v>336.46916666666669</v>
      </c>
      <c r="F1165" s="4" t="b">
        <v>1</v>
      </c>
      <c r="G1165" s="4" t="b">
        <v>0</v>
      </c>
      <c r="H1165" s="4" t="b">
        <v>0</v>
      </c>
      <c r="I1165" s="15"/>
      <c r="J1165" s="4"/>
      <c r="K1165" s="4"/>
      <c r="L1165" s="15"/>
      <c r="M1165" s="6" t="str">
        <f t="shared" si="18"/>
        <v>Buy</v>
      </c>
    </row>
    <row r="1166" spans="1:13" x14ac:dyDescent="0.3">
      <c r="A1166" s="2">
        <v>44169</v>
      </c>
      <c r="B1166" s="4">
        <v>685.5</v>
      </c>
      <c r="C1166" s="4">
        <v>652.9</v>
      </c>
      <c r="D1166" s="4">
        <v>667.42</v>
      </c>
      <c r="E1166" s="4">
        <v>338.94416666666672</v>
      </c>
      <c r="F1166" s="4" t="b">
        <v>1</v>
      </c>
      <c r="G1166" s="4" t="b">
        <v>0</v>
      </c>
      <c r="H1166" s="4" t="b">
        <v>0</v>
      </c>
      <c r="I1166" s="15"/>
      <c r="J1166" s="4"/>
      <c r="K1166" s="4"/>
      <c r="L1166" s="15"/>
      <c r="M1166" s="6" t="str">
        <f t="shared" si="18"/>
        <v>Buy</v>
      </c>
    </row>
    <row r="1167" spans="1:13" x14ac:dyDescent="0.3">
      <c r="A1167" s="2">
        <v>44170</v>
      </c>
      <c r="B1167" s="4">
        <v>652.9</v>
      </c>
      <c r="C1167" s="4">
        <v>634.20000000000005</v>
      </c>
      <c r="D1167" s="4">
        <v>655.37000000000012</v>
      </c>
      <c r="E1167" s="4">
        <v>341.26499999999999</v>
      </c>
      <c r="F1167" s="4" t="b">
        <v>0</v>
      </c>
      <c r="G1167" s="4" t="b">
        <v>1</v>
      </c>
      <c r="H1167" s="4" t="b">
        <v>1</v>
      </c>
      <c r="I1167" s="13">
        <f>($B1167-($B1147*I$1+$B1167*$L$1))/$B1147</f>
        <v>2.2020109047940584</v>
      </c>
      <c r="J1167" s="11">
        <f>J1127*I1167</f>
        <v>19803897.559878901</v>
      </c>
      <c r="K1167" s="11">
        <f>K1129*L1167</f>
        <v>78198223.428843737</v>
      </c>
      <c r="L1167" s="13">
        <f>($B1167-($B1138*L$1+$B1167*$L$1))/$B1138</f>
        <v>2.3744109210047326</v>
      </c>
      <c r="M1167" s="6" t="str">
        <f t="shared" si="18"/>
        <v>Sell</v>
      </c>
    </row>
    <row r="1168" spans="1:13" x14ac:dyDescent="0.3">
      <c r="A1168" s="2">
        <v>44171</v>
      </c>
      <c r="B1168" s="4">
        <v>634.20000000000005</v>
      </c>
      <c r="C1168" s="4">
        <v>650</v>
      </c>
      <c r="D1168" s="4">
        <v>663.96</v>
      </c>
      <c r="E1168" s="4">
        <v>343.77249999999998</v>
      </c>
      <c r="F1168" s="4" t="b">
        <v>0</v>
      </c>
      <c r="G1168" s="4" t="b">
        <v>1</v>
      </c>
      <c r="H1168" s="4" t="b">
        <v>0</v>
      </c>
      <c r="I1168" s="15"/>
      <c r="J1168" s="4"/>
      <c r="K1168" s="4"/>
      <c r="L1168" s="15"/>
      <c r="M1168" s="6" t="str">
        <f t="shared" si="18"/>
        <v>Sell</v>
      </c>
    </row>
    <row r="1169" spans="1:13" x14ac:dyDescent="0.3">
      <c r="A1169" s="2">
        <v>44172</v>
      </c>
      <c r="B1169" s="4">
        <v>650</v>
      </c>
      <c r="C1169" s="4">
        <v>660.8</v>
      </c>
      <c r="D1169" s="4">
        <v>670.6</v>
      </c>
      <c r="E1169" s="4">
        <v>346.48750000000001</v>
      </c>
      <c r="F1169" s="4" t="b">
        <v>0</v>
      </c>
      <c r="G1169" s="4" t="b">
        <v>1</v>
      </c>
      <c r="H1169" s="4" t="b">
        <v>0</v>
      </c>
      <c r="I1169" s="15"/>
      <c r="J1169" s="4"/>
      <c r="K1169" s="4"/>
      <c r="L1169" s="15"/>
      <c r="M1169" s="6" t="str">
        <f t="shared" si="18"/>
        <v>Sell</v>
      </c>
    </row>
    <row r="1170" spans="1:13" x14ac:dyDescent="0.3">
      <c r="A1170" s="2">
        <v>44173</v>
      </c>
      <c r="B1170" s="4">
        <v>660.3</v>
      </c>
      <c r="C1170" s="4">
        <v>641.9</v>
      </c>
      <c r="D1170" s="4">
        <v>668.77</v>
      </c>
      <c r="E1170" s="4">
        <v>348.95166666666671</v>
      </c>
      <c r="F1170" s="4" t="b">
        <v>0</v>
      </c>
      <c r="G1170" s="4" t="b">
        <v>1</v>
      </c>
      <c r="H1170" s="4" t="b">
        <v>0</v>
      </c>
      <c r="I1170" s="15"/>
      <c r="J1170" s="4"/>
      <c r="K1170" s="4"/>
      <c r="L1170" s="15"/>
      <c r="M1170" s="6" t="str">
        <f t="shared" si="18"/>
        <v>Sell</v>
      </c>
    </row>
    <row r="1171" spans="1:13" x14ac:dyDescent="0.3">
      <c r="A1171" s="2">
        <v>44174</v>
      </c>
      <c r="B1171" s="4">
        <v>641.9</v>
      </c>
      <c r="C1171" s="4">
        <v>607.1</v>
      </c>
      <c r="D1171" s="4">
        <v>661.70999999999992</v>
      </c>
      <c r="E1171" s="4">
        <v>351.14083333333332</v>
      </c>
      <c r="F1171" s="4" t="b">
        <v>0</v>
      </c>
      <c r="G1171" s="4" t="b">
        <v>1</v>
      </c>
      <c r="H1171" s="4" t="b">
        <v>0</v>
      </c>
      <c r="I1171" s="15"/>
      <c r="J1171" s="4"/>
      <c r="K1171" s="4"/>
      <c r="L1171" s="15"/>
      <c r="M1171" s="6" t="str">
        <f t="shared" si="18"/>
        <v>Sell</v>
      </c>
    </row>
    <row r="1172" spans="1:13" x14ac:dyDescent="0.3">
      <c r="A1172" s="2">
        <v>44175</v>
      </c>
      <c r="B1172" s="4">
        <v>607</v>
      </c>
      <c r="C1172" s="4">
        <v>617.29999999999995</v>
      </c>
      <c r="D1172" s="4">
        <v>653.31999999999994</v>
      </c>
      <c r="E1172" s="4">
        <v>353.46666666666658</v>
      </c>
      <c r="F1172" s="4" t="b">
        <v>0</v>
      </c>
      <c r="G1172" s="4" t="b">
        <v>1</v>
      </c>
      <c r="H1172" s="4" t="b">
        <v>0</v>
      </c>
      <c r="I1172" s="15"/>
      <c r="J1172" s="4"/>
      <c r="K1172" s="4"/>
      <c r="L1172" s="15"/>
      <c r="M1172" s="6" t="str">
        <f t="shared" si="18"/>
        <v>Sell</v>
      </c>
    </row>
    <row r="1173" spans="1:13" x14ac:dyDescent="0.3">
      <c r="A1173" s="2">
        <v>44176</v>
      </c>
      <c r="B1173" s="4">
        <v>617.4</v>
      </c>
      <c r="C1173" s="4">
        <v>609.5</v>
      </c>
      <c r="D1173" s="4">
        <v>643.45999999999992</v>
      </c>
      <c r="E1173" s="4">
        <v>355.81416666666672</v>
      </c>
      <c r="F1173" s="4" t="b">
        <v>0</v>
      </c>
      <c r="G1173" s="4" t="b">
        <v>1</v>
      </c>
      <c r="H1173" s="4" t="b">
        <v>0</v>
      </c>
      <c r="I1173" s="15"/>
      <c r="J1173" s="4"/>
      <c r="K1173" s="4"/>
      <c r="L1173" s="15"/>
      <c r="M1173" s="6" t="str">
        <f t="shared" si="18"/>
        <v>Sell</v>
      </c>
    </row>
    <row r="1174" spans="1:13" x14ac:dyDescent="0.3">
      <c r="A1174" s="2">
        <v>44177</v>
      </c>
      <c r="B1174" s="4">
        <v>610</v>
      </c>
      <c r="C1174" s="4">
        <v>535.5</v>
      </c>
      <c r="D1174" s="4">
        <v>629.47</v>
      </c>
      <c r="E1174" s="4">
        <v>357.37333333333328</v>
      </c>
      <c r="F1174" s="4" t="b">
        <v>0</v>
      </c>
      <c r="G1174" s="4" t="b">
        <v>1</v>
      </c>
      <c r="H1174" s="4" t="b">
        <v>0</v>
      </c>
      <c r="I1174" s="15"/>
      <c r="J1174" s="4"/>
      <c r="K1174" s="4"/>
      <c r="L1174" s="15"/>
      <c r="M1174" s="6" t="str">
        <f t="shared" si="18"/>
        <v>Sell</v>
      </c>
    </row>
    <row r="1175" spans="1:13" x14ac:dyDescent="0.3">
      <c r="A1175" s="2">
        <v>44178</v>
      </c>
      <c r="B1175" s="4">
        <v>535.4</v>
      </c>
      <c r="C1175" s="4">
        <v>562.9</v>
      </c>
      <c r="D1175" s="4">
        <v>617.21</v>
      </c>
      <c r="E1175" s="4">
        <v>359.15833333333342</v>
      </c>
      <c r="F1175" s="4" t="b">
        <v>0</v>
      </c>
      <c r="G1175" s="4" t="b">
        <v>1</v>
      </c>
      <c r="H1175" s="4" t="b">
        <v>0</v>
      </c>
      <c r="I1175" s="15"/>
      <c r="J1175" s="4"/>
      <c r="K1175" s="4"/>
      <c r="L1175" s="15"/>
      <c r="M1175" s="6" t="str">
        <f t="shared" si="18"/>
        <v>Sell</v>
      </c>
    </row>
    <row r="1176" spans="1:13" x14ac:dyDescent="0.3">
      <c r="A1176" s="2">
        <v>44179</v>
      </c>
      <c r="B1176" s="4">
        <v>562.4</v>
      </c>
      <c r="C1176" s="4">
        <v>541</v>
      </c>
      <c r="D1176" s="4">
        <v>606.0200000000001</v>
      </c>
      <c r="E1176" s="4">
        <v>360.76583333333332</v>
      </c>
      <c r="F1176" s="4" t="b">
        <v>0</v>
      </c>
      <c r="G1176" s="4" t="b">
        <v>1</v>
      </c>
      <c r="H1176" s="4" t="b">
        <v>0</v>
      </c>
      <c r="I1176" s="15"/>
      <c r="J1176" s="4"/>
      <c r="K1176" s="4"/>
      <c r="L1176" s="15"/>
      <c r="M1176" s="6" t="str">
        <f t="shared" ref="M1176:M1239" si="19">IF(B1176&gt;=D1175,"Buy","Sell")</f>
        <v>Sell</v>
      </c>
    </row>
    <row r="1177" spans="1:13" x14ac:dyDescent="0.3">
      <c r="A1177" s="2">
        <v>44180</v>
      </c>
      <c r="B1177" s="4">
        <v>541.29999999999995</v>
      </c>
      <c r="C1177" s="4">
        <v>513</v>
      </c>
      <c r="D1177" s="4">
        <v>593.9</v>
      </c>
      <c r="E1177" s="4">
        <v>362.02249999999998</v>
      </c>
      <c r="F1177" s="4" t="b">
        <v>0</v>
      </c>
      <c r="G1177" s="4" t="b">
        <v>1</v>
      </c>
      <c r="H1177" s="4" t="b">
        <v>0</v>
      </c>
      <c r="I1177" s="15"/>
      <c r="J1177" s="4"/>
      <c r="K1177" s="4"/>
      <c r="L1177" s="15"/>
      <c r="M1177" s="6" t="str">
        <f t="shared" si="19"/>
        <v>Sell</v>
      </c>
    </row>
    <row r="1178" spans="1:13" x14ac:dyDescent="0.3">
      <c r="A1178" s="2">
        <v>44181</v>
      </c>
      <c r="B1178" s="4">
        <v>513</v>
      </c>
      <c r="C1178" s="4">
        <v>549</v>
      </c>
      <c r="D1178" s="4">
        <v>583.79999999999995</v>
      </c>
      <c r="E1178" s="4">
        <v>363.66250000000002</v>
      </c>
      <c r="F1178" s="4" t="b">
        <v>0</v>
      </c>
      <c r="G1178" s="4" t="b">
        <v>1</v>
      </c>
      <c r="H1178" s="4" t="b">
        <v>0</v>
      </c>
      <c r="I1178" s="15"/>
      <c r="J1178" s="4"/>
      <c r="K1178" s="4"/>
      <c r="L1178" s="15"/>
      <c r="M1178" s="6" t="str">
        <f t="shared" si="19"/>
        <v>Sell</v>
      </c>
    </row>
    <row r="1179" spans="1:13" x14ac:dyDescent="0.3">
      <c r="A1179" s="2">
        <v>44182</v>
      </c>
      <c r="B1179" s="4">
        <v>548.9</v>
      </c>
      <c r="C1179" s="4">
        <v>643.9</v>
      </c>
      <c r="D1179" s="4">
        <v>582.11</v>
      </c>
      <c r="E1179" s="4">
        <v>366.17833333333328</v>
      </c>
      <c r="F1179" s="4" t="b">
        <v>0</v>
      </c>
      <c r="G1179" s="4" t="b">
        <v>1</v>
      </c>
      <c r="H1179" s="4" t="b">
        <v>0</v>
      </c>
      <c r="I1179" s="15"/>
      <c r="J1179" s="4"/>
      <c r="K1179" s="4"/>
      <c r="L1179" s="15"/>
      <c r="M1179" s="6" t="str">
        <f t="shared" si="19"/>
        <v>Sell</v>
      </c>
    </row>
    <row r="1180" spans="1:13" x14ac:dyDescent="0.3">
      <c r="A1180" s="2">
        <v>44183</v>
      </c>
      <c r="B1180" s="4">
        <v>644.20000000000005</v>
      </c>
      <c r="C1180" s="4">
        <v>625.1</v>
      </c>
      <c r="D1180" s="4">
        <v>580.42999999999995</v>
      </c>
      <c r="E1180" s="4">
        <v>368.51333333333332</v>
      </c>
      <c r="F1180" s="4" t="b">
        <v>1</v>
      </c>
      <c r="G1180" s="4" t="b">
        <v>0</v>
      </c>
      <c r="H1180" s="4" t="b">
        <v>1</v>
      </c>
      <c r="I1180" s="15"/>
      <c r="J1180" s="4"/>
      <c r="K1180" s="4"/>
      <c r="L1180" s="15"/>
      <c r="M1180" s="6" t="str">
        <f t="shared" si="19"/>
        <v>Buy</v>
      </c>
    </row>
    <row r="1181" spans="1:13" x14ac:dyDescent="0.3">
      <c r="A1181" s="2">
        <v>44184</v>
      </c>
      <c r="B1181" s="4">
        <v>625.1</v>
      </c>
      <c r="C1181" s="4">
        <v>637.9</v>
      </c>
      <c r="D1181" s="4">
        <v>583.51</v>
      </c>
      <c r="E1181" s="4">
        <v>370.99166666666667</v>
      </c>
      <c r="F1181" s="4" t="b">
        <v>1</v>
      </c>
      <c r="G1181" s="4" t="b">
        <v>0</v>
      </c>
      <c r="H1181" s="4" t="b">
        <v>0</v>
      </c>
      <c r="I1181" s="15"/>
      <c r="J1181" s="4"/>
      <c r="K1181" s="4"/>
      <c r="L1181" s="15"/>
      <c r="M1181" s="6" t="str">
        <f t="shared" si="19"/>
        <v>Buy</v>
      </c>
    </row>
    <row r="1182" spans="1:13" x14ac:dyDescent="0.3">
      <c r="A1182" s="2">
        <v>44185</v>
      </c>
      <c r="B1182" s="4">
        <v>637.9</v>
      </c>
      <c r="C1182" s="4">
        <v>628.20000000000005</v>
      </c>
      <c r="D1182" s="4">
        <v>584.6</v>
      </c>
      <c r="E1182" s="4">
        <v>373.45583333333332</v>
      </c>
      <c r="F1182" s="4" t="b">
        <v>1</v>
      </c>
      <c r="G1182" s="4" t="b">
        <v>0</v>
      </c>
      <c r="H1182" s="4" t="b">
        <v>0</v>
      </c>
      <c r="I1182" s="15"/>
      <c r="J1182" s="4"/>
      <c r="K1182" s="4"/>
      <c r="L1182" s="15"/>
      <c r="M1182" s="6" t="str">
        <f t="shared" si="19"/>
        <v>Buy</v>
      </c>
    </row>
    <row r="1183" spans="1:13" x14ac:dyDescent="0.3">
      <c r="A1183" s="2">
        <v>44186</v>
      </c>
      <c r="B1183" s="4">
        <v>628</v>
      </c>
      <c r="C1183" s="4">
        <v>591.4</v>
      </c>
      <c r="D1183" s="4">
        <v>582.79</v>
      </c>
      <c r="E1183" s="4">
        <v>375.59249999999997</v>
      </c>
      <c r="F1183" s="4" t="b">
        <v>1</v>
      </c>
      <c r="G1183" s="4" t="b">
        <v>0</v>
      </c>
      <c r="H1183" s="4" t="b">
        <v>0</v>
      </c>
      <c r="I1183" s="15"/>
      <c r="J1183" s="4"/>
      <c r="K1183" s="4"/>
      <c r="L1183" s="15"/>
      <c r="M1183" s="6" t="str">
        <f t="shared" si="19"/>
        <v>Buy</v>
      </c>
    </row>
    <row r="1184" spans="1:13" x14ac:dyDescent="0.3">
      <c r="A1184" s="2">
        <v>44187</v>
      </c>
      <c r="B1184" s="4">
        <v>591.4</v>
      </c>
      <c r="C1184" s="4">
        <v>544.1</v>
      </c>
      <c r="D1184" s="4">
        <v>583.65</v>
      </c>
      <c r="E1184" s="4">
        <v>377.31</v>
      </c>
      <c r="F1184" s="4" t="b">
        <v>1</v>
      </c>
      <c r="G1184" s="4" t="b">
        <v>0</v>
      </c>
      <c r="H1184" s="4" t="b">
        <v>0</v>
      </c>
      <c r="I1184" s="15"/>
      <c r="J1184" s="4"/>
      <c r="K1184" s="4"/>
      <c r="L1184" s="15"/>
      <c r="M1184" s="6" t="str">
        <f t="shared" si="19"/>
        <v>Buy</v>
      </c>
    </row>
    <row r="1185" spans="1:13" x14ac:dyDescent="0.3">
      <c r="A1185" s="2">
        <v>44188</v>
      </c>
      <c r="B1185" s="4">
        <v>544.70000000000005</v>
      </c>
      <c r="C1185" s="4">
        <v>381.5</v>
      </c>
      <c r="D1185" s="4">
        <v>565.51</v>
      </c>
      <c r="E1185" s="4">
        <v>377.74916666666672</v>
      </c>
      <c r="F1185" s="4" t="b">
        <v>0</v>
      </c>
      <c r="G1185" s="4" t="b">
        <v>1</v>
      </c>
      <c r="H1185" s="4" t="b">
        <v>1</v>
      </c>
      <c r="I1185" s="13">
        <f>($B1185-($B1180*I$1+$B1185*$L$1))/$B1180</f>
        <v>0.84425298044085695</v>
      </c>
      <c r="J1185" s="11">
        <f>J1167*I1185</f>
        <v>16719499.539273176</v>
      </c>
      <c r="K1185" s="11">
        <f>K1167*L1185</f>
        <v>66019083.194981374</v>
      </c>
      <c r="L1185" s="13">
        <f>($B1185-($B1180*L$1+$B1185*$L$1))/$B1180</f>
        <v>0.84425298044085695</v>
      </c>
      <c r="M1185" s="6" t="str">
        <f t="shared" si="19"/>
        <v>Sell</v>
      </c>
    </row>
    <row r="1186" spans="1:13" x14ac:dyDescent="0.3">
      <c r="A1186" s="2">
        <v>44189</v>
      </c>
      <c r="B1186" s="4">
        <v>381.3</v>
      </c>
      <c r="C1186" s="4">
        <v>303</v>
      </c>
      <c r="D1186" s="4">
        <v>541.71</v>
      </c>
      <c r="E1186" s="4">
        <v>377.53250000000003</v>
      </c>
      <c r="F1186" s="4" t="b">
        <v>0</v>
      </c>
      <c r="G1186" s="4" t="b">
        <v>1</v>
      </c>
      <c r="H1186" s="4" t="b">
        <v>0</v>
      </c>
      <c r="I1186" s="15"/>
      <c r="J1186" s="4"/>
      <c r="K1186" s="4"/>
      <c r="L1186" s="15"/>
      <c r="M1186" s="6" t="str">
        <f t="shared" si="19"/>
        <v>Sell</v>
      </c>
    </row>
    <row r="1187" spans="1:13" x14ac:dyDescent="0.3">
      <c r="A1187" s="2">
        <v>44190</v>
      </c>
      <c r="B1187" s="4">
        <v>303.2</v>
      </c>
      <c r="C1187" s="4">
        <v>390.8</v>
      </c>
      <c r="D1187" s="4">
        <v>529.49</v>
      </c>
      <c r="E1187" s="4">
        <v>378.19166666666672</v>
      </c>
      <c r="F1187" s="4" t="b">
        <v>0</v>
      </c>
      <c r="G1187" s="4" t="b">
        <v>1</v>
      </c>
      <c r="H1187" s="4" t="b">
        <v>0</v>
      </c>
      <c r="I1187" s="15"/>
      <c r="J1187" s="4"/>
      <c r="K1187" s="4"/>
      <c r="L1187" s="15"/>
      <c r="M1187" s="6" t="str">
        <f t="shared" si="19"/>
        <v>Sell</v>
      </c>
    </row>
    <row r="1188" spans="1:13" x14ac:dyDescent="0.3">
      <c r="A1188" s="2">
        <v>44191</v>
      </c>
      <c r="B1188" s="4">
        <v>390.8</v>
      </c>
      <c r="C1188" s="4">
        <v>334.5</v>
      </c>
      <c r="D1188" s="4">
        <v>508.04</v>
      </c>
      <c r="E1188" s="4">
        <v>378.34249999999997</v>
      </c>
      <c r="F1188" s="4" t="b">
        <v>0</v>
      </c>
      <c r="G1188" s="4" t="b">
        <v>1</v>
      </c>
      <c r="H1188" s="4" t="b">
        <v>0</v>
      </c>
      <c r="I1188" s="15"/>
      <c r="J1188" s="4"/>
      <c r="K1188" s="4"/>
      <c r="L1188" s="15"/>
      <c r="M1188" s="6" t="str">
        <f t="shared" si="19"/>
        <v>Sell</v>
      </c>
    </row>
    <row r="1189" spans="1:13" x14ac:dyDescent="0.3">
      <c r="A1189" s="2">
        <v>44192</v>
      </c>
      <c r="B1189" s="4">
        <v>334.6</v>
      </c>
      <c r="C1189" s="4">
        <v>321</v>
      </c>
      <c r="D1189" s="4">
        <v>475.75</v>
      </c>
      <c r="E1189" s="4">
        <v>378.34833333333341</v>
      </c>
      <c r="F1189" s="4" t="b">
        <v>0</v>
      </c>
      <c r="G1189" s="4" t="b">
        <v>1</v>
      </c>
      <c r="H1189" s="4" t="b">
        <v>0</v>
      </c>
      <c r="I1189" s="15"/>
      <c r="J1189" s="4"/>
      <c r="K1189" s="4"/>
      <c r="L1189" s="15"/>
      <c r="M1189" s="6" t="str">
        <f t="shared" si="19"/>
        <v>Sell</v>
      </c>
    </row>
    <row r="1190" spans="1:13" x14ac:dyDescent="0.3">
      <c r="A1190" s="2">
        <v>44193</v>
      </c>
      <c r="B1190" s="4">
        <v>321.10000000000002</v>
      </c>
      <c r="C1190" s="4">
        <v>325</v>
      </c>
      <c r="D1190" s="4">
        <v>445.74</v>
      </c>
      <c r="E1190" s="4">
        <v>378.31083333333328</v>
      </c>
      <c r="F1190" s="4" t="b">
        <v>0</v>
      </c>
      <c r="G1190" s="4" t="b">
        <v>1</v>
      </c>
      <c r="H1190" s="4" t="b">
        <v>0</v>
      </c>
      <c r="I1190" s="15"/>
      <c r="J1190" s="4"/>
      <c r="K1190" s="4"/>
      <c r="L1190" s="15"/>
      <c r="M1190" s="6" t="str">
        <f t="shared" si="19"/>
        <v>Sell</v>
      </c>
    </row>
    <row r="1191" spans="1:13" x14ac:dyDescent="0.3">
      <c r="A1191" s="2">
        <v>44194</v>
      </c>
      <c r="B1191" s="4">
        <v>325</v>
      </c>
      <c r="C1191" s="4">
        <v>219.8</v>
      </c>
      <c r="D1191" s="4">
        <v>403.93</v>
      </c>
      <c r="E1191" s="4">
        <v>377.40333333333331</v>
      </c>
      <c r="F1191" s="4" t="b">
        <v>0</v>
      </c>
      <c r="G1191" s="4" t="b">
        <v>1</v>
      </c>
      <c r="H1191" s="4" t="b">
        <v>0</v>
      </c>
      <c r="I1191" s="15"/>
      <c r="J1191" s="4"/>
      <c r="K1191" s="4"/>
      <c r="L1191" s="15"/>
      <c r="M1191" s="6" t="str">
        <f t="shared" si="19"/>
        <v>Sell</v>
      </c>
    </row>
    <row r="1192" spans="1:13" x14ac:dyDescent="0.3">
      <c r="A1192" s="2">
        <v>44195</v>
      </c>
      <c r="B1192" s="4">
        <v>219.7</v>
      </c>
      <c r="C1192" s="4">
        <v>249</v>
      </c>
      <c r="D1192" s="4">
        <v>366.01</v>
      </c>
      <c r="E1192" s="4">
        <v>376.62833333333327</v>
      </c>
      <c r="F1192" s="4" t="b">
        <v>0</v>
      </c>
      <c r="G1192" s="4" t="b">
        <v>1</v>
      </c>
      <c r="H1192" s="4" t="b">
        <v>0</v>
      </c>
      <c r="I1192" s="15"/>
      <c r="J1192" s="4"/>
      <c r="K1192" s="4"/>
      <c r="L1192" s="15"/>
      <c r="M1192" s="6" t="str">
        <f t="shared" si="19"/>
        <v>Sell</v>
      </c>
    </row>
    <row r="1193" spans="1:13" x14ac:dyDescent="0.3">
      <c r="A1193" s="2">
        <v>44196</v>
      </c>
      <c r="B1193" s="4">
        <v>249</v>
      </c>
      <c r="C1193" s="4">
        <v>238</v>
      </c>
      <c r="D1193" s="4">
        <v>330.67</v>
      </c>
      <c r="E1193" s="4">
        <v>375.93249999999989</v>
      </c>
      <c r="F1193" s="4" t="b">
        <v>0</v>
      </c>
      <c r="G1193" s="4" t="b">
        <v>1</v>
      </c>
      <c r="H1193" s="4" t="b">
        <v>0</v>
      </c>
      <c r="I1193" s="15"/>
      <c r="J1193" s="4"/>
      <c r="K1193" s="4"/>
      <c r="L1193" s="15"/>
      <c r="M1193" s="6" t="str">
        <f t="shared" si="19"/>
        <v>Sell</v>
      </c>
    </row>
    <row r="1194" spans="1:13" x14ac:dyDescent="0.3">
      <c r="A1194" s="2">
        <v>44197</v>
      </c>
      <c r="B1194" s="4">
        <v>238.2</v>
      </c>
      <c r="C1194" s="4">
        <v>260.60000000000002</v>
      </c>
      <c r="D1194" s="4">
        <v>302.32000000000011</v>
      </c>
      <c r="E1194" s="4">
        <v>375.4883333333334</v>
      </c>
      <c r="F1194" s="4" t="b">
        <v>0</v>
      </c>
      <c r="G1194" s="4" t="b">
        <v>1</v>
      </c>
      <c r="H1194" s="4" t="b">
        <v>0</v>
      </c>
      <c r="I1194" s="15"/>
      <c r="J1194" s="4"/>
      <c r="K1194" s="4"/>
      <c r="L1194" s="15"/>
      <c r="M1194" s="6" t="str">
        <f t="shared" si="19"/>
        <v>Sell</v>
      </c>
    </row>
    <row r="1195" spans="1:13" x14ac:dyDescent="0.3">
      <c r="A1195" s="2">
        <v>44198</v>
      </c>
      <c r="B1195" s="4">
        <v>260.5</v>
      </c>
      <c r="C1195" s="4">
        <v>250.5</v>
      </c>
      <c r="D1195" s="4">
        <v>289.22000000000003</v>
      </c>
      <c r="E1195" s="4">
        <v>375.04833333333329</v>
      </c>
      <c r="F1195" s="4" t="b">
        <v>0</v>
      </c>
      <c r="G1195" s="4" t="b">
        <v>1</v>
      </c>
      <c r="H1195" s="4" t="b">
        <v>0</v>
      </c>
      <c r="I1195" s="15"/>
      <c r="J1195" s="4"/>
      <c r="K1195" s="4"/>
      <c r="L1195" s="15"/>
      <c r="M1195" s="6" t="str">
        <f t="shared" si="19"/>
        <v>Sell</v>
      </c>
    </row>
    <row r="1196" spans="1:13" x14ac:dyDescent="0.3">
      <c r="A1196" s="2">
        <v>44199</v>
      </c>
      <c r="B1196" s="4">
        <v>250.4</v>
      </c>
      <c r="C1196" s="4">
        <v>247.2</v>
      </c>
      <c r="D1196" s="4">
        <v>283.64</v>
      </c>
      <c r="E1196" s="4">
        <v>374.60916666666668</v>
      </c>
      <c r="F1196" s="4" t="b">
        <v>0</v>
      </c>
      <c r="G1196" s="4" t="b">
        <v>1</v>
      </c>
      <c r="H1196" s="4" t="b">
        <v>0</v>
      </c>
      <c r="I1196" s="15"/>
      <c r="J1196" s="4"/>
      <c r="K1196" s="4"/>
      <c r="L1196" s="15"/>
      <c r="M1196" s="6" t="str">
        <f t="shared" si="19"/>
        <v>Sell</v>
      </c>
    </row>
    <row r="1197" spans="1:13" x14ac:dyDescent="0.3">
      <c r="A1197" s="2">
        <v>44200</v>
      </c>
      <c r="B1197" s="4">
        <v>247.4</v>
      </c>
      <c r="C1197" s="4">
        <v>262.3</v>
      </c>
      <c r="D1197" s="4">
        <v>270.79000000000002</v>
      </c>
      <c r="E1197" s="4">
        <v>374.38916666666671</v>
      </c>
      <c r="F1197" s="4" t="b">
        <v>0</v>
      </c>
      <c r="G1197" s="4" t="b">
        <v>1</v>
      </c>
      <c r="H1197" s="4" t="b">
        <v>0</v>
      </c>
      <c r="I1197" s="15"/>
      <c r="J1197" s="4"/>
      <c r="K1197" s="4"/>
      <c r="L1197" s="15"/>
      <c r="M1197" s="6" t="str">
        <f t="shared" si="19"/>
        <v>Sell</v>
      </c>
    </row>
    <row r="1198" spans="1:13" x14ac:dyDescent="0.3">
      <c r="A1198" s="2">
        <v>44201</v>
      </c>
      <c r="B1198" s="4">
        <v>262.3</v>
      </c>
      <c r="C1198" s="4">
        <v>259.8</v>
      </c>
      <c r="D1198" s="4">
        <v>263.32</v>
      </c>
      <c r="E1198" s="4">
        <v>374.22666666666657</v>
      </c>
      <c r="F1198" s="4" t="b">
        <v>0</v>
      </c>
      <c r="G1198" s="4" t="b">
        <v>1</v>
      </c>
      <c r="H1198" s="4" t="b">
        <v>0</v>
      </c>
      <c r="I1198" s="15"/>
      <c r="J1198" s="4"/>
      <c r="K1198" s="4"/>
      <c r="L1198" s="15"/>
      <c r="M1198" s="6" t="str">
        <f t="shared" si="19"/>
        <v>Sell</v>
      </c>
    </row>
    <row r="1199" spans="1:13" x14ac:dyDescent="0.3">
      <c r="A1199" s="2">
        <v>44202</v>
      </c>
      <c r="B1199" s="4">
        <v>259.60000000000002</v>
      </c>
      <c r="C1199" s="4">
        <v>278.60000000000002</v>
      </c>
      <c r="D1199" s="4">
        <v>259.08</v>
      </c>
      <c r="E1199" s="4">
        <v>374.185</v>
      </c>
      <c r="F1199" s="4" t="b">
        <v>0</v>
      </c>
      <c r="G1199" s="4" t="b">
        <v>1</v>
      </c>
      <c r="H1199" s="4" t="b">
        <v>0</v>
      </c>
      <c r="I1199" s="15"/>
      <c r="J1199" s="4"/>
      <c r="K1199" s="4"/>
      <c r="L1199" s="15"/>
      <c r="M1199" s="6" t="str">
        <f t="shared" si="19"/>
        <v>Sell</v>
      </c>
    </row>
    <row r="1200" spans="1:13" x14ac:dyDescent="0.3">
      <c r="A1200" s="2">
        <v>44203</v>
      </c>
      <c r="B1200" s="4">
        <v>278.7</v>
      </c>
      <c r="C1200" s="4">
        <v>379.5</v>
      </c>
      <c r="D1200" s="4">
        <v>264.52999999999997</v>
      </c>
      <c r="E1200" s="4">
        <v>374.97</v>
      </c>
      <c r="F1200" s="4" t="b">
        <v>0</v>
      </c>
      <c r="G1200" s="4" t="b">
        <v>0</v>
      </c>
      <c r="H1200" s="4" t="b">
        <v>0</v>
      </c>
      <c r="I1200" s="15"/>
      <c r="J1200" s="4"/>
      <c r="K1200" s="4"/>
      <c r="L1200" s="15"/>
      <c r="M1200" s="6" t="str">
        <f t="shared" si="19"/>
        <v>Buy</v>
      </c>
    </row>
    <row r="1201" spans="1:13" x14ac:dyDescent="0.3">
      <c r="A1201" s="2">
        <v>44204</v>
      </c>
      <c r="B1201" s="4">
        <v>379.7</v>
      </c>
      <c r="C1201" s="4">
        <v>366.5</v>
      </c>
      <c r="D1201" s="4">
        <v>279.2</v>
      </c>
      <c r="E1201" s="4">
        <v>375.60250000000002</v>
      </c>
      <c r="F1201" s="4" t="b">
        <v>1</v>
      </c>
      <c r="G1201" s="4" t="b">
        <v>0</v>
      </c>
      <c r="H1201" s="4" t="b">
        <v>1</v>
      </c>
      <c r="I1201" s="15"/>
      <c r="J1201" s="4"/>
      <c r="K1201" s="4"/>
      <c r="L1201" s="15"/>
      <c r="M1201" s="6" t="str">
        <f t="shared" si="19"/>
        <v>Buy</v>
      </c>
    </row>
    <row r="1202" spans="1:13" x14ac:dyDescent="0.3">
      <c r="A1202" s="2">
        <v>44205</v>
      </c>
      <c r="B1202" s="4">
        <v>366.7</v>
      </c>
      <c r="C1202" s="4">
        <v>371.4</v>
      </c>
      <c r="D1202" s="4">
        <v>291.43999999999988</v>
      </c>
      <c r="E1202" s="4">
        <v>376.30583333333328</v>
      </c>
      <c r="F1202" s="4" t="b">
        <v>0</v>
      </c>
      <c r="G1202" s="4" t="b">
        <v>0</v>
      </c>
      <c r="H1202" s="4" t="b">
        <v>1</v>
      </c>
      <c r="I1202" s="13">
        <f>($B1202-($B1201*I$1+$B1202*$L$1))/$B1201</f>
        <v>0.96438641032394001</v>
      </c>
      <c r="J1202" s="11">
        <f>J1185*I1202</f>
        <v>16124058.143092427</v>
      </c>
      <c r="K1202" s="4"/>
      <c r="L1202" s="15"/>
      <c r="M1202" s="6" t="str">
        <f t="shared" si="19"/>
        <v>Buy</v>
      </c>
    </row>
    <row r="1203" spans="1:13" x14ac:dyDescent="0.3">
      <c r="A1203" s="2">
        <v>44206</v>
      </c>
      <c r="B1203" s="4">
        <v>371.4</v>
      </c>
      <c r="C1203" s="4">
        <v>364.2</v>
      </c>
      <c r="D1203" s="4">
        <v>304.06</v>
      </c>
      <c r="E1203" s="4">
        <v>376.94333333333338</v>
      </c>
      <c r="F1203" s="4" t="b">
        <v>0</v>
      </c>
      <c r="G1203" s="4" t="b">
        <v>0</v>
      </c>
      <c r="H1203" s="4" t="b">
        <v>0</v>
      </c>
      <c r="I1203" s="15"/>
      <c r="J1203" s="4"/>
      <c r="K1203" s="4"/>
      <c r="L1203" s="15"/>
      <c r="M1203" s="6" t="str">
        <f t="shared" si="19"/>
        <v>Buy</v>
      </c>
    </row>
    <row r="1204" spans="1:13" x14ac:dyDescent="0.3">
      <c r="A1204" s="2">
        <v>44207</v>
      </c>
      <c r="B1204" s="4">
        <v>364.5</v>
      </c>
      <c r="C1204" s="4">
        <v>312.3</v>
      </c>
      <c r="D1204" s="4">
        <v>309.23</v>
      </c>
      <c r="E1204" s="4">
        <v>377.13499999999999</v>
      </c>
      <c r="F1204" s="4" t="b">
        <v>0</v>
      </c>
      <c r="G1204" s="4" t="b">
        <v>0</v>
      </c>
      <c r="H1204" s="4" t="b">
        <v>0</v>
      </c>
      <c r="I1204" s="15"/>
      <c r="J1204" s="4"/>
      <c r="K1204" s="4"/>
      <c r="L1204" s="15"/>
      <c r="M1204" s="6" t="str">
        <f t="shared" si="19"/>
        <v>Buy</v>
      </c>
    </row>
    <row r="1205" spans="1:13" x14ac:dyDescent="0.3">
      <c r="A1205" s="2">
        <v>44208</v>
      </c>
      <c r="B1205" s="4">
        <v>312.3</v>
      </c>
      <c r="C1205" s="4">
        <v>316.60000000000002</v>
      </c>
      <c r="D1205" s="4">
        <v>315.83999999999997</v>
      </c>
      <c r="E1205" s="4">
        <v>377.34416666666658</v>
      </c>
      <c r="F1205" s="4" t="b">
        <v>0</v>
      </c>
      <c r="G1205" s="4" t="b">
        <v>0</v>
      </c>
      <c r="H1205" s="4" t="b">
        <v>0</v>
      </c>
      <c r="I1205" s="15"/>
      <c r="J1205" s="4"/>
      <c r="K1205" s="4"/>
      <c r="L1205" s="15"/>
      <c r="M1205" s="6" t="str">
        <f t="shared" si="19"/>
        <v>Buy</v>
      </c>
    </row>
    <row r="1206" spans="1:13" x14ac:dyDescent="0.3">
      <c r="A1206" s="2">
        <v>44209</v>
      </c>
      <c r="B1206" s="4">
        <v>316.60000000000002</v>
      </c>
      <c r="C1206" s="4">
        <v>330.6</v>
      </c>
      <c r="D1206" s="4">
        <v>324.18</v>
      </c>
      <c r="E1206" s="4">
        <v>377.69166666666672</v>
      </c>
      <c r="F1206" s="4" t="b">
        <v>0</v>
      </c>
      <c r="G1206" s="4" t="b">
        <v>0</v>
      </c>
      <c r="H1206" s="4" t="b">
        <v>0</v>
      </c>
      <c r="I1206" s="15"/>
      <c r="J1206" s="4"/>
      <c r="K1206" s="4"/>
      <c r="L1206" s="15"/>
      <c r="M1206" s="6" t="str">
        <f t="shared" si="19"/>
        <v>Buy</v>
      </c>
    </row>
    <row r="1207" spans="1:13" x14ac:dyDescent="0.3">
      <c r="A1207" s="2">
        <v>44210</v>
      </c>
      <c r="B1207" s="4">
        <v>330.6</v>
      </c>
      <c r="C1207" s="4">
        <v>326.89999999999998</v>
      </c>
      <c r="D1207" s="4">
        <v>330.64</v>
      </c>
      <c r="E1207" s="4">
        <v>378.02916666666658</v>
      </c>
      <c r="F1207" s="4" t="b">
        <v>0</v>
      </c>
      <c r="G1207" s="4" t="b">
        <v>0</v>
      </c>
      <c r="H1207" s="4" t="b">
        <v>0</v>
      </c>
      <c r="I1207" s="15"/>
      <c r="J1207" s="4"/>
      <c r="K1207" s="4"/>
      <c r="L1207" s="15"/>
      <c r="M1207" s="6" t="str">
        <f t="shared" si="19"/>
        <v>Buy</v>
      </c>
    </row>
    <row r="1208" spans="1:13" x14ac:dyDescent="0.3">
      <c r="A1208" s="2">
        <v>44211</v>
      </c>
      <c r="B1208" s="4">
        <v>327</v>
      </c>
      <c r="C1208" s="4">
        <v>310.8</v>
      </c>
      <c r="D1208" s="4">
        <v>335.74</v>
      </c>
      <c r="E1208" s="4">
        <v>378.16833333333329</v>
      </c>
      <c r="F1208" s="4" t="b">
        <v>0</v>
      </c>
      <c r="G1208" s="4" t="b">
        <v>1</v>
      </c>
      <c r="H1208" s="4" t="b">
        <v>0</v>
      </c>
      <c r="I1208" s="15"/>
      <c r="J1208" s="4"/>
      <c r="K1208" s="11">
        <f>K1185*L1208</f>
        <v>77360060.185414672</v>
      </c>
      <c r="L1208" s="13">
        <f>($B1208-($B1200*L$1+$B1208*$L$1))/$B1200</f>
        <v>1.1717833153928956</v>
      </c>
      <c r="M1208" s="6" t="str">
        <f t="shared" si="19"/>
        <v>Sell</v>
      </c>
    </row>
    <row r="1209" spans="1:13" x14ac:dyDescent="0.3">
      <c r="A1209" s="2">
        <v>44212</v>
      </c>
      <c r="B1209" s="4">
        <v>310.8</v>
      </c>
      <c r="C1209" s="4">
        <v>313.8</v>
      </c>
      <c r="D1209" s="4">
        <v>339.26</v>
      </c>
      <c r="E1209" s="4">
        <v>378.34166666666658</v>
      </c>
      <c r="F1209" s="4" t="b">
        <v>0</v>
      </c>
      <c r="G1209" s="4" t="b">
        <v>1</v>
      </c>
      <c r="H1209" s="4" t="b">
        <v>0</v>
      </c>
      <c r="I1209" s="15"/>
      <c r="J1209" s="4"/>
      <c r="K1209" s="4"/>
      <c r="L1209" s="15"/>
      <c r="M1209" s="6" t="str">
        <f t="shared" si="19"/>
        <v>Sell</v>
      </c>
    </row>
    <row r="1210" spans="1:13" x14ac:dyDescent="0.3">
      <c r="A1210" s="2">
        <v>44213</v>
      </c>
      <c r="B1210" s="4">
        <v>314</v>
      </c>
      <c r="C1210" s="4">
        <v>303.3</v>
      </c>
      <c r="D1210" s="4">
        <v>331.64</v>
      </c>
      <c r="E1210" s="4">
        <v>378.40666666666658</v>
      </c>
      <c r="F1210" s="4" t="b">
        <v>0</v>
      </c>
      <c r="G1210" s="4" t="b">
        <v>1</v>
      </c>
      <c r="H1210" s="4" t="b">
        <v>0</v>
      </c>
      <c r="I1210" s="15"/>
      <c r="J1210" s="4"/>
      <c r="K1210" s="4"/>
      <c r="L1210" s="15"/>
      <c r="M1210" s="6" t="str">
        <f t="shared" si="19"/>
        <v>Sell</v>
      </c>
    </row>
    <row r="1211" spans="1:13" x14ac:dyDescent="0.3">
      <c r="A1211" s="2">
        <v>44214</v>
      </c>
      <c r="B1211" s="4">
        <v>303.2</v>
      </c>
      <c r="C1211" s="4">
        <v>310.89999999999998</v>
      </c>
      <c r="D1211" s="4">
        <v>326.08</v>
      </c>
      <c r="E1211" s="4">
        <v>378.59583333333342</v>
      </c>
      <c r="F1211" s="4" t="b">
        <v>0</v>
      </c>
      <c r="G1211" s="4" t="b">
        <v>1</v>
      </c>
      <c r="H1211" s="4" t="b">
        <v>0</v>
      </c>
      <c r="I1211" s="15"/>
      <c r="J1211" s="4"/>
      <c r="K1211" s="4"/>
      <c r="L1211" s="15"/>
      <c r="M1211" s="6" t="str">
        <f t="shared" si="19"/>
        <v>Sell</v>
      </c>
    </row>
    <row r="1212" spans="1:13" x14ac:dyDescent="0.3">
      <c r="A1212" s="2">
        <v>44215</v>
      </c>
      <c r="B1212" s="4">
        <v>310.7</v>
      </c>
      <c r="C1212" s="4">
        <v>330.1</v>
      </c>
      <c r="D1212" s="4">
        <v>321.95</v>
      </c>
      <c r="E1212" s="4">
        <v>379.07249999999999</v>
      </c>
      <c r="F1212" s="4" t="b">
        <v>0</v>
      </c>
      <c r="G1212" s="4" t="b">
        <v>1</v>
      </c>
      <c r="H1212" s="4" t="b">
        <v>0</v>
      </c>
      <c r="I1212" s="15"/>
      <c r="J1212" s="4"/>
      <c r="K1212" s="4"/>
      <c r="L1212" s="15"/>
      <c r="M1212" s="6" t="str">
        <f t="shared" si="19"/>
        <v>Sell</v>
      </c>
    </row>
    <row r="1213" spans="1:13" x14ac:dyDescent="0.3">
      <c r="A1213" s="2">
        <v>44216</v>
      </c>
      <c r="B1213" s="4">
        <v>330.4</v>
      </c>
      <c r="C1213" s="4">
        <v>319.7</v>
      </c>
      <c r="D1213" s="4">
        <v>317.5</v>
      </c>
      <c r="E1213" s="4">
        <v>379.4883333333334</v>
      </c>
      <c r="F1213" s="4" t="b">
        <v>0</v>
      </c>
      <c r="G1213" s="4" t="b">
        <v>0</v>
      </c>
      <c r="H1213" s="4" t="b">
        <v>0</v>
      </c>
      <c r="I1213" s="15"/>
      <c r="J1213" s="4"/>
      <c r="K1213" s="4"/>
      <c r="L1213" s="15"/>
      <c r="M1213" s="6" t="str">
        <f t="shared" si="19"/>
        <v>Buy</v>
      </c>
    </row>
    <row r="1214" spans="1:13" x14ac:dyDescent="0.3">
      <c r="A1214" s="2">
        <v>44217</v>
      </c>
      <c r="B1214" s="4">
        <v>319.7</v>
      </c>
      <c r="C1214" s="4">
        <v>310.2</v>
      </c>
      <c r="D1214" s="4">
        <v>317.29000000000002</v>
      </c>
      <c r="E1214" s="4">
        <v>379.80833333333328</v>
      </c>
      <c r="F1214" s="4" t="b">
        <v>0</v>
      </c>
      <c r="G1214" s="4" t="b">
        <v>0</v>
      </c>
      <c r="H1214" s="4" t="b">
        <v>0</v>
      </c>
      <c r="I1214" s="15"/>
      <c r="J1214" s="4"/>
      <c r="K1214" s="4"/>
      <c r="L1214" s="15"/>
      <c r="M1214" s="6" t="str">
        <f t="shared" si="19"/>
        <v>Buy</v>
      </c>
    </row>
    <row r="1215" spans="1:13" x14ac:dyDescent="0.3">
      <c r="A1215" s="2">
        <v>44218</v>
      </c>
      <c r="B1215" s="4">
        <v>310.2</v>
      </c>
      <c r="C1215" s="4">
        <v>305.60000000000002</v>
      </c>
      <c r="D1215" s="4">
        <v>316.18999999999988</v>
      </c>
      <c r="E1215" s="4">
        <v>380.15833333333342</v>
      </c>
      <c r="F1215" s="4" t="b">
        <v>0</v>
      </c>
      <c r="G1215" s="4" t="b">
        <v>1</v>
      </c>
      <c r="H1215" s="4" t="b">
        <v>0</v>
      </c>
      <c r="I1215" s="15"/>
      <c r="J1215" s="4"/>
      <c r="K1215" s="11">
        <f>K1208*L1215</f>
        <v>72525426.366002694</v>
      </c>
      <c r="L1215" s="13">
        <f>($B1215-($B1213*L$1+$B1215*$L$1))/$B1213</f>
        <v>0.93750478208232446</v>
      </c>
      <c r="M1215" s="6" t="str">
        <f t="shared" si="19"/>
        <v>Sell</v>
      </c>
    </row>
    <row r="1216" spans="1:13" x14ac:dyDescent="0.3">
      <c r="A1216" s="2">
        <v>44219</v>
      </c>
      <c r="B1216" s="4">
        <v>305.5</v>
      </c>
      <c r="C1216" s="4">
        <v>300</v>
      </c>
      <c r="D1216" s="4">
        <v>313.13</v>
      </c>
      <c r="E1216" s="4">
        <v>380.35</v>
      </c>
      <c r="F1216" s="4" t="b">
        <v>0</v>
      </c>
      <c r="G1216" s="4" t="b">
        <v>1</v>
      </c>
      <c r="H1216" s="4" t="b">
        <v>0</v>
      </c>
      <c r="I1216" s="15"/>
      <c r="J1216" s="4"/>
      <c r="K1216" s="4"/>
      <c r="L1216" s="15"/>
      <c r="M1216" s="6" t="str">
        <f t="shared" si="19"/>
        <v>Sell</v>
      </c>
    </row>
    <row r="1217" spans="1:13" x14ac:dyDescent="0.3">
      <c r="A1217" s="2">
        <v>44220</v>
      </c>
      <c r="B1217" s="4">
        <v>300</v>
      </c>
      <c r="C1217" s="4">
        <v>299.2</v>
      </c>
      <c r="D1217" s="4">
        <v>310.36</v>
      </c>
      <c r="E1217" s="4">
        <v>380.51416666666671</v>
      </c>
      <c r="F1217" s="4" t="b">
        <v>0</v>
      </c>
      <c r="G1217" s="4" t="b">
        <v>1</v>
      </c>
      <c r="H1217" s="4" t="b">
        <v>0</v>
      </c>
      <c r="I1217" s="15"/>
      <c r="J1217" s="4"/>
      <c r="K1217" s="4"/>
      <c r="L1217" s="15"/>
      <c r="M1217" s="6" t="str">
        <f t="shared" si="19"/>
        <v>Sell</v>
      </c>
    </row>
    <row r="1218" spans="1:13" x14ac:dyDescent="0.3">
      <c r="A1218" s="2">
        <v>44221</v>
      </c>
      <c r="B1218" s="4">
        <v>299.2</v>
      </c>
      <c r="C1218" s="4">
        <v>304.89999999999998</v>
      </c>
      <c r="D1218" s="4">
        <v>309.77</v>
      </c>
      <c r="E1218" s="4">
        <v>380.72916666666669</v>
      </c>
      <c r="F1218" s="4" t="b">
        <v>0</v>
      </c>
      <c r="G1218" s="4" t="b">
        <v>1</v>
      </c>
      <c r="H1218" s="4" t="b">
        <v>0</v>
      </c>
      <c r="I1218" s="15"/>
      <c r="J1218" s="4"/>
      <c r="K1218" s="4"/>
      <c r="L1218" s="15"/>
      <c r="M1218" s="6" t="str">
        <f t="shared" si="19"/>
        <v>Sell</v>
      </c>
    </row>
    <row r="1219" spans="1:13" x14ac:dyDescent="0.3">
      <c r="A1219" s="2">
        <v>44222</v>
      </c>
      <c r="B1219" s="4">
        <v>304.89999999999998</v>
      </c>
      <c r="C1219" s="4">
        <v>292.39999999999998</v>
      </c>
      <c r="D1219" s="4">
        <v>307.63</v>
      </c>
      <c r="E1219" s="4">
        <v>380.8</v>
      </c>
      <c r="F1219" s="4" t="b">
        <v>0</v>
      </c>
      <c r="G1219" s="4" t="b">
        <v>1</v>
      </c>
      <c r="H1219" s="4" t="b">
        <v>0</v>
      </c>
      <c r="I1219" s="15"/>
      <c r="J1219" s="4"/>
      <c r="K1219" s="4"/>
      <c r="L1219" s="15"/>
      <c r="M1219" s="6" t="str">
        <f t="shared" si="19"/>
        <v>Sell</v>
      </c>
    </row>
    <row r="1220" spans="1:13" x14ac:dyDescent="0.3">
      <c r="A1220" s="2">
        <v>44223</v>
      </c>
      <c r="B1220" s="4">
        <v>292.60000000000002</v>
      </c>
      <c r="C1220" s="4">
        <v>278.5</v>
      </c>
      <c r="D1220" s="4">
        <v>305.14999999999998</v>
      </c>
      <c r="E1220" s="4">
        <v>380.76249999999999</v>
      </c>
      <c r="F1220" s="4" t="b">
        <v>0</v>
      </c>
      <c r="G1220" s="4" t="b">
        <v>1</v>
      </c>
      <c r="H1220" s="4" t="b">
        <v>0</v>
      </c>
      <c r="I1220" s="15"/>
      <c r="J1220" s="4"/>
      <c r="K1220" s="4"/>
      <c r="L1220" s="15"/>
      <c r="M1220" s="6" t="str">
        <f t="shared" si="19"/>
        <v>Sell</v>
      </c>
    </row>
    <row r="1221" spans="1:13" x14ac:dyDescent="0.3">
      <c r="A1221" s="2">
        <v>44224</v>
      </c>
      <c r="B1221" s="4">
        <v>278.7</v>
      </c>
      <c r="C1221" s="4">
        <v>289.3</v>
      </c>
      <c r="D1221" s="4">
        <v>302.99</v>
      </c>
      <c r="E1221" s="4">
        <v>380.83416666666659</v>
      </c>
      <c r="F1221" s="4" t="b">
        <v>0</v>
      </c>
      <c r="G1221" s="4" t="b">
        <v>1</v>
      </c>
      <c r="H1221" s="4" t="b">
        <v>0</v>
      </c>
      <c r="I1221" s="15"/>
      <c r="J1221" s="4"/>
      <c r="K1221" s="4"/>
      <c r="L1221" s="15"/>
      <c r="M1221" s="6" t="str">
        <f t="shared" si="19"/>
        <v>Sell</v>
      </c>
    </row>
    <row r="1222" spans="1:13" x14ac:dyDescent="0.3">
      <c r="A1222" s="2">
        <v>44225</v>
      </c>
      <c r="B1222" s="4">
        <v>289.5</v>
      </c>
      <c r="C1222" s="4">
        <v>306.2</v>
      </c>
      <c r="D1222" s="4">
        <v>300.60000000000002</v>
      </c>
      <c r="E1222" s="4">
        <v>381.04</v>
      </c>
      <c r="F1222" s="4" t="b">
        <v>0</v>
      </c>
      <c r="G1222" s="4" t="b">
        <v>1</v>
      </c>
      <c r="H1222" s="4" t="b">
        <v>0</v>
      </c>
      <c r="I1222" s="15"/>
      <c r="J1222" s="4"/>
      <c r="K1222" s="4"/>
      <c r="L1222" s="15"/>
      <c r="M1222" s="6" t="str">
        <f t="shared" si="19"/>
        <v>Sell</v>
      </c>
    </row>
    <row r="1223" spans="1:13" x14ac:dyDescent="0.3">
      <c r="A1223" s="2">
        <v>44226</v>
      </c>
      <c r="B1223" s="4">
        <v>306.10000000000002</v>
      </c>
      <c r="C1223" s="4">
        <v>377.8</v>
      </c>
      <c r="D1223" s="4">
        <v>306.41000000000003</v>
      </c>
      <c r="E1223" s="4">
        <v>381.90916666666658</v>
      </c>
      <c r="F1223" s="4" t="b">
        <v>0</v>
      </c>
      <c r="G1223" s="4" t="b">
        <v>0</v>
      </c>
      <c r="H1223" s="4" t="b">
        <v>0</v>
      </c>
      <c r="I1223" s="15"/>
      <c r="J1223" s="4"/>
      <c r="K1223" s="4"/>
      <c r="L1223" s="15"/>
      <c r="M1223" s="6" t="str">
        <f t="shared" si="19"/>
        <v>Buy</v>
      </c>
    </row>
    <row r="1224" spans="1:13" x14ac:dyDescent="0.3">
      <c r="A1224" s="2">
        <v>44227</v>
      </c>
      <c r="B1224" s="4">
        <v>377.6</v>
      </c>
      <c r="C1224" s="4">
        <v>516.9</v>
      </c>
      <c r="D1224" s="4">
        <v>327.08</v>
      </c>
      <c r="E1224" s="4">
        <v>383.9325</v>
      </c>
      <c r="F1224" s="4" t="b">
        <v>0</v>
      </c>
      <c r="G1224" s="4" t="b">
        <v>0</v>
      </c>
      <c r="H1224" s="4" t="b">
        <v>0</v>
      </c>
      <c r="I1224" s="15"/>
      <c r="J1224" s="4"/>
      <c r="K1224" s="4"/>
      <c r="L1224" s="15"/>
      <c r="M1224" s="6" t="str">
        <f t="shared" si="19"/>
        <v>Buy</v>
      </c>
    </row>
    <row r="1225" spans="1:13" x14ac:dyDescent="0.3">
      <c r="A1225" s="2">
        <v>44228</v>
      </c>
      <c r="B1225" s="4">
        <v>516.9</v>
      </c>
      <c r="C1225" s="4">
        <v>472.5</v>
      </c>
      <c r="D1225" s="4">
        <v>343.77</v>
      </c>
      <c r="E1225" s="4">
        <v>385.52249999999998</v>
      </c>
      <c r="F1225" s="4" t="b">
        <v>1</v>
      </c>
      <c r="G1225" s="4" t="b">
        <v>0</v>
      </c>
      <c r="H1225" s="4" t="b">
        <v>1</v>
      </c>
      <c r="I1225" s="15"/>
      <c r="J1225" s="4"/>
      <c r="K1225" s="4"/>
      <c r="L1225" s="15"/>
      <c r="M1225" s="6" t="str">
        <f t="shared" si="19"/>
        <v>Buy</v>
      </c>
    </row>
    <row r="1226" spans="1:13" x14ac:dyDescent="0.3">
      <c r="A1226" s="2">
        <v>44229</v>
      </c>
      <c r="B1226" s="4">
        <v>472</v>
      </c>
      <c r="C1226" s="4">
        <v>412.5</v>
      </c>
      <c r="D1226" s="4">
        <v>355.02</v>
      </c>
      <c r="E1226" s="4">
        <v>386.52916666666658</v>
      </c>
      <c r="F1226" s="4" t="b">
        <v>1</v>
      </c>
      <c r="G1226" s="4" t="b">
        <v>0</v>
      </c>
      <c r="H1226" s="4" t="b">
        <v>0</v>
      </c>
      <c r="I1226" s="15"/>
      <c r="J1226" s="4"/>
      <c r="K1226" s="4"/>
      <c r="L1226" s="15"/>
      <c r="M1226" s="6" t="str">
        <f t="shared" si="19"/>
        <v>Buy</v>
      </c>
    </row>
    <row r="1227" spans="1:13" x14ac:dyDescent="0.3">
      <c r="A1227" s="2">
        <v>44230</v>
      </c>
      <c r="B1227" s="4">
        <v>412.6</v>
      </c>
      <c r="C1227" s="4">
        <v>401.8</v>
      </c>
      <c r="D1227" s="4">
        <v>365.28</v>
      </c>
      <c r="E1227" s="4">
        <v>387.45749999999998</v>
      </c>
      <c r="F1227" s="4" t="b">
        <v>1</v>
      </c>
      <c r="G1227" s="4" t="b">
        <v>0</v>
      </c>
      <c r="H1227" s="4" t="b">
        <v>0</v>
      </c>
      <c r="I1227" s="15"/>
      <c r="J1227" s="4"/>
      <c r="K1227" s="4"/>
      <c r="L1227" s="15"/>
      <c r="M1227" s="6" t="str">
        <f t="shared" si="19"/>
        <v>Buy</v>
      </c>
    </row>
    <row r="1228" spans="1:13" x14ac:dyDescent="0.3">
      <c r="A1228" s="2">
        <v>44231</v>
      </c>
      <c r="B1228" s="4">
        <v>401.8</v>
      </c>
      <c r="C1228" s="4">
        <v>419.1</v>
      </c>
      <c r="D1228" s="4">
        <v>376.7</v>
      </c>
      <c r="E1228" s="4">
        <v>388.5408333333333</v>
      </c>
      <c r="F1228" s="4" t="b">
        <v>1</v>
      </c>
      <c r="G1228" s="4" t="b">
        <v>0</v>
      </c>
      <c r="H1228" s="4" t="b">
        <v>0</v>
      </c>
      <c r="I1228" s="15"/>
      <c r="J1228" s="4"/>
      <c r="K1228" s="4"/>
      <c r="L1228" s="15"/>
      <c r="M1228" s="6" t="str">
        <f t="shared" si="19"/>
        <v>Buy</v>
      </c>
    </row>
    <row r="1229" spans="1:13" x14ac:dyDescent="0.3">
      <c r="A1229" s="2">
        <v>44232</v>
      </c>
      <c r="B1229" s="4">
        <v>418.8</v>
      </c>
      <c r="C1229" s="4">
        <v>472.4</v>
      </c>
      <c r="D1229" s="4">
        <v>394.7</v>
      </c>
      <c r="E1229" s="4">
        <v>390.05583333333328</v>
      </c>
      <c r="F1229" s="4" t="b">
        <v>1</v>
      </c>
      <c r="G1229" s="4" t="b">
        <v>0</v>
      </c>
      <c r="H1229" s="4" t="b">
        <v>0</v>
      </c>
      <c r="I1229" s="15"/>
      <c r="J1229" s="4"/>
      <c r="K1229" s="4"/>
      <c r="L1229" s="15"/>
      <c r="M1229" s="6" t="str">
        <f t="shared" si="19"/>
        <v>Buy</v>
      </c>
    </row>
    <row r="1230" spans="1:13" x14ac:dyDescent="0.3">
      <c r="A1230" s="2">
        <v>44233</v>
      </c>
      <c r="B1230" s="4">
        <v>472.5</v>
      </c>
      <c r="C1230" s="4">
        <v>471.8</v>
      </c>
      <c r="D1230" s="4">
        <v>414.03</v>
      </c>
      <c r="E1230" s="4">
        <v>391.58249999999998</v>
      </c>
      <c r="F1230" s="4" t="b">
        <v>1</v>
      </c>
      <c r="G1230" s="4" t="b">
        <v>0</v>
      </c>
      <c r="H1230" s="4" t="b">
        <v>0</v>
      </c>
      <c r="I1230" s="15"/>
      <c r="J1230" s="4"/>
      <c r="K1230" s="4"/>
      <c r="L1230" s="15"/>
      <c r="M1230" s="6" t="str">
        <f t="shared" si="19"/>
        <v>Buy</v>
      </c>
    </row>
    <row r="1231" spans="1:13" x14ac:dyDescent="0.3">
      <c r="A1231" s="2">
        <v>44234</v>
      </c>
      <c r="B1231" s="4">
        <v>471.6</v>
      </c>
      <c r="C1231" s="4">
        <v>464.5</v>
      </c>
      <c r="D1231" s="4">
        <v>431.55</v>
      </c>
      <c r="E1231" s="4">
        <v>393.01833333333337</v>
      </c>
      <c r="F1231" s="4" t="b">
        <v>1</v>
      </c>
      <c r="G1231" s="4" t="b">
        <v>0</v>
      </c>
      <c r="H1231" s="4" t="b">
        <v>0</v>
      </c>
      <c r="I1231" s="15"/>
      <c r="J1231" s="4"/>
      <c r="K1231" s="4"/>
      <c r="L1231" s="15"/>
      <c r="M1231" s="6" t="str">
        <f t="shared" si="19"/>
        <v>Buy</v>
      </c>
    </row>
    <row r="1232" spans="1:13" x14ac:dyDescent="0.3">
      <c r="A1232" s="2">
        <v>44235</v>
      </c>
      <c r="B1232" s="4">
        <v>464.6</v>
      </c>
      <c r="C1232" s="4">
        <v>473.8</v>
      </c>
      <c r="D1232" s="4">
        <v>448.31000000000012</v>
      </c>
      <c r="E1232" s="4">
        <v>394.53666666666658</v>
      </c>
      <c r="F1232" s="4" t="b">
        <v>1</v>
      </c>
      <c r="G1232" s="4" t="b">
        <v>0</v>
      </c>
      <c r="H1232" s="4" t="b">
        <v>0</v>
      </c>
      <c r="I1232" s="15"/>
      <c r="J1232" s="4"/>
      <c r="K1232" s="4"/>
      <c r="L1232" s="15"/>
      <c r="M1232" s="6" t="str">
        <f t="shared" si="19"/>
        <v>Buy</v>
      </c>
    </row>
    <row r="1233" spans="1:13" x14ac:dyDescent="0.3">
      <c r="A1233" s="2">
        <v>44236</v>
      </c>
      <c r="B1233" s="4">
        <v>473.8</v>
      </c>
      <c r="C1233" s="4">
        <v>493</v>
      </c>
      <c r="D1233" s="4">
        <v>459.83</v>
      </c>
      <c r="E1233" s="4">
        <v>396.21166666666659</v>
      </c>
      <c r="F1233" s="4" t="b">
        <v>1</v>
      </c>
      <c r="G1233" s="4" t="b">
        <v>0</v>
      </c>
      <c r="H1233" s="4" t="b">
        <v>0</v>
      </c>
      <c r="I1233" s="15"/>
      <c r="J1233" s="4"/>
      <c r="K1233" s="4"/>
      <c r="L1233" s="15"/>
      <c r="M1233" s="6" t="str">
        <f t="shared" si="19"/>
        <v>Buy</v>
      </c>
    </row>
    <row r="1234" spans="1:13" x14ac:dyDescent="0.3">
      <c r="A1234" s="2">
        <v>44237</v>
      </c>
      <c r="B1234" s="4">
        <v>493</v>
      </c>
      <c r="C1234" s="4">
        <v>533.5</v>
      </c>
      <c r="D1234" s="4">
        <v>461.49</v>
      </c>
      <c r="E1234" s="4">
        <v>398.21249999999998</v>
      </c>
      <c r="F1234" s="4" t="b">
        <v>1</v>
      </c>
      <c r="G1234" s="4" t="b">
        <v>0</v>
      </c>
      <c r="H1234" s="4" t="b">
        <v>0</v>
      </c>
      <c r="I1234" s="15"/>
      <c r="J1234" s="4"/>
      <c r="K1234" s="4"/>
      <c r="L1234" s="15"/>
      <c r="M1234" s="6" t="str">
        <f t="shared" si="19"/>
        <v>Buy</v>
      </c>
    </row>
    <row r="1235" spans="1:13" x14ac:dyDescent="0.3">
      <c r="A1235" s="2">
        <v>44238</v>
      </c>
      <c r="B1235" s="4">
        <v>533.1</v>
      </c>
      <c r="C1235" s="4">
        <v>561</v>
      </c>
      <c r="D1235" s="4">
        <v>470.34</v>
      </c>
      <c r="E1235" s="4">
        <v>400.4783333333333</v>
      </c>
      <c r="F1235" s="4" t="b">
        <v>1</v>
      </c>
      <c r="G1235" s="4" t="b">
        <v>0</v>
      </c>
      <c r="H1235" s="4" t="b">
        <v>0</v>
      </c>
      <c r="I1235" s="15"/>
      <c r="J1235" s="4"/>
      <c r="K1235" s="4"/>
      <c r="L1235" s="15"/>
      <c r="M1235" s="6" t="str">
        <f t="shared" si="19"/>
        <v>Buy</v>
      </c>
    </row>
    <row r="1236" spans="1:13" x14ac:dyDescent="0.3">
      <c r="A1236" s="2">
        <v>44239</v>
      </c>
      <c r="B1236" s="4">
        <v>560.9</v>
      </c>
      <c r="C1236" s="4">
        <v>616.79999999999995</v>
      </c>
      <c r="D1236" s="4">
        <v>490.77</v>
      </c>
      <c r="E1236" s="4">
        <v>403.26499999999999</v>
      </c>
      <c r="F1236" s="4" t="b">
        <v>1</v>
      </c>
      <c r="G1236" s="4" t="b">
        <v>0</v>
      </c>
      <c r="H1236" s="4" t="b">
        <v>0</v>
      </c>
      <c r="I1236" s="15"/>
      <c r="J1236" s="4"/>
      <c r="K1236" s="4"/>
      <c r="L1236" s="15"/>
      <c r="M1236" s="6" t="str">
        <f t="shared" si="19"/>
        <v>Buy</v>
      </c>
    </row>
    <row r="1237" spans="1:13" x14ac:dyDescent="0.3">
      <c r="A1237" s="2">
        <v>44240</v>
      </c>
      <c r="B1237" s="4">
        <v>616.79999999999995</v>
      </c>
      <c r="C1237" s="4">
        <v>645.1</v>
      </c>
      <c r="D1237" s="4">
        <v>515.1</v>
      </c>
      <c r="E1237" s="4">
        <v>406.34500000000003</v>
      </c>
      <c r="F1237" s="4" t="b">
        <v>1</v>
      </c>
      <c r="G1237" s="4" t="b">
        <v>0</v>
      </c>
      <c r="H1237" s="4" t="b">
        <v>0</v>
      </c>
      <c r="I1237" s="15"/>
      <c r="J1237" s="4"/>
      <c r="K1237" s="4"/>
      <c r="L1237" s="15"/>
      <c r="M1237" s="6" t="str">
        <f t="shared" si="19"/>
        <v>Buy</v>
      </c>
    </row>
    <row r="1238" spans="1:13" x14ac:dyDescent="0.3">
      <c r="A1238" s="2">
        <v>44241</v>
      </c>
      <c r="B1238" s="4">
        <v>645.6</v>
      </c>
      <c r="C1238" s="4">
        <v>617</v>
      </c>
      <c r="D1238" s="4">
        <v>534.8900000000001</v>
      </c>
      <c r="E1238" s="4">
        <v>409.16750000000002</v>
      </c>
      <c r="F1238" s="4" t="b">
        <v>1</v>
      </c>
      <c r="G1238" s="4" t="b">
        <v>0</v>
      </c>
      <c r="H1238" s="4" t="b">
        <v>0</v>
      </c>
      <c r="I1238" s="15"/>
      <c r="J1238" s="4"/>
      <c r="K1238" s="4"/>
      <c r="L1238" s="15"/>
      <c r="M1238" s="6" t="str">
        <f t="shared" si="19"/>
        <v>Buy</v>
      </c>
    </row>
    <row r="1239" spans="1:13" x14ac:dyDescent="0.3">
      <c r="A1239" s="2">
        <v>44242</v>
      </c>
      <c r="B1239" s="4">
        <v>616.9</v>
      </c>
      <c r="C1239" s="4">
        <v>613.5</v>
      </c>
      <c r="D1239" s="4">
        <v>549</v>
      </c>
      <c r="E1239" s="4">
        <v>411.95833333333331</v>
      </c>
      <c r="F1239" s="4" t="b">
        <v>1</v>
      </c>
      <c r="G1239" s="4" t="b">
        <v>0</v>
      </c>
      <c r="H1239" s="4" t="b">
        <v>0</v>
      </c>
      <c r="I1239" s="15"/>
      <c r="J1239" s="4"/>
      <c r="K1239" s="4"/>
      <c r="L1239" s="15"/>
      <c r="M1239" s="6" t="str">
        <f t="shared" si="19"/>
        <v>Buy</v>
      </c>
    </row>
    <row r="1240" spans="1:13" x14ac:dyDescent="0.3">
      <c r="A1240" s="2">
        <v>44243</v>
      </c>
      <c r="B1240" s="4">
        <v>613.6</v>
      </c>
      <c r="C1240" s="4">
        <v>589.5</v>
      </c>
      <c r="D1240" s="4">
        <v>560.7700000000001</v>
      </c>
      <c r="E1240" s="4">
        <v>414.52166666666659</v>
      </c>
      <c r="F1240" s="4" t="b">
        <v>1</v>
      </c>
      <c r="G1240" s="4" t="b">
        <v>0</v>
      </c>
      <c r="H1240" s="4" t="b">
        <v>0</v>
      </c>
      <c r="I1240" s="15"/>
      <c r="J1240" s="4"/>
      <c r="K1240" s="4"/>
      <c r="L1240" s="15"/>
      <c r="M1240" s="6" t="str">
        <f t="shared" ref="M1240:M1303" si="20">IF(B1240&gt;=D1239,"Buy","Sell")</f>
        <v>Buy</v>
      </c>
    </row>
    <row r="1241" spans="1:13" x14ac:dyDescent="0.3">
      <c r="A1241" s="2">
        <v>44244</v>
      </c>
      <c r="B1241" s="4">
        <v>590</v>
      </c>
      <c r="C1241" s="4">
        <v>599</v>
      </c>
      <c r="D1241" s="4">
        <v>574.22</v>
      </c>
      <c r="E1241" s="4">
        <v>417.17750000000001</v>
      </c>
      <c r="F1241" s="4" t="b">
        <v>1</v>
      </c>
      <c r="G1241" s="4" t="b">
        <v>0</v>
      </c>
      <c r="H1241" s="4" t="b">
        <v>0</v>
      </c>
      <c r="I1241" s="15"/>
      <c r="J1241" s="4"/>
      <c r="K1241" s="4"/>
      <c r="L1241" s="15"/>
      <c r="M1241" s="6" t="str">
        <f t="shared" si="20"/>
        <v>Buy</v>
      </c>
    </row>
    <row r="1242" spans="1:13" x14ac:dyDescent="0.3">
      <c r="A1242" s="2">
        <v>44245</v>
      </c>
      <c r="B1242" s="4">
        <v>599.29999999999995</v>
      </c>
      <c r="C1242" s="4">
        <v>596.5</v>
      </c>
      <c r="D1242" s="4">
        <v>586.49</v>
      </c>
      <c r="E1242" s="4">
        <v>419.77166666666659</v>
      </c>
      <c r="F1242" s="4" t="b">
        <v>1</v>
      </c>
      <c r="G1242" s="4" t="b">
        <v>0</v>
      </c>
      <c r="H1242" s="4" t="b">
        <v>0</v>
      </c>
      <c r="I1242" s="15"/>
      <c r="J1242" s="4"/>
      <c r="K1242" s="4"/>
      <c r="L1242" s="15"/>
      <c r="M1242" s="6" t="str">
        <f t="shared" si="20"/>
        <v>Buy</v>
      </c>
    </row>
    <row r="1243" spans="1:13" x14ac:dyDescent="0.3">
      <c r="A1243" s="2">
        <v>44246</v>
      </c>
      <c r="B1243" s="4">
        <v>596.4</v>
      </c>
      <c r="C1243" s="4">
        <v>613.4</v>
      </c>
      <c r="D1243" s="4">
        <v>598.53</v>
      </c>
      <c r="E1243" s="4">
        <v>422.44499999999999</v>
      </c>
      <c r="F1243" s="4" t="b">
        <v>1</v>
      </c>
      <c r="G1243" s="4" t="b">
        <v>0</v>
      </c>
      <c r="H1243" s="4" t="b">
        <v>0</v>
      </c>
      <c r="I1243" s="15"/>
      <c r="J1243" s="4"/>
      <c r="K1243" s="4"/>
      <c r="L1243" s="15"/>
      <c r="M1243" s="6" t="str">
        <f t="shared" si="20"/>
        <v>Buy</v>
      </c>
    </row>
    <row r="1244" spans="1:13" x14ac:dyDescent="0.3">
      <c r="A1244" s="2">
        <v>44247</v>
      </c>
      <c r="B1244" s="4">
        <v>613</v>
      </c>
      <c r="C1244" s="4">
        <v>618.4</v>
      </c>
      <c r="D1244" s="4">
        <v>607.02</v>
      </c>
      <c r="E1244" s="4">
        <v>425.20583333333337</v>
      </c>
      <c r="F1244" s="4" t="b">
        <v>1</v>
      </c>
      <c r="G1244" s="4" t="b">
        <v>0</v>
      </c>
      <c r="H1244" s="4" t="b">
        <v>0</v>
      </c>
      <c r="I1244" s="15"/>
      <c r="J1244" s="4"/>
      <c r="K1244" s="4"/>
      <c r="L1244" s="15"/>
      <c r="M1244" s="6" t="str">
        <f t="shared" si="20"/>
        <v>Buy</v>
      </c>
    </row>
    <row r="1245" spans="1:13" x14ac:dyDescent="0.3">
      <c r="A1245" s="2">
        <v>44248</v>
      </c>
      <c r="B1245" s="4">
        <v>618.4</v>
      </c>
      <c r="C1245" s="4">
        <v>609.9</v>
      </c>
      <c r="D1245" s="4">
        <v>611.91000000000008</v>
      </c>
      <c r="E1245" s="4">
        <v>427.89333333333337</v>
      </c>
      <c r="F1245" s="4" t="b">
        <v>1</v>
      </c>
      <c r="G1245" s="4" t="b">
        <v>0</v>
      </c>
      <c r="H1245" s="4" t="b">
        <v>0</v>
      </c>
      <c r="I1245" s="15"/>
      <c r="J1245" s="4"/>
      <c r="K1245" s="4"/>
      <c r="L1245" s="15"/>
      <c r="M1245" s="6" t="str">
        <f t="shared" si="20"/>
        <v>Buy</v>
      </c>
    </row>
    <row r="1246" spans="1:13" x14ac:dyDescent="0.3">
      <c r="A1246" s="2">
        <v>44249</v>
      </c>
      <c r="B1246" s="4">
        <v>610</v>
      </c>
      <c r="C1246" s="4">
        <v>628</v>
      </c>
      <c r="D1246" s="4">
        <v>613.03</v>
      </c>
      <c r="E1246" s="4">
        <v>430.7433333333334</v>
      </c>
      <c r="F1246" s="4" t="b">
        <v>0</v>
      </c>
      <c r="G1246" s="4" t="b">
        <v>1</v>
      </c>
      <c r="H1246" s="4" t="b">
        <v>1</v>
      </c>
      <c r="I1246" s="13">
        <f>($B1246-($B1225*I$1+$B1246*$L$1))/$B1225</f>
        <v>1.1785861288450379</v>
      </c>
      <c r="J1246" s="11">
        <f>J1202*I1246</f>
        <v>19003591.268139616</v>
      </c>
      <c r="K1246" s="11">
        <f>K1215*L1246</f>
        <v>144377659.9251745</v>
      </c>
      <c r="L1246" s="13">
        <f>($B1246-($B1223*L$1+$B1246*$L$1))/$B1223</f>
        <v>1.9907178373080692</v>
      </c>
      <c r="M1246" s="6" t="str">
        <f t="shared" si="20"/>
        <v>Sell</v>
      </c>
    </row>
    <row r="1247" spans="1:13" x14ac:dyDescent="0.3">
      <c r="A1247" s="2">
        <v>44250</v>
      </c>
      <c r="B1247" s="4">
        <v>626.9</v>
      </c>
      <c r="C1247" s="4">
        <v>507.9</v>
      </c>
      <c r="D1247" s="4">
        <v>599.30999999999995</v>
      </c>
      <c r="E1247" s="4">
        <v>432.60166666666657</v>
      </c>
      <c r="F1247" s="4" t="b">
        <v>1</v>
      </c>
      <c r="G1247" s="4" t="b">
        <v>0</v>
      </c>
      <c r="H1247" s="4" t="b">
        <v>1</v>
      </c>
      <c r="I1247" s="15"/>
      <c r="J1247" s="4"/>
      <c r="K1247" s="4"/>
      <c r="L1247" s="15"/>
      <c r="M1247" s="6" t="str">
        <f t="shared" si="20"/>
        <v>Buy</v>
      </c>
    </row>
    <row r="1248" spans="1:13" x14ac:dyDescent="0.3">
      <c r="A1248" s="2">
        <v>44251</v>
      </c>
      <c r="B1248" s="4">
        <v>507.8</v>
      </c>
      <c r="C1248" s="4">
        <v>524.79999999999995</v>
      </c>
      <c r="D1248" s="4">
        <v>590.08999999999992</v>
      </c>
      <c r="E1248" s="4">
        <v>434.61666666666667</v>
      </c>
      <c r="F1248" s="4" t="b">
        <v>0</v>
      </c>
      <c r="G1248" s="4" t="b">
        <v>1</v>
      </c>
      <c r="H1248" s="4" t="b">
        <v>1</v>
      </c>
      <c r="I1248" s="15"/>
      <c r="J1248" s="4"/>
      <c r="K1248" s="4"/>
      <c r="L1248" s="15"/>
      <c r="M1248" s="6" t="str">
        <f t="shared" si="20"/>
        <v>Sell</v>
      </c>
    </row>
    <row r="1249" spans="1:13" x14ac:dyDescent="0.3">
      <c r="A1249" s="2">
        <v>44252</v>
      </c>
      <c r="B1249" s="4">
        <v>524.79999999999995</v>
      </c>
      <c r="C1249" s="4">
        <v>530.5</v>
      </c>
      <c r="D1249" s="4">
        <v>581.79</v>
      </c>
      <c r="E1249" s="4">
        <v>436.72500000000002</v>
      </c>
      <c r="F1249" s="4" t="b">
        <v>0</v>
      </c>
      <c r="G1249" s="4" t="b">
        <v>1</v>
      </c>
      <c r="H1249" s="4" t="b">
        <v>0</v>
      </c>
      <c r="I1249" s="15"/>
      <c r="J1249" s="4"/>
      <c r="K1249" s="4"/>
      <c r="L1249" s="15"/>
      <c r="M1249" s="6" t="str">
        <f t="shared" si="20"/>
        <v>Sell</v>
      </c>
    </row>
    <row r="1250" spans="1:13" x14ac:dyDescent="0.3">
      <c r="A1250" s="2">
        <v>44253</v>
      </c>
      <c r="B1250" s="4">
        <v>530.5</v>
      </c>
      <c r="C1250" s="4">
        <v>498.2</v>
      </c>
      <c r="D1250" s="4">
        <v>572.66</v>
      </c>
      <c r="E1250" s="4">
        <v>438.56999999999988</v>
      </c>
      <c r="F1250" s="4" t="b">
        <v>0</v>
      </c>
      <c r="G1250" s="4" t="b">
        <v>1</v>
      </c>
      <c r="H1250" s="4" t="b">
        <v>0</v>
      </c>
      <c r="I1250" s="15"/>
      <c r="J1250" s="4"/>
      <c r="K1250" s="4"/>
      <c r="L1250" s="15"/>
      <c r="M1250" s="6" t="str">
        <f t="shared" si="20"/>
        <v>Sell</v>
      </c>
    </row>
    <row r="1251" spans="1:13" x14ac:dyDescent="0.3">
      <c r="A1251" s="2">
        <v>44254</v>
      </c>
      <c r="B1251" s="4">
        <v>498.4</v>
      </c>
      <c r="C1251" s="4">
        <v>510.1</v>
      </c>
      <c r="D1251" s="4">
        <v>563.77</v>
      </c>
      <c r="E1251" s="4">
        <v>440.58833333333342</v>
      </c>
      <c r="F1251" s="4" t="b">
        <v>0</v>
      </c>
      <c r="G1251" s="4" t="b">
        <v>1</v>
      </c>
      <c r="H1251" s="4" t="b">
        <v>0</v>
      </c>
      <c r="I1251" s="15"/>
      <c r="J1251" s="4"/>
      <c r="K1251" s="4"/>
      <c r="L1251" s="15"/>
      <c r="M1251" s="6" t="str">
        <f t="shared" si="20"/>
        <v>Sell</v>
      </c>
    </row>
    <row r="1252" spans="1:13" x14ac:dyDescent="0.3">
      <c r="A1252" s="2">
        <v>44255</v>
      </c>
      <c r="B1252" s="4">
        <v>509.9</v>
      </c>
      <c r="C1252" s="4">
        <v>477.4</v>
      </c>
      <c r="D1252" s="4">
        <v>551.8599999999999</v>
      </c>
      <c r="E1252" s="4">
        <v>442.29250000000002</v>
      </c>
      <c r="F1252" s="4" t="b">
        <v>0</v>
      </c>
      <c r="G1252" s="4" t="b">
        <v>1</v>
      </c>
      <c r="H1252" s="4" t="b">
        <v>0</v>
      </c>
      <c r="I1252" s="15"/>
      <c r="J1252" s="4"/>
      <c r="K1252" s="4"/>
      <c r="L1252" s="15"/>
      <c r="M1252" s="6" t="str">
        <f t="shared" si="20"/>
        <v>Sell</v>
      </c>
    </row>
    <row r="1253" spans="1:13" x14ac:dyDescent="0.3">
      <c r="A1253" s="2">
        <v>44256</v>
      </c>
      <c r="B1253" s="4">
        <v>477.3</v>
      </c>
      <c r="C1253" s="4">
        <v>487.5</v>
      </c>
      <c r="D1253" s="4">
        <v>539.27</v>
      </c>
      <c r="E1253" s="4">
        <v>444.10500000000002</v>
      </c>
      <c r="F1253" s="4" t="b">
        <v>0</v>
      </c>
      <c r="G1253" s="4" t="b">
        <v>1</v>
      </c>
      <c r="H1253" s="4" t="b">
        <v>0</v>
      </c>
      <c r="I1253" s="15"/>
      <c r="J1253" s="4"/>
      <c r="K1253" s="4"/>
      <c r="L1253" s="15"/>
      <c r="M1253" s="6" t="str">
        <f t="shared" si="20"/>
        <v>Sell</v>
      </c>
    </row>
    <row r="1254" spans="1:13" x14ac:dyDescent="0.3">
      <c r="A1254" s="2">
        <v>44257</v>
      </c>
      <c r="B1254" s="4">
        <v>487.7</v>
      </c>
      <c r="C1254" s="4">
        <v>503.6</v>
      </c>
      <c r="D1254" s="4">
        <v>527.79000000000008</v>
      </c>
      <c r="E1254" s="4">
        <v>446.07166666666672</v>
      </c>
      <c r="F1254" s="4" t="b">
        <v>0</v>
      </c>
      <c r="G1254" s="4" t="b">
        <v>1</v>
      </c>
      <c r="H1254" s="4" t="b">
        <v>0</v>
      </c>
      <c r="I1254" s="15"/>
      <c r="J1254" s="4"/>
      <c r="K1254" s="4"/>
      <c r="L1254" s="15"/>
      <c r="M1254" s="6" t="str">
        <f t="shared" si="20"/>
        <v>Sell</v>
      </c>
    </row>
    <row r="1255" spans="1:13" x14ac:dyDescent="0.3">
      <c r="A1255" s="2">
        <v>44258</v>
      </c>
      <c r="B1255" s="4">
        <v>504</v>
      </c>
      <c r="C1255" s="4">
        <v>503.4</v>
      </c>
      <c r="D1255" s="4">
        <v>517.14</v>
      </c>
      <c r="E1255" s="4">
        <v>447.9975</v>
      </c>
      <c r="F1255" s="4" t="b">
        <v>0</v>
      </c>
      <c r="G1255" s="4" t="b">
        <v>1</v>
      </c>
      <c r="H1255" s="4" t="b">
        <v>0</v>
      </c>
      <c r="I1255" s="15"/>
      <c r="J1255" s="4"/>
      <c r="K1255" s="4"/>
      <c r="L1255" s="15"/>
      <c r="M1255" s="6" t="str">
        <f t="shared" si="20"/>
        <v>Sell</v>
      </c>
    </row>
    <row r="1256" spans="1:13" x14ac:dyDescent="0.3">
      <c r="A1256" s="2">
        <v>44259</v>
      </c>
      <c r="B1256" s="4">
        <v>503.9</v>
      </c>
      <c r="C1256" s="4">
        <v>525.79999999999995</v>
      </c>
      <c r="D1256" s="4">
        <v>506.92</v>
      </c>
      <c r="E1256" s="4">
        <v>450.16750000000002</v>
      </c>
      <c r="F1256" s="4" t="b">
        <v>0</v>
      </c>
      <c r="G1256" s="4" t="b">
        <v>1</v>
      </c>
      <c r="H1256" s="4" t="b">
        <v>0</v>
      </c>
      <c r="I1256" s="15"/>
      <c r="J1256" s="4"/>
      <c r="K1256" s="4"/>
      <c r="L1256" s="15"/>
      <c r="M1256" s="6" t="str">
        <f t="shared" si="20"/>
        <v>Sell</v>
      </c>
    </row>
    <row r="1257" spans="1:13" x14ac:dyDescent="0.3">
      <c r="A1257" s="2">
        <v>44260</v>
      </c>
      <c r="B1257" s="4">
        <v>525.4</v>
      </c>
      <c r="C1257" s="4">
        <v>535</v>
      </c>
      <c r="D1257" s="4">
        <v>509.63</v>
      </c>
      <c r="E1257" s="4">
        <v>452.3366666666667</v>
      </c>
      <c r="F1257" s="4" t="b">
        <v>1</v>
      </c>
      <c r="G1257" s="4" t="b">
        <v>0</v>
      </c>
      <c r="H1257" s="4" t="b">
        <v>1</v>
      </c>
      <c r="I1257" s="15"/>
      <c r="J1257" s="4"/>
      <c r="K1257" s="4"/>
      <c r="L1257" s="15"/>
      <c r="M1257" s="6" t="str">
        <f t="shared" si="20"/>
        <v>Buy</v>
      </c>
    </row>
    <row r="1258" spans="1:13" x14ac:dyDescent="0.3">
      <c r="A1258" s="2">
        <v>44261</v>
      </c>
      <c r="B1258" s="4">
        <v>535.1</v>
      </c>
      <c r="C1258" s="4">
        <v>528.6</v>
      </c>
      <c r="D1258" s="4">
        <v>510.00999999999988</v>
      </c>
      <c r="E1258" s="4">
        <v>454.34249999999997</v>
      </c>
      <c r="F1258" s="4" t="b">
        <v>1</v>
      </c>
      <c r="G1258" s="4" t="b">
        <v>0</v>
      </c>
      <c r="H1258" s="4" t="b">
        <v>0</v>
      </c>
      <c r="I1258" s="15"/>
      <c r="J1258" s="4"/>
      <c r="K1258" s="4"/>
      <c r="L1258" s="15"/>
      <c r="M1258" s="6" t="str">
        <f t="shared" si="20"/>
        <v>Buy</v>
      </c>
    </row>
    <row r="1259" spans="1:13" x14ac:dyDescent="0.3">
      <c r="A1259" s="2">
        <v>44262</v>
      </c>
      <c r="B1259" s="4">
        <v>528.70000000000005</v>
      </c>
      <c r="C1259" s="4">
        <v>526</v>
      </c>
      <c r="D1259" s="4">
        <v>509.55999999999989</v>
      </c>
      <c r="E1259" s="4">
        <v>456.35166666666657</v>
      </c>
      <c r="F1259" s="4" t="b">
        <v>1</v>
      </c>
      <c r="G1259" s="4" t="b">
        <v>0</v>
      </c>
      <c r="H1259" s="4" t="b">
        <v>0</v>
      </c>
      <c r="I1259" s="15"/>
      <c r="J1259" s="4"/>
      <c r="K1259" s="4"/>
      <c r="L1259" s="15"/>
      <c r="M1259" s="6" t="str">
        <f t="shared" si="20"/>
        <v>Buy</v>
      </c>
    </row>
    <row r="1260" spans="1:13" x14ac:dyDescent="0.3">
      <c r="A1260" s="2">
        <v>44263</v>
      </c>
      <c r="B1260" s="4">
        <v>526.20000000000005</v>
      </c>
      <c r="C1260" s="4">
        <v>542</v>
      </c>
      <c r="D1260" s="4">
        <v>513.93999999999994</v>
      </c>
      <c r="E1260" s="4">
        <v>458.49083333333328</v>
      </c>
      <c r="F1260" s="4" t="b">
        <v>1</v>
      </c>
      <c r="G1260" s="4" t="b">
        <v>0</v>
      </c>
      <c r="H1260" s="4" t="b">
        <v>0</v>
      </c>
      <c r="I1260" s="15"/>
      <c r="J1260" s="4"/>
      <c r="K1260" s="4"/>
      <c r="L1260" s="15"/>
      <c r="M1260" s="6" t="str">
        <f t="shared" si="20"/>
        <v>Buy</v>
      </c>
    </row>
    <row r="1261" spans="1:13" x14ac:dyDescent="0.3">
      <c r="A1261" s="2">
        <v>44264</v>
      </c>
      <c r="B1261" s="4">
        <v>542.20000000000005</v>
      </c>
      <c r="C1261" s="4">
        <v>545.6</v>
      </c>
      <c r="D1261" s="4">
        <v>517.49</v>
      </c>
      <c r="E1261" s="4">
        <v>460.7283333333333</v>
      </c>
      <c r="F1261" s="4" t="b">
        <v>1</v>
      </c>
      <c r="G1261" s="4" t="b">
        <v>0</v>
      </c>
      <c r="H1261" s="4" t="b">
        <v>0</v>
      </c>
      <c r="I1261" s="15"/>
      <c r="J1261" s="4"/>
      <c r="K1261" s="4"/>
      <c r="L1261" s="15"/>
      <c r="M1261" s="6" t="str">
        <f t="shared" si="20"/>
        <v>Buy</v>
      </c>
    </row>
    <row r="1262" spans="1:13" x14ac:dyDescent="0.3">
      <c r="A1262" s="2">
        <v>44265</v>
      </c>
      <c r="B1262" s="4">
        <v>545.9</v>
      </c>
      <c r="C1262" s="4">
        <v>537.79999999999995</v>
      </c>
      <c r="D1262" s="4">
        <v>523.53</v>
      </c>
      <c r="E1262" s="4">
        <v>462.85333333333341</v>
      </c>
      <c r="F1262" s="4" t="b">
        <v>1</v>
      </c>
      <c r="G1262" s="4" t="b">
        <v>0</v>
      </c>
      <c r="H1262" s="4" t="b">
        <v>0</v>
      </c>
      <c r="I1262" s="15"/>
      <c r="J1262" s="4"/>
      <c r="K1262" s="4"/>
      <c r="L1262" s="15"/>
      <c r="M1262" s="6" t="str">
        <f t="shared" si="20"/>
        <v>Buy</v>
      </c>
    </row>
    <row r="1263" spans="1:13" x14ac:dyDescent="0.3">
      <c r="A1263" s="2">
        <v>44266</v>
      </c>
      <c r="B1263" s="4">
        <v>537.9</v>
      </c>
      <c r="C1263" s="4">
        <v>520.6</v>
      </c>
      <c r="D1263" s="4">
        <v>526.83999999999992</v>
      </c>
      <c r="E1263" s="4">
        <v>464.81166666666672</v>
      </c>
      <c r="F1263" s="4" t="b">
        <v>1</v>
      </c>
      <c r="G1263" s="4" t="b">
        <v>0</v>
      </c>
      <c r="H1263" s="4" t="b">
        <v>0</v>
      </c>
      <c r="I1263" s="15"/>
      <c r="J1263" s="4"/>
      <c r="K1263" s="4"/>
      <c r="L1263" s="15"/>
      <c r="M1263" s="6" t="str">
        <f t="shared" si="20"/>
        <v>Buy</v>
      </c>
    </row>
    <row r="1264" spans="1:13" x14ac:dyDescent="0.3">
      <c r="A1264" s="2">
        <v>44267</v>
      </c>
      <c r="B1264" s="4">
        <v>520.6</v>
      </c>
      <c r="C1264" s="4">
        <v>509.7</v>
      </c>
      <c r="D1264" s="4">
        <v>527.45000000000005</v>
      </c>
      <c r="E1264" s="4">
        <v>466.71333333333342</v>
      </c>
      <c r="F1264" s="4" t="b">
        <v>0</v>
      </c>
      <c r="G1264" s="4" t="b">
        <v>1</v>
      </c>
      <c r="H1264" s="4" t="b">
        <v>1</v>
      </c>
      <c r="I1264" s="15"/>
      <c r="J1264" s="4"/>
      <c r="K1264" s="4"/>
      <c r="L1264" s="15"/>
      <c r="M1264" s="6" t="str">
        <f t="shared" si="20"/>
        <v>Sell</v>
      </c>
    </row>
    <row r="1265" spans="1:13" x14ac:dyDescent="0.3">
      <c r="A1265" s="2">
        <v>44268</v>
      </c>
      <c r="B1265" s="4">
        <v>509.8</v>
      </c>
      <c r="C1265" s="4">
        <v>528.20000000000005</v>
      </c>
      <c r="D1265" s="4">
        <v>529.93000000000006</v>
      </c>
      <c r="E1265" s="4">
        <v>468.73666666666668</v>
      </c>
      <c r="F1265" s="4" t="b">
        <v>0</v>
      </c>
      <c r="G1265" s="4" t="b">
        <v>1</v>
      </c>
      <c r="H1265" s="4" t="b">
        <v>0</v>
      </c>
      <c r="I1265" s="15"/>
      <c r="J1265" s="4"/>
      <c r="K1265" s="4"/>
      <c r="L1265" s="15"/>
      <c r="M1265" s="6" t="str">
        <f t="shared" si="20"/>
        <v>Sell</v>
      </c>
    </row>
    <row r="1266" spans="1:13" x14ac:dyDescent="0.3">
      <c r="A1266" s="2">
        <v>44269</v>
      </c>
      <c r="B1266" s="4">
        <v>528.29999999999995</v>
      </c>
      <c r="C1266" s="4">
        <v>514.9</v>
      </c>
      <c r="D1266" s="4">
        <v>528.83999999999992</v>
      </c>
      <c r="E1266" s="4">
        <v>470.55916666666673</v>
      </c>
      <c r="F1266" s="4" t="b">
        <v>0</v>
      </c>
      <c r="G1266" s="4" t="b">
        <v>1</v>
      </c>
      <c r="H1266" s="4" t="b">
        <v>0</v>
      </c>
      <c r="I1266" s="15"/>
      <c r="J1266" s="4"/>
      <c r="K1266" s="4"/>
      <c r="L1266" s="15"/>
      <c r="M1266" s="6" t="str">
        <f t="shared" si="20"/>
        <v>Sell</v>
      </c>
    </row>
    <row r="1267" spans="1:13" x14ac:dyDescent="0.3">
      <c r="A1267" s="2">
        <v>44270</v>
      </c>
      <c r="B1267" s="4">
        <v>515.20000000000005</v>
      </c>
      <c r="C1267" s="4">
        <v>506.5</v>
      </c>
      <c r="D1267" s="4">
        <v>525.99</v>
      </c>
      <c r="E1267" s="4">
        <v>472.27083333333331</v>
      </c>
      <c r="F1267" s="4" t="b">
        <v>0</v>
      </c>
      <c r="G1267" s="4" t="b">
        <v>1</v>
      </c>
      <c r="H1267" s="4" t="b">
        <v>0</v>
      </c>
      <c r="I1267" s="15"/>
      <c r="J1267" s="4"/>
      <c r="K1267" s="4"/>
      <c r="L1267" s="15"/>
      <c r="M1267" s="6" t="str">
        <f t="shared" si="20"/>
        <v>Sell</v>
      </c>
    </row>
    <row r="1268" spans="1:13" x14ac:dyDescent="0.3">
      <c r="A1268" s="2">
        <v>44271</v>
      </c>
      <c r="B1268" s="4">
        <v>506.4</v>
      </c>
      <c r="C1268" s="4">
        <v>543.79999999999995</v>
      </c>
      <c r="D1268" s="4">
        <v>527.51</v>
      </c>
      <c r="E1268" s="4">
        <v>474.21166666666659</v>
      </c>
      <c r="F1268" s="4" t="b">
        <v>0</v>
      </c>
      <c r="G1268" s="4" t="b">
        <v>1</v>
      </c>
      <c r="H1268" s="4" t="b">
        <v>0</v>
      </c>
      <c r="I1268" s="15"/>
      <c r="J1268" s="4"/>
      <c r="K1268" s="4"/>
      <c r="L1268" s="15"/>
      <c r="M1268" s="6" t="str">
        <f t="shared" si="20"/>
        <v>Sell</v>
      </c>
    </row>
    <row r="1269" spans="1:13" x14ac:dyDescent="0.3">
      <c r="A1269" s="2">
        <v>44272</v>
      </c>
      <c r="B1269" s="4">
        <v>543.70000000000005</v>
      </c>
      <c r="C1269" s="4">
        <v>539.29999999999995</v>
      </c>
      <c r="D1269" s="4">
        <v>528.84</v>
      </c>
      <c r="E1269" s="4">
        <v>475.96333333333331</v>
      </c>
      <c r="F1269" s="4" t="b">
        <v>1</v>
      </c>
      <c r="G1269" s="4" t="b">
        <v>0</v>
      </c>
      <c r="H1269" s="4" t="b">
        <v>1</v>
      </c>
      <c r="I1269" s="15"/>
      <c r="J1269" s="4"/>
      <c r="K1269" s="4"/>
      <c r="L1269" s="15"/>
      <c r="M1269" s="6" t="str">
        <f t="shared" si="20"/>
        <v>Buy</v>
      </c>
    </row>
    <row r="1270" spans="1:13" x14ac:dyDescent="0.3">
      <c r="A1270" s="2">
        <v>44273</v>
      </c>
      <c r="B1270" s="4">
        <v>539.6</v>
      </c>
      <c r="C1270" s="4">
        <v>551.4</v>
      </c>
      <c r="D1270" s="4">
        <v>529.78</v>
      </c>
      <c r="E1270" s="4">
        <v>477.91416666666669</v>
      </c>
      <c r="F1270" s="4" t="b">
        <v>1</v>
      </c>
      <c r="G1270" s="4" t="b">
        <v>0</v>
      </c>
      <c r="H1270" s="4" t="b">
        <v>0</v>
      </c>
      <c r="I1270" s="15"/>
      <c r="J1270" s="4"/>
      <c r="K1270" s="4"/>
      <c r="L1270" s="15"/>
      <c r="M1270" s="6" t="str">
        <f t="shared" si="20"/>
        <v>Buy</v>
      </c>
    </row>
    <row r="1271" spans="1:13" x14ac:dyDescent="0.3">
      <c r="A1271" s="2">
        <v>44274</v>
      </c>
      <c r="B1271" s="4">
        <v>551.5</v>
      </c>
      <c r="C1271" s="4">
        <v>547.4</v>
      </c>
      <c r="D1271" s="4">
        <v>529.95999999999992</v>
      </c>
      <c r="E1271" s="4">
        <v>479.72666666666669</v>
      </c>
      <c r="F1271" s="4" t="b">
        <v>1</v>
      </c>
      <c r="G1271" s="4" t="b">
        <v>0</v>
      </c>
      <c r="H1271" s="4" t="b">
        <v>0</v>
      </c>
      <c r="I1271" s="15"/>
      <c r="J1271" s="4"/>
      <c r="K1271" s="4"/>
      <c r="L1271" s="15"/>
      <c r="M1271" s="6" t="str">
        <f t="shared" si="20"/>
        <v>Buy</v>
      </c>
    </row>
    <row r="1272" spans="1:13" x14ac:dyDescent="0.3">
      <c r="A1272" s="2">
        <v>44275</v>
      </c>
      <c r="B1272" s="4">
        <v>547.5</v>
      </c>
      <c r="C1272" s="4">
        <v>564</v>
      </c>
      <c r="D1272" s="4">
        <v>532.57999999999993</v>
      </c>
      <c r="E1272" s="4">
        <v>481.52916666666658</v>
      </c>
      <c r="F1272" s="4" t="b">
        <v>1</v>
      </c>
      <c r="G1272" s="4" t="b">
        <v>0</v>
      </c>
      <c r="H1272" s="4" t="b">
        <v>0</v>
      </c>
      <c r="I1272" s="15"/>
      <c r="J1272" s="4"/>
      <c r="K1272" s="4"/>
      <c r="L1272" s="15"/>
      <c r="M1272" s="6" t="str">
        <f t="shared" si="20"/>
        <v>Buy</v>
      </c>
    </row>
    <row r="1273" spans="1:13" x14ac:dyDescent="0.3">
      <c r="A1273" s="2">
        <v>44276</v>
      </c>
      <c r="B1273" s="4">
        <v>564</v>
      </c>
      <c r="C1273" s="4">
        <v>590.79999999999995</v>
      </c>
      <c r="D1273" s="4">
        <v>539.6</v>
      </c>
      <c r="E1273" s="4">
        <v>482.64333333333332</v>
      </c>
      <c r="F1273" s="4" t="b">
        <v>1</v>
      </c>
      <c r="G1273" s="4" t="b">
        <v>0</v>
      </c>
      <c r="H1273" s="4" t="b">
        <v>0</v>
      </c>
      <c r="I1273" s="15"/>
      <c r="J1273" s="4"/>
      <c r="K1273" s="4"/>
      <c r="L1273" s="15"/>
      <c r="M1273" s="6" t="str">
        <f t="shared" si="20"/>
        <v>Buy</v>
      </c>
    </row>
    <row r="1274" spans="1:13" x14ac:dyDescent="0.3">
      <c r="A1274" s="2">
        <v>44277</v>
      </c>
      <c r="B1274" s="4">
        <v>590.6</v>
      </c>
      <c r="C1274" s="4">
        <v>682</v>
      </c>
      <c r="D1274" s="4">
        <v>556.82999999999993</v>
      </c>
      <c r="E1274" s="4">
        <v>484.38</v>
      </c>
      <c r="F1274" s="4" t="b">
        <v>1</v>
      </c>
      <c r="G1274" s="4" t="b">
        <v>0</v>
      </c>
      <c r="H1274" s="4" t="b">
        <v>0</v>
      </c>
      <c r="I1274" s="15"/>
      <c r="J1274" s="4"/>
      <c r="K1274" s="4"/>
      <c r="L1274" s="15"/>
      <c r="M1274" s="6" t="str">
        <f t="shared" si="20"/>
        <v>Buy</v>
      </c>
    </row>
    <row r="1275" spans="1:13" x14ac:dyDescent="0.3">
      <c r="A1275" s="2">
        <v>44278</v>
      </c>
      <c r="B1275" s="4">
        <v>682</v>
      </c>
      <c r="C1275" s="4">
        <v>672.7</v>
      </c>
      <c r="D1275" s="4">
        <v>571.28</v>
      </c>
      <c r="E1275" s="4">
        <v>485.11</v>
      </c>
      <c r="F1275" s="4" t="b">
        <v>1</v>
      </c>
      <c r="G1275" s="4" t="b">
        <v>0</v>
      </c>
      <c r="H1275" s="4" t="b">
        <v>0</v>
      </c>
      <c r="I1275" s="15"/>
      <c r="J1275" s="4"/>
      <c r="K1275" s="4"/>
      <c r="L1275" s="15"/>
      <c r="M1275" s="6" t="str">
        <f t="shared" si="20"/>
        <v>Buy</v>
      </c>
    </row>
    <row r="1276" spans="1:13" x14ac:dyDescent="0.3">
      <c r="A1276" s="2">
        <v>44279</v>
      </c>
      <c r="B1276" s="4">
        <v>672.4</v>
      </c>
      <c r="C1276" s="4">
        <v>661.4</v>
      </c>
      <c r="D1276" s="4">
        <v>585.93000000000006</v>
      </c>
      <c r="E1276" s="4">
        <v>484.71749999999997</v>
      </c>
      <c r="F1276" s="4" t="b">
        <v>1</v>
      </c>
      <c r="G1276" s="4" t="b">
        <v>0</v>
      </c>
      <c r="H1276" s="4" t="b">
        <v>0</v>
      </c>
      <c r="I1276" s="15"/>
      <c r="J1276" s="4"/>
      <c r="K1276" s="4"/>
      <c r="L1276" s="15"/>
      <c r="M1276" s="6" t="str">
        <f t="shared" si="20"/>
        <v>Buy</v>
      </c>
    </row>
    <row r="1277" spans="1:13" x14ac:dyDescent="0.3">
      <c r="A1277" s="2">
        <v>44280</v>
      </c>
      <c r="B1277" s="4">
        <v>660.9</v>
      </c>
      <c r="C1277" s="4">
        <v>607.1</v>
      </c>
      <c r="D1277" s="4">
        <v>595.99</v>
      </c>
      <c r="E1277" s="4">
        <v>483.48750000000001</v>
      </c>
      <c r="F1277" s="4" t="b">
        <v>1</v>
      </c>
      <c r="G1277" s="4" t="b">
        <v>0</v>
      </c>
      <c r="H1277" s="4" t="b">
        <v>0</v>
      </c>
      <c r="I1277" s="15"/>
      <c r="J1277" s="4"/>
      <c r="K1277" s="4"/>
      <c r="L1277" s="15"/>
      <c r="M1277" s="6" t="str">
        <f t="shared" si="20"/>
        <v>Buy</v>
      </c>
    </row>
    <row r="1278" spans="1:13" x14ac:dyDescent="0.3">
      <c r="A1278" s="2">
        <v>44281</v>
      </c>
      <c r="B1278" s="4">
        <v>607.20000000000005</v>
      </c>
      <c r="C1278" s="4">
        <v>656.1</v>
      </c>
      <c r="D1278" s="4">
        <v>607.22</v>
      </c>
      <c r="E1278" s="4">
        <v>484.25416666666672</v>
      </c>
      <c r="F1278" s="4" t="b">
        <v>1</v>
      </c>
      <c r="G1278" s="4" t="b">
        <v>0</v>
      </c>
      <c r="H1278" s="4" t="b">
        <v>0</v>
      </c>
      <c r="I1278" s="15"/>
      <c r="J1278" s="4"/>
      <c r="K1278" s="4"/>
      <c r="L1278" s="15"/>
      <c r="M1278" s="6" t="str">
        <f t="shared" si="20"/>
        <v>Buy</v>
      </c>
    </row>
    <row r="1279" spans="1:13" x14ac:dyDescent="0.3">
      <c r="A1279" s="2">
        <v>44282</v>
      </c>
      <c r="B1279" s="4">
        <v>655.6</v>
      </c>
      <c r="C1279" s="4">
        <v>654.1</v>
      </c>
      <c r="D1279" s="4">
        <v>618.70000000000005</v>
      </c>
      <c r="E1279" s="4">
        <v>484.75166666666672</v>
      </c>
      <c r="F1279" s="4" t="b">
        <v>1</v>
      </c>
      <c r="G1279" s="4" t="b">
        <v>0</v>
      </c>
      <c r="H1279" s="4" t="b">
        <v>0</v>
      </c>
      <c r="I1279" s="15"/>
      <c r="J1279" s="4"/>
      <c r="K1279" s="4"/>
      <c r="L1279" s="15"/>
      <c r="M1279" s="6" t="str">
        <f t="shared" si="20"/>
        <v>Buy</v>
      </c>
    </row>
    <row r="1280" spans="1:13" x14ac:dyDescent="0.3">
      <c r="A1280" s="2">
        <v>44283</v>
      </c>
      <c r="B1280" s="4">
        <v>654.1</v>
      </c>
      <c r="C1280" s="4">
        <v>654.20000000000005</v>
      </c>
      <c r="D1280" s="4">
        <v>628.98</v>
      </c>
      <c r="E1280" s="4">
        <v>484.70166666666671</v>
      </c>
      <c r="F1280" s="4" t="b">
        <v>1</v>
      </c>
      <c r="G1280" s="4" t="b">
        <v>0</v>
      </c>
      <c r="H1280" s="4" t="b">
        <v>0</v>
      </c>
      <c r="I1280" s="15"/>
      <c r="J1280" s="4"/>
      <c r="K1280" s="4"/>
      <c r="L1280" s="15"/>
      <c r="M1280" s="6" t="str">
        <f t="shared" si="20"/>
        <v>Buy</v>
      </c>
    </row>
    <row r="1281" spans="1:13" x14ac:dyDescent="0.3">
      <c r="A1281" s="2">
        <v>44284</v>
      </c>
      <c r="B1281" s="4">
        <v>654.6</v>
      </c>
      <c r="C1281" s="4">
        <v>661.6</v>
      </c>
      <c r="D1281" s="4">
        <v>640.4</v>
      </c>
      <c r="E1281" s="4">
        <v>484.56750000000011</v>
      </c>
      <c r="F1281" s="4" t="b">
        <v>1</v>
      </c>
      <c r="G1281" s="4" t="b">
        <v>0</v>
      </c>
      <c r="H1281" s="4" t="b">
        <v>0</v>
      </c>
      <c r="I1281" s="15"/>
      <c r="J1281" s="4"/>
      <c r="K1281" s="4"/>
      <c r="L1281" s="15"/>
      <c r="M1281" s="6" t="str">
        <f t="shared" si="20"/>
        <v>Buy</v>
      </c>
    </row>
    <row r="1282" spans="1:13" x14ac:dyDescent="0.3">
      <c r="A1282" s="2">
        <v>44285</v>
      </c>
      <c r="B1282" s="4">
        <v>661.9</v>
      </c>
      <c r="C1282" s="4">
        <v>671.9</v>
      </c>
      <c r="D1282" s="4">
        <v>651.19000000000005</v>
      </c>
      <c r="E1282" s="4">
        <v>484.32333333333332</v>
      </c>
      <c r="F1282" s="4" t="b">
        <v>1</v>
      </c>
      <c r="G1282" s="4" t="b">
        <v>0</v>
      </c>
      <c r="H1282" s="4" t="b">
        <v>0</v>
      </c>
      <c r="I1282" s="15"/>
      <c r="J1282" s="4"/>
      <c r="K1282" s="4"/>
      <c r="L1282" s="15"/>
      <c r="M1282" s="6" t="str">
        <f t="shared" si="20"/>
        <v>Buy</v>
      </c>
    </row>
    <row r="1283" spans="1:13" x14ac:dyDescent="0.3">
      <c r="A1283" s="2">
        <v>44286</v>
      </c>
      <c r="B1283" s="4">
        <v>671.9</v>
      </c>
      <c r="C1283" s="4">
        <v>660</v>
      </c>
      <c r="D1283" s="4">
        <v>658.11</v>
      </c>
      <c r="E1283" s="4">
        <v>483.92250000000001</v>
      </c>
      <c r="F1283" s="4" t="b">
        <v>1</v>
      </c>
      <c r="G1283" s="4" t="b">
        <v>0</v>
      </c>
      <c r="H1283" s="4" t="b">
        <v>0</v>
      </c>
      <c r="I1283" s="15"/>
      <c r="J1283" s="4"/>
      <c r="K1283" s="4"/>
      <c r="L1283" s="15"/>
      <c r="M1283" s="6" t="str">
        <f t="shared" si="20"/>
        <v>Buy</v>
      </c>
    </row>
    <row r="1284" spans="1:13" x14ac:dyDescent="0.3">
      <c r="A1284" s="2">
        <v>44287</v>
      </c>
      <c r="B1284" s="4">
        <v>660</v>
      </c>
      <c r="C1284" s="4">
        <v>694.9</v>
      </c>
      <c r="D1284" s="4">
        <v>659.4</v>
      </c>
      <c r="E1284" s="4">
        <v>484.08499999999998</v>
      </c>
      <c r="F1284" s="4" t="b">
        <v>1</v>
      </c>
      <c r="G1284" s="4" t="b">
        <v>0</v>
      </c>
      <c r="H1284" s="4" t="b">
        <v>0</v>
      </c>
      <c r="I1284" s="15"/>
      <c r="J1284" s="4"/>
      <c r="K1284" s="4"/>
      <c r="L1284" s="15"/>
      <c r="M1284" s="6" t="str">
        <f t="shared" si="20"/>
        <v>Buy</v>
      </c>
    </row>
    <row r="1285" spans="1:13" x14ac:dyDescent="0.3">
      <c r="A1285" s="2">
        <v>44288</v>
      </c>
      <c r="B1285" s="4">
        <v>694.9</v>
      </c>
      <c r="C1285" s="4">
        <v>718.1</v>
      </c>
      <c r="D1285" s="4">
        <v>663.94</v>
      </c>
      <c r="E1285" s="4">
        <v>484.35666666666663</v>
      </c>
      <c r="F1285" s="4" t="b">
        <v>1</v>
      </c>
      <c r="G1285" s="4" t="b">
        <v>0</v>
      </c>
      <c r="H1285" s="4" t="b">
        <v>0</v>
      </c>
      <c r="I1285" s="15"/>
      <c r="J1285" s="4"/>
      <c r="K1285" s="4"/>
      <c r="L1285" s="15"/>
      <c r="M1285" s="6" t="str">
        <f t="shared" si="20"/>
        <v>Buy</v>
      </c>
    </row>
    <row r="1286" spans="1:13" x14ac:dyDescent="0.3">
      <c r="A1286" s="2">
        <v>44289</v>
      </c>
      <c r="B1286" s="4">
        <v>718.1</v>
      </c>
      <c r="C1286" s="4">
        <v>799</v>
      </c>
      <c r="D1286" s="4">
        <v>677.7</v>
      </c>
      <c r="E1286" s="4">
        <v>485.5741666666666</v>
      </c>
      <c r="F1286" s="4" t="b">
        <v>1</v>
      </c>
      <c r="G1286" s="4" t="b">
        <v>0</v>
      </c>
      <c r="H1286" s="4" t="b">
        <v>0</v>
      </c>
      <c r="I1286" s="15"/>
      <c r="J1286" s="4"/>
      <c r="K1286" s="4"/>
      <c r="L1286" s="15"/>
      <c r="M1286" s="6" t="str">
        <f t="shared" si="20"/>
        <v>Buy</v>
      </c>
    </row>
    <row r="1287" spans="1:13" x14ac:dyDescent="0.3">
      <c r="A1287" s="2">
        <v>44290</v>
      </c>
      <c r="B1287" s="4">
        <v>799</v>
      </c>
      <c r="C1287" s="4">
        <v>759.7</v>
      </c>
      <c r="D1287" s="4">
        <v>692.96</v>
      </c>
      <c r="E1287" s="4">
        <v>486.62</v>
      </c>
      <c r="F1287" s="4" t="b">
        <v>1</v>
      </c>
      <c r="G1287" s="4" t="b">
        <v>0</v>
      </c>
      <c r="H1287" s="4" t="b">
        <v>0</v>
      </c>
      <c r="I1287" s="15"/>
      <c r="J1287" s="4"/>
      <c r="K1287" s="4"/>
      <c r="L1287" s="15"/>
      <c r="M1287" s="6" t="str">
        <f t="shared" si="20"/>
        <v>Buy</v>
      </c>
    </row>
    <row r="1288" spans="1:13" x14ac:dyDescent="0.3">
      <c r="A1288" s="2">
        <v>44291</v>
      </c>
      <c r="B1288" s="4">
        <v>759</v>
      </c>
      <c r="C1288" s="4">
        <v>944.5</v>
      </c>
      <c r="D1288" s="4">
        <v>721.8</v>
      </c>
      <c r="E1288" s="4">
        <v>489.07416666666671</v>
      </c>
      <c r="F1288" s="4" t="b">
        <v>1</v>
      </c>
      <c r="G1288" s="4" t="b">
        <v>0</v>
      </c>
      <c r="H1288" s="4" t="b">
        <v>0</v>
      </c>
      <c r="I1288" s="15"/>
      <c r="J1288" s="4"/>
      <c r="K1288" s="4"/>
      <c r="L1288" s="15"/>
      <c r="M1288" s="6" t="str">
        <f t="shared" si="20"/>
        <v>Buy</v>
      </c>
    </row>
    <row r="1289" spans="1:13" x14ac:dyDescent="0.3">
      <c r="A1289" s="2">
        <v>44292</v>
      </c>
      <c r="B1289" s="4">
        <v>944.4</v>
      </c>
      <c r="C1289" s="4">
        <v>1275</v>
      </c>
      <c r="D1289" s="4">
        <v>783.89</v>
      </c>
      <c r="E1289" s="4">
        <v>494.1925</v>
      </c>
      <c r="F1289" s="4" t="b">
        <v>1</v>
      </c>
      <c r="G1289" s="4" t="b">
        <v>0</v>
      </c>
      <c r="H1289" s="4" t="b">
        <v>0</v>
      </c>
      <c r="I1289" s="15"/>
      <c r="J1289" s="4"/>
      <c r="K1289" s="4"/>
      <c r="L1289" s="15"/>
      <c r="M1289" s="6" t="str">
        <f t="shared" si="20"/>
        <v>Buy</v>
      </c>
    </row>
    <row r="1290" spans="1:13" x14ac:dyDescent="0.3">
      <c r="A1290" s="2">
        <v>44293</v>
      </c>
      <c r="B1290" s="4">
        <v>1277</v>
      </c>
      <c r="C1290" s="4">
        <v>1194</v>
      </c>
      <c r="D1290" s="4">
        <v>837.87000000000012</v>
      </c>
      <c r="E1290" s="4">
        <v>498.79333333333341</v>
      </c>
      <c r="F1290" s="4" t="b">
        <v>1</v>
      </c>
      <c r="G1290" s="4" t="b">
        <v>0</v>
      </c>
      <c r="H1290" s="4" t="b">
        <v>0</v>
      </c>
      <c r="I1290" s="15"/>
      <c r="J1290" s="4"/>
      <c r="K1290" s="4"/>
      <c r="L1290" s="15"/>
      <c r="M1290" s="6" t="str">
        <f t="shared" si="20"/>
        <v>Buy</v>
      </c>
    </row>
    <row r="1291" spans="1:13" x14ac:dyDescent="0.3">
      <c r="A1291" s="2">
        <v>44294</v>
      </c>
      <c r="B1291" s="4">
        <v>1194</v>
      </c>
      <c r="C1291" s="4">
        <v>1229</v>
      </c>
      <c r="D1291" s="4">
        <v>894.6099999999999</v>
      </c>
      <c r="E1291" s="4">
        <v>503.9758333333333</v>
      </c>
      <c r="F1291" s="4" t="b">
        <v>1</v>
      </c>
      <c r="G1291" s="4" t="b">
        <v>0</v>
      </c>
      <c r="H1291" s="4" t="b">
        <v>0</v>
      </c>
      <c r="I1291" s="15"/>
      <c r="J1291" s="4"/>
      <c r="K1291" s="4"/>
      <c r="L1291" s="15"/>
      <c r="M1291" s="6" t="str">
        <f t="shared" si="20"/>
        <v>Buy</v>
      </c>
    </row>
    <row r="1292" spans="1:13" x14ac:dyDescent="0.3">
      <c r="A1292" s="2">
        <v>44295</v>
      </c>
      <c r="B1292" s="4">
        <v>1228</v>
      </c>
      <c r="C1292" s="4">
        <v>1291</v>
      </c>
      <c r="D1292" s="4">
        <v>956.5200000000001</v>
      </c>
      <c r="E1292" s="4">
        <v>509.59</v>
      </c>
      <c r="F1292" s="4" t="b">
        <v>1</v>
      </c>
      <c r="G1292" s="4" t="b">
        <v>0</v>
      </c>
      <c r="H1292" s="4" t="b">
        <v>0</v>
      </c>
      <c r="I1292" s="15"/>
      <c r="J1292" s="4"/>
      <c r="K1292" s="4"/>
      <c r="L1292" s="15"/>
      <c r="M1292" s="6" t="str">
        <f t="shared" si="20"/>
        <v>Buy</v>
      </c>
    </row>
    <row r="1293" spans="1:13" x14ac:dyDescent="0.3">
      <c r="A1293" s="2">
        <v>44296</v>
      </c>
      <c r="B1293" s="4">
        <v>1290</v>
      </c>
      <c r="C1293" s="4">
        <v>1617</v>
      </c>
      <c r="D1293" s="4">
        <v>1052.22</v>
      </c>
      <c r="E1293" s="4">
        <v>517.9858333333334</v>
      </c>
      <c r="F1293" s="4" t="b">
        <v>1</v>
      </c>
      <c r="G1293" s="4" t="b">
        <v>0</v>
      </c>
      <c r="H1293" s="4" t="b">
        <v>0</v>
      </c>
      <c r="I1293" s="15"/>
      <c r="J1293" s="4"/>
      <c r="K1293" s="4"/>
      <c r="L1293" s="15"/>
      <c r="M1293" s="6" t="str">
        <f t="shared" si="20"/>
        <v>Buy</v>
      </c>
    </row>
    <row r="1294" spans="1:13" x14ac:dyDescent="0.3">
      <c r="A1294" s="2">
        <v>44297</v>
      </c>
      <c r="B1294" s="4">
        <v>1617</v>
      </c>
      <c r="C1294" s="4">
        <v>1795</v>
      </c>
      <c r="D1294" s="4">
        <v>1162.23</v>
      </c>
      <c r="E1294" s="4">
        <v>528.48166666666668</v>
      </c>
      <c r="F1294" s="4" t="b">
        <v>1</v>
      </c>
      <c r="G1294" s="4" t="b">
        <v>0</v>
      </c>
      <c r="H1294" s="4" t="b">
        <v>0</v>
      </c>
      <c r="I1294" s="15"/>
      <c r="J1294" s="4"/>
      <c r="K1294" s="4"/>
      <c r="L1294" s="15"/>
      <c r="M1294" s="6" t="str">
        <f t="shared" si="20"/>
        <v>Buy</v>
      </c>
    </row>
    <row r="1295" spans="1:13" x14ac:dyDescent="0.3">
      <c r="A1295" s="2">
        <v>44298</v>
      </c>
      <c r="B1295" s="4">
        <v>1795</v>
      </c>
      <c r="C1295" s="4">
        <v>1768</v>
      </c>
      <c r="D1295" s="4">
        <v>1267.22</v>
      </c>
      <c r="E1295" s="4">
        <v>538.5241666666667</v>
      </c>
      <c r="F1295" s="4" t="b">
        <v>1</v>
      </c>
      <c r="G1295" s="4" t="b">
        <v>0</v>
      </c>
      <c r="H1295" s="4" t="b">
        <v>0</v>
      </c>
      <c r="I1295" s="15"/>
      <c r="J1295" s="4"/>
      <c r="K1295" s="4"/>
      <c r="L1295" s="15"/>
      <c r="M1295" s="6" t="str">
        <f t="shared" si="20"/>
        <v>Buy</v>
      </c>
    </row>
    <row r="1296" spans="1:13" x14ac:dyDescent="0.3">
      <c r="A1296" s="2">
        <v>44299</v>
      </c>
      <c r="B1296" s="4">
        <v>1764</v>
      </c>
      <c r="C1296" s="4">
        <v>2193</v>
      </c>
      <c r="D1296" s="4">
        <v>1406.62</v>
      </c>
      <c r="E1296" s="4">
        <v>552.29083333333324</v>
      </c>
      <c r="F1296" s="4" t="b">
        <v>1</v>
      </c>
      <c r="G1296" s="4" t="b">
        <v>0</v>
      </c>
      <c r="H1296" s="4" t="b">
        <v>0</v>
      </c>
      <c r="I1296" s="15"/>
      <c r="J1296" s="4"/>
      <c r="K1296" s="4"/>
      <c r="L1296" s="15"/>
      <c r="M1296" s="6" t="str">
        <f t="shared" si="20"/>
        <v>Buy</v>
      </c>
    </row>
    <row r="1297" spans="1:13" x14ac:dyDescent="0.3">
      <c r="A1297" s="2">
        <v>44300</v>
      </c>
      <c r="B1297" s="4">
        <v>2193</v>
      </c>
      <c r="C1297" s="4">
        <v>2113</v>
      </c>
      <c r="D1297" s="4">
        <v>1541.95</v>
      </c>
      <c r="E1297" s="4">
        <v>565.62416666666661</v>
      </c>
      <c r="F1297" s="4" t="b">
        <v>1</v>
      </c>
      <c r="G1297" s="4" t="b">
        <v>0</v>
      </c>
      <c r="H1297" s="4" t="b">
        <v>0</v>
      </c>
      <c r="I1297" s="15"/>
      <c r="J1297" s="4"/>
      <c r="K1297" s="4"/>
      <c r="L1297" s="15"/>
      <c r="M1297" s="6" t="str">
        <f t="shared" si="20"/>
        <v>Buy</v>
      </c>
    </row>
    <row r="1298" spans="1:13" x14ac:dyDescent="0.3">
      <c r="A1298" s="2">
        <v>44301</v>
      </c>
      <c r="B1298" s="4">
        <v>2110</v>
      </c>
      <c r="C1298" s="4">
        <v>2146</v>
      </c>
      <c r="D1298" s="4">
        <v>1662.1</v>
      </c>
      <c r="E1298" s="4">
        <v>578.9325</v>
      </c>
      <c r="F1298" s="4" t="b">
        <v>1</v>
      </c>
      <c r="G1298" s="4" t="b">
        <v>0</v>
      </c>
      <c r="H1298" s="4" t="b">
        <v>0</v>
      </c>
      <c r="I1298" s="15"/>
      <c r="J1298" s="4"/>
      <c r="K1298" s="4"/>
      <c r="L1298" s="15"/>
      <c r="M1298" s="6" t="str">
        <f t="shared" si="20"/>
        <v>Buy</v>
      </c>
    </row>
    <row r="1299" spans="1:13" x14ac:dyDescent="0.3">
      <c r="A1299" s="2">
        <v>44302</v>
      </c>
      <c r="B1299" s="4">
        <v>2146</v>
      </c>
      <c r="C1299" s="4">
        <v>2057</v>
      </c>
      <c r="D1299" s="4">
        <v>1740.3</v>
      </c>
      <c r="E1299" s="4">
        <v>590.70833333333337</v>
      </c>
      <c r="F1299" s="4" t="b">
        <v>1</v>
      </c>
      <c r="G1299" s="4" t="b">
        <v>0</v>
      </c>
      <c r="H1299" s="4" t="b">
        <v>0</v>
      </c>
      <c r="I1299" s="15"/>
      <c r="J1299" s="4"/>
      <c r="K1299" s="4"/>
      <c r="L1299" s="15"/>
      <c r="M1299" s="6" t="str">
        <f t="shared" si="20"/>
        <v>Buy</v>
      </c>
    </row>
    <row r="1300" spans="1:13" x14ac:dyDescent="0.3">
      <c r="A1300" s="2">
        <v>44303</v>
      </c>
      <c r="B1300" s="4">
        <v>2057</v>
      </c>
      <c r="C1300" s="4">
        <v>2080</v>
      </c>
      <c r="D1300" s="4">
        <v>1828.9</v>
      </c>
      <c r="E1300" s="4">
        <v>602.83249999999998</v>
      </c>
      <c r="F1300" s="4" t="b">
        <v>1</v>
      </c>
      <c r="G1300" s="4" t="b">
        <v>0</v>
      </c>
      <c r="H1300" s="4" t="b">
        <v>0</v>
      </c>
      <c r="I1300" s="15"/>
      <c r="J1300" s="4"/>
      <c r="K1300" s="4"/>
      <c r="L1300" s="15"/>
      <c r="M1300" s="6" t="str">
        <f t="shared" si="20"/>
        <v>Buy</v>
      </c>
    </row>
    <row r="1301" spans="1:13" x14ac:dyDescent="0.3">
      <c r="A1301" s="2">
        <v>44304</v>
      </c>
      <c r="B1301" s="4">
        <v>2081</v>
      </c>
      <c r="C1301" s="4">
        <v>1731</v>
      </c>
      <c r="D1301" s="4">
        <v>1879.1</v>
      </c>
      <c r="E1301" s="4">
        <v>611.94166666666672</v>
      </c>
      <c r="F1301" s="4" t="b">
        <v>1</v>
      </c>
      <c r="G1301" s="4" t="b">
        <v>0</v>
      </c>
      <c r="H1301" s="4" t="b">
        <v>0</v>
      </c>
      <c r="I1301" s="15"/>
      <c r="J1301" s="4"/>
      <c r="K1301" s="4"/>
      <c r="L1301" s="15"/>
      <c r="M1301" s="6" t="str">
        <f t="shared" si="20"/>
        <v>Buy</v>
      </c>
    </row>
    <row r="1302" spans="1:13" x14ac:dyDescent="0.3">
      <c r="A1302" s="2">
        <v>44305</v>
      </c>
      <c r="B1302" s="4">
        <v>1732</v>
      </c>
      <c r="C1302" s="4">
        <v>1709</v>
      </c>
      <c r="D1302" s="4">
        <v>1920.9</v>
      </c>
      <c r="E1302" s="4">
        <v>620.94833333333327</v>
      </c>
      <c r="F1302" s="4" t="b">
        <v>0</v>
      </c>
      <c r="G1302" s="4" t="b">
        <v>1</v>
      </c>
      <c r="H1302" s="4" t="b">
        <v>1</v>
      </c>
      <c r="I1302" s="15"/>
      <c r="J1302" s="4"/>
      <c r="K1302" s="4"/>
      <c r="L1302" s="15"/>
      <c r="M1302" s="6" t="str">
        <f t="shared" si="20"/>
        <v>Sell</v>
      </c>
    </row>
    <row r="1303" spans="1:13" x14ac:dyDescent="0.3">
      <c r="A1303" s="2">
        <v>44306</v>
      </c>
      <c r="B1303" s="4">
        <v>1710</v>
      </c>
      <c r="C1303" s="4">
        <v>1660</v>
      </c>
      <c r="D1303" s="4">
        <v>1925.2</v>
      </c>
      <c r="E1303" s="4">
        <v>629.85333333333324</v>
      </c>
      <c r="F1303" s="4" t="b">
        <v>0</v>
      </c>
      <c r="G1303" s="4" t="b">
        <v>1</v>
      </c>
      <c r="H1303" s="4" t="b">
        <v>0</v>
      </c>
      <c r="I1303" s="15"/>
      <c r="J1303" s="4"/>
      <c r="K1303" s="4"/>
      <c r="L1303" s="15"/>
      <c r="M1303" s="6" t="str">
        <f t="shared" si="20"/>
        <v>Sell</v>
      </c>
    </row>
    <row r="1304" spans="1:13" x14ac:dyDescent="0.3">
      <c r="A1304" s="2">
        <v>44307</v>
      </c>
      <c r="B1304" s="4">
        <v>1660</v>
      </c>
      <c r="C1304" s="4">
        <v>1734</v>
      </c>
      <c r="D1304" s="4">
        <v>1919.1</v>
      </c>
      <c r="E1304" s="4">
        <v>639.76916666666659</v>
      </c>
      <c r="F1304" s="4" t="b">
        <v>0</v>
      </c>
      <c r="G1304" s="4" t="b">
        <v>1</v>
      </c>
      <c r="H1304" s="4" t="b">
        <v>0</v>
      </c>
      <c r="I1304" s="15"/>
      <c r="J1304" s="4"/>
      <c r="K1304" s="4"/>
      <c r="L1304" s="15"/>
      <c r="M1304" s="6" t="str">
        <f t="shared" ref="M1304:M1367" si="21">IF(B1304&gt;=D1303,"Buy","Sell")</f>
        <v>Sell</v>
      </c>
    </row>
    <row r="1305" spans="1:13" x14ac:dyDescent="0.3">
      <c r="A1305" s="2">
        <v>44308</v>
      </c>
      <c r="B1305" s="4">
        <v>1734</v>
      </c>
      <c r="C1305" s="4">
        <v>1597</v>
      </c>
      <c r="D1305" s="4">
        <v>1902</v>
      </c>
      <c r="E1305" s="4">
        <v>649.8983333333332</v>
      </c>
      <c r="F1305" s="4" t="b">
        <v>0</v>
      </c>
      <c r="G1305" s="4" t="b">
        <v>1</v>
      </c>
      <c r="H1305" s="4" t="b">
        <v>0</v>
      </c>
      <c r="I1305" s="15"/>
      <c r="J1305" s="4"/>
      <c r="K1305" s="4"/>
      <c r="L1305" s="15"/>
      <c r="M1305" s="6" t="str">
        <f t="shared" si="21"/>
        <v>Sell</v>
      </c>
    </row>
    <row r="1306" spans="1:13" x14ac:dyDescent="0.3">
      <c r="A1306" s="2">
        <v>44309</v>
      </c>
      <c r="B1306" s="4">
        <v>1597</v>
      </c>
      <c r="C1306" s="4">
        <v>1285</v>
      </c>
      <c r="D1306" s="4">
        <v>1811.2</v>
      </c>
      <c r="E1306" s="4">
        <v>658.08166666666659</v>
      </c>
      <c r="F1306" s="4" t="b">
        <v>0</v>
      </c>
      <c r="G1306" s="4" t="b">
        <v>1</v>
      </c>
      <c r="H1306" s="4" t="b">
        <v>0</v>
      </c>
      <c r="I1306" s="15"/>
      <c r="J1306" s="4"/>
      <c r="K1306" s="4"/>
      <c r="L1306" s="15"/>
      <c r="M1306" s="6" t="str">
        <f t="shared" si="21"/>
        <v>Sell</v>
      </c>
    </row>
    <row r="1307" spans="1:13" x14ac:dyDescent="0.3">
      <c r="A1307" s="2">
        <v>44310</v>
      </c>
      <c r="B1307" s="4">
        <v>1285</v>
      </c>
      <c r="C1307" s="4">
        <v>1262</v>
      </c>
      <c r="D1307" s="4">
        <v>1726.1</v>
      </c>
      <c r="E1307" s="4">
        <v>665.3416666666667</v>
      </c>
      <c r="F1307" s="4" t="b">
        <v>0</v>
      </c>
      <c r="G1307" s="4" t="b">
        <v>1</v>
      </c>
      <c r="H1307" s="4" t="b">
        <v>0</v>
      </c>
      <c r="I1307" s="15"/>
      <c r="J1307" s="4"/>
      <c r="K1307" s="4"/>
      <c r="L1307" s="15"/>
      <c r="M1307" s="6" t="str">
        <f t="shared" si="21"/>
        <v>Sell</v>
      </c>
    </row>
    <row r="1308" spans="1:13" x14ac:dyDescent="0.3">
      <c r="A1308" s="2">
        <v>44311</v>
      </c>
      <c r="B1308" s="4">
        <v>1261</v>
      </c>
      <c r="C1308" s="4">
        <v>1330</v>
      </c>
      <c r="D1308" s="4">
        <v>1644.5</v>
      </c>
      <c r="E1308" s="4">
        <v>673.63750000000005</v>
      </c>
      <c r="F1308" s="4" t="b">
        <v>0</v>
      </c>
      <c r="G1308" s="4" t="b">
        <v>1</v>
      </c>
      <c r="H1308" s="4" t="b">
        <v>0</v>
      </c>
      <c r="I1308" s="15"/>
      <c r="J1308" s="4"/>
      <c r="K1308" s="4"/>
      <c r="L1308" s="15"/>
      <c r="M1308" s="6" t="str">
        <f t="shared" si="21"/>
        <v>Sell</v>
      </c>
    </row>
    <row r="1309" spans="1:13" x14ac:dyDescent="0.3">
      <c r="A1309" s="2">
        <v>44312</v>
      </c>
      <c r="B1309" s="4">
        <v>1331</v>
      </c>
      <c r="C1309" s="4">
        <v>1445</v>
      </c>
      <c r="D1309" s="4">
        <v>1583.3</v>
      </c>
      <c r="E1309" s="4">
        <v>683.00416666666672</v>
      </c>
      <c r="F1309" s="4" t="b">
        <v>0</v>
      </c>
      <c r="G1309" s="4" t="b">
        <v>1</v>
      </c>
      <c r="H1309" s="4" t="b">
        <v>0</v>
      </c>
      <c r="I1309" s="15"/>
      <c r="J1309" s="4"/>
      <c r="K1309" s="4"/>
      <c r="L1309" s="15"/>
      <c r="M1309" s="6" t="str">
        <f t="shared" si="21"/>
        <v>Sell</v>
      </c>
    </row>
    <row r="1310" spans="1:13" x14ac:dyDescent="0.3">
      <c r="A1310" s="2">
        <v>44313</v>
      </c>
      <c r="B1310" s="4">
        <v>1444</v>
      </c>
      <c r="C1310" s="4">
        <v>1628</v>
      </c>
      <c r="D1310" s="4">
        <v>1538.1</v>
      </c>
      <c r="E1310" s="4">
        <v>693.86249999999995</v>
      </c>
      <c r="F1310" s="4" t="b">
        <v>0</v>
      </c>
      <c r="G1310" s="4" t="b">
        <v>1</v>
      </c>
      <c r="H1310" s="4" t="b">
        <v>0</v>
      </c>
      <c r="I1310" s="15"/>
      <c r="J1310" s="4"/>
      <c r="K1310" s="4"/>
      <c r="L1310" s="15"/>
      <c r="M1310" s="6" t="str">
        <f t="shared" si="21"/>
        <v>Sell</v>
      </c>
    </row>
    <row r="1311" spans="1:13" x14ac:dyDescent="0.3">
      <c r="A1311" s="2">
        <v>44314</v>
      </c>
      <c r="B1311" s="4">
        <v>1628</v>
      </c>
      <c r="C1311" s="4">
        <v>1550</v>
      </c>
      <c r="D1311" s="4">
        <v>1520</v>
      </c>
      <c r="E1311" s="4">
        <v>704.94749999999999</v>
      </c>
      <c r="F1311" s="4" t="b">
        <v>1</v>
      </c>
      <c r="G1311" s="4" t="b">
        <v>0</v>
      </c>
      <c r="H1311" s="4" t="b">
        <v>1</v>
      </c>
      <c r="I1311" s="15"/>
      <c r="J1311" s="4"/>
      <c r="K1311" s="4"/>
      <c r="L1311" s="15"/>
      <c r="M1311" s="6" t="str">
        <f t="shared" si="21"/>
        <v>Buy</v>
      </c>
    </row>
    <row r="1312" spans="1:13" x14ac:dyDescent="0.3">
      <c r="A1312" s="2">
        <v>44315</v>
      </c>
      <c r="B1312" s="4">
        <v>1550</v>
      </c>
      <c r="C1312" s="4">
        <v>1636</v>
      </c>
      <c r="D1312" s="4">
        <v>1512.7</v>
      </c>
      <c r="E1312" s="4">
        <v>716.50583333333327</v>
      </c>
      <c r="F1312" s="4" t="b">
        <v>1</v>
      </c>
      <c r="G1312" s="4" t="b">
        <v>0</v>
      </c>
      <c r="H1312" s="4" t="b">
        <v>0</v>
      </c>
      <c r="I1312" s="15"/>
      <c r="J1312" s="4"/>
      <c r="K1312" s="4"/>
      <c r="L1312" s="15"/>
      <c r="M1312" s="6" t="str">
        <f t="shared" si="21"/>
        <v>Buy</v>
      </c>
    </row>
    <row r="1313" spans="1:13" x14ac:dyDescent="0.3">
      <c r="A1313" s="2">
        <v>44316</v>
      </c>
      <c r="B1313" s="4">
        <v>1637</v>
      </c>
      <c r="C1313" s="4">
        <v>1831</v>
      </c>
      <c r="D1313" s="4">
        <v>1529.8</v>
      </c>
      <c r="E1313" s="4">
        <v>729.78083333333336</v>
      </c>
      <c r="F1313" s="4" t="b">
        <v>1</v>
      </c>
      <c r="G1313" s="4" t="b">
        <v>0</v>
      </c>
      <c r="H1313" s="4" t="b">
        <v>0</v>
      </c>
      <c r="I1313" s="15"/>
      <c r="J1313" s="4"/>
      <c r="K1313" s="4"/>
      <c r="L1313" s="15"/>
      <c r="M1313" s="6" t="str">
        <f t="shared" si="21"/>
        <v>Buy</v>
      </c>
    </row>
    <row r="1314" spans="1:13" x14ac:dyDescent="0.3">
      <c r="A1314" s="2">
        <v>44317</v>
      </c>
      <c r="B1314" s="4">
        <v>1832</v>
      </c>
      <c r="C1314" s="4">
        <v>1860</v>
      </c>
      <c r="D1314" s="4">
        <v>1542.4</v>
      </c>
      <c r="E1314" s="4">
        <v>743.10916666666662</v>
      </c>
      <c r="F1314" s="4" t="b">
        <v>1</v>
      </c>
      <c r="G1314" s="4" t="b">
        <v>0</v>
      </c>
      <c r="H1314" s="4" t="b">
        <v>0</v>
      </c>
      <c r="I1314" s="15"/>
      <c r="J1314" s="4"/>
      <c r="K1314" s="4"/>
      <c r="L1314" s="15"/>
      <c r="M1314" s="6" t="str">
        <f t="shared" si="21"/>
        <v>Buy</v>
      </c>
    </row>
    <row r="1315" spans="1:13" x14ac:dyDescent="0.3">
      <c r="A1315" s="2">
        <v>44318</v>
      </c>
      <c r="B1315" s="4">
        <v>1860</v>
      </c>
      <c r="C1315" s="4">
        <v>1889</v>
      </c>
      <c r="D1315" s="4">
        <v>1571.6</v>
      </c>
      <c r="E1315" s="4">
        <v>756.76333333333321</v>
      </c>
      <c r="F1315" s="4" t="b">
        <v>1</v>
      </c>
      <c r="G1315" s="4" t="b">
        <v>0</v>
      </c>
      <c r="H1315" s="4" t="b">
        <v>0</v>
      </c>
      <c r="I1315" s="15"/>
      <c r="J1315" s="4"/>
      <c r="K1315" s="4"/>
      <c r="L1315" s="15"/>
      <c r="M1315" s="6" t="str">
        <f t="shared" si="21"/>
        <v>Buy</v>
      </c>
    </row>
    <row r="1316" spans="1:13" x14ac:dyDescent="0.3">
      <c r="A1316" s="2">
        <v>44319</v>
      </c>
      <c r="B1316" s="4">
        <v>1891</v>
      </c>
      <c r="C1316" s="4">
        <v>1879</v>
      </c>
      <c r="D1316" s="4">
        <v>1631</v>
      </c>
      <c r="E1316" s="4">
        <v>770.36166666666657</v>
      </c>
      <c r="F1316" s="4" t="b">
        <v>1</v>
      </c>
      <c r="G1316" s="4" t="b">
        <v>0</v>
      </c>
      <c r="H1316" s="4" t="b">
        <v>0</v>
      </c>
      <c r="I1316" s="15"/>
      <c r="J1316" s="4"/>
      <c r="K1316" s="4"/>
      <c r="L1316" s="15"/>
      <c r="M1316" s="6" t="str">
        <f t="shared" si="21"/>
        <v>Buy</v>
      </c>
    </row>
    <row r="1317" spans="1:13" x14ac:dyDescent="0.3">
      <c r="A1317" s="2">
        <v>44320</v>
      </c>
      <c r="B1317" s="4">
        <v>1880</v>
      </c>
      <c r="C1317" s="4">
        <v>1754</v>
      </c>
      <c r="D1317" s="4">
        <v>1680.2</v>
      </c>
      <c r="E1317" s="4">
        <v>782.7924999999999</v>
      </c>
      <c r="F1317" s="4" t="b">
        <v>1</v>
      </c>
      <c r="G1317" s="4" t="b">
        <v>0</v>
      </c>
      <c r="H1317" s="4" t="b">
        <v>0</v>
      </c>
      <c r="I1317" s="15"/>
      <c r="J1317" s="4"/>
      <c r="K1317" s="4"/>
      <c r="L1317" s="15"/>
      <c r="M1317" s="6" t="str">
        <f t="shared" si="21"/>
        <v>Buy</v>
      </c>
    </row>
    <row r="1318" spans="1:13" x14ac:dyDescent="0.3">
      <c r="A1318" s="2">
        <v>44321</v>
      </c>
      <c r="B1318" s="4">
        <v>1754</v>
      </c>
      <c r="C1318" s="4">
        <v>1888</v>
      </c>
      <c r="D1318" s="4">
        <v>1736</v>
      </c>
      <c r="E1318" s="4">
        <v>796.36083333333329</v>
      </c>
      <c r="F1318" s="4" t="b">
        <v>1</v>
      </c>
      <c r="G1318" s="4" t="b">
        <v>0</v>
      </c>
      <c r="H1318" s="4" t="b">
        <v>0</v>
      </c>
      <c r="I1318" s="15"/>
      <c r="J1318" s="4"/>
      <c r="K1318" s="4"/>
      <c r="L1318" s="15"/>
      <c r="M1318" s="6" t="str">
        <f t="shared" si="21"/>
        <v>Buy</v>
      </c>
    </row>
    <row r="1319" spans="1:13" x14ac:dyDescent="0.3">
      <c r="A1319" s="2">
        <v>44322</v>
      </c>
      <c r="B1319" s="4">
        <v>1889</v>
      </c>
      <c r="C1319" s="4">
        <v>2026</v>
      </c>
      <c r="D1319" s="4">
        <v>1794.1</v>
      </c>
      <c r="E1319" s="4">
        <v>810.92250000000001</v>
      </c>
      <c r="F1319" s="4" t="b">
        <v>1</v>
      </c>
      <c r="G1319" s="4" t="b">
        <v>0</v>
      </c>
      <c r="H1319" s="4" t="b">
        <v>0</v>
      </c>
      <c r="I1319" s="15"/>
      <c r="J1319" s="4"/>
      <c r="K1319" s="4"/>
      <c r="L1319" s="15"/>
      <c r="M1319" s="6" t="str">
        <f t="shared" si="21"/>
        <v>Buy</v>
      </c>
    </row>
    <row r="1320" spans="1:13" x14ac:dyDescent="0.3">
      <c r="A1320" s="2">
        <v>44323</v>
      </c>
      <c r="B1320" s="4">
        <v>2027</v>
      </c>
      <c r="C1320" s="4">
        <v>1930</v>
      </c>
      <c r="D1320" s="4">
        <v>1824.3</v>
      </c>
      <c r="E1320" s="4">
        <v>823.84333333333336</v>
      </c>
      <c r="F1320" s="4" t="b">
        <v>1</v>
      </c>
      <c r="G1320" s="4" t="b">
        <v>0</v>
      </c>
      <c r="H1320" s="4" t="b">
        <v>0</v>
      </c>
      <c r="I1320" s="15"/>
      <c r="J1320" s="4"/>
      <c r="K1320" s="4"/>
      <c r="L1320" s="15"/>
      <c r="M1320" s="6" t="str">
        <f t="shared" si="21"/>
        <v>Buy</v>
      </c>
    </row>
    <row r="1321" spans="1:13" x14ac:dyDescent="0.3">
      <c r="A1321" s="2">
        <v>44324</v>
      </c>
      <c r="B1321" s="4">
        <v>1930</v>
      </c>
      <c r="C1321" s="4">
        <v>1899</v>
      </c>
      <c r="D1321" s="4">
        <v>1859.2</v>
      </c>
      <c r="E1321" s="4">
        <v>836.61416666666662</v>
      </c>
      <c r="F1321" s="4" t="b">
        <v>1</v>
      </c>
      <c r="G1321" s="4" t="b">
        <v>0</v>
      </c>
      <c r="H1321" s="4" t="b">
        <v>0</v>
      </c>
      <c r="I1321" s="15"/>
      <c r="J1321" s="4"/>
      <c r="K1321" s="4"/>
      <c r="L1321" s="15"/>
      <c r="M1321" s="6" t="str">
        <f t="shared" si="21"/>
        <v>Buy</v>
      </c>
    </row>
    <row r="1322" spans="1:13" x14ac:dyDescent="0.3">
      <c r="A1322" s="2">
        <v>44325</v>
      </c>
      <c r="B1322" s="4">
        <v>1899</v>
      </c>
      <c r="C1322" s="4">
        <v>1861</v>
      </c>
      <c r="D1322" s="4">
        <v>1881.7</v>
      </c>
      <c r="E1322" s="4">
        <v>849.02749999999992</v>
      </c>
      <c r="F1322" s="4" t="b">
        <v>1</v>
      </c>
      <c r="G1322" s="4" t="b">
        <v>0</v>
      </c>
      <c r="H1322" s="4" t="b">
        <v>0</v>
      </c>
      <c r="I1322" s="15"/>
      <c r="J1322" s="4"/>
      <c r="K1322" s="4"/>
      <c r="L1322" s="15"/>
      <c r="M1322" s="6" t="str">
        <f t="shared" si="21"/>
        <v>Buy</v>
      </c>
    </row>
    <row r="1323" spans="1:13" x14ac:dyDescent="0.3">
      <c r="A1323" s="2">
        <v>44326</v>
      </c>
      <c r="B1323" s="4">
        <v>1861</v>
      </c>
      <c r="C1323" s="4">
        <v>1874</v>
      </c>
      <c r="D1323" s="4">
        <v>1886</v>
      </c>
      <c r="E1323" s="4">
        <v>861.60916666666662</v>
      </c>
      <c r="F1323" s="4" t="b">
        <v>0</v>
      </c>
      <c r="G1323" s="4" t="b">
        <v>1</v>
      </c>
      <c r="H1323" s="4" t="b">
        <v>1</v>
      </c>
      <c r="I1323" s="15"/>
      <c r="J1323" s="4"/>
      <c r="K1323" s="4"/>
      <c r="L1323" s="15"/>
      <c r="M1323" s="6" t="str">
        <f t="shared" si="21"/>
        <v>Sell</v>
      </c>
    </row>
    <row r="1324" spans="1:13" x14ac:dyDescent="0.3">
      <c r="A1324" s="2">
        <v>44327</v>
      </c>
      <c r="B1324" s="4">
        <v>1873</v>
      </c>
      <c r="C1324" s="4">
        <v>1767</v>
      </c>
      <c r="D1324" s="4">
        <v>1876.7</v>
      </c>
      <c r="E1324" s="4">
        <v>873.73166666666657</v>
      </c>
      <c r="F1324" s="4" t="b">
        <v>0</v>
      </c>
      <c r="G1324" s="4" t="b">
        <v>1</v>
      </c>
      <c r="H1324" s="4" t="b">
        <v>0</v>
      </c>
      <c r="I1324" s="15"/>
      <c r="J1324" s="4"/>
      <c r="K1324" s="4"/>
      <c r="L1324" s="15"/>
      <c r="M1324" s="6" t="str">
        <f t="shared" si="21"/>
        <v>Sell</v>
      </c>
    </row>
    <row r="1325" spans="1:13" x14ac:dyDescent="0.3">
      <c r="A1325" s="2">
        <v>44328</v>
      </c>
      <c r="B1325" s="4">
        <v>1768</v>
      </c>
      <c r="C1325" s="4">
        <v>1773</v>
      </c>
      <c r="D1325" s="4">
        <v>1865.1</v>
      </c>
      <c r="E1325" s="4">
        <v>885.86833333333334</v>
      </c>
      <c r="F1325" s="4" t="b">
        <v>0</v>
      </c>
      <c r="G1325" s="4" t="b">
        <v>1</v>
      </c>
      <c r="H1325" s="4" t="b">
        <v>0</v>
      </c>
      <c r="I1325" s="15"/>
      <c r="J1325" s="4"/>
      <c r="K1325" s="4"/>
      <c r="L1325" s="15"/>
      <c r="M1325" s="6" t="str">
        <f t="shared" si="21"/>
        <v>Sell</v>
      </c>
    </row>
    <row r="1326" spans="1:13" x14ac:dyDescent="0.3">
      <c r="A1326" s="2">
        <v>44329</v>
      </c>
      <c r="B1326" s="4">
        <v>1771</v>
      </c>
      <c r="C1326" s="4">
        <v>1658</v>
      </c>
      <c r="D1326" s="4">
        <v>1843</v>
      </c>
      <c r="E1326" s="4">
        <v>896.93</v>
      </c>
      <c r="F1326" s="4" t="b">
        <v>0</v>
      </c>
      <c r="G1326" s="4" t="b">
        <v>1</v>
      </c>
      <c r="H1326" s="4" t="b">
        <v>0</v>
      </c>
      <c r="I1326" s="15"/>
      <c r="J1326" s="4"/>
      <c r="K1326" s="4"/>
      <c r="L1326" s="15"/>
      <c r="M1326" s="6" t="str">
        <f t="shared" si="21"/>
        <v>Sell</v>
      </c>
    </row>
    <row r="1327" spans="1:13" x14ac:dyDescent="0.3">
      <c r="A1327" s="2">
        <v>44330</v>
      </c>
      <c r="B1327" s="4">
        <v>1657</v>
      </c>
      <c r="C1327" s="4">
        <v>1702</v>
      </c>
      <c r="D1327" s="4">
        <v>1837.8</v>
      </c>
      <c r="E1327" s="4">
        <v>908.3891666666666</v>
      </c>
      <c r="F1327" s="4" t="b">
        <v>0</v>
      </c>
      <c r="G1327" s="4" t="b">
        <v>1</v>
      </c>
      <c r="H1327" s="4" t="b">
        <v>0</v>
      </c>
      <c r="I1327" s="15"/>
      <c r="J1327" s="4"/>
      <c r="K1327" s="4"/>
      <c r="L1327" s="15"/>
      <c r="M1327" s="6" t="str">
        <f t="shared" si="21"/>
        <v>Sell</v>
      </c>
    </row>
    <row r="1328" spans="1:13" x14ac:dyDescent="0.3">
      <c r="A1328" s="2">
        <v>44331</v>
      </c>
      <c r="B1328" s="4">
        <v>1703</v>
      </c>
      <c r="C1328" s="4">
        <v>1830</v>
      </c>
      <c r="D1328" s="4">
        <v>1832</v>
      </c>
      <c r="E1328" s="4">
        <v>921.04916666666657</v>
      </c>
      <c r="F1328" s="4" t="b">
        <v>0</v>
      </c>
      <c r="G1328" s="4" t="b">
        <v>1</v>
      </c>
      <c r="H1328" s="4" t="b">
        <v>0</v>
      </c>
      <c r="I1328" s="15"/>
      <c r="J1328" s="4"/>
      <c r="K1328" s="4"/>
      <c r="L1328" s="15"/>
      <c r="M1328" s="6" t="str">
        <f t="shared" si="21"/>
        <v>Sell</v>
      </c>
    </row>
    <row r="1329" spans="1:13" x14ac:dyDescent="0.3">
      <c r="A1329" s="2">
        <v>44332</v>
      </c>
      <c r="B1329" s="4">
        <v>1828</v>
      </c>
      <c r="C1329" s="4">
        <v>1860</v>
      </c>
      <c r="D1329" s="4">
        <v>1815.4</v>
      </c>
      <c r="E1329" s="4">
        <v>933.93416666666656</v>
      </c>
      <c r="F1329" s="4" t="b">
        <v>0</v>
      </c>
      <c r="G1329" s="4" t="b">
        <v>1</v>
      </c>
      <c r="H1329" s="4" t="b">
        <v>0</v>
      </c>
      <c r="I1329" s="15"/>
      <c r="J1329" s="4"/>
      <c r="K1329" s="4"/>
      <c r="L1329" s="15"/>
      <c r="M1329" s="6" t="str">
        <f t="shared" si="21"/>
        <v>Sell</v>
      </c>
    </row>
    <row r="1330" spans="1:13" x14ac:dyDescent="0.3">
      <c r="A1330" s="2">
        <v>44333</v>
      </c>
      <c r="B1330" s="4">
        <v>1860</v>
      </c>
      <c r="C1330" s="4">
        <v>1796</v>
      </c>
      <c r="D1330" s="4">
        <v>1802</v>
      </c>
      <c r="E1330" s="4">
        <v>946.37333333333322</v>
      </c>
      <c r="F1330" s="4" t="b">
        <v>1</v>
      </c>
      <c r="G1330" s="4" t="b">
        <v>0</v>
      </c>
      <c r="H1330" s="4" t="b">
        <v>1</v>
      </c>
      <c r="I1330" s="15"/>
      <c r="J1330" s="4"/>
      <c r="K1330" s="4"/>
      <c r="L1330" s="15"/>
      <c r="M1330" s="6" t="str">
        <f t="shared" si="21"/>
        <v>Buy</v>
      </c>
    </row>
    <row r="1331" spans="1:13" x14ac:dyDescent="0.3">
      <c r="A1331" s="2">
        <v>44334</v>
      </c>
      <c r="B1331" s="4">
        <v>1795</v>
      </c>
      <c r="C1331" s="4">
        <v>1934</v>
      </c>
      <c r="D1331" s="4">
        <v>1805.5</v>
      </c>
      <c r="E1331" s="4">
        <v>959.89916666666659</v>
      </c>
      <c r="F1331" s="4" t="b">
        <v>0</v>
      </c>
      <c r="G1331" s="4" t="b">
        <v>1</v>
      </c>
      <c r="H1331" s="4" t="b">
        <v>1</v>
      </c>
      <c r="I1331" s="15"/>
      <c r="J1331" s="4"/>
      <c r="K1331" s="4"/>
      <c r="L1331" s="15"/>
      <c r="M1331" s="6" t="str">
        <f t="shared" si="21"/>
        <v>Sell</v>
      </c>
    </row>
    <row r="1332" spans="1:13" x14ac:dyDescent="0.3">
      <c r="A1332" s="2">
        <v>44335</v>
      </c>
      <c r="B1332" s="4">
        <v>1931</v>
      </c>
      <c r="C1332" s="4">
        <v>1561</v>
      </c>
      <c r="D1332" s="4">
        <v>1775.5</v>
      </c>
      <c r="E1332" s="4">
        <v>970.15666666666652</v>
      </c>
      <c r="F1332" s="4" t="b">
        <v>1</v>
      </c>
      <c r="G1332" s="4" t="b">
        <v>0</v>
      </c>
      <c r="H1332" s="4" t="b">
        <v>1</v>
      </c>
      <c r="I1332" s="15"/>
      <c r="J1332" s="4"/>
      <c r="K1332" s="4"/>
      <c r="L1332" s="15"/>
      <c r="M1332" s="6" t="str">
        <f t="shared" si="21"/>
        <v>Buy</v>
      </c>
    </row>
    <row r="1333" spans="1:13" x14ac:dyDescent="0.3">
      <c r="A1333" s="2">
        <v>44336</v>
      </c>
      <c r="B1333" s="4">
        <v>1560</v>
      </c>
      <c r="C1333" s="4">
        <v>1530</v>
      </c>
      <c r="D1333" s="4">
        <v>1741.1</v>
      </c>
      <c r="E1333" s="4">
        <v>980.24249999999995</v>
      </c>
      <c r="F1333" s="4" t="b">
        <v>0</v>
      </c>
      <c r="G1333" s="4" t="b">
        <v>1</v>
      </c>
      <c r="H1333" s="4" t="b">
        <v>1</v>
      </c>
      <c r="I1333" s="15"/>
      <c r="J1333" s="4"/>
      <c r="K1333" s="4"/>
      <c r="L1333" s="15"/>
      <c r="M1333" s="6" t="str">
        <f t="shared" si="21"/>
        <v>Sell</v>
      </c>
    </row>
    <row r="1334" spans="1:13" x14ac:dyDescent="0.3">
      <c r="A1334" s="2">
        <v>44337</v>
      </c>
      <c r="B1334" s="4">
        <v>1526</v>
      </c>
      <c r="C1334" s="4">
        <v>1332</v>
      </c>
      <c r="D1334" s="4">
        <v>1697.6</v>
      </c>
      <c r="E1334" s="4">
        <v>988.75749999999994</v>
      </c>
      <c r="F1334" s="4" t="b">
        <v>0</v>
      </c>
      <c r="G1334" s="4" t="b">
        <v>1</v>
      </c>
      <c r="H1334" s="4" t="b">
        <v>0</v>
      </c>
      <c r="I1334" s="15"/>
      <c r="J1334" s="4"/>
      <c r="K1334" s="4"/>
      <c r="L1334" s="15"/>
      <c r="M1334" s="6" t="str">
        <f t="shared" si="21"/>
        <v>Sell</v>
      </c>
    </row>
    <row r="1335" spans="1:13" x14ac:dyDescent="0.3">
      <c r="A1335" s="2">
        <v>44338</v>
      </c>
      <c r="B1335" s="4">
        <v>1331</v>
      </c>
      <c r="C1335" s="4">
        <v>1114</v>
      </c>
      <c r="D1335" s="4">
        <v>1631.7</v>
      </c>
      <c r="E1335" s="4">
        <v>995.49416666666662</v>
      </c>
      <c r="F1335" s="4" t="b">
        <v>0</v>
      </c>
      <c r="G1335" s="4" t="b">
        <v>1</v>
      </c>
      <c r="H1335" s="4" t="b">
        <v>0</v>
      </c>
      <c r="I1335" s="15"/>
      <c r="J1335" s="4"/>
      <c r="K1335" s="4"/>
      <c r="L1335" s="15"/>
      <c r="M1335" s="6" t="str">
        <f t="shared" si="21"/>
        <v>Sell</v>
      </c>
    </row>
    <row r="1336" spans="1:13" x14ac:dyDescent="0.3">
      <c r="A1336" s="2">
        <v>44339</v>
      </c>
      <c r="B1336" s="4">
        <v>1113</v>
      </c>
      <c r="C1336" s="4">
        <v>913.5</v>
      </c>
      <c r="D1336" s="4">
        <v>1557.25</v>
      </c>
      <c r="E1336" s="4">
        <v>1000.606666666667</v>
      </c>
      <c r="F1336" s="4" t="b">
        <v>0</v>
      </c>
      <c r="G1336" s="4" t="b">
        <v>1</v>
      </c>
      <c r="H1336" s="4" t="b">
        <v>0</v>
      </c>
      <c r="I1336" s="15"/>
      <c r="J1336" s="4"/>
      <c r="K1336" s="4"/>
      <c r="L1336" s="15"/>
      <c r="M1336" s="6" t="str">
        <f t="shared" si="21"/>
        <v>Sell</v>
      </c>
    </row>
    <row r="1337" spans="1:13" x14ac:dyDescent="0.3">
      <c r="A1337" s="2">
        <v>44340</v>
      </c>
      <c r="B1337" s="4">
        <v>913</v>
      </c>
      <c r="C1337" s="4">
        <v>1039</v>
      </c>
      <c r="D1337" s="4">
        <v>1490.95</v>
      </c>
      <c r="E1337" s="4">
        <v>1006.771666666667</v>
      </c>
      <c r="F1337" s="4" t="b">
        <v>0</v>
      </c>
      <c r="G1337" s="4" t="b">
        <v>1</v>
      </c>
      <c r="H1337" s="4" t="b">
        <v>0</v>
      </c>
      <c r="I1337" s="15"/>
      <c r="J1337" s="4"/>
      <c r="K1337" s="4"/>
      <c r="L1337" s="15"/>
      <c r="M1337" s="6" t="str">
        <f t="shared" si="21"/>
        <v>Sell</v>
      </c>
    </row>
    <row r="1338" spans="1:13" x14ac:dyDescent="0.3">
      <c r="A1338" s="2">
        <v>44341</v>
      </c>
      <c r="B1338" s="4">
        <v>1039</v>
      </c>
      <c r="C1338" s="4">
        <v>1145</v>
      </c>
      <c r="D1338" s="4">
        <v>1422.45</v>
      </c>
      <c r="E1338" s="4">
        <v>1013.7725</v>
      </c>
      <c r="F1338" s="4" t="b">
        <v>0</v>
      </c>
      <c r="G1338" s="4" t="b">
        <v>1</v>
      </c>
      <c r="H1338" s="4" t="b">
        <v>0</v>
      </c>
      <c r="I1338" s="15"/>
      <c r="J1338" s="4"/>
      <c r="K1338" s="4"/>
      <c r="L1338" s="15"/>
      <c r="M1338" s="6" t="str">
        <f t="shared" si="21"/>
        <v>Sell</v>
      </c>
    </row>
    <row r="1339" spans="1:13" x14ac:dyDescent="0.3">
      <c r="A1339" s="2">
        <v>44342</v>
      </c>
      <c r="B1339" s="4">
        <v>1146</v>
      </c>
      <c r="C1339" s="4">
        <v>1220</v>
      </c>
      <c r="D1339" s="4">
        <v>1358.45</v>
      </c>
      <c r="E1339" s="4">
        <v>1021.5025000000001</v>
      </c>
      <c r="F1339" s="4" t="b">
        <v>0</v>
      </c>
      <c r="G1339" s="4" t="b">
        <v>1</v>
      </c>
      <c r="H1339" s="4" t="b">
        <v>0</v>
      </c>
      <c r="I1339" s="15"/>
      <c r="J1339" s="4"/>
      <c r="K1339" s="4"/>
      <c r="L1339" s="15"/>
      <c r="M1339" s="6" t="str">
        <f t="shared" si="21"/>
        <v>Sell</v>
      </c>
    </row>
    <row r="1340" spans="1:13" x14ac:dyDescent="0.3">
      <c r="A1340" s="2">
        <v>44343</v>
      </c>
      <c r="B1340" s="4">
        <v>1219</v>
      </c>
      <c r="C1340" s="4">
        <v>1217</v>
      </c>
      <c r="D1340" s="4">
        <v>1300.55</v>
      </c>
      <c r="E1340" s="4">
        <v>1029.323333333333</v>
      </c>
      <c r="F1340" s="4" t="b">
        <v>0</v>
      </c>
      <c r="G1340" s="4" t="b">
        <v>1</v>
      </c>
      <c r="H1340" s="4" t="b">
        <v>0</v>
      </c>
      <c r="I1340" s="15"/>
      <c r="J1340" s="4"/>
      <c r="K1340" s="4"/>
      <c r="L1340" s="15"/>
      <c r="M1340" s="6" t="str">
        <f t="shared" si="21"/>
        <v>Sell</v>
      </c>
    </row>
    <row r="1341" spans="1:13" x14ac:dyDescent="0.3">
      <c r="A1341" s="2">
        <v>44344</v>
      </c>
      <c r="B1341" s="4">
        <v>1217</v>
      </c>
      <c r="C1341" s="4">
        <v>1098</v>
      </c>
      <c r="D1341" s="4">
        <v>1216.95</v>
      </c>
      <c r="E1341" s="4">
        <v>1036.0625</v>
      </c>
      <c r="F1341" s="4" t="b">
        <v>0</v>
      </c>
      <c r="G1341" s="4" t="b">
        <v>1</v>
      </c>
      <c r="H1341" s="4" t="b">
        <v>0</v>
      </c>
      <c r="I1341" s="15"/>
      <c r="J1341" s="4"/>
      <c r="K1341" s="4"/>
      <c r="L1341" s="15"/>
      <c r="M1341" s="6" t="str">
        <f t="shared" si="21"/>
        <v>Sell</v>
      </c>
    </row>
    <row r="1342" spans="1:13" x14ac:dyDescent="0.3">
      <c r="A1342" s="2">
        <v>44345</v>
      </c>
      <c r="B1342" s="4">
        <v>1099</v>
      </c>
      <c r="C1342" s="4">
        <v>1019</v>
      </c>
      <c r="D1342" s="4">
        <v>1162.75</v>
      </c>
      <c r="E1342" s="4">
        <v>1042.0025000000001</v>
      </c>
      <c r="F1342" s="4" t="b">
        <v>0</v>
      </c>
      <c r="G1342" s="4" t="b">
        <v>1</v>
      </c>
      <c r="H1342" s="4" t="b">
        <v>0</v>
      </c>
      <c r="I1342" s="15"/>
      <c r="J1342" s="4"/>
      <c r="K1342" s="4"/>
      <c r="L1342" s="15"/>
      <c r="M1342" s="6" t="str">
        <f t="shared" si="21"/>
        <v>Sell</v>
      </c>
    </row>
    <row r="1343" spans="1:13" x14ac:dyDescent="0.3">
      <c r="A1343" s="2">
        <v>44346</v>
      </c>
      <c r="B1343" s="4">
        <v>1020</v>
      </c>
      <c r="C1343" s="4">
        <v>1041</v>
      </c>
      <c r="D1343" s="4">
        <v>1113.8499999999999</v>
      </c>
      <c r="E1343" s="4">
        <v>1047.5291666666669</v>
      </c>
      <c r="F1343" s="4" t="b">
        <v>0</v>
      </c>
      <c r="G1343" s="4" t="b">
        <v>1</v>
      </c>
      <c r="H1343" s="4" t="b">
        <v>0</v>
      </c>
      <c r="I1343" s="15"/>
      <c r="J1343" s="4"/>
      <c r="K1343" s="4"/>
      <c r="L1343" s="15"/>
      <c r="M1343" s="6" t="str">
        <f t="shared" si="21"/>
        <v>Sell</v>
      </c>
    </row>
    <row r="1344" spans="1:13" x14ac:dyDescent="0.3">
      <c r="A1344" s="2">
        <v>44347</v>
      </c>
      <c r="B1344" s="4">
        <v>1041</v>
      </c>
      <c r="C1344" s="4">
        <v>1170</v>
      </c>
      <c r="D1344" s="4">
        <v>1097.6500000000001</v>
      </c>
      <c r="E1344" s="4">
        <v>1052.971666666667</v>
      </c>
      <c r="F1344" s="4" t="b">
        <v>0</v>
      </c>
      <c r="G1344" s="4" t="b">
        <v>1</v>
      </c>
      <c r="H1344" s="4" t="b">
        <v>0</v>
      </c>
      <c r="I1344" s="15"/>
      <c r="J1344" s="4"/>
      <c r="K1344" s="4"/>
      <c r="L1344" s="15"/>
      <c r="M1344" s="6" t="str">
        <f t="shared" si="21"/>
        <v>Sell</v>
      </c>
    </row>
    <row r="1345" spans="1:13" x14ac:dyDescent="0.3">
      <c r="A1345" s="2">
        <v>44348</v>
      </c>
      <c r="B1345" s="4">
        <v>1170</v>
      </c>
      <c r="C1345" s="4">
        <v>1207</v>
      </c>
      <c r="D1345" s="4">
        <v>1106.95</v>
      </c>
      <c r="E1345" s="4">
        <v>1059.0925</v>
      </c>
      <c r="F1345" s="4" t="b">
        <v>1</v>
      </c>
      <c r="G1345" s="4" t="b">
        <v>0</v>
      </c>
      <c r="H1345" s="4" t="b">
        <v>1</v>
      </c>
      <c r="I1345" s="15"/>
      <c r="J1345" s="4"/>
      <c r="K1345" s="4"/>
      <c r="L1345" s="15"/>
      <c r="M1345" s="6" t="str">
        <f t="shared" si="21"/>
        <v>Buy</v>
      </c>
    </row>
    <row r="1346" spans="1:13" x14ac:dyDescent="0.3">
      <c r="A1346" s="2">
        <v>44349</v>
      </c>
      <c r="B1346" s="4">
        <v>1208</v>
      </c>
      <c r="C1346" s="4">
        <v>1191</v>
      </c>
      <c r="D1346" s="4">
        <v>1134.7</v>
      </c>
      <c r="E1346" s="4">
        <v>1065.58</v>
      </c>
      <c r="F1346" s="4" t="b">
        <v>1</v>
      </c>
      <c r="G1346" s="4" t="b">
        <v>0</v>
      </c>
      <c r="H1346" s="4" t="b">
        <v>0</v>
      </c>
      <c r="I1346" s="15"/>
      <c r="J1346" s="4"/>
      <c r="K1346" s="4"/>
      <c r="L1346" s="15"/>
      <c r="M1346" s="6" t="str">
        <f t="shared" si="21"/>
        <v>Buy</v>
      </c>
    </row>
    <row r="1347" spans="1:13" x14ac:dyDescent="0.3">
      <c r="A1347" s="2">
        <v>44350</v>
      </c>
      <c r="B1347" s="4">
        <v>1191</v>
      </c>
      <c r="C1347" s="4">
        <v>1197</v>
      </c>
      <c r="D1347" s="4">
        <v>1150.5</v>
      </c>
      <c r="E1347" s="4">
        <v>1072.206666666666</v>
      </c>
      <c r="F1347" s="4" t="b">
        <v>1</v>
      </c>
      <c r="G1347" s="4" t="b">
        <v>0</v>
      </c>
      <c r="H1347" s="4" t="b">
        <v>0</v>
      </c>
      <c r="I1347" s="15"/>
      <c r="J1347" s="4"/>
      <c r="K1347" s="4"/>
      <c r="L1347" s="15"/>
      <c r="M1347" s="6" t="str">
        <f t="shared" si="21"/>
        <v>Buy</v>
      </c>
    </row>
    <row r="1348" spans="1:13" x14ac:dyDescent="0.3">
      <c r="A1348" s="2">
        <v>44351</v>
      </c>
      <c r="B1348" s="4">
        <v>1198</v>
      </c>
      <c r="C1348" s="4">
        <v>1127</v>
      </c>
      <c r="D1348" s="4">
        <v>1148.7</v>
      </c>
      <c r="E1348" s="4">
        <v>1078.1058333333331</v>
      </c>
      <c r="F1348" s="4" t="b">
        <v>1</v>
      </c>
      <c r="G1348" s="4" t="b">
        <v>0</v>
      </c>
      <c r="H1348" s="4" t="b">
        <v>0</v>
      </c>
      <c r="I1348" s="15"/>
      <c r="J1348" s="4"/>
      <c r="K1348" s="4"/>
      <c r="L1348" s="15"/>
      <c r="M1348" s="6" t="str">
        <f t="shared" si="21"/>
        <v>Buy</v>
      </c>
    </row>
    <row r="1349" spans="1:13" x14ac:dyDescent="0.3">
      <c r="A1349" s="2">
        <v>44352</v>
      </c>
      <c r="B1349" s="4">
        <v>1128</v>
      </c>
      <c r="C1349" s="4">
        <v>1095</v>
      </c>
      <c r="D1349" s="4">
        <v>1136.2</v>
      </c>
      <c r="E1349" s="4">
        <v>1083.294166666667</v>
      </c>
      <c r="F1349" s="4" t="b">
        <v>0</v>
      </c>
      <c r="G1349" s="4" t="b">
        <v>1</v>
      </c>
      <c r="H1349" s="4" t="b">
        <v>1</v>
      </c>
      <c r="I1349" s="15"/>
      <c r="J1349" s="4"/>
      <c r="K1349" s="4"/>
      <c r="L1349" s="15"/>
      <c r="M1349" s="6" t="str">
        <f t="shared" si="21"/>
        <v>Sell</v>
      </c>
    </row>
    <row r="1350" spans="1:13" x14ac:dyDescent="0.3">
      <c r="A1350" s="2">
        <v>44353</v>
      </c>
      <c r="B1350" s="4">
        <v>1095</v>
      </c>
      <c r="C1350" s="4">
        <v>1089</v>
      </c>
      <c r="D1350" s="4">
        <v>1123.4000000000001</v>
      </c>
      <c r="E1350" s="4">
        <v>1088.4375</v>
      </c>
      <c r="F1350" s="4" t="b">
        <v>0</v>
      </c>
      <c r="G1350" s="4" t="b">
        <v>1</v>
      </c>
      <c r="H1350" s="4" t="b">
        <v>0</v>
      </c>
      <c r="I1350" s="15"/>
      <c r="J1350" s="4"/>
      <c r="K1350" s="4"/>
      <c r="L1350" s="15"/>
      <c r="M1350" s="6" t="str">
        <f t="shared" si="21"/>
        <v>Sell</v>
      </c>
    </row>
    <row r="1351" spans="1:13" x14ac:dyDescent="0.3">
      <c r="A1351" s="2">
        <v>44354</v>
      </c>
      <c r="B1351" s="4">
        <v>1089</v>
      </c>
      <c r="C1351" s="4">
        <v>1098</v>
      </c>
      <c r="D1351" s="4">
        <v>1123.4000000000001</v>
      </c>
      <c r="E1351" s="4">
        <v>1093.7166666666669</v>
      </c>
      <c r="F1351" s="4" t="b">
        <v>0</v>
      </c>
      <c r="G1351" s="4" t="b">
        <v>1</v>
      </c>
      <c r="H1351" s="4" t="b">
        <v>0</v>
      </c>
      <c r="I1351" s="15"/>
      <c r="J1351" s="4"/>
      <c r="K1351" s="4"/>
      <c r="L1351" s="15"/>
      <c r="M1351" s="6" t="str">
        <f t="shared" si="21"/>
        <v>Sell</v>
      </c>
    </row>
    <row r="1352" spans="1:13" x14ac:dyDescent="0.3">
      <c r="A1352" s="2">
        <v>44355</v>
      </c>
      <c r="B1352" s="4">
        <v>1097</v>
      </c>
      <c r="C1352" s="4">
        <v>952</v>
      </c>
      <c r="D1352" s="4">
        <v>1116.7</v>
      </c>
      <c r="E1352" s="4">
        <v>1097.7016666666671</v>
      </c>
      <c r="F1352" s="4" t="b">
        <v>0</v>
      </c>
      <c r="G1352" s="4" t="b">
        <v>1</v>
      </c>
      <c r="H1352" s="4" t="b">
        <v>0</v>
      </c>
      <c r="I1352" s="15"/>
      <c r="J1352" s="4"/>
      <c r="K1352" s="4"/>
      <c r="L1352" s="15"/>
      <c r="M1352" s="6" t="str">
        <f t="shared" si="21"/>
        <v>Sell</v>
      </c>
    </row>
    <row r="1353" spans="1:13" x14ac:dyDescent="0.3">
      <c r="A1353" s="2">
        <v>44356</v>
      </c>
      <c r="B1353" s="4">
        <v>951.6</v>
      </c>
      <c r="C1353" s="4">
        <v>984</v>
      </c>
      <c r="D1353" s="4">
        <v>1111</v>
      </c>
      <c r="E1353" s="4">
        <v>1101.793333333334</v>
      </c>
      <c r="F1353" s="4" t="b">
        <v>0</v>
      </c>
      <c r="G1353" s="4" t="b">
        <v>1</v>
      </c>
      <c r="H1353" s="4" t="b">
        <v>0</v>
      </c>
      <c r="I1353" s="15"/>
      <c r="J1353" s="4"/>
      <c r="K1353" s="4"/>
      <c r="L1353" s="15"/>
      <c r="M1353" s="6" t="str">
        <f t="shared" si="21"/>
        <v>Sell</v>
      </c>
    </row>
    <row r="1354" spans="1:13" x14ac:dyDescent="0.3">
      <c r="A1354" s="2">
        <v>44357</v>
      </c>
      <c r="B1354" s="4">
        <v>984.5</v>
      </c>
      <c r="C1354" s="4">
        <v>1007</v>
      </c>
      <c r="D1354" s="4">
        <v>1094.7</v>
      </c>
      <c r="E1354" s="4">
        <v>1105.739166666667</v>
      </c>
      <c r="F1354" s="4" t="b">
        <v>0</v>
      </c>
      <c r="G1354" s="4" t="b">
        <v>1</v>
      </c>
      <c r="H1354" s="4" t="b">
        <v>0</v>
      </c>
      <c r="I1354" s="15"/>
      <c r="J1354" s="4"/>
      <c r="K1354" s="4"/>
      <c r="L1354" s="15"/>
      <c r="M1354" s="6" t="str">
        <f t="shared" si="21"/>
        <v>Sell</v>
      </c>
    </row>
    <row r="1355" spans="1:13" x14ac:dyDescent="0.3">
      <c r="A1355" s="2">
        <v>44358</v>
      </c>
      <c r="B1355" s="4">
        <v>1008</v>
      </c>
      <c r="C1355" s="4">
        <v>1003</v>
      </c>
      <c r="D1355" s="4">
        <v>1074.3</v>
      </c>
      <c r="E1355" s="4">
        <v>1109.4224999999999</v>
      </c>
      <c r="F1355" s="4" t="b">
        <v>0</v>
      </c>
      <c r="G1355" s="4" t="b">
        <v>1</v>
      </c>
      <c r="H1355" s="4" t="b">
        <v>0</v>
      </c>
      <c r="I1355" s="15"/>
      <c r="J1355" s="4"/>
      <c r="K1355" s="4"/>
      <c r="L1355" s="15"/>
      <c r="M1355" s="6" t="str">
        <f t="shared" si="21"/>
        <v>Sell</v>
      </c>
    </row>
    <row r="1356" spans="1:13" x14ac:dyDescent="0.3">
      <c r="A1356" s="2">
        <v>44359</v>
      </c>
      <c r="B1356" s="4">
        <v>1004</v>
      </c>
      <c r="C1356" s="4">
        <v>967.4</v>
      </c>
      <c r="D1356" s="4">
        <v>1051.94</v>
      </c>
      <c r="E1356" s="4">
        <v>1112.344166666667</v>
      </c>
      <c r="F1356" s="4" t="b">
        <v>0</v>
      </c>
      <c r="G1356" s="4" t="b">
        <v>1</v>
      </c>
      <c r="H1356" s="4" t="b">
        <v>0</v>
      </c>
      <c r="I1356" s="15"/>
      <c r="J1356" s="4"/>
      <c r="K1356" s="4"/>
      <c r="L1356" s="15"/>
      <c r="M1356" s="6" t="str">
        <f t="shared" si="21"/>
        <v>Sell</v>
      </c>
    </row>
    <row r="1357" spans="1:13" x14ac:dyDescent="0.3">
      <c r="A1357" s="2">
        <v>44360</v>
      </c>
      <c r="B1357" s="4">
        <v>967.5</v>
      </c>
      <c r="C1357" s="4">
        <v>963</v>
      </c>
      <c r="D1357" s="4">
        <v>1028.54</v>
      </c>
      <c r="E1357" s="4">
        <v>1114.9933333333331</v>
      </c>
      <c r="F1357" s="4" t="b">
        <v>0</v>
      </c>
      <c r="G1357" s="4" t="b">
        <v>1</v>
      </c>
      <c r="H1357" s="4" t="b">
        <v>0</v>
      </c>
      <c r="I1357" s="15"/>
      <c r="J1357" s="4"/>
      <c r="K1357" s="4"/>
      <c r="L1357" s="15"/>
      <c r="M1357" s="6" t="str">
        <f t="shared" si="21"/>
        <v>Sell</v>
      </c>
    </row>
    <row r="1358" spans="1:13" x14ac:dyDescent="0.3">
      <c r="A1358" s="2">
        <v>44361</v>
      </c>
      <c r="B1358" s="4">
        <v>963.3</v>
      </c>
      <c r="C1358" s="4">
        <v>1023</v>
      </c>
      <c r="D1358" s="4">
        <v>1018.14</v>
      </c>
      <c r="E1358" s="4">
        <v>1118.376666666667</v>
      </c>
      <c r="F1358" s="4" t="b">
        <v>0</v>
      </c>
      <c r="G1358" s="4" t="b">
        <v>1</v>
      </c>
      <c r="H1358" s="4" t="b">
        <v>0</v>
      </c>
      <c r="I1358" s="15"/>
      <c r="J1358" s="4"/>
      <c r="K1358" s="4"/>
      <c r="L1358" s="15"/>
      <c r="M1358" s="6" t="str">
        <f t="shared" si="21"/>
        <v>Sell</v>
      </c>
    </row>
    <row r="1359" spans="1:13" x14ac:dyDescent="0.3">
      <c r="A1359" s="2">
        <v>44362</v>
      </c>
      <c r="B1359" s="4">
        <v>1024</v>
      </c>
      <c r="C1359" s="4">
        <v>1001</v>
      </c>
      <c r="D1359" s="4">
        <v>1008.74</v>
      </c>
      <c r="E1359" s="4">
        <v>1121.605833333334</v>
      </c>
      <c r="F1359" s="4" t="b">
        <v>0</v>
      </c>
      <c r="G1359" s="4" t="b">
        <v>0</v>
      </c>
      <c r="H1359" s="4" t="b">
        <v>0</v>
      </c>
      <c r="I1359" s="15"/>
      <c r="J1359" s="4"/>
      <c r="K1359" s="4"/>
      <c r="L1359" s="15"/>
      <c r="M1359" s="6" t="str">
        <f t="shared" si="21"/>
        <v>Buy</v>
      </c>
    </row>
    <row r="1360" spans="1:13" x14ac:dyDescent="0.3">
      <c r="A1360" s="2">
        <v>44363</v>
      </c>
      <c r="B1360" s="4">
        <v>1002</v>
      </c>
      <c r="C1360" s="4">
        <v>966</v>
      </c>
      <c r="D1360" s="4">
        <v>996.44000000000017</v>
      </c>
      <c r="E1360" s="4">
        <v>1124.7433333333331</v>
      </c>
      <c r="F1360" s="4" t="b">
        <v>0</v>
      </c>
      <c r="G1360" s="4" t="b">
        <v>1</v>
      </c>
      <c r="H1360" s="4" t="b">
        <v>0</v>
      </c>
      <c r="I1360" s="15"/>
      <c r="J1360" s="4"/>
      <c r="K1360" s="4"/>
      <c r="L1360" s="15"/>
      <c r="M1360" s="6" t="str">
        <f t="shared" si="21"/>
        <v>Sell</v>
      </c>
    </row>
    <row r="1361" spans="1:13" x14ac:dyDescent="0.3">
      <c r="A1361" s="2">
        <v>44364</v>
      </c>
      <c r="B1361" s="4">
        <v>964.8</v>
      </c>
      <c r="C1361" s="4">
        <v>994.3</v>
      </c>
      <c r="D1361" s="4">
        <v>986.07</v>
      </c>
      <c r="E1361" s="4">
        <v>1128.0374999999999</v>
      </c>
      <c r="F1361" s="4" t="b">
        <v>0</v>
      </c>
      <c r="G1361" s="4" t="b">
        <v>1</v>
      </c>
      <c r="H1361" s="4" t="b">
        <v>0</v>
      </c>
      <c r="I1361" s="15"/>
      <c r="J1361" s="4"/>
      <c r="K1361" s="4"/>
      <c r="L1361" s="15"/>
      <c r="M1361" s="6" t="str">
        <f t="shared" si="21"/>
        <v>Sell</v>
      </c>
    </row>
    <row r="1362" spans="1:13" x14ac:dyDescent="0.3">
      <c r="A1362" s="2">
        <v>44365</v>
      </c>
      <c r="B1362" s="4">
        <v>994.3</v>
      </c>
      <c r="C1362" s="4">
        <v>949.3</v>
      </c>
      <c r="D1362" s="4">
        <v>985.8</v>
      </c>
      <c r="E1362" s="4">
        <v>1130.9775</v>
      </c>
      <c r="F1362" s="4" t="b">
        <v>0</v>
      </c>
      <c r="G1362" s="4" t="b">
        <v>0</v>
      </c>
      <c r="H1362" s="4" t="b">
        <v>0</v>
      </c>
      <c r="I1362" s="15"/>
      <c r="J1362" s="4"/>
      <c r="K1362" s="4"/>
      <c r="L1362" s="15"/>
      <c r="M1362" s="6" t="str">
        <f t="shared" si="21"/>
        <v>Buy</v>
      </c>
    </row>
    <row r="1363" spans="1:13" x14ac:dyDescent="0.3">
      <c r="A1363" s="2">
        <v>44366</v>
      </c>
      <c r="B1363" s="4">
        <v>948.1</v>
      </c>
      <c r="C1363" s="4">
        <v>937</v>
      </c>
      <c r="D1363" s="4">
        <v>981.1</v>
      </c>
      <c r="E1363" s="4">
        <v>1133.6741666666669</v>
      </c>
      <c r="F1363" s="4" t="b">
        <v>0</v>
      </c>
      <c r="G1363" s="4" t="b">
        <v>1</v>
      </c>
      <c r="H1363" s="4" t="b">
        <v>0</v>
      </c>
      <c r="I1363" s="15"/>
      <c r="J1363" s="4"/>
      <c r="K1363" s="4"/>
      <c r="L1363" s="15"/>
      <c r="M1363" s="6" t="str">
        <f t="shared" si="21"/>
        <v>Sell</v>
      </c>
    </row>
    <row r="1364" spans="1:13" x14ac:dyDescent="0.3">
      <c r="A1364" s="2">
        <v>44367</v>
      </c>
      <c r="B1364" s="4">
        <v>937</v>
      </c>
      <c r="C1364" s="4">
        <v>862.3</v>
      </c>
      <c r="D1364" s="4">
        <v>966.63000000000011</v>
      </c>
      <c r="E1364" s="4">
        <v>1135.706666666666</v>
      </c>
      <c r="F1364" s="4" t="b">
        <v>0</v>
      </c>
      <c r="G1364" s="4" t="b">
        <v>1</v>
      </c>
      <c r="H1364" s="4" t="b">
        <v>0</v>
      </c>
      <c r="I1364" s="15"/>
      <c r="J1364" s="4"/>
      <c r="K1364" s="4"/>
      <c r="L1364" s="15"/>
      <c r="M1364" s="6" t="str">
        <f t="shared" si="21"/>
        <v>Sell</v>
      </c>
    </row>
    <row r="1365" spans="1:13" x14ac:dyDescent="0.3">
      <c r="A1365" s="2">
        <v>44368</v>
      </c>
      <c r="B1365" s="4">
        <v>862.3</v>
      </c>
      <c r="C1365" s="4">
        <v>809.2</v>
      </c>
      <c r="D1365" s="4">
        <v>947.24999999999977</v>
      </c>
      <c r="E1365" s="4">
        <v>1137.3675000000001</v>
      </c>
      <c r="F1365" s="4" t="b">
        <v>0</v>
      </c>
      <c r="G1365" s="4" t="b">
        <v>1</v>
      </c>
      <c r="H1365" s="4" t="b">
        <v>0</v>
      </c>
      <c r="I1365" s="15"/>
      <c r="J1365" s="4"/>
      <c r="K1365" s="4"/>
      <c r="L1365" s="15"/>
      <c r="M1365" s="6" t="str">
        <f t="shared" si="21"/>
        <v>Sell</v>
      </c>
    </row>
    <row r="1366" spans="1:13" x14ac:dyDescent="0.3">
      <c r="A1366" s="2">
        <v>44369</v>
      </c>
      <c r="B1366" s="4">
        <v>809</v>
      </c>
      <c r="C1366" s="4">
        <v>639</v>
      </c>
      <c r="D1366" s="4">
        <v>914.40999999999985</v>
      </c>
      <c r="E1366" s="4">
        <v>1137.459166666667</v>
      </c>
      <c r="F1366" s="4" t="b">
        <v>0</v>
      </c>
      <c r="G1366" s="4" t="b">
        <v>1</v>
      </c>
      <c r="H1366" s="4" t="b">
        <v>0</v>
      </c>
      <c r="I1366" s="15"/>
      <c r="J1366" s="4"/>
      <c r="K1366" s="4"/>
      <c r="L1366" s="15"/>
      <c r="M1366" s="6" t="str">
        <f t="shared" si="21"/>
        <v>Sell</v>
      </c>
    </row>
    <row r="1367" spans="1:13" x14ac:dyDescent="0.3">
      <c r="A1367" s="2">
        <v>44370</v>
      </c>
      <c r="B1367" s="4">
        <v>639.5</v>
      </c>
      <c r="C1367" s="4">
        <v>741.5</v>
      </c>
      <c r="D1367" s="4">
        <v>892.26</v>
      </c>
      <c r="E1367" s="4">
        <v>1139.405833333333</v>
      </c>
      <c r="F1367" s="4" t="b">
        <v>0</v>
      </c>
      <c r="G1367" s="4" t="b">
        <v>1</v>
      </c>
      <c r="H1367" s="4" t="b">
        <v>0</v>
      </c>
      <c r="I1367" s="15"/>
      <c r="J1367" s="4"/>
      <c r="K1367" s="4"/>
      <c r="L1367" s="15"/>
      <c r="M1367" s="6" t="str">
        <f t="shared" si="21"/>
        <v>Sell</v>
      </c>
    </row>
    <row r="1368" spans="1:13" x14ac:dyDescent="0.3">
      <c r="A1368" s="2">
        <v>44371</v>
      </c>
      <c r="B1368" s="4">
        <v>741</v>
      </c>
      <c r="C1368" s="4">
        <v>759.1</v>
      </c>
      <c r="D1368" s="4">
        <v>865.87000000000012</v>
      </c>
      <c r="E1368" s="4">
        <v>1141.3583333333329</v>
      </c>
      <c r="F1368" s="4" t="b">
        <v>0</v>
      </c>
      <c r="G1368" s="4" t="b">
        <v>1</v>
      </c>
      <c r="H1368" s="4" t="b">
        <v>0</v>
      </c>
      <c r="I1368" s="15"/>
      <c r="J1368" s="4"/>
      <c r="K1368" s="4"/>
      <c r="L1368" s="15"/>
      <c r="M1368" s="6" t="str">
        <f t="shared" ref="M1368:M1431" si="22">IF(B1368&gt;=D1367,"Buy","Sell")</f>
        <v>Sell</v>
      </c>
    </row>
    <row r="1369" spans="1:13" x14ac:dyDescent="0.3">
      <c r="A1369" s="2">
        <v>44372</v>
      </c>
      <c r="B1369" s="4">
        <v>759.5</v>
      </c>
      <c r="C1369" s="4">
        <v>744.8</v>
      </c>
      <c r="D1369" s="4">
        <v>840.25</v>
      </c>
      <c r="E1369" s="4">
        <v>1143.144166666666</v>
      </c>
      <c r="F1369" s="4" t="b">
        <v>0</v>
      </c>
      <c r="G1369" s="4" t="b">
        <v>1</v>
      </c>
      <c r="H1369" s="4" t="b">
        <v>0</v>
      </c>
      <c r="I1369" s="15"/>
      <c r="J1369" s="4"/>
      <c r="K1369" s="4"/>
      <c r="L1369" s="15"/>
      <c r="M1369" s="6" t="str">
        <f t="shared" si="22"/>
        <v>Sell</v>
      </c>
    </row>
    <row r="1370" spans="1:13" x14ac:dyDescent="0.3">
      <c r="A1370" s="2">
        <v>44373</v>
      </c>
      <c r="B1370" s="4">
        <v>744.8</v>
      </c>
      <c r="C1370" s="4">
        <v>701.2</v>
      </c>
      <c r="D1370" s="4">
        <v>813.7700000000001</v>
      </c>
      <c r="E1370" s="4">
        <v>1144.8358333333331</v>
      </c>
      <c r="F1370" s="4" t="b">
        <v>0</v>
      </c>
      <c r="G1370" s="4" t="b">
        <v>1</v>
      </c>
      <c r="H1370" s="4" t="b">
        <v>0</v>
      </c>
      <c r="I1370" s="15"/>
      <c r="J1370" s="4"/>
      <c r="K1370" s="4"/>
      <c r="L1370" s="15"/>
      <c r="M1370" s="6" t="str">
        <f t="shared" si="22"/>
        <v>Sell</v>
      </c>
    </row>
    <row r="1371" spans="1:13" x14ac:dyDescent="0.3">
      <c r="A1371" s="2">
        <v>44374</v>
      </c>
      <c r="B1371" s="4">
        <v>700.9</v>
      </c>
      <c r="C1371" s="4">
        <v>708.9</v>
      </c>
      <c r="D1371" s="4">
        <v>785.23</v>
      </c>
      <c r="E1371" s="4">
        <v>1146.4925000000001</v>
      </c>
      <c r="F1371" s="4" t="b">
        <v>0</v>
      </c>
      <c r="G1371" s="4" t="b">
        <v>1</v>
      </c>
      <c r="H1371" s="4" t="b">
        <v>0</v>
      </c>
      <c r="I1371" s="15"/>
      <c r="J1371" s="4"/>
      <c r="K1371" s="4"/>
      <c r="L1371" s="15"/>
      <c r="M1371" s="6" t="str">
        <f t="shared" si="22"/>
        <v>Sell</v>
      </c>
    </row>
    <row r="1372" spans="1:13" x14ac:dyDescent="0.3">
      <c r="A1372" s="2">
        <v>44375</v>
      </c>
      <c r="B1372" s="4">
        <v>709</v>
      </c>
      <c r="C1372" s="4">
        <v>739.1</v>
      </c>
      <c r="D1372" s="4">
        <v>764.21</v>
      </c>
      <c r="E1372" s="4">
        <v>1148.6733333333329</v>
      </c>
      <c r="F1372" s="4" t="b">
        <v>0</v>
      </c>
      <c r="G1372" s="4" t="b">
        <v>1</v>
      </c>
      <c r="H1372" s="4" t="b">
        <v>0</v>
      </c>
      <c r="I1372" s="15"/>
      <c r="J1372" s="4"/>
      <c r="K1372" s="4"/>
      <c r="L1372" s="15"/>
      <c r="M1372" s="6" t="str">
        <f t="shared" si="22"/>
        <v>Sell</v>
      </c>
    </row>
    <row r="1373" spans="1:13" x14ac:dyDescent="0.3">
      <c r="A1373" s="2">
        <v>44376</v>
      </c>
      <c r="B1373" s="4">
        <v>738.9</v>
      </c>
      <c r="C1373" s="4">
        <v>832.2</v>
      </c>
      <c r="D1373" s="4">
        <v>753.73</v>
      </c>
      <c r="E1373" s="4">
        <v>1151.5458333333329</v>
      </c>
      <c r="F1373" s="4" t="b">
        <v>0</v>
      </c>
      <c r="G1373" s="4" t="b">
        <v>1</v>
      </c>
      <c r="H1373" s="4" t="b">
        <v>0</v>
      </c>
      <c r="I1373" s="15"/>
      <c r="J1373" s="4"/>
      <c r="K1373" s="4"/>
      <c r="L1373" s="15"/>
      <c r="M1373" s="6" t="str">
        <f t="shared" si="22"/>
        <v>Sell</v>
      </c>
    </row>
    <row r="1374" spans="1:13" x14ac:dyDescent="0.3">
      <c r="A1374" s="2">
        <v>44377</v>
      </c>
      <c r="B1374" s="4">
        <v>832.4</v>
      </c>
      <c r="C1374" s="4">
        <v>775.6</v>
      </c>
      <c r="D1374" s="4">
        <v>745.06</v>
      </c>
      <c r="E1374" s="4">
        <v>1153.8125</v>
      </c>
      <c r="F1374" s="4" t="b">
        <v>0</v>
      </c>
      <c r="G1374" s="4" t="b">
        <v>0</v>
      </c>
      <c r="H1374" s="4" t="b">
        <v>0</v>
      </c>
      <c r="I1374" s="15"/>
      <c r="J1374" s="4"/>
      <c r="K1374" s="4"/>
      <c r="L1374" s="15"/>
      <c r="M1374" s="6" t="str">
        <f t="shared" si="22"/>
        <v>Buy</v>
      </c>
    </row>
    <row r="1375" spans="1:13" x14ac:dyDescent="0.3">
      <c r="A1375" s="2">
        <v>44378</v>
      </c>
      <c r="B1375" s="4">
        <v>775.5</v>
      </c>
      <c r="C1375" s="4">
        <v>772.6</v>
      </c>
      <c r="D1375" s="4">
        <v>741.4</v>
      </c>
      <c r="E1375" s="4">
        <v>1156.0558333333331</v>
      </c>
      <c r="F1375" s="4" t="b">
        <v>0</v>
      </c>
      <c r="G1375" s="4" t="b">
        <v>0</v>
      </c>
      <c r="H1375" s="4" t="b">
        <v>0</v>
      </c>
      <c r="I1375" s="15"/>
      <c r="J1375" s="4"/>
      <c r="K1375" s="4"/>
      <c r="L1375" s="15"/>
      <c r="M1375" s="6" t="str">
        <f t="shared" si="22"/>
        <v>Buy</v>
      </c>
    </row>
    <row r="1376" spans="1:13" x14ac:dyDescent="0.3">
      <c r="A1376" s="2">
        <v>44379</v>
      </c>
      <c r="B1376" s="4">
        <v>772.6</v>
      </c>
      <c r="C1376" s="4">
        <v>760.9</v>
      </c>
      <c r="D1376" s="4">
        <v>753.58999999999992</v>
      </c>
      <c r="E1376" s="4">
        <v>1158.0150000000001</v>
      </c>
      <c r="F1376" s="4" t="b">
        <v>0</v>
      </c>
      <c r="G1376" s="4" t="b">
        <v>0</v>
      </c>
      <c r="H1376" s="4" t="b">
        <v>0</v>
      </c>
      <c r="I1376" s="15"/>
      <c r="J1376" s="4"/>
      <c r="K1376" s="4"/>
      <c r="L1376" s="15"/>
      <c r="M1376" s="6" t="str">
        <f t="shared" si="22"/>
        <v>Buy</v>
      </c>
    </row>
    <row r="1377" spans="1:13" x14ac:dyDescent="0.3">
      <c r="A1377" s="2">
        <v>44380</v>
      </c>
      <c r="B1377" s="4">
        <v>761.1</v>
      </c>
      <c r="C1377" s="4">
        <v>781.9</v>
      </c>
      <c r="D1377" s="4">
        <v>757.63</v>
      </c>
      <c r="E1377" s="4">
        <v>1160.0725</v>
      </c>
      <c r="F1377" s="4" t="b">
        <v>0</v>
      </c>
      <c r="G1377" s="4" t="b">
        <v>0</v>
      </c>
      <c r="H1377" s="4" t="b">
        <v>0</v>
      </c>
      <c r="I1377" s="15"/>
      <c r="J1377" s="4"/>
      <c r="K1377" s="4"/>
      <c r="L1377" s="15"/>
      <c r="M1377" s="6" t="str">
        <f t="shared" si="22"/>
        <v>Buy</v>
      </c>
    </row>
    <row r="1378" spans="1:13" x14ac:dyDescent="0.3">
      <c r="A1378" s="2">
        <v>44381</v>
      </c>
      <c r="B1378" s="4">
        <v>781.9</v>
      </c>
      <c r="C1378" s="4">
        <v>801.6</v>
      </c>
      <c r="D1378" s="4">
        <v>761.88</v>
      </c>
      <c r="E1378" s="4">
        <v>1162.3475000000001</v>
      </c>
      <c r="F1378" s="4" t="b">
        <v>0</v>
      </c>
      <c r="G1378" s="4" t="b">
        <v>0</v>
      </c>
      <c r="H1378" s="4" t="b">
        <v>0</v>
      </c>
      <c r="I1378" s="15"/>
      <c r="J1378" s="4"/>
      <c r="K1378" s="4"/>
      <c r="L1378" s="15"/>
      <c r="M1378" s="6" t="str">
        <f t="shared" si="22"/>
        <v>Buy</v>
      </c>
    </row>
    <row r="1379" spans="1:13" x14ac:dyDescent="0.3">
      <c r="A1379" s="2">
        <v>44382</v>
      </c>
      <c r="B1379" s="4">
        <v>802</v>
      </c>
      <c r="C1379" s="4">
        <v>770.5</v>
      </c>
      <c r="D1379" s="4">
        <v>764.45</v>
      </c>
      <c r="E1379" s="4">
        <v>1164.385</v>
      </c>
      <c r="F1379" s="4" t="b">
        <v>0</v>
      </c>
      <c r="G1379" s="4" t="b">
        <v>0</v>
      </c>
      <c r="H1379" s="4" t="b">
        <v>0</v>
      </c>
      <c r="I1379" s="15"/>
      <c r="J1379" s="4"/>
      <c r="K1379" s="4"/>
      <c r="L1379" s="15"/>
      <c r="M1379" s="6" t="str">
        <f t="shared" si="22"/>
        <v>Buy</v>
      </c>
    </row>
    <row r="1380" spans="1:13" x14ac:dyDescent="0.3">
      <c r="A1380" s="2">
        <v>44383</v>
      </c>
      <c r="B1380" s="4">
        <v>770.7</v>
      </c>
      <c r="C1380" s="4">
        <v>774.3</v>
      </c>
      <c r="D1380" s="4">
        <v>771.76</v>
      </c>
      <c r="E1380" s="4">
        <v>1166.320833333333</v>
      </c>
      <c r="F1380" s="4" t="b">
        <v>0</v>
      </c>
      <c r="G1380" s="4" t="b">
        <v>0</v>
      </c>
      <c r="H1380" s="4" t="b">
        <v>0</v>
      </c>
      <c r="I1380" s="15"/>
      <c r="J1380" s="4"/>
      <c r="K1380" s="4"/>
      <c r="L1380" s="15"/>
      <c r="M1380" s="6" t="str">
        <f t="shared" si="22"/>
        <v>Buy</v>
      </c>
    </row>
    <row r="1381" spans="1:13" x14ac:dyDescent="0.3">
      <c r="A1381" s="2">
        <v>44384</v>
      </c>
      <c r="B1381" s="4">
        <v>774.1</v>
      </c>
      <c r="C1381" s="4">
        <v>776.2</v>
      </c>
      <c r="D1381" s="4">
        <v>778.49</v>
      </c>
      <c r="E1381" s="4">
        <v>1168.2425000000001</v>
      </c>
      <c r="F1381" s="4" t="b">
        <v>0</v>
      </c>
      <c r="G1381" s="4" t="b">
        <v>0</v>
      </c>
      <c r="H1381" s="4" t="b">
        <v>0</v>
      </c>
      <c r="I1381" s="15"/>
      <c r="J1381" s="4"/>
      <c r="K1381" s="4"/>
      <c r="L1381" s="15"/>
      <c r="M1381" s="6" t="str">
        <f t="shared" si="22"/>
        <v>Buy</v>
      </c>
    </row>
    <row r="1382" spans="1:13" x14ac:dyDescent="0.3">
      <c r="A1382" s="2">
        <v>44385</v>
      </c>
      <c r="B1382" s="4">
        <v>776.2</v>
      </c>
      <c r="C1382" s="4">
        <v>740.8</v>
      </c>
      <c r="D1382" s="4">
        <v>778.66</v>
      </c>
      <c r="E1382" s="4">
        <v>1169.934166666666</v>
      </c>
      <c r="F1382" s="4" t="b">
        <v>0</v>
      </c>
      <c r="G1382" s="4" t="b">
        <v>1</v>
      </c>
      <c r="H1382" s="4" t="b">
        <v>0</v>
      </c>
      <c r="I1382" s="15"/>
      <c r="J1382" s="4"/>
      <c r="K1382" s="4"/>
      <c r="L1382" s="15"/>
      <c r="M1382" s="6" t="str">
        <f t="shared" si="22"/>
        <v>Sell</v>
      </c>
    </row>
    <row r="1383" spans="1:13" x14ac:dyDescent="0.3">
      <c r="A1383" s="2">
        <v>44386</v>
      </c>
      <c r="B1383" s="4">
        <v>740.8</v>
      </c>
      <c r="C1383" s="4">
        <v>746.9</v>
      </c>
      <c r="D1383" s="4">
        <v>770.12999999999988</v>
      </c>
      <c r="E1383" s="4">
        <v>1171.82</v>
      </c>
      <c r="F1383" s="4" t="b">
        <v>0</v>
      </c>
      <c r="G1383" s="4" t="b">
        <v>1</v>
      </c>
      <c r="H1383" s="4" t="b">
        <v>0</v>
      </c>
      <c r="I1383" s="15"/>
      <c r="J1383" s="4"/>
      <c r="K1383" s="4"/>
      <c r="L1383" s="15"/>
      <c r="M1383" s="6" t="str">
        <f t="shared" si="22"/>
        <v>Sell</v>
      </c>
    </row>
    <row r="1384" spans="1:13" x14ac:dyDescent="0.3">
      <c r="A1384" s="2">
        <v>44387</v>
      </c>
      <c r="B1384" s="4">
        <v>746.8</v>
      </c>
      <c r="C1384" s="4">
        <v>736.7</v>
      </c>
      <c r="D1384" s="4">
        <v>766.24</v>
      </c>
      <c r="E1384" s="4">
        <v>1173.711666666667</v>
      </c>
      <c r="F1384" s="4" t="b">
        <v>0</v>
      </c>
      <c r="G1384" s="4" t="b">
        <v>1</v>
      </c>
      <c r="H1384" s="4" t="b">
        <v>0</v>
      </c>
      <c r="I1384" s="15"/>
      <c r="J1384" s="4"/>
      <c r="K1384" s="4"/>
      <c r="L1384" s="15"/>
      <c r="M1384" s="6" t="str">
        <f t="shared" si="22"/>
        <v>Sell</v>
      </c>
    </row>
    <row r="1385" spans="1:13" x14ac:dyDescent="0.3">
      <c r="A1385" s="2">
        <v>44388</v>
      </c>
      <c r="B1385" s="4">
        <v>736.7</v>
      </c>
      <c r="C1385" s="4">
        <v>741.8</v>
      </c>
      <c r="D1385" s="4">
        <v>763.16000000000008</v>
      </c>
      <c r="E1385" s="4">
        <v>1175.491666666667</v>
      </c>
      <c r="F1385" s="4" t="b">
        <v>0</v>
      </c>
      <c r="G1385" s="4" t="b">
        <v>1</v>
      </c>
      <c r="H1385" s="4" t="b">
        <v>0</v>
      </c>
      <c r="I1385" s="15"/>
      <c r="J1385" s="4"/>
      <c r="K1385" s="4"/>
      <c r="L1385" s="15"/>
      <c r="M1385" s="6" t="str">
        <f t="shared" si="22"/>
        <v>Sell</v>
      </c>
    </row>
    <row r="1386" spans="1:13" x14ac:dyDescent="0.3">
      <c r="A1386" s="2">
        <v>44389</v>
      </c>
      <c r="B1386" s="4">
        <v>742.1</v>
      </c>
      <c r="C1386" s="4">
        <v>746.8</v>
      </c>
      <c r="D1386" s="4">
        <v>761.75</v>
      </c>
      <c r="E1386" s="4">
        <v>1177.4241666666669</v>
      </c>
      <c r="F1386" s="4" t="b">
        <v>0</v>
      </c>
      <c r="G1386" s="4" t="b">
        <v>1</v>
      </c>
      <c r="H1386" s="4" t="b">
        <v>0</v>
      </c>
      <c r="I1386" s="15"/>
      <c r="J1386" s="4"/>
      <c r="K1386" s="4"/>
      <c r="L1386" s="15"/>
      <c r="M1386" s="6" t="str">
        <f t="shared" si="22"/>
        <v>Sell</v>
      </c>
    </row>
    <row r="1387" spans="1:13" x14ac:dyDescent="0.3">
      <c r="A1387" s="2">
        <v>44390</v>
      </c>
      <c r="B1387" s="4">
        <v>746.7</v>
      </c>
      <c r="C1387" s="4">
        <v>731.4</v>
      </c>
      <c r="D1387" s="4">
        <v>756.7</v>
      </c>
      <c r="E1387" s="4">
        <v>1179.2983333333329</v>
      </c>
      <c r="F1387" s="4" t="b">
        <v>0</v>
      </c>
      <c r="G1387" s="4" t="b">
        <v>1</v>
      </c>
      <c r="H1387" s="4" t="b">
        <v>0</v>
      </c>
      <c r="I1387" s="15"/>
      <c r="J1387" s="4"/>
      <c r="K1387" s="4"/>
      <c r="L1387" s="15"/>
      <c r="M1387" s="6" t="str">
        <f t="shared" si="22"/>
        <v>Sell</v>
      </c>
    </row>
    <row r="1388" spans="1:13" x14ac:dyDescent="0.3">
      <c r="A1388" s="2">
        <v>44391</v>
      </c>
      <c r="B1388" s="4">
        <v>732.5</v>
      </c>
      <c r="C1388" s="4">
        <v>732.8</v>
      </c>
      <c r="D1388" s="4">
        <v>749.81999999999994</v>
      </c>
      <c r="E1388" s="4">
        <v>1180.873333333333</v>
      </c>
      <c r="F1388" s="4" t="b">
        <v>0</v>
      </c>
      <c r="G1388" s="4" t="b">
        <v>1</v>
      </c>
      <c r="H1388" s="4" t="b">
        <v>0</v>
      </c>
      <c r="I1388" s="15"/>
      <c r="J1388" s="4"/>
      <c r="K1388" s="4"/>
      <c r="L1388" s="15"/>
      <c r="M1388" s="6" t="str">
        <f t="shared" si="22"/>
        <v>Sell</v>
      </c>
    </row>
    <row r="1389" spans="1:13" x14ac:dyDescent="0.3">
      <c r="A1389" s="2">
        <v>44392</v>
      </c>
      <c r="B1389" s="4">
        <v>733.1</v>
      </c>
      <c r="C1389" s="4">
        <v>709.5</v>
      </c>
      <c r="D1389" s="4">
        <v>743.72</v>
      </c>
      <c r="E1389" s="4">
        <v>1182.291666666667</v>
      </c>
      <c r="F1389" s="4" t="b">
        <v>0</v>
      </c>
      <c r="G1389" s="4" t="b">
        <v>1</v>
      </c>
      <c r="H1389" s="4" t="b">
        <v>0</v>
      </c>
      <c r="I1389" s="15"/>
      <c r="J1389" s="4"/>
      <c r="K1389" s="4"/>
      <c r="L1389" s="15"/>
      <c r="M1389" s="6" t="str">
        <f t="shared" si="22"/>
        <v>Sell</v>
      </c>
    </row>
    <row r="1390" spans="1:13" x14ac:dyDescent="0.3">
      <c r="A1390" s="2">
        <v>44393</v>
      </c>
      <c r="B1390" s="4">
        <v>709.5</v>
      </c>
      <c r="C1390" s="4">
        <v>708.5</v>
      </c>
      <c r="D1390" s="4">
        <v>737.14</v>
      </c>
      <c r="E1390" s="4">
        <v>1183.600833333333</v>
      </c>
      <c r="F1390" s="4" t="b">
        <v>0</v>
      </c>
      <c r="G1390" s="4" t="b">
        <v>1</v>
      </c>
      <c r="H1390" s="4" t="b">
        <v>0</v>
      </c>
      <c r="I1390" s="15"/>
      <c r="J1390" s="4"/>
      <c r="K1390" s="4"/>
      <c r="L1390" s="15"/>
      <c r="M1390" s="6" t="str">
        <f t="shared" si="22"/>
        <v>Sell</v>
      </c>
    </row>
    <row r="1391" spans="1:13" x14ac:dyDescent="0.3">
      <c r="A1391" s="2">
        <v>44394</v>
      </c>
      <c r="B1391" s="4">
        <v>708.3</v>
      </c>
      <c r="C1391" s="4">
        <v>687.7</v>
      </c>
      <c r="D1391" s="4">
        <v>728.29000000000008</v>
      </c>
      <c r="E1391" s="4">
        <v>1184.77</v>
      </c>
      <c r="F1391" s="4" t="b">
        <v>0</v>
      </c>
      <c r="G1391" s="4" t="b">
        <v>1</v>
      </c>
      <c r="H1391" s="4" t="b">
        <v>0</v>
      </c>
      <c r="I1391" s="15"/>
      <c r="J1391" s="4"/>
      <c r="K1391" s="4"/>
      <c r="L1391" s="15"/>
      <c r="M1391" s="6" t="str">
        <f t="shared" si="22"/>
        <v>Sell</v>
      </c>
    </row>
    <row r="1392" spans="1:13" x14ac:dyDescent="0.3">
      <c r="A1392" s="2">
        <v>44395</v>
      </c>
      <c r="B1392" s="4">
        <v>687.7</v>
      </c>
      <c r="C1392" s="4">
        <v>683.6</v>
      </c>
      <c r="D1392" s="4">
        <v>722.56999999999994</v>
      </c>
      <c r="E1392" s="4">
        <v>1185.7666666666671</v>
      </c>
      <c r="F1392" s="4" t="b">
        <v>0</v>
      </c>
      <c r="G1392" s="4" t="b">
        <v>1</v>
      </c>
      <c r="H1392" s="4" t="b">
        <v>0</v>
      </c>
      <c r="I1392" s="15"/>
      <c r="J1392" s="4"/>
      <c r="K1392" s="4"/>
      <c r="L1392" s="15"/>
      <c r="M1392" s="6" t="str">
        <f t="shared" si="22"/>
        <v>Sell</v>
      </c>
    </row>
    <row r="1393" spans="1:13" x14ac:dyDescent="0.3">
      <c r="A1393" s="2">
        <v>44396</v>
      </c>
      <c r="B1393" s="4">
        <v>683.6</v>
      </c>
      <c r="C1393" s="4">
        <v>669.4</v>
      </c>
      <c r="D1393" s="4">
        <v>714.81999999999994</v>
      </c>
      <c r="E1393" s="4">
        <v>1186.4216666666671</v>
      </c>
      <c r="F1393" s="4" t="b">
        <v>0</v>
      </c>
      <c r="G1393" s="4" t="b">
        <v>1</v>
      </c>
      <c r="H1393" s="4" t="b">
        <v>0</v>
      </c>
      <c r="I1393" s="15"/>
      <c r="J1393" s="4"/>
      <c r="K1393" s="4"/>
      <c r="L1393" s="15"/>
      <c r="M1393" s="6" t="str">
        <f t="shared" si="22"/>
        <v>Sell</v>
      </c>
    </row>
    <row r="1394" spans="1:13" x14ac:dyDescent="0.3">
      <c r="A1394" s="2">
        <v>44397</v>
      </c>
      <c r="B1394" s="4">
        <v>669.2</v>
      </c>
      <c r="C1394" s="4">
        <v>626.9</v>
      </c>
      <c r="D1394" s="4">
        <v>703.83999999999992</v>
      </c>
      <c r="E1394" s="4">
        <v>1185.9625000000001</v>
      </c>
      <c r="F1394" s="4" t="b">
        <v>0</v>
      </c>
      <c r="G1394" s="4" t="b">
        <v>1</v>
      </c>
      <c r="H1394" s="4" t="b">
        <v>0</v>
      </c>
      <c r="I1394" s="15"/>
      <c r="J1394" s="4"/>
      <c r="K1394" s="4"/>
      <c r="L1394" s="15"/>
      <c r="M1394" s="6" t="str">
        <f t="shared" si="22"/>
        <v>Sell</v>
      </c>
    </row>
    <row r="1395" spans="1:13" x14ac:dyDescent="0.3">
      <c r="A1395" s="2">
        <v>44398</v>
      </c>
      <c r="B1395" s="4">
        <v>627.4</v>
      </c>
      <c r="C1395" s="4">
        <v>661</v>
      </c>
      <c r="D1395" s="4">
        <v>695.76</v>
      </c>
      <c r="E1395" s="4">
        <v>1185.865</v>
      </c>
      <c r="F1395" s="4" t="b">
        <v>0</v>
      </c>
      <c r="G1395" s="4" t="b">
        <v>1</v>
      </c>
      <c r="H1395" s="4" t="b">
        <v>0</v>
      </c>
      <c r="I1395" s="15"/>
      <c r="J1395" s="4"/>
      <c r="K1395" s="4"/>
      <c r="L1395" s="15"/>
      <c r="M1395" s="6" t="str">
        <f t="shared" si="22"/>
        <v>Sell</v>
      </c>
    </row>
    <row r="1396" spans="1:13" x14ac:dyDescent="0.3">
      <c r="A1396" s="2">
        <v>44399</v>
      </c>
      <c r="B1396" s="4">
        <v>661.4</v>
      </c>
      <c r="C1396" s="4">
        <v>687.6</v>
      </c>
      <c r="D1396" s="4">
        <v>689.84</v>
      </c>
      <c r="E1396" s="4">
        <v>1186.083333333333</v>
      </c>
      <c r="F1396" s="4" t="b">
        <v>0</v>
      </c>
      <c r="G1396" s="4" t="b">
        <v>1</v>
      </c>
      <c r="H1396" s="4" t="b">
        <v>0</v>
      </c>
      <c r="I1396" s="15"/>
      <c r="J1396" s="4"/>
      <c r="K1396" s="4"/>
      <c r="L1396" s="15"/>
      <c r="M1396" s="6" t="str">
        <f t="shared" si="22"/>
        <v>Sell</v>
      </c>
    </row>
    <row r="1397" spans="1:13" x14ac:dyDescent="0.3">
      <c r="A1397" s="2">
        <v>44400</v>
      </c>
      <c r="B1397" s="4">
        <v>688</v>
      </c>
      <c r="C1397" s="4">
        <v>699.2</v>
      </c>
      <c r="D1397" s="4">
        <v>686.62</v>
      </c>
      <c r="E1397" s="4">
        <v>1186.850833333333</v>
      </c>
      <c r="F1397" s="4" t="b">
        <v>0</v>
      </c>
      <c r="G1397" s="4" t="b">
        <v>1</v>
      </c>
      <c r="H1397" s="4" t="b">
        <v>0</v>
      </c>
      <c r="I1397" s="15"/>
      <c r="J1397" s="4"/>
      <c r="K1397" s="4"/>
      <c r="L1397" s="15"/>
      <c r="M1397" s="6" t="str">
        <f t="shared" si="22"/>
        <v>Sell</v>
      </c>
    </row>
    <row r="1398" spans="1:13" x14ac:dyDescent="0.3">
      <c r="A1398" s="2">
        <v>44401</v>
      </c>
      <c r="B1398" s="4">
        <v>699.3</v>
      </c>
      <c r="C1398" s="4">
        <v>706.8</v>
      </c>
      <c r="D1398" s="4">
        <v>684.0200000000001</v>
      </c>
      <c r="E1398" s="4">
        <v>1187.2733333333331</v>
      </c>
      <c r="F1398" s="4" t="b">
        <v>0</v>
      </c>
      <c r="G1398" s="4" t="b">
        <v>0</v>
      </c>
      <c r="H1398" s="4" t="b">
        <v>0</v>
      </c>
      <c r="I1398" s="15"/>
      <c r="J1398" s="4"/>
      <c r="K1398" s="4"/>
      <c r="L1398" s="15"/>
      <c r="M1398" s="6" t="str">
        <f t="shared" si="22"/>
        <v>Buy</v>
      </c>
    </row>
    <row r="1399" spans="1:13" x14ac:dyDescent="0.3">
      <c r="A1399" s="2">
        <v>44402</v>
      </c>
      <c r="B1399" s="4">
        <v>706.8</v>
      </c>
      <c r="C1399" s="4">
        <v>694.4</v>
      </c>
      <c r="D1399" s="4">
        <v>682.51</v>
      </c>
      <c r="E1399" s="4">
        <v>1187.6091666666659</v>
      </c>
      <c r="F1399" s="4" t="b">
        <v>0</v>
      </c>
      <c r="G1399" s="4" t="b">
        <v>0</v>
      </c>
      <c r="H1399" s="4" t="b">
        <v>0</v>
      </c>
      <c r="I1399" s="15"/>
      <c r="J1399" s="4"/>
      <c r="K1399" s="4"/>
      <c r="L1399" s="15"/>
      <c r="M1399" s="6" t="str">
        <f t="shared" si="22"/>
        <v>Buy</v>
      </c>
    </row>
    <row r="1400" spans="1:13" x14ac:dyDescent="0.3">
      <c r="A1400" s="2">
        <v>44403</v>
      </c>
      <c r="B1400" s="4">
        <v>694</v>
      </c>
      <c r="C1400" s="4">
        <v>758.1</v>
      </c>
      <c r="D1400" s="4">
        <v>687.47</v>
      </c>
      <c r="E1400" s="4">
        <v>1188.4749999999999</v>
      </c>
      <c r="F1400" s="4" t="b">
        <v>0</v>
      </c>
      <c r="G1400" s="4" t="b">
        <v>0</v>
      </c>
      <c r="H1400" s="4" t="b">
        <v>0</v>
      </c>
      <c r="I1400" s="15"/>
      <c r="J1400" s="4"/>
      <c r="K1400" s="4"/>
      <c r="L1400" s="15"/>
      <c r="M1400" s="6" t="str">
        <f t="shared" si="22"/>
        <v>Buy</v>
      </c>
    </row>
    <row r="1401" spans="1:13" x14ac:dyDescent="0.3">
      <c r="A1401" s="2">
        <v>44404</v>
      </c>
      <c r="B1401" s="4">
        <v>758</v>
      </c>
      <c r="C1401" s="4">
        <v>742.6</v>
      </c>
      <c r="D1401" s="4">
        <v>692.95999999999992</v>
      </c>
      <c r="E1401" s="4">
        <v>1189.1500000000001</v>
      </c>
      <c r="F1401" s="4" t="b">
        <v>0</v>
      </c>
      <c r="G1401" s="4" t="b">
        <v>0</v>
      </c>
      <c r="H1401" s="4" t="b">
        <v>0</v>
      </c>
      <c r="I1401" s="15"/>
      <c r="J1401" s="4"/>
      <c r="K1401" s="4"/>
      <c r="L1401" s="15"/>
      <c r="M1401" s="6" t="str">
        <f t="shared" si="22"/>
        <v>Buy</v>
      </c>
    </row>
    <row r="1402" spans="1:13" x14ac:dyDescent="0.3">
      <c r="A1402" s="2">
        <v>44405</v>
      </c>
      <c r="B1402" s="4">
        <v>742.6</v>
      </c>
      <c r="C1402" s="4">
        <v>813.6</v>
      </c>
      <c r="D1402" s="4">
        <v>705.96</v>
      </c>
      <c r="E1402" s="4">
        <v>1190.330833333333</v>
      </c>
      <c r="F1402" s="4" t="b">
        <v>0</v>
      </c>
      <c r="G1402" s="4" t="b">
        <v>0</v>
      </c>
      <c r="H1402" s="4" t="b">
        <v>0</v>
      </c>
      <c r="I1402" s="15"/>
      <c r="J1402" s="4"/>
      <c r="K1402" s="4"/>
      <c r="L1402" s="15"/>
      <c r="M1402" s="6" t="str">
        <f t="shared" si="22"/>
        <v>Buy</v>
      </c>
    </row>
    <row r="1403" spans="1:13" x14ac:dyDescent="0.3">
      <c r="A1403" s="2">
        <v>44406</v>
      </c>
      <c r="B1403" s="4">
        <v>813.5</v>
      </c>
      <c r="C1403" s="4">
        <v>815.9</v>
      </c>
      <c r="D1403" s="4">
        <v>720.6099999999999</v>
      </c>
      <c r="E1403" s="4">
        <v>1191.6300000000001</v>
      </c>
      <c r="F1403" s="4" t="b">
        <v>0</v>
      </c>
      <c r="G1403" s="4" t="b">
        <v>0</v>
      </c>
      <c r="H1403" s="4" t="b">
        <v>0</v>
      </c>
      <c r="I1403" s="15"/>
      <c r="J1403" s="4"/>
      <c r="K1403" s="4"/>
      <c r="L1403" s="15"/>
      <c r="M1403" s="6" t="str">
        <f t="shared" si="22"/>
        <v>Buy</v>
      </c>
    </row>
    <row r="1404" spans="1:13" x14ac:dyDescent="0.3">
      <c r="A1404" s="2">
        <v>44407</v>
      </c>
      <c r="B1404" s="4">
        <v>816</v>
      </c>
      <c r="C1404" s="4">
        <v>839.2</v>
      </c>
      <c r="D1404" s="4">
        <v>741.83999999999992</v>
      </c>
      <c r="E1404" s="4">
        <v>1192.8325</v>
      </c>
      <c r="F1404" s="4" t="b">
        <v>0</v>
      </c>
      <c r="G1404" s="4" t="b">
        <v>0</v>
      </c>
      <c r="H1404" s="4" t="b">
        <v>0</v>
      </c>
      <c r="I1404" s="15"/>
      <c r="J1404" s="4"/>
      <c r="K1404" s="4"/>
      <c r="L1404" s="15"/>
      <c r="M1404" s="6" t="str">
        <f t="shared" si="22"/>
        <v>Buy</v>
      </c>
    </row>
    <row r="1405" spans="1:13" x14ac:dyDescent="0.3">
      <c r="A1405" s="2">
        <v>44408</v>
      </c>
      <c r="B1405" s="4">
        <v>839.4</v>
      </c>
      <c r="C1405" s="4">
        <v>858</v>
      </c>
      <c r="D1405" s="4">
        <v>761.54</v>
      </c>
      <c r="E1405" s="4">
        <v>1193.998333333333</v>
      </c>
      <c r="F1405" s="4" t="b">
        <v>0</v>
      </c>
      <c r="G1405" s="4" t="b">
        <v>0</v>
      </c>
      <c r="H1405" s="4" t="b">
        <v>0</v>
      </c>
      <c r="I1405" s="15"/>
      <c r="J1405" s="4"/>
      <c r="K1405" s="4"/>
      <c r="L1405" s="15"/>
      <c r="M1405" s="6" t="str">
        <f t="shared" si="22"/>
        <v>Buy</v>
      </c>
    </row>
    <row r="1406" spans="1:13" x14ac:dyDescent="0.3">
      <c r="A1406" s="2">
        <v>44409</v>
      </c>
      <c r="B1406" s="4">
        <v>858</v>
      </c>
      <c r="C1406" s="4">
        <v>871.8</v>
      </c>
      <c r="D1406" s="4">
        <v>779.95999999999992</v>
      </c>
      <c r="E1406" s="4">
        <v>1194.605</v>
      </c>
      <c r="F1406" s="4" t="b">
        <v>0</v>
      </c>
      <c r="G1406" s="4" t="b">
        <v>0</v>
      </c>
      <c r="H1406" s="4" t="b">
        <v>0</v>
      </c>
      <c r="I1406" s="15"/>
      <c r="J1406" s="4"/>
      <c r="K1406" s="4"/>
      <c r="L1406" s="15"/>
      <c r="M1406" s="6" t="str">
        <f t="shared" si="22"/>
        <v>Buy</v>
      </c>
    </row>
    <row r="1407" spans="1:13" x14ac:dyDescent="0.3">
      <c r="A1407" s="2">
        <v>44410</v>
      </c>
      <c r="B1407" s="4">
        <v>871.7</v>
      </c>
      <c r="C1407" s="4">
        <v>872</v>
      </c>
      <c r="D1407" s="4">
        <v>797.24</v>
      </c>
      <c r="E1407" s="4">
        <v>1195.540833333333</v>
      </c>
      <c r="F1407" s="4" t="b">
        <v>0</v>
      </c>
      <c r="G1407" s="4" t="b">
        <v>0</v>
      </c>
      <c r="H1407" s="4" t="b">
        <v>0</v>
      </c>
      <c r="I1407" s="15"/>
      <c r="J1407" s="4"/>
      <c r="K1407" s="4"/>
      <c r="L1407" s="15"/>
      <c r="M1407" s="6" t="str">
        <f t="shared" si="22"/>
        <v>Buy</v>
      </c>
    </row>
    <row r="1408" spans="1:13" x14ac:dyDescent="0.3">
      <c r="A1408" s="2">
        <v>44411</v>
      </c>
      <c r="B1408" s="4">
        <v>872</v>
      </c>
      <c r="C1408" s="4">
        <v>838.1</v>
      </c>
      <c r="D1408" s="4">
        <v>810.37</v>
      </c>
      <c r="E1408" s="4">
        <v>1194.6541666666669</v>
      </c>
      <c r="F1408" s="4" t="b">
        <v>0</v>
      </c>
      <c r="G1408" s="4" t="b">
        <v>0</v>
      </c>
      <c r="H1408" s="4" t="b">
        <v>0</v>
      </c>
      <c r="I1408" s="15"/>
      <c r="J1408" s="4"/>
      <c r="K1408" s="4"/>
      <c r="L1408" s="15"/>
      <c r="M1408" s="6" t="str">
        <f t="shared" si="22"/>
        <v>Buy</v>
      </c>
    </row>
    <row r="1409" spans="1:13" x14ac:dyDescent="0.3">
      <c r="A1409" s="2">
        <v>44412</v>
      </c>
      <c r="B1409" s="4">
        <v>838</v>
      </c>
      <c r="C1409" s="4">
        <v>838.5</v>
      </c>
      <c r="D1409" s="4">
        <v>824.78</v>
      </c>
      <c r="E1409" s="4">
        <v>1191.0166666666671</v>
      </c>
      <c r="F1409" s="4" t="b">
        <v>0</v>
      </c>
      <c r="G1409" s="4" t="b">
        <v>0</v>
      </c>
      <c r="H1409" s="4" t="b">
        <v>0</v>
      </c>
      <c r="I1409" s="15"/>
      <c r="J1409" s="4"/>
      <c r="K1409" s="4"/>
      <c r="L1409" s="15"/>
      <c r="M1409" s="6" t="str">
        <f t="shared" si="22"/>
        <v>Buy</v>
      </c>
    </row>
    <row r="1410" spans="1:13" x14ac:dyDescent="0.3">
      <c r="A1410" s="2">
        <v>44413</v>
      </c>
      <c r="B1410" s="4">
        <v>838.5</v>
      </c>
      <c r="C1410" s="4">
        <v>837.4</v>
      </c>
      <c r="D1410" s="4">
        <v>832.71</v>
      </c>
      <c r="E1410" s="4">
        <v>1188.0450000000001</v>
      </c>
      <c r="F1410" s="4" t="b">
        <v>0</v>
      </c>
      <c r="G1410" s="4" t="b">
        <v>0</v>
      </c>
      <c r="H1410" s="4" t="b">
        <v>0</v>
      </c>
      <c r="I1410" s="15"/>
      <c r="J1410" s="4"/>
      <c r="K1410" s="4"/>
      <c r="L1410" s="15"/>
      <c r="M1410" s="6" t="str">
        <f t="shared" si="22"/>
        <v>Buy</v>
      </c>
    </row>
    <row r="1411" spans="1:13" x14ac:dyDescent="0.3">
      <c r="A1411" s="2">
        <v>44414</v>
      </c>
      <c r="B1411" s="4">
        <v>836.8</v>
      </c>
      <c r="C1411" s="4">
        <v>844.4</v>
      </c>
      <c r="D1411" s="4">
        <v>842.89</v>
      </c>
      <c r="E1411" s="4">
        <v>1184.8399999999999</v>
      </c>
      <c r="F1411" s="4" t="b">
        <v>0</v>
      </c>
      <c r="G1411" s="4" t="b">
        <v>0</v>
      </c>
      <c r="H1411" s="4" t="b">
        <v>0</v>
      </c>
      <c r="I1411" s="15"/>
      <c r="J1411" s="4"/>
      <c r="K1411" s="4"/>
      <c r="L1411" s="15"/>
      <c r="M1411" s="6" t="str">
        <f t="shared" si="22"/>
        <v>Buy</v>
      </c>
    </row>
    <row r="1412" spans="1:13" x14ac:dyDescent="0.3">
      <c r="A1412" s="2">
        <v>44415</v>
      </c>
      <c r="B1412" s="4">
        <v>844.4</v>
      </c>
      <c r="C1412" s="4">
        <v>909.1</v>
      </c>
      <c r="D1412" s="4">
        <v>852.43999999999994</v>
      </c>
      <c r="E1412" s="4">
        <v>1181.6575</v>
      </c>
      <c r="F1412" s="4" t="b">
        <v>0</v>
      </c>
      <c r="G1412" s="4" t="b">
        <v>0</v>
      </c>
      <c r="H1412" s="4" t="b">
        <v>0</v>
      </c>
      <c r="I1412" s="15"/>
      <c r="J1412" s="4"/>
      <c r="K1412" s="4"/>
      <c r="L1412" s="15"/>
      <c r="M1412" s="6" t="str">
        <f t="shared" si="22"/>
        <v>Buy</v>
      </c>
    </row>
    <row r="1413" spans="1:13" x14ac:dyDescent="0.3">
      <c r="A1413" s="2">
        <v>44416</v>
      </c>
      <c r="B1413" s="4">
        <v>909.1</v>
      </c>
      <c r="C1413" s="4">
        <v>909</v>
      </c>
      <c r="D1413" s="4">
        <v>861.75</v>
      </c>
      <c r="E1413" s="4">
        <v>1175.7574999999999</v>
      </c>
      <c r="F1413" s="4" t="b">
        <v>0</v>
      </c>
      <c r="G1413" s="4" t="b">
        <v>0</v>
      </c>
      <c r="H1413" s="4" t="b">
        <v>0</v>
      </c>
      <c r="I1413" s="15"/>
      <c r="J1413" s="4"/>
      <c r="K1413" s="4"/>
      <c r="L1413" s="15"/>
      <c r="M1413" s="6" t="str">
        <f t="shared" si="22"/>
        <v>Buy</v>
      </c>
    </row>
    <row r="1414" spans="1:13" x14ac:dyDescent="0.3">
      <c r="A1414" s="2">
        <v>44417</v>
      </c>
      <c r="B1414" s="4">
        <v>908.5</v>
      </c>
      <c r="C1414" s="4">
        <v>933.9</v>
      </c>
      <c r="D1414" s="4">
        <v>871.21999999999991</v>
      </c>
      <c r="E1414" s="4">
        <v>1168.581666666666</v>
      </c>
      <c r="F1414" s="4" t="b">
        <v>0</v>
      </c>
      <c r="G1414" s="4" t="b">
        <v>0</v>
      </c>
      <c r="H1414" s="4" t="b">
        <v>0</v>
      </c>
      <c r="I1414" s="15"/>
      <c r="J1414" s="4"/>
      <c r="K1414" s="4"/>
      <c r="L1414" s="15"/>
      <c r="M1414" s="6" t="str">
        <f t="shared" si="22"/>
        <v>Buy</v>
      </c>
    </row>
    <row r="1415" spans="1:13" x14ac:dyDescent="0.3">
      <c r="A1415" s="2">
        <v>44418</v>
      </c>
      <c r="B1415" s="4">
        <v>933</v>
      </c>
      <c r="C1415" s="4">
        <v>955.2</v>
      </c>
      <c r="D1415" s="4">
        <v>880.93999999999994</v>
      </c>
      <c r="E1415" s="4">
        <v>1161.8083333333329</v>
      </c>
      <c r="F1415" s="4" t="b">
        <v>0</v>
      </c>
      <c r="G1415" s="4" t="b">
        <v>0</v>
      </c>
      <c r="H1415" s="4" t="b">
        <v>0</v>
      </c>
      <c r="I1415" s="15"/>
      <c r="J1415" s="4"/>
      <c r="K1415" s="4"/>
      <c r="L1415" s="15"/>
      <c r="M1415" s="6" t="str">
        <f t="shared" si="22"/>
        <v>Buy</v>
      </c>
    </row>
    <row r="1416" spans="1:13" x14ac:dyDescent="0.3">
      <c r="A1416" s="2">
        <v>44419</v>
      </c>
      <c r="B1416" s="4">
        <v>955.9</v>
      </c>
      <c r="C1416" s="4">
        <v>1064</v>
      </c>
      <c r="D1416" s="4">
        <v>900.16000000000008</v>
      </c>
      <c r="E1416" s="4">
        <v>1152.4000000000001</v>
      </c>
      <c r="F1416" s="4" t="b">
        <v>0</v>
      </c>
      <c r="G1416" s="4" t="b">
        <v>0</v>
      </c>
      <c r="H1416" s="4" t="b">
        <v>0</v>
      </c>
      <c r="I1416" s="15"/>
      <c r="J1416" s="4"/>
      <c r="K1416" s="4"/>
      <c r="L1416" s="15"/>
      <c r="M1416" s="6" t="str">
        <f t="shared" si="22"/>
        <v>Buy</v>
      </c>
    </row>
    <row r="1417" spans="1:13" x14ac:dyDescent="0.3">
      <c r="A1417" s="2">
        <v>44420</v>
      </c>
      <c r="B1417" s="4">
        <v>1063</v>
      </c>
      <c r="C1417" s="4">
        <v>1104</v>
      </c>
      <c r="D1417" s="4">
        <v>923.36</v>
      </c>
      <c r="E1417" s="4">
        <v>1143.991666666667</v>
      </c>
      <c r="F1417" s="4" t="b">
        <v>0</v>
      </c>
      <c r="G1417" s="4" t="b">
        <v>0</v>
      </c>
      <c r="H1417" s="4" t="b">
        <v>0</v>
      </c>
      <c r="I1417" s="15"/>
      <c r="J1417" s="4"/>
      <c r="K1417" s="4"/>
      <c r="L1417" s="15"/>
      <c r="M1417" s="6" t="str">
        <f t="shared" si="22"/>
        <v>Buy</v>
      </c>
    </row>
    <row r="1418" spans="1:13" x14ac:dyDescent="0.3">
      <c r="A1418" s="2">
        <v>44421</v>
      </c>
      <c r="B1418" s="4">
        <v>1103</v>
      </c>
      <c r="C1418" s="4">
        <v>1183</v>
      </c>
      <c r="D1418" s="4">
        <v>957.85</v>
      </c>
      <c r="E1418" s="4">
        <v>1135.9666666666669</v>
      </c>
      <c r="F1418" s="4" t="b">
        <v>0</v>
      </c>
      <c r="G1418" s="4" t="b">
        <v>0</v>
      </c>
      <c r="H1418" s="4" t="b">
        <v>0</v>
      </c>
      <c r="I1418" s="15"/>
      <c r="J1418" s="4"/>
      <c r="K1418" s="4"/>
      <c r="L1418" s="15"/>
      <c r="M1418" s="6" t="str">
        <f t="shared" si="22"/>
        <v>Buy</v>
      </c>
    </row>
    <row r="1419" spans="1:13" x14ac:dyDescent="0.3">
      <c r="A1419" s="2">
        <v>44422</v>
      </c>
      <c r="B1419" s="4">
        <v>1183</v>
      </c>
      <c r="C1419" s="4">
        <v>1420</v>
      </c>
      <c r="D1419" s="4">
        <v>1016</v>
      </c>
      <c r="E1419" s="4">
        <v>1130.6583333333331</v>
      </c>
      <c r="F1419" s="4" t="b">
        <v>1</v>
      </c>
      <c r="G1419" s="4" t="b">
        <v>0</v>
      </c>
      <c r="H1419" s="4" t="b">
        <v>1</v>
      </c>
      <c r="I1419" s="15"/>
      <c r="J1419" s="4"/>
      <c r="K1419" s="4"/>
      <c r="L1419" s="15"/>
      <c r="M1419" s="6" t="str">
        <f t="shared" si="22"/>
        <v>Buy</v>
      </c>
    </row>
    <row r="1420" spans="1:13" x14ac:dyDescent="0.3">
      <c r="A1420" s="2">
        <v>44423</v>
      </c>
      <c r="B1420" s="4">
        <v>1420</v>
      </c>
      <c r="C1420" s="4">
        <v>1468</v>
      </c>
      <c r="D1420" s="4">
        <v>1079.06</v>
      </c>
      <c r="E1420" s="4">
        <v>1125.5583333333329</v>
      </c>
      <c r="F1420" s="4" t="b">
        <v>1</v>
      </c>
      <c r="G1420" s="4" t="b">
        <v>0</v>
      </c>
      <c r="H1420" s="4" t="b">
        <v>0</v>
      </c>
      <c r="I1420" s="15"/>
      <c r="J1420" s="4"/>
      <c r="K1420" s="4"/>
      <c r="L1420" s="15"/>
      <c r="M1420" s="6" t="str">
        <f t="shared" si="22"/>
        <v>Buy</v>
      </c>
    </row>
    <row r="1421" spans="1:13" x14ac:dyDescent="0.3">
      <c r="A1421" s="2">
        <v>44424</v>
      </c>
      <c r="B1421" s="4">
        <v>1470</v>
      </c>
      <c r="C1421" s="4">
        <v>1418</v>
      </c>
      <c r="D1421" s="4">
        <v>1136.42</v>
      </c>
      <c r="E1421" s="4">
        <v>1122.95</v>
      </c>
      <c r="F1421" s="4" t="b">
        <v>1</v>
      </c>
      <c r="G1421" s="4" t="b">
        <v>0</v>
      </c>
      <c r="H1421" s="4" t="b">
        <v>0</v>
      </c>
      <c r="I1421" s="15"/>
      <c r="J1421" s="4"/>
      <c r="K1421" s="4"/>
      <c r="L1421" s="15"/>
      <c r="M1421" s="6" t="str">
        <f t="shared" si="22"/>
        <v>Buy</v>
      </c>
    </row>
    <row r="1422" spans="1:13" x14ac:dyDescent="0.3">
      <c r="A1422" s="2">
        <v>44425</v>
      </c>
      <c r="B1422" s="4">
        <v>1417</v>
      </c>
      <c r="C1422" s="4">
        <v>1386</v>
      </c>
      <c r="D1422" s="4">
        <v>1184.1099999999999</v>
      </c>
      <c r="E1422" s="4">
        <v>1120.258333333333</v>
      </c>
      <c r="F1422" s="4" t="b">
        <v>1</v>
      </c>
      <c r="G1422" s="4" t="b">
        <v>0</v>
      </c>
      <c r="H1422" s="4" t="b">
        <v>0</v>
      </c>
      <c r="I1422" s="15"/>
      <c r="J1422" s="4"/>
      <c r="K1422" s="4"/>
      <c r="L1422" s="15"/>
      <c r="M1422" s="6" t="str">
        <f t="shared" si="22"/>
        <v>Buy</v>
      </c>
    </row>
    <row r="1423" spans="1:13" x14ac:dyDescent="0.3">
      <c r="A1423" s="2">
        <v>44426</v>
      </c>
      <c r="B1423" s="4">
        <v>1386</v>
      </c>
      <c r="C1423" s="4">
        <v>1301</v>
      </c>
      <c r="D1423" s="4">
        <v>1223.31</v>
      </c>
      <c r="E1423" s="4">
        <v>1117.2666666666671</v>
      </c>
      <c r="F1423" s="4" t="b">
        <v>1</v>
      </c>
      <c r="G1423" s="4" t="b">
        <v>0</v>
      </c>
      <c r="H1423" s="4" t="b">
        <v>0</v>
      </c>
      <c r="I1423" s="15"/>
      <c r="J1423" s="4"/>
      <c r="K1423" s="4"/>
      <c r="L1423" s="15"/>
      <c r="M1423" s="6" t="str">
        <f t="shared" si="22"/>
        <v>Buy</v>
      </c>
    </row>
    <row r="1424" spans="1:13" x14ac:dyDescent="0.3">
      <c r="A1424" s="2">
        <v>44427</v>
      </c>
      <c r="B1424" s="4">
        <v>1304</v>
      </c>
      <c r="C1424" s="4">
        <v>1343</v>
      </c>
      <c r="D1424" s="4">
        <v>1264.22</v>
      </c>
      <c r="E1424" s="4">
        <v>1114.008333333333</v>
      </c>
      <c r="F1424" s="4" t="b">
        <v>1</v>
      </c>
      <c r="G1424" s="4" t="b">
        <v>0</v>
      </c>
      <c r="H1424" s="4" t="b">
        <v>0</v>
      </c>
      <c r="I1424" s="15"/>
      <c r="J1424" s="4"/>
      <c r="K1424" s="4"/>
      <c r="L1424" s="15"/>
      <c r="M1424" s="6" t="str">
        <f t="shared" si="22"/>
        <v>Buy</v>
      </c>
    </row>
    <row r="1425" spans="1:13" x14ac:dyDescent="0.3">
      <c r="A1425" s="2">
        <v>44428</v>
      </c>
      <c r="B1425" s="4">
        <v>1342</v>
      </c>
      <c r="C1425" s="4">
        <v>1497</v>
      </c>
      <c r="D1425" s="4">
        <v>1318.4</v>
      </c>
      <c r="E1425" s="4">
        <v>1113.175</v>
      </c>
      <c r="F1425" s="4" t="b">
        <v>1</v>
      </c>
      <c r="G1425" s="4" t="b">
        <v>0</v>
      </c>
      <c r="H1425" s="4" t="b">
        <v>0</v>
      </c>
      <c r="I1425" s="15"/>
      <c r="J1425" s="4"/>
      <c r="K1425" s="4"/>
      <c r="L1425" s="15"/>
      <c r="M1425" s="6" t="str">
        <f t="shared" si="22"/>
        <v>Buy</v>
      </c>
    </row>
    <row r="1426" spans="1:13" x14ac:dyDescent="0.3">
      <c r="A1426" s="2">
        <v>44429</v>
      </c>
      <c r="B1426" s="4">
        <v>1498</v>
      </c>
      <c r="C1426" s="4">
        <v>1446</v>
      </c>
      <c r="D1426" s="4">
        <v>1356.6</v>
      </c>
      <c r="E1426" s="4">
        <v>1114.5166666666671</v>
      </c>
      <c r="F1426" s="4" t="b">
        <v>1</v>
      </c>
      <c r="G1426" s="4" t="b">
        <v>0</v>
      </c>
      <c r="H1426" s="4" t="b">
        <v>0</v>
      </c>
      <c r="I1426" s="15"/>
      <c r="J1426" s="4"/>
      <c r="K1426" s="4"/>
      <c r="L1426" s="15"/>
      <c r="M1426" s="6" t="str">
        <f t="shared" si="22"/>
        <v>Buy</v>
      </c>
    </row>
    <row r="1427" spans="1:13" x14ac:dyDescent="0.3">
      <c r="A1427" s="2">
        <v>44430</v>
      </c>
      <c r="B1427" s="4">
        <v>1446</v>
      </c>
      <c r="C1427" s="4">
        <v>1405</v>
      </c>
      <c r="D1427" s="4">
        <v>1386.7</v>
      </c>
      <c r="E1427" s="4">
        <v>1115.708333333333</v>
      </c>
      <c r="F1427" s="4" t="b">
        <v>1</v>
      </c>
      <c r="G1427" s="4" t="b">
        <v>0</v>
      </c>
      <c r="H1427" s="4" t="b">
        <v>0</v>
      </c>
      <c r="I1427" s="15"/>
      <c r="J1427" s="4"/>
      <c r="K1427" s="4"/>
      <c r="L1427" s="15"/>
      <c r="M1427" s="6" t="str">
        <f t="shared" si="22"/>
        <v>Buy</v>
      </c>
    </row>
    <row r="1428" spans="1:13" x14ac:dyDescent="0.3">
      <c r="A1428" s="2">
        <v>44431</v>
      </c>
      <c r="B1428" s="4">
        <v>1405</v>
      </c>
      <c r="C1428" s="4">
        <v>1443</v>
      </c>
      <c r="D1428" s="4">
        <v>1412.7</v>
      </c>
      <c r="E1428" s="4">
        <v>1116.6500000000001</v>
      </c>
      <c r="F1428" s="4" t="b">
        <v>1</v>
      </c>
      <c r="G1428" s="4" t="b">
        <v>0</v>
      </c>
      <c r="H1428" s="4" t="b">
        <v>0</v>
      </c>
      <c r="I1428" s="15"/>
      <c r="J1428" s="4"/>
      <c r="K1428" s="4"/>
      <c r="L1428" s="15"/>
      <c r="M1428" s="6" t="str">
        <f t="shared" si="22"/>
        <v>Buy</v>
      </c>
    </row>
    <row r="1429" spans="1:13" x14ac:dyDescent="0.3">
      <c r="A1429" s="2">
        <v>44432</v>
      </c>
      <c r="B1429" s="4">
        <v>1444</v>
      </c>
      <c r="C1429" s="4">
        <v>1397</v>
      </c>
      <c r="D1429" s="4">
        <v>1410.4</v>
      </c>
      <c r="E1429" s="4">
        <v>1116.25</v>
      </c>
      <c r="F1429" s="4" t="b">
        <v>1</v>
      </c>
      <c r="G1429" s="4" t="b">
        <v>0</v>
      </c>
      <c r="H1429" s="4" t="b">
        <v>0</v>
      </c>
      <c r="I1429" s="15"/>
      <c r="J1429" s="4"/>
      <c r="K1429" s="4"/>
      <c r="L1429" s="15"/>
      <c r="M1429" s="6" t="str">
        <f t="shared" si="22"/>
        <v>Buy</v>
      </c>
    </row>
    <row r="1430" spans="1:13" x14ac:dyDescent="0.3">
      <c r="A1430" s="2">
        <v>44433</v>
      </c>
      <c r="B1430" s="4">
        <v>1396</v>
      </c>
      <c r="C1430" s="4">
        <v>1357</v>
      </c>
      <c r="D1430" s="4">
        <v>1399.3</v>
      </c>
      <c r="E1430" s="4">
        <v>1113.991666666667</v>
      </c>
      <c r="F1430" s="4" t="b">
        <v>0</v>
      </c>
      <c r="G1430" s="4" t="b">
        <v>1</v>
      </c>
      <c r="H1430" s="4" t="b">
        <v>1</v>
      </c>
      <c r="I1430" s="15"/>
      <c r="J1430" s="4"/>
      <c r="K1430" s="4"/>
      <c r="L1430" s="15"/>
      <c r="M1430" s="6" t="str">
        <f t="shared" si="22"/>
        <v>Sell</v>
      </c>
    </row>
    <row r="1431" spans="1:13" x14ac:dyDescent="0.3">
      <c r="A1431" s="2">
        <v>44434</v>
      </c>
      <c r="B1431" s="4">
        <v>1358</v>
      </c>
      <c r="C1431" s="4">
        <v>1288</v>
      </c>
      <c r="D1431" s="4">
        <v>1386.3</v>
      </c>
      <c r="E1431" s="4">
        <v>1111.8083333333329</v>
      </c>
      <c r="F1431" s="4" t="b">
        <v>0</v>
      </c>
      <c r="G1431" s="4" t="b">
        <v>1</v>
      </c>
      <c r="H1431" s="4" t="b">
        <v>0</v>
      </c>
      <c r="I1431" s="15"/>
      <c r="J1431" s="4"/>
      <c r="K1431" s="4"/>
      <c r="L1431" s="15"/>
      <c r="M1431" s="6" t="str">
        <f t="shared" si="22"/>
        <v>Sell</v>
      </c>
    </row>
    <row r="1432" spans="1:13" x14ac:dyDescent="0.3">
      <c r="A1432" s="2">
        <v>44435</v>
      </c>
      <c r="B1432" s="4">
        <v>1289</v>
      </c>
      <c r="C1432" s="4">
        <v>1347</v>
      </c>
      <c r="D1432" s="4">
        <v>1382.4</v>
      </c>
      <c r="E1432" s="4">
        <v>1109.4000000000001</v>
      </c>
      <c r="F1432" s="4" t="b">
        <v>0</v>
      </c>
      <c r="G1432" s="4" t="b">
        <v>1</v>
      </c>
      <c r="H1432" s="4" t="b">
        <v>0</v>
      </c>
      <c r="I1432" s="15"/>
      <c r="J1432" s="4"/>
      <c r="K1432" s="4"/>
      <c r="L1432" s="15"/>
      <c r="M1432" s="6" t="str">
        <f t="shared" ref="M1432:M1495" si="23">IF(B1432&gt;=D1431,"Buy","Sell")</f>
        <v>Sell</v>
      </c>
    </row>
    <row r="1433" spans="1:13" x14ac:dyDescent="0.3">
      <c r="A1433" s="2">
        <v>44436</v>
      </c>
      <c r="B1433" s="4">
        <v>1349</v>
      </c>
      <c r="C1433" s="4">
        <v>1339</v>
      </c>
      <c r="D1433" s="4">
        <v>1386.2</v>
      </c>
      <c r="E1433" s="4">
        <v>1105.3</v>
      </c>
      <c r="F1433" s="4" t="b">
        <v>0</v>
      </c>
      <c r="G1433" s="4" t="b">
        <v>1</v>
      </c>
      <c r="H1433" s="4" t="b">
        <v>0</v>
      </c>
      <c r="I1433" s="15"/>
      <c r="J1433" s="4"/>
      <c r="K1433" s="4"/>
      <c r="L1433" s="15"/>
      <c r="M1433" s="6" t="str">
        <f t="shared" si="23"/>
        <v>Sell</v>
      </c>
    </row>
    <row r="1434" spans="1:13" x14ac:dyDescent="0.3">
      <c r="A1434" s="2">
        <v>44437</v>
      </c>
      <c r="B1434" s="4">
        <v>1340</v>
      </c>
      <c r="C1434" s="4">
        <v>1325</v>
      </c>
      <c r="D1434" s="4">
        <v>1384.4</v>
      </c>
      <c r="E1434" s="4">
        <v>1100.8416666666669</v>
      </c>
      <c r="F1434" s="4" t="b">
        <v>0</v>
      </c>
      <c r="G1434" s="4" t="b">
        <v>1</v>
      </c>
      <c r="H1434" s="4" t="b">
        <v>0</v>
      </c>
      <c r="I1434" s="15"/>
      <c r="J1434" s="4"/>
      <c r="K1434" s="4"/>
      <c r="L1434" s="15"/>
      <c r="M1434" s="6" t="str">
        <f t="shared" si="23"/>
        <v>Sell</v>
      </c>
    </row>
    <row r="1435" spans="1:13" x14ac:dyDescent="0.3">
      <c r="A1435" s="2">
        <v>44438</v>
      </c>
      <c r="B1435" s="4">
        <v>1325</v>
      </c>
      <c r="C1435" s="4">
        <v>1319</v>
      </c>
      <c r="D1435" s="4">
        <v>1366.6</v>
      </c>
      <c r="E1435" s="4">
        <v>1096.0916666666669</v>
      </c>
      <c r="F1435" s="4" t="b">
        <v>0</v>
      </c>
      <c r="G1435" s="4" t="b">
        <v>1</v>
      </c>
      <c r="H1435" s="4" t="b">
        <v>0</v>
      </c>
      <c r="I1435" s="15"/>
      <c r="J1435" s="4"/>
      <c r="K1435" s="4"/>
      <c r="L1435" s="15"/>
      <c r="M1435" s="6" t="str">
        <f t="shared" si="23"/>
        <v>Sell</v>
      </c>
    </row>
    <row r="1436" spans="1:13" x14ac:dyDescent="0.3">
      <c r="A1436" s="2">
        <v>44439</v>
      </c>
      <c r="B1436" s="4">
        <v>1318</v>
      </c>
      <c r="C1436" s="4">
        <v>1324</v>
      </c>
      <c r="D1436" s="4">
        <v>1354.4</v>
      </c>
      <c r="E1436" s="4">
        <v>1091.4666666666669</v>
      </c>
      <c r="F1436" s="4" t="b">
        <v>0</v>
      </c>
      <c r="G1436" s="4" t="b">
        <v>1</v>
      </c>
      <c r="H1436" s="4" t="b">
        <v>0</v>
      </c>
      <c r="I1436" s="15"/>
      <c r="J1436" s="4"/>
      <c r="K1436" s="4"/>
      <c r="L1436" s="15"/>
      <c r="M1436" s="6" t="str">
        <f t="shared" si="23"/>
        <v>Sell</v>
      </c>
    </row>
    <row r="1437" spans="1:13" x14ac:dyDescent="0.3">
      <c r="A1437" s="2">
        <v>44440</v>
      </c>
      <c r="B1437" s="4">
        <v>1325</v>
      </c>
      <c r="C1437" s="4">
        <v>1399</v>
      </c>
      <c r="D1437" s="4">
        <v>1353.8</v>
      </c>
      <c r="E1437" s="4">
        <v>1088.508333333333</v>
      </c>
      <c r="F1437" s="4" t="b">
        <v>0</v>
      </c>
      <c r="G1437" s="4" t="b">
        <v>1</v>
      </c>
      <c r="H1437" s="4" t="b">
        <v>0</v>
      </c>
      <c r="I1437" s="15"/>
      <c r="J1437" s="4"/>
      <c r="K1437" s="4"/>
      <c r="L1437" s="15"/>
      <c r="M1437" s="6" t="str">
        <f t="shared" si="23"/>
        <v>Sell</v>
      </c>
    </row>
    <row r="1438" spans="1:13" x14ac:dyDescent="0.3">
      <c r="A1438" s="2">
        <v>44441</v>
      </c>
      <c r="B1438" s="4">
        <v>1399</v>
      </c>
      <c r="C1438" s="4">
        <v>1455</v>
      </c>
      <c r="D1438" s="4">
        <v>1355</v>
      </c>
      <c r="E1438" s="4">
        <v>1084.9000000000001</v>
      </c>
      <c r="F1438" s="4" t="b">
        <v>1</v>
      </c>
      <c r="G1438" s="4" t="b">
        <v>0</v>
      </c>
      <c r="H1438" s="4" t="b">
        <v>1</v>
      </c>
      <c r="I1438" s="15"/>
      <c r="J1438" s="4"/>
      <c r="K1438" s="4"/>
      <c r="L1438" s="15"/>
      <c r="M1438" s="6" t="str">
        <f t="shared" si="23"/>
        <v>Buy</v>
      </c>
    </row>
    <row r="1439" spans="1:13" x14ac:dyDescent="0.3">
      <c r="A1439" s="2">
        <v>44442</v>
      </c>
      <c r="B1439" s="4">
        <v>1456</v>
      </c>
      <c r="C1439" s="4">
        <v>1482</v>
      </c>
      <c r="D1439" s="4">
        <v>1363.5</v>
      </c>
      <c r="E1439" s="4">
        <v>1080.366666666667</v>
      </c>
      <c r="F1439" s="4" t="b">
        <v>1</v>
      </c>
      <c r="G1439" s="4" t="b">
        <v>0</v>
      </c>
      <c r="H1439" s="4" t="b">
        <v>0</v>
      </c>
      <c r="I1439" s="15"/>
      <c r="J1439" s="4"/>
      <c r="K1439" s="4"/>
      <c r="L1439" s="15"/>
      <c r="M1439" s="6" t="str">
        <f t="shared" si="23"/>
        <v>Buy</v>
      </c>
    </row>
    <row r="1440" spans="1:13" x14ac:dyDescent="0.3">
      <c r="A1440" s="2">
        <v>44443</v>
      </c>
      <c r="B1440" s="4">
        <v>1485</v>
      </c>
      <c r="C1440" s="4">
        <v>1466</v>
      </c>
      <c r="D1440" s="4">
        <v>1374.4</v>
      </c>
      <c r="E1440" s="4">
        <v>1076.5</v>
      </c>
      <c r="F1440" s="4" t="b">
        <v>1</v>
      </c>
      <c r="G1440" s="4" t="b">
        <v>0</v>
      </c>
      <c r="H1440" s="4" t="b">
        <v>0</v>
      </c>
      <c r="I1440" s="15"/>
      <c r="J1440" s="4"/>
      <c r="K1440" s="4"/>
      <c r="L1440" s="15"/>
      <c r="M1440" s="6" t="str">
        <f t="shared" si="23"/>
        <v>Buy</v>
      </c>
    </row>
    <row r="1441" spans="1:13" x14ac:dyDescent="0.3">
      <c r="A1441" s="2">
        <v>44444</v>
      </c>
      <c r="B1441" s="4">
        <v>1465</v>
      </c>
      <c r="C1441" s="4">
        <v>1470</v>
      </c>
      <c r="D1441" s="4">
        <v>1392.6</v>
      </c>
      <c r="E1441" s="4">
        <v>1072.925</v>
      </c>
      <c r="F1441" s="4" t="b">
        <v>1</v>
      </c>
      <c r="G1441" s="4" t="b">
        <v>0</v>
      </c>
      <c r="H1441" s="4" t="b">
        <v>0</v>
      </c>
      <c r="I1441" s="15"/>
      <c r="J1441" s="4"/>
      <c r="K1441" s="4"/>
      <c r="L1441" s="15"/>
      <c r="M1441" s="6" t="str">
        <f t="shared" si="23"/>
        <v>Buy</v>
      </c>
    </row>
    <row r="1442" spans="1:13" x14ac:dyDescent="0.3">
      <c r="A1442" s="2">
        <v>44445</v>
      </c>
      <c r="B1442" s="4">
        <v>1469</v>
      </c>
      <c r="C1442" s="4">
        <v>1579</v>
      </c>
      <c r="D1442" s="4">
        <v>1415.8</v>
      </c>
      <c r="E1442" s="4">
        <v>1070.575</v>
      </c>
      <c r="F1442" s="4" t="b">
        <v>1</v>
      </c>
      <c r="G1442" s="4" t="b">
        <v>0</v>
      </c>
      <c r="H1442" s="4" t="b">
        <v>0</v>
      </c>
      <c r="I1442" s="15"/>
      <c r="J1442" s="4"/>
      <c r="K1442" s="4"/>
      <c r="L1442" s="15"/>
      <c r="M1442" s="6" t="str">
        <f t="shared" si="23"/>
        <v>Buy</v>
      </c>
    </row>
    <row r="1443" spans="1:13" x14ac:dyDescent="0.3">
      <c r="A1443" s="2">
        <v>44446</v>
      </c>
      <c r="B1443" s="4">
        <v>1580</v>
      </c>
      <c r="C1443" s="4">
        <v>1369</v>
      </c>
      <c r="D1443" s="4">
        <v>1418.8</v>
      </c>
      <c r="E1443" s="4">
        <v>1066.366666666667</v>
      </c>
      <c r="F1443" s="4" t="b">
        <v>1</v>
      </c>
      <c r="G1443" s="4" t="b">
        <v>0</v>
      </c>
      <c r="H1443" s="4" t="b">
        <v>0</v>
      </c>
      <c r="I1443" s="15"/>
      <c r="J1443" s="4"/>
      <c r="K1443" s="4"/>
      <c r="L1443" s="15"/>
      <c r="M1443" s="6" t="str">
        <f t="shared" si="23"/>
        <v>Buy</v>
      </c>
    </row>
    <row r="1444" spans="1:13" x14ac:dyDescent="0.3">
      <c r="A1444" s="2">
        <v>44447</v>
      </c>
      <c r="B1444" s="4">
        <v>1369</v>
      </c>
      <c r="C1444" s="4">
        <v>1294</v>
      </c>
      <c r="D1444" s="4">
        <v>1415.7</v>
      </c>
      <c r="E1444" s="4">
        <v>1062.425</v>
      </c>
      <c r="F1444" s="4" t="b">
        <v>0</v>
      </c>
      <c r="G1444" s="4" t="b">
        <v>1</v>
      </c>
      <c r="H1444" s="4" t="b">
        <v>1</v>
      </c>
      <c r="I1444" s="15"/>
      <c r="J1444" s="4"/>
      <c r="K1444" s="4"/>
      <c r="L1444" s="15"/>
      <c r="M1444" s="6" t="str">
        <f t="shared" si="23"/>
        <v>Sell</v>
      </c>
    </row>
    <row r="1445" spans="1:13" x14ac:dyDescent="0.3">
      <c r="A1445" s="2">
        <v>44448</v>
      </c>
      <c r="B1445" s="4">
        <v>1293</v>
      </c>
      <c r="C1445" s="4">
        <v>1331</v>
      </c>
      <c r="D1445" s="4">
        <v>1416.9</v>
      </c>
      <c r="E1445" s="4">
        <v>1058.741666666667</v>
      </c>
      <c r="F1445" s="4" t="b">
        <v>0</v>
      </c>
      <c r="G1445" s="4" t="b">
        <v>1</v>
      </c>
      <c r="H1445" s="4" t="b">
        <v>0</v>
      </c>
      <c r="I1445" s="15"/>
      <c r="J1445" s="4"/>
      <c r="K1445" s="4"/>
      <c r="L1445" s="15"/>
      <c r="M1445" s="6" t="str">
        <f t="shared" si="23"/>
        <v>Sell</v>
      </c>
    </row>
    <row r="1446" spans="1:13" x14ac:dyDescent="0.3">
      <c r="A1446" s="2">
        <v>44449</v>
      </c>
      <c r="B1446" s="4">
        <v>1332</v>
      </c>
      <c r="C1446" s="4">
        <v>1286</v>
      </c>
      <c r="D1446" s="4">
        <v>1413.1</v>
      </c>
      <c r="E1446" s="4">
        <v>1055.6416666666671</v>
      </c>
      <c r="F1446" s="4" t="b">
        <v>0</v>
      </c>
      <c r="G1446" s="4" t="b">
        <v>1</v>
      </c>
      <c r="H1446" s="4" t="b">
        <v>0</v>
      </c>
      <c r="I1446" s="15"/>
      <c r="J1446" s="4"/>
      <c r="K1446" s="4"/>
      <c r="L1446" s="15"/>
      <c r="M1446" s="6" t="str">
        <f t="shared" si="23"/>
        <v>Sell</v>
      </c>
    </row>
    <row r="1447" spans="1:13" x14ac:dyDescent="0.3">
      <c r="A1447" s="2">
        <v>44450</v>
      </c>
      <c r="B1447" s="4">
        <v>1287</v>
      </c>
      <c r="C1447" s="4">
        <v>1324</v>
      </c>
      <c r="D1447" s="4">
        <v>1405.6</v>
      </c>
      <c r="E1447" s="4">
        <v>1052.491666666667</v>
      </c>
      <c r="F1447" s="4" t="b">
        <v>0</v>
      </c>
      <c r="G1447" s="4" t="b">
        <v>1</v>
      </c>
      <c r="H1447" s="4" t="b">
        <v>0</v>
      </c>
      <c r="I1447" s="15"/>
      <c r="J1447" s="4"/>
      <c r="K1447" s="4"/>
      <c r="L1447" s="15"/>
      <c r="M1447" s="6" t="str">
        <f t="shared" si="23"/>
        <v>Sell</v>
      </c>
    </row>
    <row r="1448" spans="1:13" x14ac:dyDescent="0.3">
      <c r="A1448" s="2">
        <v>44451</v>
      </c>
      <c r="B1448" s="4">
        <v>1324</v>
      </c>
      <c r="C1448" s="4">
        <v>1327</v>
      </c>
      <c r="D1448" s="4">
        <v>1392.8</v>
      </c>
      <c r="E1448" s="4">
        <v>1048.3</v>
      </c>
      <c r="F1448" s="4" t="b">
        <v>0</v>
      </c>
      <c r="G1448" s="4" t="b">
        <v>1</v>
      </c>
      <c r="H1448" s="4" t="b">
        <v>0</v>
      </c>
      <c r="I1448" s="15"/>
      <c r="J1448" s="4"/>
      <c r="K1448" s="4"/>
      <c r="L1448" s="15"/>
      <c r="M1448" s="6" t="str">
        <f t="shared" si="23"/>
        <v>Sell</v>
      </c>
    </row>
    <row r="1449" spans="1:13" x14ac:dyDescent="0.3">
      <c r="A1449" s="2">
        <v>44452</v>
      </c>
      <c r="B1449" s="4">
        <v>1328</v>
      </c>
      <c r="C1449" s="4">
        <v>1272</v>
      </c>
      <c r="D1449" s="4">
        <v>1371.8</v>
      </c>
      <c r="E1449" s="4">
        <v>1043.4000000000001</v>
      </c>
      <c r="F1449" s="4" t="b">
        <v>0</v>
      </c>
      <c r="G1449" s="4" t="b">
        <v>1</v>
      </c>
      <c r="H1449" s="4" t="b">
        <v>0</v>
      </c>
      <c r="I1449" s="15"/>
      <c r="J1449" s="4"/>
      <c r="K1449" s="4"/>
      <c r="L1449" s="15"/>
      <c r="M1449" s="6" t="str">
        <f t="shared" si="23"/>
        <v>Sell</v>
      </c>
    </row>
    <row r="1450" spans="1:13" x14ac:dyDescent="0.3">
      <c r="A1450" s="2">
        <v>44453</v>
      </c>
      <c r="B1450" s="4">
        <v>1271</v>
      </c>
      <c r="C1450" s="4">
        <v>1291</v>
      </c>
      <c r="D1450" s="4">
        <v>1354.3</v>
      </c>
      <c r="E1450" s="4">
        <v>1039.1916666666671</v>
      </c>
      <c r="F1450" s="4" t="b">
        <v>0</v>
      </c>
      <c r="G1450" s="4" t="b">
        <v>1</v>
      </c>
      <c r="H1450" s="4" t="b">
        <v>0</v>
      </c>
      <c r="I1450" s="15"/>
      <c r="J1450" s="4"/>
      <c r="K1450" s="4"/>
      <c r="L1450" s="15"/>
      <c r="M1450" s="6" t="str">
        <f t="shared" si="23"/>
        <v>Sell</v>
      </c>
    </row>
    <row r="1451" spans="1:13" x14ac:dyDescent="0.3">
      <c r="A1451" s="2">
        <v>44454</v>
      </c>
      <c r="B1451" s="4">
        <v>1292</v>
      </c>
      <c r="C1451" s="4">
        <v>1313</v>
      </c>
      <c r="D1451" s="4">
        <v>1338.6</v>
      </c>
      <c r="E1451" s="4">
        <v>1034.0166666666671</v>
      </c>
      <c r="F1451" s="4" t="b">
        <v>0</v>
      </c>
      <c r="G1451" s="4" t="b">
        <v>1</v>
      </c>
      <c r="H1451" s="4" t="b">
        <v>0</v>
      </c>
      <c r="I1451" s="15"/>
      <c r="J1451" s="4"/>
      <c r="K1451" s="4"/>
      <c r="L1451" s="15"/>
      <c r="M1451" s="6" t="str">
        <f t="shared" si="23"/>
        <v>Sell</v>
      </c>
    </row>
    <row r="1452" spans="1:13" x14ac:dyDescent="0.3">
      <c r="A1452" s="2">
        <v>44455</v>
      </c>
      <c r="B1452" s="4">
        <v>1315</v>
      </c>
      <c r="C1452" s="4">
        <v>1311</v>
      </c>
      <c r="D1452" s="4">
        <v>1311.8</v>
      </c>
      <c r="E1452" s="4">
        <v>1031.9333333333329</v>
      </c>
      <c r="F1452" s="4" t="b">
        <v>0</v>
      </c>
      <c r="G1452" s="4" t="b">
        <v>1</v>
      </c>
      <c r="H1452" s="4" t="b">
        <v>0</v>
      </c>
      <c r="I1452" s="15"/>
      <c r="J1452" s="4"/>
      <c r="K1452" s="4"/>
      <c r="L1452" s="15"/>
      <c r="M1452" s="6" t="str">
        <f t="shared" si="23"/>
        <v>Sell</v>
      </c>
    </row>
    <row r="1453" spans="1:13" x14ac:dyDescent="0.3">
      <c r="A1453" s="2">
        <v>44456</v>
      </c>
      <c r="B1453" s="4">
        <v>1311</v>
      </c>
      <c r="C1453" s="4">
        <v>1294</v>
      </c>
      <c r="D1453" s="4">
        <v>1304.3</v>
      </c>
      <c r="E1453" s="4">
        <v>1029.9666666666669</v>
      </c>
      <c r="F1453" s="4" t="b">
        <v>0</v>
      </c>
      <c r="G1453" s="4" t="b">
        <v>1</v>
      </c>
      <c r="H1453" s="4" t="b">
        <v>0</v>
      </c>
      <c r="I1453" s="15"/>
      <c r="J1453" s="4"/>
      <c r="K1453" s="4"/>
      <c r="L1453" s="15"/>
      <c r="M1453" s="6" t="str">
        <f t="shared" si="23"/>
        <v>Sell</v>
      </c>
    </row>
    <row r="1454" spans="1:13" x14ac:dyDescent="0.3">
      <c r="A1454" s="2">
        <v>44457</v>
      </c>
      <c r="B1454" s="4">
        <v>1295</v>
      </c>
      <c r="C1454" s="4">
        <v>1310</v>
      </c>
      <c r="D1454" s="4">
        <v>1305.9000000000001</v>
      </c>
      <c r="E1454" s="4">
        <v>1029.7833333333331</v>
      </c>
      <c r="F1454" s="4" t="b">
        <v>0</v>
      </c>
      <c r="G1454" s="4" t="b">
        <v>1</v>
      </c>
      <c r="H1454" s="4" t="b">
        <v>0</v>
      </c>
      <c r="I1454" s="15"/>
      <c r="J1454" s="4"/>
      <c r="K1454" s="4"/>
      <c r="L1454" s="15"/>
      <c r="M1454" s="6" t="str">
        <f t="shared" si="23"/>
        <v>Sell</v>
      </c>
    </row>
    <row r="1455" spans="1:13" x14ac:dyDescent="0.3">
      <c r="A1455" s="2">
        <v>44458</v>
      </c>
      <c r="B1455" s="4">
        <v>1310</v>
      </c>
      <c r="C1455" s="4">
        <v>1296</v>
      </c>
      <c r="D1455" s="4">
        <v>1302.4000000000001</v>
      </c>
      <c r="E1455" s="4">
        <v>1031.3</v>
      </c>
      <c r="F1455" s="4" t="b">
        <v>1</v>
      </c>
      <c r="G1455" s="4" t="b">
        <v>0</v>
      </c>
      <c r="H1455" s="4" t="b">
        <v>1</v>
      </c>
      <c r="I1455" s="15"/>
      <c r="J1455" s="4"/>
      <c r="K1455" s="4"/>
      <c r="L1455" s="15"/>
      <c r="M1455" s="6" t="str">
        <f t="shared" si="23"/>
        <v>Buy</v>
      </c>
    </row>
    <row r="1456" spans="1:13" x14ac:dyDescent="0.3">
      <c r="A1456" s="2">
        <v>44459</v>
      </c>
      <c r="B1456" s="4">
        <v>1297</v>
      </c>
      <c r="C1456" s="4">
        <v>1164</v>
      </c>
      <c r="D1456" s="4">
        <v>1290.2</v>
      </c>
      <c r="E1456" s="4">
        <v>1033.3875</v>
      </c>
      <c r="F1456" s="4" t="b">
        <v>0</v>
      </c>
      <c r="G1456" s="4" t="b">
        <v>1</v>
      </c>
      <c r="H1456" s="4" t="b">
        <v>1</v>
      </c>
      <c r="I1456" s="15"/>
      <c r="J1456" s="4"/>
      <c r="K1456" s="4"/>
      <c r="L1456" s="15"/>
      <c r="M1456" s="6" t="str">
        <f t="shared" si="23"/>
        <v>Sell</v>
      </c>
    </row>
    <row r="1457" spans="1:13" x14ac:dyDescent="0.3">
      <c r="A1457" s="2">
        <v>44460</v>
      </c>
      <c r="B1457" s="4">
        <v>1163</v>
      </c>
      <c r="C1457" s="4">
        <v>1128</v>
      </c>
      <c r="D1457" s="4">
        <v>1270.5999999999999</v>
      </c>
      <c r="E1457" s="4">
        <v>1034.1291666666671</v>
      </c>
      <c r="F1457" s="4" t="b">
        <v>0</v>
      </c>
      <c r="G1457" s="4" t="b">
        <v>1</v>
      </c>
      <c r="H1457" s="4" t="b">
        <v>0</v>
      </c>
      <c r="I1457" s="15"/>
      <c r="J1457" s="4"/>
      <c r="K1457" s="4"/>
      <c r="L1457" s="15"/>
      <c r="M1457" s="6" t="str">
        <f t="shared" si="23"/>
        <v>Sell</v>
      </c>
    </row>
    <row r="1458" spans="1:13" x14ac:dyDescent="0.3">
      <c r="A1458" s="2">
        <v>44461</v>
      </c>
      <c r="B1458" s="4">
        <v>1127</v>
      </c>
      <c r="C1458" s="4">
        <v>1156</v>
      </c>
      <c r="D1458" s="4">
        <v>1253.5</v>
      </c>
      <c r="E1458" s="4">
        <v>1034.2208333333331</v>
      </c>
      <c r="F1458" s="4" t="b">
        <v>0</v>
      </c>
      <c r="G1458" s="4" t="b">
        <v>1</v>
      </c>
      <c r="H1458" s="4" t="b">
        <v>0</v>
      </c>
      <c r="I1458" s="15"/>
      <c r="J1458" s="4"/>
      <c r="K1458" s="4"/>
      <c r="L1458" s="15"/>
      <c r="M1458" s="6" t="str">
        <f t="shared" si="23"/>
        <v>Sell</v>
      </c>
    </row>
    <row r="1459" spans="1:13" x14ac:dyDescent="0.3">
      <c r="A1459" s="2">
        <v>44462</v>
      </c>
      <c r="B1459" s="4">
        <v>1155</v>
      </c>
      <c r="C1459" s="4">
        <v>1207</v>
      </c>
      <c r="D1459" s="4">
        <v>1247</v>
      </c>
      <c r="E1459" s="4">
        <v>1034.1125</v>
      </c>
      <c r="F1459" s="4" t="b">
        <v>0</v>
      </c>
      <c r="G1459" s="4" t="b">
        <v>1</v>
      </c>
      <c r="H1459" s="4" t="b">
        <v>0</v>
      </c>
      <c r="I1459" s="15"/>
      <c r="J1459" s="4"/>
      <c r="K1459" s="4"/>
      <c r="L1459" s="15"/>
      <c r="M1459" s="6" t="str">
        <f t="shared" si="23"/>
        <v>Sell</v>
      </c>
    </row>
    <row r="1460" spans="1:13" x14ac:dyDescent="0.3">
      <c r="A1460" s="2">
        <v>44463</v>
      </c>
      <c r="B1460" s="4">
        <v>1208</v>
      </c>
      <c r="C1460" s="4">
        <v>1145</v>
      </c>
      <c r="D1460" s="4">
        <v>1232.4000000000001</v>
      </c>
      <c r="E1460" s="4">
        <v>1033.5125</v>
      </c>
      <c r="F1460" s="4" t="b">
        <v>0</v>
      </c>
      <c r="G1460" s="4" t="b">
        <v>1</v>
      </c>
      <c r="H1460" s="4" t="b">
        <v>0</v>
      </c>
      <c r="I1460" s="15"/>
      <c r="J1460" s="4"/>
      <c r="K1460" s="4"/>
      <c r="L1460" s="15"/>
      <c r="M1460" s="6" t="str">
        <f t="shared" si="23"/>
        <v>Sell</v>
      </c>
    </row>
    <row r="1461" spans="1:13" x14ac:dyDescent="0.3">
      <c r="A1461" s="2">
        <v>44464</v>
      </c>
      <c r="B1461" s="4">
        <v>1146</v>
      </c>
      <c r="C1461" s="4">
        <v>1140</v>
      </c>
      <c r="D1461" s="4">
        <v>1215.0999999999999</v>
      </c>
      <c r="E1461" s="4">
        <v>1033.8625</v>
      </c>
      <c r="F1461" s="4" t="b">
        <v>0</v>
      </c>
      <c r="G1461" s="4" t="b">
        <v>1</v>
      </c>
      <c r="H1461" s="4" t="b">
        <v>0</v>
      </c>
      <c r="I1461" s="15"/>
      <c r="J1461" s="4"/>
      <c r="K1461" s="4"/>
      <c r="L1461" s="15"/>
      <c r="M1461" s="6" t="str">
        <f t="shared" si="23"/>
        <v>Sell</v>
      </c>
    </row>
    <row r="1462" spans="1:13" x14ac:dyDescent="0.3">
      <c r="A1462" s="2">
        <v>44465</v>
      </c>
      <c r="B1462" s="4">
        <v>1139</v>
      </c>
      <c r="C1462" s="4">
        <v>1155</v>
      </c>
      <c r="D1462" s="4">
        <v>1199.5</v>
      </c>
      <c r="E1462" s="4">
        <v>1034.9958333333329</v>
      </c>
      <c r="F1462" s="4" t="b">
        <v>0</v>
      </c>
      <c r="G1462" s="4" t="b">
        <v>1</v>
      </c>
      <c r="H1462" s="4" t="b">
        <v>0</v>
      </c>
      <c r="I1462" s="15"/>
      <c r="J1462" s="4"/>
      <c r="K1462" s="4"/>
      <c r="L1462" s="15"/>
      <c r="M1462" s="6" t="str">
        <f t="shared" si="23"/>
        <v>Sell</v>
      </c>
    </row>
    <row r="1463" spans="1:13" x14ac:dyDescent="0.3">
      <c r="A1463" s="2">
        <v>44466</v>
      </c>
      <c r="B1463" s="4">
        <v>1155</v>
      </c>
      <c r="C1463" s="4">
        <v>1151</v>
      </c>
      <c r="D1463" s="4">
        <v>1185.2</v>
      </c>
      <c r="E1463" s="4">
        <v>1035.9124999999999</v>
      </c>
      <c r="F1463" s="4" t="b">
        <v>0</v>
      </c>
      <c r="G1463" s="4" t="b">
        <v>1</v>
      </c>
      <c r="H1463" s="4" t="b">
        <v>0</v>
      </c>
      <c r="I1463" s="15"/>
      <c r="J1463" s="4"/>
      <c r="K1463" s="4"/>
      <c r="L1463" s="15"/>
      <c r="M1463" s="6" t="str">
        <f t="shared" si="23"/>
        <v>Sell</v>
      </c>
    </row>
    <row r="1464" spans="1:13" x14ac:dyDescent="0.3">
      <c r="A1464" s="2">
        <v>44467</v>
      </c>
      <c r="B1464" s="4">
        <v>1150</v>
      </c>
      <c r="C1464" s="4">
        <v>1128</v>
      </c>
      <c r="D1464" s="4">
        <v>1167</v>
      </c>
      <c r="E1464" s="4">
        <v>1035.5625</v>
      </c>
      <c r="F1464" s="4" t="b">
        <v>0</v>
      </c>
      <c r="G1464" s="4" t="b">
        <v>1</v>
      </c>
      <c r="H1464" s="4" t="b">
        <v>0</v>
      </c>
      <c r="I1464" s="15"/>
      <c r="J1464" s="4"/>
      <c r="K1464" s="4"/>
      <c r="L1464" s="15"/>
      <c r="M1464" s="6" t="str">
        <f t="shared" si="23"/>
        <v>Sell</v>
      </c>
    </row>
    <row r="1465" spans="1:13" x14ac:dyDescent="0.3">
      <c r="A1465" s="2">
        <v>44468</v>
      </c>
      <c r="B1465" s="4">
        <v>1127</v>
      </c>
      <c r="C1465" s="4">
        <v>1156</v>
      </c>
      <c r="D1465" s="4">
        <v>1153</v>
      </c>
      <c r="E1465" s="4">
        <v>1035.1375</v>
      </c>
      <c r="F1465" s="4" t="b">
        <v>0</v>
      </c>
      <c r="G1465" s="4" t="b">
        <v>1</v>
      </c>
      <c r="H1465" s="4" t="b">
        <v>0</v>
      </c>
      <c r="I1465" s="15"/>
      <c r="J1465" s="4"/>
      <c r="K1465" s="4"/>
      <c r="L1465" s="15"/>
      <c r="M1465" s="6" t="str">
        <f t="shared" si="23"/>
        <v>Sell</v>
      </c>
    </row>
    <row r="1466" spans="1:13" x14ac:dyDescent="0.3">
      <c r="A1466" s="2">
        <v>44469</v>
      </c>
      <c r="B1466" s="4">
        <v>1157</v>
      </c>
      <c r="C1466" s="4">
        <v>1147</v>
      </c>
      <c r="D1466" s="4">
        <v>1151.3</v>
      </c>
      <c r="E1466" s="4">
        <v>1034.770833333333</v>
      </c>
      <c r="F1466" s="4" t="b">
        <v>1</v>
      </c>
      <c r="G1466" s="4" t="b">
        <v>0</v>
      </c>
      <c r="H1466" s="4" t="b">
        <v>1</v>
      </c>
      <c r="I1466" s="15"/>
      <c r="J1466" s="4"/>
      <c r="K1466" s="4"/>
      <c r="L1466" s="15"/>
      <c r="M1466" s="6" t="str">
        <f t="shared" si="23"/>
        <v>Buy</v>
      </c>
    </row>
    <row r="1467" spans="1:13" x14ac:dyDescent="0.3">
      <c r="A1467" s="2">
        <v>44470</v>
      </c>
      <c r="B1467" s="4">
        <v>1147</v>
      </c>
      <c r="C1467" s="4">
        <v>1231</v>
      </c>
      <c r="D1467" s="4">
        <v>1161.5999999999999</v>
      </c>
      <c r="E1467" s="4">
        <v>1035.054166666667</v>
      </c>
      <c r="F1467" s="4" t="b">
        <v>0</v>
      </c>
      <c r="G1467" s="4" t="b">
        <v>1</v>
      </c>
      <c r="H1467" s="4" t="b">
        <v>1</v>
      </c>
      <c r="I1467" s="15"/>
      <c r="J1467" s="4"/>
      <c r="K1467" s="4"/>
      <c r="L1467" s="15"/>
      <c r="M1467" s="6" t="str">
        <f t="shared" si="23"/>
        <v>Sell</v>
      </c>
    </row>
    <row r="1468" spans="1:13" x14ac:dyDescent="0.3">
      <c r="A1468" s="2">
        <v>44471</v>
      </c>
      <c r="B1468" s="4">
        <v>1231</v>
      </c>
      <c r="C1468" s="4">
        <v>1267</v>
      </c>
      <c r="D1468" s="4">
        <v>1172.7</v>
      </c>
      <c r="E1468" s="4">
        <v>1036.2208333333331</v>
      </c>
      <c r="F1468" s="4" t="b">
        <v>1</v>
      </c>
      <c r="G1468" s="4" t="b">
        <v>0</v>
      </c>
      <c r="H1468" s="4" t="b">
        <v>1</v>
      </c>
      <c r="I1468" s="15"/>
      <c r="J1468" s="4"/>
      <c r="K1468" s="4"/>
      <c r="L1468" s="15"/>
      <c r="M1468" s="6" t="str">
        <f t="shared" si="23"/>
        <v>Buy</v>
      </c>
    </row>
    <row r="1469" spans="1:13" x14ac:dyDescent="0.3">
      <c r="A1469" s="2">
        <v>44472</v>
      </c>
      <c r="B1469" s="4">
        <v>1267</v>
      </c>
      <c r="C1469" s="4">
        <v>1300</v>
      </c>
      <c r="D1469" s="4">
        <v>1182</v>
      </c>
      <c r="E1469" s="4">
        <v>1037.929166666667</v>
      </c>
      <c r="F1469" s="4" t="b">
        <v>1</v>
      </c>
      <c r="G1469" s="4" t="b">
        <v>0</v>
      </c>
      <c r="H1469" s="4" t="b">
        <v>0</v>
      </c>
      <c r="I1469" s="15"/>
      <c r="J1469" s="4"/>
      <c r="K1469" s="4"/>
      <c r="L1469" s="15"/>
      <c r="M1469" s="6" t="str">
        <f t="shared" si="23"/>
        <v>Buy</v>
      </c>
    </row>
    <row r="1470" spans="1:13" x14ac:dyDescent="0.3">
      <c r="A1470" s="2">
        <v>44473</v>
      </c>
      <c r="B1470" s="4">
        <v>1300</v>
      </c>
      <c r="C1470" s="4">
        <v>1249</v>
      </c>
      <c r="D1470" s="4">
        <v>1192.4000000000001</v>
      </c>
      <c r="E1470" s="4">
        <v>1039.2625</v>
      </c>
      <c r="F1470" s="4" t="b">
        <v>1</v>
      </c>
      <c r="G1470" s="4" t="b">
        <v>0</v>
      </c>
      <c r="H1470" s="4" t="b">
        <v>0</v>
      </c>
      <c r="I1470" s="15"/>
      <c r="J1470" s="4"/>
      <c r="K1470" s="4"/>
      <c r="L1470" s="15"/>
      <c r="M1470" s="6" t="str">
        <f t="shared" si="23"/>
        <v>Buy</v>
      </c>
    </row>
    <row r="1471" spans="1:13" x14ac:dyDescent="0.3">
      <c r="A1471" s="2">
        <v>44474</v>
      </c>
      <c r="B1471" s="4">
        <v>1248</v>
      </c>
      <c r="C1471" s="4">
        <v>1284</v>
      </c>
      <c r="D1471" s="4">
        <v>1206.8</v>
      </c>
      <c r="E1471" s="4">
        <v>1040.8125</v>
      </c>
      <c r="F1471" s="4" t="b">
        <v>1</v>
      </c>
      <c r="G1471" s="4" t="b">
        <v>0</v>
      </c>
      <c r="H1471" s="4" t="b">
        <v>0</v>
      </c>
      <c r="I1471" s="15"/>
      <c r="J1471" s="4"/>
      <c r="K1471" s="4"/>
      <c r="L1471" s="15"/>
      <c r="M1471" s="6" t="str">
        <f t="shared" si="23"/>
        <v>Buy</v>
      </c>
    </row>
    <row r="1472" spans="1:13" x14ac:dyDescent="0.3">
      <c r="A1472" s="2">
        <v>44475</v>
      </c>
      <c r="B1472" s="4">
        <v>1282</v>
      </c>
      <c r="C1472" s="4">
        <v>1326</v>
      </c>
      <c r="D1472" s="4">
        <v>1223.9000000000001</v>
      </c>
      <c r="E1472" s="4">
        <v>1043.929166666667</v>
      </c>
      <c r="F1472" s="4" t="b">
        <v>1</v>
      </c>
      <c r="G1472" s="4" t="b">
        <v>0</v>
      </c>
      <c r="H1472" s="4" t="b">
        <v>0</v>
      </c>
      <c r="I1472" s="15"/>
      <c r="J1472" s="4"/>
      <c r="K1472" s="4"/>
      <c r="L1472" s="15"/>
      <c r="M1472" s="6" t="str">
        <f t="shared" si="23"/>
        <v>Buy</v>
      </c>
    </row>
    <row r="1473" spans="1:13" x14ac:dyDescent="0.3">
      <c r="A1473" s="2">
        <v>44476</v>
      </c>
      <c r="B1473" s="4">
        <v>1326</v>
      </c>
      <c r="C1473" s="4">
        <v>1299</v>
      </c>
      <c r="D1473" s="4">
        <v>1238.7</v>
      </c>
      <c r="E1473" s="4">
        <v>1046.554166666667</v>
      </c>
      <c r="F1473" s="4" t="b">
        <v>1</v>
      </c>
      <c r="G1473" s="4" t="b">
        <v>0</v>
      </c>
      <c r="H1473" s="4" t="b">
        <v>0</v>
      </c>
      <c r="I1473" s="15"/>
      <c r="J1473" s="4"/>
      <c r="K1473" s="4"/>
      <c r="L1473" s="15"/>
      <c r="M1473" s="6" t="str">
        <f t="shared" si="23"/>
        <v>Buy</v>
      </c>
    </row>
    <row r="1474" spans="1:13" x14ac:dyDescent="0.3">
      <c r="A1474" s="2">
        <v>44477</v>
      </c>
      <c r="B1474" s="4">
        <v>1298</v>
      </c>
      <c r="C1474" s="4">
        <v>1315</v>
      </c>
      <c r="D1474" s="4">
        <v>1257.4000000000001</v>
      </c>
      <c r="E1474" s="4">
        <v>1049.1208333333329</v>
      </c>
      <c r="F1474" s="4" t="b">
        <v>1</v>
      </c>
      <c r="G1474" s="4" t="b">
        <v>0</v>
      </c>
      <c r="H1474" s="4" t="b">
        <v>0</v>
      </c>
      <c r="I1474" s="15"/>
      <c r="J1474" s="4"/>
      <c r="K1474" s="4"/>
      <c r="L1474" s="15"/>
      <c r="M1474" s="6" t="str">
        <f t="shared" si="23"/>
        <v>Buy</v>
      </c>
    </row>
    <row r="1475" spans="1:13" x14ac:dyDescent="0.3">
      <c r="A1475" s="2">
        <v>44478</v>
      </c>
      <c r="B1475" s="4">
        <v>1315</v>
      </c>
      <c r="C1475" s="4">
        <v>1391</v>
      </c>
      <c r="D1475" s="4">
        <v>1280.9000000000001</v>
      </c>
      <c r="E1475" s="4">
        <v>1052.354166666667</v>
      </c>
      <c r="F1475" s="4" t="b">
        <v>1</v>
      </c>
      <c r="G1475" s="4" t="b">
        <v>0</v>
      </c>
      <c r="H1475" s="4" t="b">
        <v>0</v>
      </c>
      <c r="I1475" s="15"/>
      <c r="J1475" s="4"/>
      <c r="K1475" s="4"/>
      <c r="L1475" s="15"/>
      <c r="M1475" s="6" t="str">
        <f t="shared" si="23"/>
        <v>Buy</v>
      </c>
    </row>
    <row r="1476" spans="1:13" x14ac:dyDescent="0.3">
      <c r="A1476" s="2">
        <v>44479</v>
      </c>
      <c r="B1476" s="4">
        <v>1391</v>
      </c>
      <c r="C1476" s="4">
        <v>1453</v>
      </c>
      <c r="D1476" s="4">
        <v>1311.5</v>
      </c>
      <c r="E1476" s="4">
        <v>1056.4008333333329</v>
      </c>
      <c r="F1476" s="4" t="b">
        <v>1</v>
      </c>
      <c r="G1476" s="4" t="b">
        <v>0</v>
      </c>
      <c r="H1476" s="4" t="b">
        <v>0</v>
      </c>
      <c r="I1476" s="15"/>
      <c r="J1476" s="4"/>
      <c r="K1476" s="4"/>
      <c r="L1476" s="15"/>
      <c r="M1476" s="6" t="str">
        <f t="shared" si="23"/>
        <v>Buy</v>
      </c>
    </row>
    <row r="1477" spans="1:13" x14ac:dyDescent="0.3">
      <c r="A1477" s="2">
        <v>44480</v>
      </c>
      <c r="B1477" s="4">
        <v>1452</v>
      </c>
      <c r="C1477" s="4">
        <v>1426</v>
      </c>
      <c r="D1477" s="4">
        <v>1331</v>
      </c>
      <c r="E1477" s="4">
        <v>1060.259166666666</v>
      </c>
      <c r="F1477" s="4" t="b">
        <v>1</v>
      </c>
      <c r="G1477" s="4" t="b">
        <v>0</v>
      </c>
      <c r="H1477" s="4" t="b">
        <v>0</v>
      </c>
      <c r="I1477" s="15"/>
      <c r="J1477" s="4"/>
      <c r="K1477" s="4"/>
      <c r="L1477" s="15"/>
      <c r="M1477" s="6" t="str">
        <f t="shared" si="23"/>
        <v>Buy</v>
      </c>
    </row>
    <row r="1478" spans="1:13" x14ac:dyDescent="0.3">
      <c r="A1478" s="2">
        <v>44481</v>
      </c>
      <c r="B1478" s="4">
        <v>1425</v>
      </c>
      <c r="C1478" s="4">
        <v>1350</v>
      </c>
      <c r="D1478" s="4">
        <v>1339.3</v>
      </c>
      <c r="E1478" s="4">
        <v>1062.9841666666671</v>
      </c>
      <c r="F1478" s="4" t="b">
        <v>1</v>
      </c>
      <c r="G1478" s="4" t="b">
        <v>0</v>
      </c>
      <c r="H1478" s="4" t="b">
        <v>0</v>
      </c>
      <c r="I1478" s="15"/>
      <c r="J1478" s="4"/>
      <c r="K1478" s="4"/>
      <c r="L1478" s="15"/>
      <c r="M1478" s="6" t="str">
        <f t="shared" si="23"/>
        <v>Buy</v>
      </c>
    </row>
    <row r="1479" spans="1:13" x14ac:dyDescent="0.3">
      <c r="A1479" s="2">
        <v>44482</v>
      </c>
      <c r="B1479" s="4">
        <v>1349</v>
      </c>
      <c r="C1479" s="4">
        <v>1349</v>
      </c>
      <c r="D1479" s="4">
        <v>1344.2</v>
      </c>
      <c r="E1479" s="4">
        <v>1065.884166666666</v>
      </c>
      <c r="F1479" s="4" t="b">
        <v>1</v>
      </c>
      <c r="G1479" s="4" t="b">
        <v>0</v>
      </c>
      <c r="H1479" s="4" t="b">
        <v>0</v>
      </c>
      <c r="I1479" s="15"/>
      <c r="J1479" s="4"/>
      <c r="K1479" s="4"/>
      <c r="L1479" s="15"/>
      <c r="M1479" s="6" t="str">
        <f t="shared" si="23"/>
        <v>Buy</v>
      </c>
    </row>
    <row r="1480" spans="1:13" x14ac:dyDescent="0.3">
      <c r="A1480" s="2">
        <v>44483</v>
      </c>
      <c r="B1480" s="4">
        <v>1347</v>
      </c>
      <c r="C1480" s="4">
        <v>1385</v>
      </c>
      <c r="D1480" s="4">
        <v>1357.8</v>
      </c>
      <c r="E1480" s="4">
        <v>1069.375833333333</v>
      </c>
      <c r="F1480" s="4" t="b">
        <v>1</v>
      </c>
      <c r="G1480" s="4" t="b">
        <v>0</v>
      </c>
      <c r="H1480" s="4" t="b">
        <v>0</v>
      </c>
      <c r="I1480" s="15"/>
      <c r="J1480" s="4"/>
      <c r="K1480" s="4"/>
      <c r="L1480" s="15"/>
      <c r="M1480" s="6" t="str">
        <f t="shared" si="23"/>
        <v>Buy</v>
      </c>
    </row>
    <row r="1481" spans="1:13" x14ac:dyDescent="0.3">
      <c r="A1481" s="2">
        <v>44484</v>
      </c>
      <c r="B1481" s="4">
        <v>1385</v>
      </c>
      <c r="C1481" s="4">
        <v>1378</v>
      </c>
      <c r="D1481" s="4">
        <v>1367.2</v>
      </c>
      <c r="E1481" s="4">
        <v>1072.573333333333</v>
      </c>
      <c r="F1481" s="4" t="b">
        <v>1</v>
      </c>
      <c r="G1481" s="4" t="b">
        <v>0</v>
      </c>
      <c r="H1481" s="4" t="b">
        <v>0</v>
      </c>
      <c r="I1481" s="15"/>
      <c r="J1481" s="4"/>
      <c r="K1481" s="4"/>
      <c r="L1481" s="15"/>
      <c r="M1481" s="6" t="str">
        <f t="shared" si="23"/>
        <v>Buy</v>
      </c>
    </row>
    <row r="1482" spans="1:13" x14ac:dyDescent="0.3">
      <c r="A1482" s="2">
        <v>44485</v>
      </c>
      <c r="B1482" s="4">
        <v>1378</v>
      </c>
      <c r="C1482" s="4">
        <v>1409</v>
      </c>
      <c r="D1482" s="4">
        <v>1375.5</v>
      </c>
      <c r="E1482" s="4">
        <v>1076.4041666666669</v>
      </c>
      <c r="F1482" s="4" t="b">
        <v>1</v>
      </c>
      <c r="G1482" s="4" t="b">
        <v>0</v>
      </c>
      <c r="H1482" s="4" t="b">
        <v>0</v>
      </c>
      <c r="I1482" s="15"/>
      <c r="J1482" s="4"/>
      <c r="K1482" s="4"/>
      <c r="L1482" s="15"/>
      <c r="M1482" s="6" t="str">
        <f t="shared" si="23"/>
        <v>Buy</v>
      </c>
    </row>
    <row r="1483" spans="1:13" x14ac:dyDescent="0.3">
      <c r="A1483" s="2">
        <v>44486</v>
      </c>
      <c r="B1483" s="4">
        <v>1409</v>
      </c>
      <c r="C1483" s="4">
        <v>1385</v>
      </c>
      <c r="D1483" s="4">
        <v>1384.1</v>
      </c>
      <c r="E1483" s="4">
        <v>1080.1375</v>
      </c>
      <c r="F1483" s="4" t="b">
        <v>1</v>
      </c>
      <c r="G1483" s="4" t="b">
        <v>0</v>
      </c>
      <c r="H1483" s="4" t="b">
        <v>0</v>
      </c>
      <c r="I1483" s="15"/>
      <c r="J1483" s="4"/>
      <c r="K1483" s="4"/>
      <c r="L1483" s="15"/>
      <c r="M1483" s="6" t="str">
        <f t="shared" si="23"/>
        <v>Buy</v>
      </c>
    </row>
    <row r="1484" spans="1:13" x14ac:dyDescent="0.3">
      <c r="A1484" s="2">
        <v>44487</v>
      </c>
      <c r="B1484" s="4">
        <v>1385</v>
      </c>
      <c r="C1484" s="4">
        <v>1339</v>
      </c>
      <c r="D1484" s="4">
        <v>1386.5</v>
      </c>
      <c r="E1484" s="4">
        <v>1084.1099999999999</v>
      </c>
      <c r="F1484" s="4" t="b">
        <v>1</v>
      </c>
      <c r="G1484" s="4" t="b">
        <v>0</v>
      </c>
      <c r="H1484" s="4" t="b">
        <v>0</v>
      </c>
      <c r="I1484" s="15"/>
      <c r="J1484" s="4"/>
      <c r="K1484" s="4"/>
      <c r="L1484" s="15"/>
      <c r="M1484" s="6" t="str">
        <f t="shared" si="23"/>
        <v>Buy</v>
      </c>
    </row>
    <row r="1485" spans="1:13" x14ac:dyDescent="0.3">
      <c r="A1485" s="2">
        <v>44488</v>
      </c>
      <c r="B1485" s="4">
        <v>1338</v>
      </c>
      <c r="C1485" s="4">
        <v>1325</v>
      </c>
      <c r="D1485" s="4">
        <v>1379.9</v>
      </c>
      <c r="E1485" s="4">
        <v>1088.4083333333331</v>
      </c>
      <c r="F1485" s="4" t="b">
        <v>0</v>
      </c>
      <c r="G1485" s="4" t="b">
        <v>1</v>
      </c>
      <c r="H1485" s="4" t="b">
        <v>1</v>
      </c>
      <c r="I1485" s="15"/>
      <c r="J1485" s="4"/>
      <c r="K1485" s="4"/>
      <c r="L1485" s="15"/>
      <c r="M1485" s="6" t="str">
        <f t="shared" si="23"/>
        <v>Sell</v>
      </c>
    </row>
    <row r="1486" spans="1:13" x14ac:dyDescent="0.3">
      <c r="A1486" s="2">
        <v>44489</v>
      </c>
      <c r="B1486" s="4">
        <v>1325</v>
      </c>
      <c r="C1486" s="4">
        <v>1380</v>
      </c>
      <c r="D1486" s="4">
        <v>1372.6</v>
      </c>
      <c r="E1486" s="4">
        <v>1094.583333333333</v>
      </c>
      <c r="F1486" s="4" t="b">
        <v>0</v>
      </c>
      <c r="G1486" s="4" t="b">
        <v>1</v>
      </c>
      <c r="H1486" s="4" t="b">
        <v>0</v>
      </c>
      <c r="I1486" s="15"/>
      <c r="J1486" s="4"/>
      <c r="K1486" s="4"/>
      <c r="L1486" s="15"/>
      <c r="M1486" s="6" t="str">
        <f t="shared" si="23"/>
        <v>Sell</v>
      </c>
    </row>
    <row r="1487" spans="1:13" x14ac:dyDescent="0.3">
      <c r="A1487" s="2">
        <v>44490</v>
      </c>
      <c r="B1487" s="4">
        <v>1379</v>
      </c>
      <c r="C1487" s="4">
        <v>1352</v>
      </c>
      <c r="D1487" s="4">
        <v>1365.2</v>
      </c>
      <c r="E1487" s="4">
        <v>1099.6708333333329</v>
      </c>
      <c r="F1487" s="4" t="b">
        <v>1</v>
      </c>
      <c r="G1487" s="4" t="b">
        <v>0</v>
      </c>
      <c r="H1487" s="4" t="b">
        <v>1</v>
      </c>
      <c r="I1487" s="15"/>
      <c r="J1487" s="4"/>
      <c r="K1487" s="4"/>
      <c r="L1487" s="15"/>
      <c r="M1487" s="6" t="str">
        <f t="shared" si="23"/>
        <v>Buy</v>
      </c>
    </row>
    <row r="1488" spans="1:13" x14ac:dyDescent="0.3">
      <c r="A1488" s="2">
        <v>44491</v>
      </c>
      <c r="B1488" s="4">
        <v>1351</v>
      </c>
      <c r="C1488" s="4">
        <v>1361</v>
      </c>
      <c r="D1488" s="4">
        <v>1366.3</v>
      </c>
      <c r="E1488" s="4">
        <v>1104.686666666667</v>
      </c>
      <c r="F1488" s="4" t="b">
        <v>0</v>
      </c>
      <c r="G1488" s="4" t="b">
        <v>1</v>
      </c>
      <c r="H1488" s="4" t="b">
        <v>1</v>
      </c>
      <c r="I1488" s="15"/>
      <c r="J1488" s="4"/>
      <c r="K1488" s="4"/>
      <c r="L1488" s="15"/>
      <c r="M1488" s="6" t="str">
        <f t="shared" si="23"/>
        <v>Sell</v>
      </c>
    </row>
    <row r="1489" spans="1:13" x14ac:dyDescent="0.3">
      <c r="A1489" s="2">
        <v>44492</v>
      </c>
      <c r="B1489" s="4">
        <v>1361</v>
      </c>
      <c r="C1489" s="4">
        <v>1335</v>
      </c>
      <c r="D1489" s="4">
        <v>1364.9</v>
      </c>
      <c r="E1489" s="4">
        <v>1109.605</v>
      </c>
      <c r="F1489" s="4" t="b">
        <v>0</v>
      </c>
      <c r="G1489" s="4" t="b">
        <v>1</v>
      </c>
      <c r="H1489" s="4" t="b">
        <v>0</v>
      </c>
      <c r="I1489" s="15"/>
      <c r="J1489" s="4"/>
      <c r="K1489" s="4"/>
      <c r="L1489" s="15"/>
      <c r="M1489" s="6" t="str">
        <f t="shared" si="23"/>
        <v>Sell</v>
      </c>
    </row>
    <row r="1490" spans="1:13" x14ac:dyDescent="0.3">
      <c r="A1490" s="2">
        <v>44493</v>
      </c>
      <c r="B1490" s="4">
        <v>1335</v>
      </c>
      <c r="C1490" s="4">
        <v>1329</v>
      </c>
      <c r="D1490" s="4">
        <v>1359.3</v>
      </c>
      <c r="E1490" s="4">
        <v>1114.836666666667</v>
      </c>
      <c r="F1490" s="4" t="b">
        <v>0</v>
      </c>
      <c r="G1490" s="4" t="b">
        <v>1</v>
      </c>
      <c r="H1490" s="4" t="b">
        <v>0</v>
      </c>
      <c r="I1490" s="15"/>
      <c r="J1490" s="4"/>
      <c r="K1490" s="4"/>
      <c r="L1490" s="15"/>
      <c r="M1490" s="6" t="str">
        <f t="shared" si="23"/>
        <v>Sell</v>
      </c>
    </row>
    <row r="1491" spans="1:13" x14ac:dyDescent="0.3">
      <c r="A1491" s="2">
        <v>44494</v>
      </c>
      <c r="B1491" s="4">
        <v>1329</v>
      </c>
      <c r="C1491" s="4">
        <v>1325</v>
      </c>
      <c r="D1491" s="4">
        <v>1354</v>
      </c>
      <c r="E1491" s="4">
        <v>1119.9708333333331</v>
      </c>
      <c r="F1491" s="4" t="b">
        <v>0</v>
      </c>
      <c r="G1491" s="4" t="b">
        <v>1</v>
      </c>
      <c r="H1491" s="4" t="b">
        <v>0</v>
      </c>
      <c r="I1491" s="15"/>
      <c r="J1491" s="4"/>
      <c r="K1491" s="4"/>
      <c r="L1491" s="15"/>
      <c r="M1491" s="6" t="str">
        <f t="shared" si="23"/>
        <v>Sell</v>
      </c>
    </row>
    <row r="1492" spans="1:13" x14ac:dyDescent="0.3">
      <c r="A1492" s="2">
        <v>44495</v>
      </c>
      <c r="B1492" s="4">
        <v>1325</v>
      </c>
      <c r="C1492" s="4">
        <v>1332</v>
      </c>
      <c r="D1492" s="4">
        <v>1346.3</v>
      </c>
      <c r="E1492" s="4">
        <v>1124.9116666666671</v>
      </c>
      <c r="F1492" s="4" t="b">
        <v>0</v>
      </c>
      <c r="G1492" s="4" t="b">
        <v>1</v>
      </c>
      <c r="H1492" s="4" t="b">
        <v>0</v>
      </c>
      <c r="I1492" s="15"/>
      <c r="J1492" s="4"/>
      <c r="K1492" s="4"/>
      <c r="L1492" s="15"/>
      <c r="M1492" s="6" t="str">
        <f t="shared" si="23"/>
        <v>Sell</v>
      </c>
    </row>
    <row r="1493" spans="1:13" x14ac:dyDescent="0.3">
      <c r="A1493" s="2">
        <v>44496</v>
      </c>
      <c r="B1493" s="4">
        <v>1331</v>
      </c>
      <c r="C1493" s="4">
        <v>1260</v>
      </c>
      <c r="D1493" s="4">
        <v>1333.8</v>
      </c>
      <c r="E1493" s="4">
        <v>1128.476666666666</v>
      </c>
      <c r="F1493" s="4" t="b">
        <v>0</v>
      </c>
      <c r="G1493" s="4" t="b">
        <v>1</v>
      </c>
      <c r="H1493" s="4" t="b">
        <v>0</v>
      </c>
      <c r="I1493" s="15"/>
      <c r="J1493" s="4"/>
      <c r="K1493" s="4"/>
      <c r="L1493" s="15"/>
      <c r="M1493" s="6" t="str">
        <f t="shared" si="23"/>
        <v>Sell</v>
      </c>
    </row>
    <row r="1494" spans="1:13" x14ac:dyDescent="0.3">
      <c r="A1494" s="2">
        <v>44497</v>
      </c>
      <c r="B1494" s="4">
        <v>1259</v>
      </c>
      <c r="C1494" s="4">
        <v>1276</v>
      </c>
      <c r="D1494" s="4">
        <v>1327.5</v>
      </c>
      <c r="E1494" s="4">
        <v>1132.646666666667</v>
      </c>
      <c r="F1494" s="4" t="b">
        <v>0</v>
      </c>
      <c r="G1494" s="4" t="b">
        <v>1</v>
      </c>
      <c r="H1494" s="4" t="b">
        <v>0</v>
      </c>
      <c r="I1494" s="15"/>
      <c r="J1494" s="4"/>
      <c r="K1494" s="4"/>
      <c r="L1494" s="15"/>
      <c r="M1494" s="6" t="str">
        <f t="shared" si="23"/>
        <v>Sell</v>
      </c>
    </row>
    <row r="1495" spans="1:13" x14ac:dyDescent="0.3">
      <c r="A1495" s="2">
        <v>44498</v>
      </c>
      <c r="B1495" s="4">
        <v>1276</v>
      </c>
      <c r="C1495" s="4">
        <v>1284</v>
      </c>
      <c r="D1495" s="4">
        <v>1323.4</v>
      </c>
      <c r="E1495" s="4">
        <v>1136.9083333333331</v>
      </c>
      <c r="F1495" s="4" t="b">
        <v>0</v>
      </c>
      <c r="G1495" s="4" t="b">
        <v>1</v>
      </c>
      <c r="H1495" s="4" t="b">
        <v>0</v>
      </c>
      <c r="I1495" s="15"/>
      <c r="J1495" s="4"/>
      <c r="K1495" s="4"/>
      <c r="L1495" s="15"/>
      <c r="M1495" s="6" t="str">
        <f t="shared" si="23"/>
        <v>Sell</v>
      </c>
    </row>
    <row r="1496" spans="1:13" x14ac:dyDescent="0.3">
      <c r="A1496" s="2">
        <v>44499</v>
      </c>
      <c r="B1496" s="4">
        <v>1284</v>
      </c>
      <c r="C1496" s="4">
        <v>1289</v>
      </c>
      <c r="D1496" s="4">
        <v>1314.3</v>
      </c>
      <c r="E1496" s="4">
        <v>1141.3091666666669</v>
      </c>
      <c r="F1496" s="4" t="b">
        <v>0</v>
      </c>
      <c r="G1496" s="4" t="b">
        <v>1</v>
      </c>
      <c r="H1496" s="4" t="b">
        <v>0</v>
      </c>
      <c r="I1496" s="15"/>
      <c r="J1496" s="4"/>
      <c r="K1496" s="4"/>
      <c r="L1496" s="15"/>
      <c r="M1496" s="6" t="str">
        <f t="shared" ref="M1496:M1559" si="24">IF(B1496&gt;=D1495,"Buy","Sell")</f>
        <v>Sell</v>
      </c>
    </row>
    <row r="1497" spans="1:13" x14ac:dyDescent="0.3">
      <c r="A1497" s="2">
        <v>44500</v>
      </c>
      <c r="B1497" s="4">
        <v>1289</v>
      </c>
      <c r="C1497" s="4">
        <v>1293</v>
      </c>
      <c r="D1497" s="4">
        <v>1308.4000000000001</v>
      </c>
      <c r="E1497" s="4">
        <v>1145.5683333333329</v>
      </c>
      <c r="F1497" s="4" t="b">
        <v>0</v>
      </c>
      <c r="G1497" s="4" t="b">
        <v>1</v>
      </c>
      <c r="H1497" s="4" t="b">
        <v>0</v>
      </c>
      <c r="I1497" s="15"/>
      <c r="J1497" s="4"/>
      <c r="K1497" s="4"/>
      <c r="L1497" s="15"/>
      <c r="M1497" s="6" t="str">
        <f t="shared" si="24"/>
        <v>Sell</v>
      </c>
    </row>
    <row r="1498" spans="1:13" x14ac:dyDescent="0.3">
      <c r="A1498" s="2">
        <v>44501</v>
      </c>
      <c r="B1498" s="4">
        <v>1293</v>
      </c>
      <c r="C1498" s="4">
        <v>1299</v>
      </c>
      <c r="D1498" s="4">
        <v>1302.2</v>
      </c>
      <c r="E1498" s="4">
        <v>1149.7133333333329</v>
      </c>
      <c r="F1498" s="4" t="b">
        <v>0</v>
      </c>
      <c r="G1498" s="4" t="b">
        <v>1</v>
      </c>
      <c r="H1498" s="4" t="b">
        <v>0</v>
      </c>
      <c r="I1498" s="15"/>
      <c r="J1498" s="4"/>
      <c r="K1498" s="4"/>
      <c r="L1498" s="15"/>
      <c r="M1498" s="6" t="str">
        <f t="shared" si="24"/>
        <v>Sell</v>
      </c>
    </row>
    <row r="1499" spans="1:13" x14ac:dyDescent="0.3">
      <c r="A1499" s="2">
        <v>44502</v>
      </c>
      <c r="B1499" s="4">
        <v>1299</v>
      </c>
      <c r="C1499" s="4">
        <v>1306</v>
      </c>
      <c r="D1499" s="4">
        <v>1299.3</v>
      </c>
      <c r="E1499" s="4">
        <v>1154.175833333333</v>
      </c>
      <c r="F1499" s="4" t="b">
        <v>0</v>
      </c>
      <c r="G1499" s="4" t="b">
        <v>1</v>
      </c>
      <c r="H1499" s="4" t="b">
        <v>0</v>
      </c>
      <c r="I1499" s="15"/>
      <c r="J1499" s="4"/>
      <c r="K1499" s="4"/>
      <c r="L1499" s="15"/>
      <c r="M1499" s="6" t="str">
        <f t="shared" si="24"/>
        <v>Sell</v>
      </c>
    </row>
    <row r="1500" spans="1:13" x14ac:dyDescent="0.3">
      <c r="A1500" s="2">
        <v>44503</v>
      </c>
      <c r="B1500" s="4">
        <v>1308</v>
      </c>
      <c r="C1500" s="4">
        <v>1369</v>
      </c>
      <c r="D1500" s="4">
        <v>1303.3</v>
      </c>
      <c r="E1500" s="4">
        <v>1159.1316666666669</v>
      </c>
      <c r="F1500" s="4" t="b">
        <v>1</v>
      </c>
      <c r="G1500" s="4" t="b">
        <v>0</v>
      </c>
      <c r="H1500" s="4" t="b">
        <v>1</v>
      </c>
      <c r="I1500" s="15"/>
      <c r="J1500" s="4"/>
      <c r="K1500" s="4"/>
      <c r="L1500" s="15"/>
      <c r="M1500" s="6" t="str">
        <f t="shared" si="24"/>
        <v>Buy</v>
      </c>
    </row>
    <row r="1501" spans="1:13" x14ac:dyDescent="0.3">
      <c r="A1501" s="2">
        <v>44504</v>
      </c>
      <c r="B1501" s="4">
        <v>1369</v>
      </c>
      <c r="C1501" s="4">
        <v>1435</v>
      </c>
      <c r="D1501" s="4">
        <v>1314.3</v>
      </c>
      <c r="E1501" s="4">
        <v>1164.6216666666669</v>
      </c>
      <c r="F1501" s="4" t="b">
        <v>1</v>
      </c>
      <c r="G1501" s="4" t="b">
        <v>0</v>
      </c>
      <c r="H1501" s="4" t="b">
        <v>0</v>
      </c>
      <c r="I1501" s="15"/>
      <c r="J1501" s="4"/>
      <c r="K1501" s="4"/>
      <c r="L1501" s="15"/>
      <c r="M1501" s="6" t="str">
        <f t="shared" si="24"/>
        <v>Buy</v>
      </c>
    </row>
    <row r="1502" spans="1:13" x14ac:dyDescent="0.3">
      <c r="A1502" s="2">
        <v>44505</v>
      </c>
      <c r="B1502" s="4">
        <v>1434</v>
      </c>
      <c r="C1502" s="4">
        <v>1396</v>
      </c>
      <c r="D1502" s="4">
        <v>1320.7</v>
      </c>
      <c r="E1502" s="4">
        <v>1170.081666666666</v>
      </c>
      <c r="F1502" s="4" t="b">
        <v>1</v>
      </c>
      <c r="G1502" s="4" t="b">
        <v>0</v>
      </c>
      <c r="H1502" s="4" t="b">
        <v>0</v>
      </c>
      <c r="I1502" s="15"/>
      <c r="J1502" s="4"/>
      <c r="K1502" s="4"/>
      <c r="L1502" s="15"/>
      <c r="M1502" s="6" t="str">
        <f t="shared" si="24"/>
        <v>Buy</v>
      </c>
    </row>
    <row r="1503" spans="1:13" x14ac:dyDescent="0.3">
      <c r="A1503" s="2">
        <v>44506</v>
      </c>
      <c r="B1503" s="4">
        <v>1395</v>
      </c>
      <c r="C1503" s="4">
        <v>1386</v>
      </c>
      <c r="D1503" s="4">
        <v>1333.3</v>
      </c>
      <c r="E1503" s="4">
        <v>1175.4075</v>
      </c>
      <c r="F1503" s="4" t="b">
        <v>1</v>
      </c>
      <c r="G1503" s="4" t="b">
        <v>0</v>
      </c>
      <c r="H1503" s="4" t="b">
        <v>0</v>
      </c>
      <c r="I1503" s="15"/>
      <c r="J1503" s="4"/>
      <c r="K1503" s="4"/>
      <c r="L1503" s="15"/>
      <c r="M1503" s="6" t="str">
        <f t="shared" si="24"/>
        <v>Buy</v>
      </c>
    </row>
    <row r="1504" spans="1:13" x14ac:dyDescent="0.3">
      <c r="A1504" s="2">
        <v>44507</v>
      </c>
      <c r="B1504" s="4">
        <v>1387</v>
      </c>
      <c r="C1504" s="4">
        <v>1464</v>
      </c>
      <c r="D1504" s="4">
        <v>1352.1</v>
      </c>
      <c r="E1504" s="4">
        <v>1181.468333333333</v>
      </c>
      <c r="F1504" s="4" t="b">
        <v>1</v>
      </c>
      <c r="G1504" s="4" t="b">
        <v>0</v>
      </c>
      <c r="H1504" s="4" t="b">
        <v>0</v>
      </c>
      <c r="I1504" s="15"/>
      <c r="J1504" s="4"/>
      <c r="K1504" s="4"/>
      <c r="L1504" s="15"/>
      <c r="M1504" s="6" t="str">
        <f t="shared" si="24"/>
        <v>Buy</v>
      </c>
    </row>
    <row r="1505" spans="1:13" x14ac:dyDescent="0.3">
      <c r="A1505" s="2">
        <v>44508</v>
      </c>
      <c r="B1505" s="4">
        <v>1464</v>
      </c>
      <c r="C1505" s="4">
        <v>1515</v>
      </c>
      <c r="D1505" s="4">
        <v>1375.2</v>
      </c>
      <c r="E1505" s="4">
        <v>1187.9116666666671</v>
      </c>
      <c r="F1505" s="4" t="b">
        <v>1</v>
      </c>
      <c r="G1505" s="4" t="b">
        <v>0</v>
      </c>
      <c r="H1505" s="4" t="b">
        <v>0</v>
      </c>
      <c r="I1505" s="15"/>
      <c r="J1505" s="4"/>
      <c r="K1505" s="4"/>
      <c r="L1505" s="15"/>
      <c r="M1505" s="6" t="str">
        <f t="shared" si="24"/>
        <v>Buy</v>
      </c>
    </row>
    <row r="1506" spans="1:13" x14ac:dyDescent="0.3">
      <c r="A1506" s="2">
        <v>44509</v>
      </c>
      <c r="B1506" s="4">
        <v>1515</v>
      </c>
      <c r="C1506" s="4">
        <v>1502</v>
      </c>
      <c r="D1506" s="4">
        <v>1396.5</v>
      </c>
      <c r="E1506" s="4">
        <v>1194.2049999999999</v>
      </c>
      <c r="F1506" s="4" t="b">
        <v>1</v>
      </c>
      <c r="G1506" s="4" t="b">
        <v>0</v>
      </c>
      <c r="H1506" s="4" t="b">
        <v>0</v>
      </c>
      <c r="I1506" s="15"/>
      <c r="J1506" s="4"/>
      <c r="K1506" s="4"/>
      <c r="L1506" s="15"/>
      <c r="M1506" s="6" t="str">
        <f t="shared" si="24"/>
        <v>Buy</v>
      </c>
    </row>
    <row r="1507" spans="1:13" x14ac:dyDescent="0.3">
      <c r="A1507" s="2">
        <v>44510</v>
      </c>
      <c r="B1507" s="4">
        <v>1502</v>
      </c>
      <c r="C1507" s="4">
        <v>1574</v>
      </c>
      <c r="D1507" s="4">
        <v>1424.6</v>
      </c>
      <c r="E1507" s="4">
        <v>1201.226666666666</v>
      </c>
      <c r="F1507" s="4" t="b">
        <v>1</v>
      </c>
      <c r="G1507" s="4" t="b">
        <v>0</v>
      </c>
      <c r="H1507" s="4" t="b">
        <v>0</v>
      </c>
      <c r="I1507" s="15"/>
      <c r="J1507" s="4"/>
      <c r="K1507" s="4"/>
      <c r="L1507" s="15"/>
      <c r="M1507" s="6" t="str">
        <f t="shared" si="24"/>
        <v>Buy</v>
      </c>
    </row>
    <row r="1508" spans="1:13" x14ac:dyDescent="0.3">
      <c r="A1508" s="2">
        <v>44511</v>
      </c>
      <c r="B1508" s="4">
        <v>1575</v>
      </c>
      <c r="C1508" s="4">
        <v>1476</v>
      </c>
      <c r="D1508" s="4">
        <v>1442.3</v>
      </c>
      <c r="E1508" s="4">
        <v>1207.42</v>
      </c>
      <c r="F1508" s="4" t="b">
        <v>1</v>
      </c>
      <c r="G1508" s="4" t="b">
        <v>0</v>
      </c>
      <c r="H1508" s="4" t="b">
        <v>0</v>
      </c>
      <c r="I1508" s="15"/>
      <c r="J1508" s="4"/>
      <c r="K1508" s="4"/>
      <c r="L1508" s="15"/>
      <c r="M1508" s="6" t="str">
        <f t="shared" si="24"/>
        <v>Buy</v>
      </c>
    </row>
    <row r="1509" spans="1:13" x14ac:dyDescent="0.3">
      <c r="A1509" s="2">
        <v>44512</v>
      </c>
      <c r="B1509" s="4">
        <v>1477</v>
      </c>
      <c r="C1509" s="4">
        <v>1433</v>
      </c>
      <c r="D1509" s="4">
        <v>1455</v>
      </c>
      <c r="E1509" s="4">
        <v>1213.449166666667</v>
      </c>
      <c r="F1509" s="4" t="b">
        <v>1</v>
      </c>
      <c r="G1509" s="4" t="b">
        <v>0</v>
      </c>
      <c r="H1509" s="4" t="b">
        <v>0</v>
      </c>
      <c r="I1509" s="15"/>
      <c r="J1509" s="4"/>
      <c r="K1509" s="4"/>
      <c r="L1509" s="15"/>
      <c r="M1509" s="6" t="str">
        <f t="shared" si="24"/>
        <v>Buy</v>
      </c>
    </row>
    <row r="1510" spans="1:13" x14ac:dyDescent="0.3">
      <c r="A1510" s="2">
        <v>44513</v>
      </c>
      <c r="B1510" s="4">
        <v>1435</v>
      </c>
      <c r="C1510" s="4">
        <v>1449</v>
      </c>
      <c r="D1510" s="4">
        <v>1463</v>
      </c>
      <c r="E1510" s="4">
        <v>1219.6199999999999</v>
      </c>
      <c r="F1510" s="4" t="b">
        <v>0</v>
      </c>
      <c r="G1510" s="4" t="b">
        <v>1</v>
      </c>
      <c r="H1510" s="4" t="b">
        <v>1</v>
      </c>
      <c r="I1510" s="15"/>
      <c r="J1510" s="4"/>
      <c r="K1510" s="4"/>
      <c r="L1510" s="15"/>
      <c r="M1510" s="6" t="str">
        <f t="shared" si="24"/>
        <v>Sell</v>
      </c>
    </row>
    <row r="1511" spans="1:13" x14ac:dyDescent="0.3">
      <c r="A1511" s="2">
        <v>44514</v>
      </c>
      <c r="B1511" s="4">
        <v>1449</v>
      </c>
      <c r="C1511" s="4">
        <v>1441</v>
      </c>
      <c r="D1511" s="4">
        <v>1463.6</v>
      </c>
      <c r="E1511" s="4">
        <v>1225.8975</v>
      </c>
      <c r="F1511" s="4" t="b">
        <v>0</v>
      </c>
      <c r="G1511" s="4" t="b">
        <v>1</v>
      </c>
      <c r="H1511" s="4" t="b">
        <v>0</v>
      </c>
      <c r="I1511" s="15"/>
      <c r="J1511" s="4"/>
      <c r="K1511" s="4"/>
      <c r="L1511" s="15"/>
      <c r="M1511" s="6" t="str">
        <f t="shared" si="24"/>
        <v>Sell</v>
      </c>
    </row>
    <row r="1512" spans="1:13" x14ac:dyDescent="0.3">
      <c r="A1512" s="2">
        <v>44515</v>
      </c>
      <c r="B1512" s="4">
        <v>1442</v>
      </c>
      <c r="C1512" s="4">
        <v>1437</v>
      </c>
      <c r="D1512" s="4">
        <v>1467.7</v>
      </c>
      <c r="E1512" s="4">
        <v>1232.175833333333</v>
      </c>
      <c r="F1512" s="4" t="b">
        <v>0</v>
      </c>
      <c r="G1512" s="4" t="b">
        <v>1</v>
      </c>
      <c r="H1512" s="4" t="b">
        <v>0</v>
      </c>
      <c r="I1512" s="15"/>
      <c r="J1512" s="4"/>
      <c r="K1512" s="4"/>
      <c r="L1512" s="15"/>
      <c r="M1512" s="6" t="str">
        <f t="shared" si="24"/>
        <v>Sell</v>
      </c>
    </row>
    <row r="1513" spans="1:13" x14ac:dyDescent="0.3">
      <c r="A1513" s="2">
        <v>44516</v>
      </c>
      <c r="B1513" s="4">
        <v>1437</v>
      </c>
      <c r="C1513" s="4">
        <v>1367</v>
      </c>
      <c r="D1513" s="4">
        <v>1465.8</v>
      </c>
      <c r="E1513" s="4">
        <v>1237.989166666667</v>
      </c>
      <c r="F1513" s="4" t="b">
        <v>0</v>
      </c>
      <c r="G1513" s="4" t="b">
        <v>1</v>
      </c>
      <c r="H1513" s="4" t="b">
        <v>0</v>
      </c>
      <c r="I1513" s="15"/>
      <c r="J1513" s="4"/>
      <c r="K1513" s="4"/>
      <c r="L1513" s="15"/>
      <c r="M1513" s="6" t="str">
        <f t="shared" si="24"/>
        <v>Sell</v>
      </c>
    </row>
    <row r="1514" spans="1:13" x14ac:dyDescent="0.3">
      <c r="A1514" s="2">
        <v>44517</v>
      </c>
      <c r="B1514" s="4">
        <v>1367</v>
      </c>
      <c r="C1514" s="4">
        <v>1330</v>
      </c>
      <c r="D1514" s="4">
        <v>1452.4</v>
      </c>
      <c r="E1514" s="4">
        <v>1243.8483333333329</v>
      </c>
      <c r="F1514" s="4" t="b">
        <v>0</v>
      </c>
      <c r="G1514" s="4" t="b">
        <v>1</v>
      </c>
      <c r="H1514" s="4" t="b">
        <v>0</v>
      </c>
      <c r="I1514" s="15"/>
      <c r="J1514" s="4"/>
      <c r="K1514" s="4"/>
      <c r="L1514" s="15"/>
      <c r="M1514" s="6" t="str">
        <f t="shared" si="24"/>
        <v>Sell</v>
      </c>
    </row>
    <row r="1515" spans="1:13" x14ac:dyDescent="0.3">
      <c r="A1515" s="2">
        <v>44518</v>
      </c>
      <c r="B1515" s="4">
        <v>1331</v>
      </c>
      <c r="C1515" s="4">
        <v>1330</v>
      </c>
      <c r="D1515" s="4">
        <v>1433.9</v>
      </c>
      <c r="E1515" s="4">
        <v>1249.4233333333329</v>
      </c>
      <c r="F1515" s="4" t="b">
        <v>0</v>
      </c>
      <c r="G1515" s="4" t="b">
        <v>1</v>
      </c>
      <c r="H1515" s="4" t="b">
        <v>0</v>
      </c>
      <c r="I1515" s="15"/>
      <c r="J1515" s="4"/>
      <c r="K1515" s="4"/>
      <c r="L1515" s="15"/>
      <c r="M1515" s="6" t="str">
        <f t="shared" si="24"/>
        <v>Sell</v>
      </c>
    </row>
    <row r="1516" spans="1:13" x14ac:dyDescent="0.3">
      <c r="A1516" s="2">
        <v>44519</v>
      </c>
      <c r="B1516" s="4">
        <v>1330</v>
      </c>
      <c r="C1516" s="4">
        <v>1356</v>
      </c>
      <c r="D1516" s="4">
        <v>1419.3</v>
      </c>
      <c r="E1516" s="4">
        <v>1254.9933333333331</v>
      </c>
      <c r="F1516" s="4" t="b">
        <v>0</v>
      </c>
      <c r="G1516" s="4" t="b">
        <v>1</v>
      </c>
      <c r="H1516" s="4" t="b">
        <v>0</v>
      </c>
      <c r="I1516" s="15"/>
      <c r="J1516" s="4"/>
      <c r="K1516" s="4"/>
      <c r="L1516" s="15"/>
      <c r="M1516" s="6" t="str">
        <f t="shared" si="24"/>
        <v>Sell</v>
      </c>
    </row>
    <row r="1517" spans="1:13" x14ac:dyDescent="0.3">
      <c r="A1517" s="2">
        <v>44520</v>
      </c>
      <c r="B1517" s="4">
        <v>1358</v>
      </c>
      <c r="C1517" s="4">
        <v>1348</v>
      </c>
      <c r="D1517" s="4">
        <v>1396.7</v>
      </c>
      <c r="E1517" s="4">
        <v>1260.4000000000001</v>
      </c>
      <c r="F1517" s="4" t="b">
        <v>0</v>
      </c>
      <c r="G1517" s="4" t="b">
        <v>1</v>
      </c>
      <c r="H1517" s="4" t="b">
        <v>0</v>
      </c>
      <c r="I1517" s="15"/>
      <c r="J1517" s="4"/>
      <c r="K1517" s="4"/>
      <c r="L1517" s="15"/>
      <c r="M1517" s="6" t="str">
        <f t="shared" si="24"/>
        <v>Sell</v>
      </c>
    </row>
    <row r="1518" spans="1:13" x14ac:dyDescent="0.3">
      <c r="A1518" s="2">
        <v>44521</v>
      </c>
      <c r="B1518" s="4">
        <v>1348</v>
      </c>
      <c r="C1518" s="4">
        <v>1326</v>
      </c>
      <c r="D1518" s="4">
        <v>1381.7</v>
      </c>
      <c r="E1518" s="4">
        <v>1265.56</v>
      </c>
      <c r="F1518" s="4" t="b">
        <v>0</v>
      </c>
      <c r="G1518" s="4" t="b">
        <v>1</v>
      </c>
      <c r="H1518" s="4" t="b">
        <v>0</v>
      </c>
      <c r="I1518" s="15"/>
      <c r="J1518" s="4"/>
      <c r="K1518" s="4"/>
      <c r="L1518" s="15"/>
      <c r="M1518" s="6" t="str">
        <f t="shared" si="24"/>
        <v>Sell</v>
      </c>
    </row>
    <row r="1519" spans="1:13" x14ac:dyDescent="0.3">
      <c r="A1519" s="2">
        <v>44522</v>
      </c>
      <c r="B1519" s="4">
        <v>1326</v>
      </c>
      <c r="C1519" s="4">
        <v>1314</v>
      </c>
      <c r="D1519" s="4">
        <v>1369.8</v>
      </c>
      <c r="E1519" s="4">
        <v>1270.7233333333329</v>
      </c>
      <c r="F1519" s="4" t="b">
        <v>0</v>
      </c>
      <c r="G1519" s="4" t="b">
        <v>1</v>
      </c>
      <c r="H1519" s="4" t="b">
        <v>0</v>
      </c>
      <c r="I1519" s="15"/>
      <c r="J1519" s="4"/>
      <c r="K1519" s="4"/>
      <c r="L1519" s="15"/>
      <c r="M1519" s="6" t="str">
        <f t="shared" si="24"/>
        <v>Sell</v>
      </c>
    </row>
    <row r="1520" spans="1:13" x14ac:dyDescent="0.3">
      <c r="A1520" s="2">
        <v>44523</v>
      </c>
      <c r="B1520" s="4">
        <v>1314</v>
      </c>
      <c r="C1520" s="4">
        <v>1309</v>
      </c>
      <c r="D1520" s="4">
        <v>1355.8</v>
      </c>
      <c r="E1520" s="4">
        <v>1275.314166666667</v>
      </c>
      <c r="F1520" s="4" t="b">
        <v>0</v>
      </c>
      <c r="G1520" s="4" t="b">
        <v>1</v>
      </c>
      <c r="H1520" s="4" t="b">
        <v>0</v>
      </c>
      <c r="I1520" s="15"/>
      <c r="J1520" s="4"/>
      <c r="K1520" s="4"/>
      <c r="L1520" s="15"/>
      <c r="M1520" s="6" t="str">
        <f t="shared" si="24"/>
        <v>Sell</v>
      </c>
    </row>
    <row r="1521" spans="1:13" x14ac:dyDescent="0.3">
      <c r="A1521" s="2">
        <v>44524</v>
      </c>
      <c r="B1521" s="4">
        <v>1308</v>
      </c>
      <c r="C1521" s="4">
        <v>1275</v>
      </c>
      <c r="D1521" s="4">
        <v>1339.2</v>
      </c>
      <c r="E1521" s="4">
        <v>1279.750833333333</v>
      </c>
      <c r="F1521" s="4" t="b">
        <v>0</v>
      </c>
      <c r="G1521" s="4" t="b">
        <v>1</v>
      </c>
      <c r="H1521" s="4" t="b">
        <v>0</v>
      </c>
      <c r="I1521" s="15"/>
      <c r="J1521" s="4"/>
      <c r="K1521" s="4"/>
      <c r="L1521" s="15"/>
      <c r="M1521" s="6" t="str">
        <f t="shared" si="24"/>
        <v>Sell</v>
      </c>
    </row>
    <row r="1522" spans="1:13" x14ac:dyDescent="0.3">
      <c r="A1522" s="2">
        <v>44525</v>
      </c>
      <c r="B1522" s="4">
        <v>1276</v>
      </c>
      <c r="C1522" s="4">
        <v>1313</v>
      </c>
      <c r="D1522" s="4">
        <v>1326.8</v>
      </c>
      <c r="E1522" s="4">
        <v>1283.9124999999999</v>
      </c>
      <c r="F1522" s="4" t="b">
        <v>0</v>
      </c>
      <c r="G1522" s="4" t="b">
        <v>1</v>
      </c>
      <c r="H1522" s="4" t="b">
        <v>0</v>
      </c>
      <c r="I1522" s="15"/>
      <c r="J1522" s="4"/>
      <c r="K1522" s="4"/>
      <c r="L1522" s="15"/>
      <c r="M1522" s="6" t="str">
        <f t="shared" si="24"/>
        <v>Sell</v>
      </c>
    </row>
    <row r="1523" spans="1:13" x14ac:dyDescent="0.3">
      <c r="A1523" s="2">
        <v>44526</v>
      </c>
      <c r="B1523" s="4">
        <v>1314</v>
      </c>
      <c r="C1523" s="4">
        <v>1223</v>
      </c>
      <c r="D1523" s="4">
        <v>1312.4</v>
      </c>
      <c r="E1523" s="4">
        <v>1287.3050000000001</v>
      </c>
      <c r="F1523" s="4" t="b">
        <v>0</v>
      </c>
      <c r="G1523" s="4" t="b">
        <v>1</v>
      </c>
      <c r="H1523" s="4" t="b">
        <v>0</v>
      </c>
      <c r="I1523" s="15"/>
      <c r="J1523" s="4"/>
      <c r="K1523" s="4"/>
      <c r="L1523" s="15"/>
      <c r="M1523" s="6" t="str">
        <f t="shared" si="24"/>
        <v>Sell</v>
      </c>
    </row>
    <row r="1524" spans="1:13" x14ac:dyDescent="0.3">
      <c r="A1524" s="2">
        <v>44527</v>
      </c>
      <c r="B1524" s="4">
        <v>1223</v>
      </c>
      <c r="C1524" s="4">
        <v>1212</v>
      </c>
      <c r="D1524" s="4">
        <v>1300.5999999999999</v>
      </c>
      <c r="E1524" s="4">
        <v>1290.4116666666671</v>
      </c>
      <c r="F1524" s="4" t="b">
        <v>0</v>
      </c>
      <c r="G1524" s="4" t="b">
        <v>1</v>
      </c>
      <c r="H1524" s="4" t="b">
        <v>0</v>
      </c>
      <c r="I1524" s="15"/>
      <c r="J1524" s="4"/>
      <c r="K1524" s="4"/>
      <c r="L1524" s="15"/>
      <c r="M1524" s="6" t="str">
        <f t="shared" si="24"/>
        <v>Sell</v>
      </c>
    </row>
    <row r="1525" spans="1:13" x14ac:dyDescent="0.3">
      <c r="A1525" s="2">
        <v>44528</v>
      </c>
      <c r="B1525" s="4">
        <v>1212</v>
      </c>
      <c r="C1525" s="4">
        <v>1182</v>
      </c>
      <c r="D1525" s="4">
        <v>1285.8</v>
      </c>
      <c r="E1525" s="4">
        <v>1293.1116666666669</v>
      </c>
      <c r="F1525" s="4" t="b">
        <v>0</v>
      </c>
      <c r="G1525" s="4" t="b">
        <v>1</v>
      </c>
      <c r="H1525" s="4" t="b">
        <v>0</v>
      </c>
      <c r="I1525" s="15"/>
      <c r="J1525" s="4"/>
      <c r="K1525" s="4"/>
      <c r="L1525" s="15"/>
      <c r="M1525" s="6" t="str">
        <f t="shared" si="24"/>
        <v>Sell</v>
      </c>
    </row>
    <row r="1526" spans="1:13" x14ac:dyDescent="0.3">
      <c r="A1526" s="2">
        <v>44529</v>
      </c>
      <c r="B1526" s="4">
        <v>1182</v>
      </c>
      <c r="C1526" s="4">
        <v>1219</v>
      </c>
      <c r="D1526" s="4">
        <v>1272.0999999999999</v>
      </c>
      <c r="E1526" s="4">
        <v>1296.0050000000001</v>
      </c>
      <c r="F1526" s="4" t="b">
        <v>0</v>
      </c>
      <c r="G1526" s="4" t="b">
        <v>1</v>
      </c>
      <c r="H1526" s="4" t="b">
        <v>0</v>
      </c>
      <c r="I1526" s="15"/>
      <c r="J1526" s="4"/>
      <c r="K1526" s="4"/>
      <c r="L1526" s="15"/>
      <c r="M1526" s="6" t="str">
        <f t="shared" si="24"/>
        <v>Sell</v>
      </c>
    </row>
    <row r="1527" spans="1:13" x14ac:dyDescent="0.3">
      <c r="A1527" s="2">
        <v>44530</v>
      </c>
      <c r="B1527" s="4">
        <v>1220</v>
      </c>
      <c r="C1527" s="4">
        <v>1270</v>
      </c>
      <c r="D1527" s="4">
        <v>1264.3</v>
      </c>
      <c r="E1527" s="4">
        <v>1299.3216666666669</v>
      </c>
      <c r="F1527" s="4" t="b">
        <v>0</v>
      </c>
      <c r="G1527" s="4" t="b">
        <v>1</v>
      </c>
      <c r="H1527" s="4" t="b">
        <v>0</v>
      </c>
      <c r="I1527" s="15"/>
      <c r="J1527" s="4"/>
      <c r="K1527" s="4"/>
      <c r="L1527" s="15"/>
      <c r="M1527" s="6" t="str">
        <f t="shared" si="24"/>
        <v>Sell</v>
      </c>
    </row>
    <row r="1528" spans="1:13" x14ac:dyDescent="0.3">
      <c r="A1528" s="2">
        <v>44531</v>
      </c>
      <c r="B1528" s="4">
        <v>1270</v>
      </c>
      <c r="C1528" s="4">
        <v>1249</v>
      </c>
      <c r="D1528" s="4">
        <v>1256.5999999999999</v>
      </c>
      <c r="E1528" s="4">
        <v>1302.7458333333329</v>
      </c>
      <c r="F1528" s="4" t="b">
        <v>0</v>
      </c>
      <c r="G1528" s="4" t="b">
        <v>0</v>
      </c>
      <c r="H1528" s="4" t="b">
        <v>0</v>
      </c>
      <c r="I1528" s="15"/>
      <c r="J1528" s="4"/>
      <c r="K1528" s="4"/>
      <c r="L1528" s="15"/>
      <c r="M1528" s="6" t="str">
        <f t="shared" si="24"/>
        <v>Buy</v>
      </c>
    </row>
    <row r="1529" spans="1:13" x14ac:dyDescent="0.3">
      <c r="A1529" s="2">
        <v>44532</v>
      </c>
      <c r="B1529" s="4">
        <v>1247</v>
      </c>
      <c r="C1529" s="4">
        <v>1217</v>
      </c>
      <c r="D1529" s="4">
        <v>1246.9000000000001</v>
      </c>
      <c r="E1529" s="4">
        <v>1305.9000000000001</v>
      </c>
      <c r="F1529" s="4" t="b">
        <v>0</v>
      </c>
      <c r="G1529" s="4" t="b">
        <v>1</v>
      </c>
      <c r="H1529" s="4" t="b">
        <v>0</v>
      </c>
      <c r="I1529" s="15"/>
      <c r="J1529" s="4"/>
      <c r="K1529" s="4"/>
      <c r="L1529" s="15"/>
      <c r="M1529" s="6" t="str">
        <f t="shared" si="24"/>
        <v>Sell</v>
      </c>
    </row>
    <row r="1530" spans="1:13" x14ac:dyDescent="0.3">
      <c r="A1530" s="2">
        <v>44533</v>
      </c>
      <c r="B1530" s="4">
        <v>1215</v>
      </c>
      <c r="C1530" s="4">
        <v>1208</v>
      </c>
      <c r="D1530" s="4">
        <v>1236.8</v>
      </c>
      <c r="E1530" s="4">
        <v>1308.988333333333</v>
      </c>
      <c r="F1530" s="4" t="b">
        <v>0</v>
      </c>
      <c r="G1530" s="4" t="b">
        <v>1</v>
      </c>
      <c r="H1530" s="4" t="b">
        <v>0</v>
      </c>
      <c r="I1530" s="15"/>
      <c r="J1530" s="4"/>
      <c r="K1530" s="4"/>
      <c r="L1530" s="15"/>
      <c r="M1530" s="6" t="str">
        <f t="shared" si="24"/>
        <v>Sell</v>
      </c>
    </row>
    <row r="1531" spans="1:13" x14ac:dyDescent="0.3">
      <c r="A1531" s="2">
        <v>44534</v>
      </c>
      <c r="B1531" s="4">
        <v>1208</v>
      </c>
      <c r="C1531" s="4">
        <v>1002</v>
      </c>
      <c r="D1531" s="4">
        <v>1209.5</v>
      </c>
      <c r="E1531" s="4">
        <v>1310.301666666667</v>
      </c>
      <c r="F1531" s="4" t="b">
        <v>0</v>
      </c>
      <c r="G1531" s="4" t="b">
        <v>1</v>
      </c>
      <c r="H1531" s="4" t="b">
        <v>0</v>
      </c>
      <c r="I1531" s="15"/>
      <c r="J1531" s="4"/>
      <c r="K1531" s="4"/>
      <c r="L1531" s="15"/>
      <c r="M1531" s="6" t="str">
        <f t="shared" si="24"/>
        <v>Sell</v>
      </c>
    </row>
    <row r="1532" spans="1:13" x14ac:dyDescent="0.3">
      <c r="A1532" s="2">
        <v>44535</v>
      </c>
      <c r="B1532" s="4">
        <v>1001</v>
      </c>
      <c r="C1532" s="4">
        <v>1001</v>
      </c>
      <c r="D1532" s="4">
        <v>1178.3</v>
      </c>
      <c r="E1532" s="4">
        <v>1311.0675000000001</v>
      </c>
      <c r="F1532" s="4" t="b">
        <v>0</v>
      </c>
      <c r="G1532" s="4" t="b">
        <v>1</v>
      </c>
      <c r="H1532" s="4" t="b">
        <v>0</v>
      </c>
      <c r="I1532" s="15"/>
      <c r="J1532" s="4"/>
      <c r="K1532" s="4"/>
      <c r="L1532" s="15"/>
      <c r="M1532" s="6" t="str">
        <f t="shared" si="24"/>
        <v>Sell</v>
      </c>
    </row>
    <row r="1533" spans="1:13" x14ac:dyDescent="0.3">
      <c r="A1533" s="2">
        <v>44536</v>
      </c>
      <c r="B1533" s="4">
        <v>1001</v>
      </c>
      <c r="C1533" s="4">
        <v>965.8</v>
      </c>
      <c r="D1533" s="4">
        <v>1152.58</v>
      </c>
      <c r="E1533" s="4">
        <v>1311.540833333333</v>
      </c>
      <c r="F1533" s="4" t="b">
        <v>0</v>
      </c>
      <c r="G1533" s="4" t="b">
        <v>1</v>
      </c>
      <c r="H1533" s="4" t="b">
        <v>0</v>
      </c>
      <c r="I1533" s="15"/>
      <c r="J1533" s="4"/>
      <c r="K1533" s="4"/>
      <c r="L1533" s="15"/>
      <c r="M1533" s="6" t="str">
        <f t="shared" si="24"/>
        <v>Sell</v>
      </c>
    </row>
    <row r="1534" spans="1:13" x14ac:dyDescent="0.3">
      <c r="A1534" s="2">
        <v>44537</v>
      </c>
      <c r="B1534" s="4">
        <v>969</v>
      </c>
      <c r="C1534" s="4">
        <v>1027</v>
      </c>
      <c r="D1534" s="4">
        <v>1134.08</v>
      </c>
      <c r="E1534" s="4">
        <v>1312.3166666666671</v>
      </c>
      <c r="F1534" s="4" t="b">
        <v>0</v>
      </c>
      <c r="G1534" s="4" t="b">
        <v>1</v>
      </c>
      <c r="H1534" s="4" t="b">
        <v>0</v>
      </c>
      <c r="I1534" s="15"/>
      <c r="J1534" s="4"/>
      <c r="K1534" s="4"/>
      <c r="L1534" s="15"/>
      <c r="M1534" s="6" t="str">
        <f t="shared" si="24"/>
        <v>Sell</v>
      </c>
    </row>
    <row r="1535" spans="1:13" x14ac:dyDescent="0.3">
      <c r="A1535" s="2">
        <v>44538</v>
      </c>
      <c r="B1535" s="4">
        <v>1028</v>
      </c>
      <c r="C1535" s="4">
        <v>1046</v>
      </c>
      <c r="D1535" s="4">
        <v>1120.48</v>
      </c>
      <c r="E1535" s="4">
        <v>1313.073333333333</v>
      </c>
      <c r="F1535" s="4" t="b">
        <v>0</v>
      </c>
      <c r="G1535" s="4" t="b">
        <v>1</v>
      </c>
      <c r="H1535" s="4" t="b">
        <v>0</v>
      </c>
      <c r="I1535" s="15"/>
      <c r="J1535" s="4"/>
      <c r="K1535" s="4"/>
      <c r="L1535" s="15"/>
      <c r="M1535" s="6" t="str">
        <f t="shared" si="24"/>
        <v>Sell</v>
      </c>
    </row>
    <row r="1536" spans="1:13" x14ac:dyDescent="0.3">
      <c r="A1536" s="2">
        <v>44539</v>
      </c>
      <c r="B1536" s="4">
        <v>1047</v>
      </c>
      <c r="C1536" s="4">
        <v>1106</v>
      </c>
      <c r="D1536" s="4">
        <v>1109.18</v>
      </c>
      <c r="E1536" s="4">
        <v>1313.4233333333329</v>
      </c>
      <c r="F1536" s="4" t="b">
        <v>0</v>
      </c>
      <c r="G1536" s="4" t="b">
        <v>1</v>
      </c>
      <c r="H1536" s="4" t="b">
        <v>0</v>
      </c>
      <c r="I1536" s="15"/>
      <c r="J1536" s="4"/>
      <c r="K1536" s="4"/>
      <c r="L1536" s="15"/>
      <c r="M1536" s="6" t="str">
        <f t="shared" si="24"/>
        <v>Sell</v>
      </c>
    </row>
    <row r="1537" spans="1:13" x14ac:dyDescent="0.3">
      <c r="A1537" s="2">
        <v>44540</v>
      </c>
      <c r="B1537" s="4">
        <v>1105</v>
      </c>
      <c r="C1537" s="4">
        <v>1040</v>
      </c>
      <c r="D1537" s="4">
        <v>1086.18</v>
      </c>
      <c r="E1537" s="4">
        <v>1312.89</v>
      </c>
      <c r="F1537" s="4" t="b">
        <v>0</v>
      </c>
      <c r="G1537" s="4" t="b">
        <v>1</v>
      </c>
      <c r="H1537" s="4" t="b">
        <v>0</v>
      </c>
      <c r="I1537" s="15"/>
      <c r="J1537" s="4"/>
      <c r="K1537" s="4"/>
      <c r="L1537" s="15"/>
      <c r="M1537" s="6" t="str">
        <f t="shared" si="24"/>
        <v>Sell</v>
      </c>
    </row>
    <row r="1538" spans="1:13" x14ac:dyDescent="0.3">
      <c r="A1538" s="2">
        <v>44541</v>
      </c>
      <c r="B1538" s="4">
        <v>1039</v>
      </c>
      <c r="C1538" s="4">
        <v>1041</v>
      </c>
      <c r="D1538" s="4">
        <v>1065.3800000000001</v>
      </c>
      <c r="E1538" s="4">
        <v>1311.7066666666669</v>
      </c>
      <c r="F1538" s="4" t="b">
        <v>0</v>
      </c>
      <c r="G1538" s="4" t="b">
        <v>1</v>
      </c>
      <c r="H1538" s="4" t="b">
        <v>0</v>
      </c>
      <c r="I1538" s="15"/>
      <c r="J1538" s="4"/>
      <c r="K1538" s="4"/>
      <c r="L1538" s="15"/>
      <c r="M1538" s="6" t="str">
        <f t="shared" si="24"/>
        <v>Sell</v>
      </c>
    </row>
    <row r="1539" spans="1:13" x14ac:dyDescent="0.3">
      <c r="A1539" s="2">
        <v>44542</v>
      </c>
      <c r="B1539" s="4">
        <v>1040</v>
      </c>
      <c r="C1539" s="4">
        <v>1029</v>
      </c>
      <c r="D1539" s="4">
        <v>1046.58</v>
      </c>
      <c r="E1539" s="4">
        <v>1308.448333333333</v>
      </c>
      <c r="F1539" s="4" t="b">
        <v>0</v>
      </c>
      <c r="G1539" s="4" t="b">
        <v>1</v>
      </c>
      <c r="H1539" s="4" t="b">
        <v>0</v>
      </c>
      <c r="I1539" s="15"/>
      <c r="J1539" s="4"/>
      <c r="K1539" s="4"/>
      <c r="L1539" s="15"/>
      <c r="M1539" s="6" t="str">
        <f t="shared" si="24"/>
        <v>Sell</v>
      </c>
    </row>
    <row r="1540" spans="1:13" x14ac:dyDescent="0.3">
      <c r="A1540" s="2">
        <v>44543</v>
      </c>
      <c r="B1540" s="4">
        <v>1030</v>
      </c>
      <c r="C1540" s="4">
        <v>1006</v>
      </c>
      <c r="D1540" s="4">
        <v>1026.3800000000001</v>
      </c>
      <c r="E1540" s="4">
        <v>1304.598333333334</v>
      </c>
      <c r="F1540" s="4" t="b">
        <v>0</v>
      </c>
      <c r="G1540" s="4" t="b">
        <v>1</v>
      </c>
      <c r="H1540" s="4" t="b">
        <v>0</v>
      </c>
      <c r="I1540" s="15"/>
      <c r="J1540" s="4"/>
      <c r="K1540" s="4"/>
      <c r="L1540" s="15"/>
      <c r="M1540" s="6" t="str">
        <f t="shared" si="24"/>
        <v>Sell</v>
      </c>
    </row>
    <row r="1541" spans="1:13" x14ac:dyDescent="0.3">
      <c r="A1541" s="2">
        <v>44544</v>
      </c>
      <c r="B1541" s="4">
        <v>1006</v>
      </c>
      <c r="C1541" s="4">
        <v>996.6</v>
      </c>
      <c r="D1541" s="4">
        <v>1025.8399999999999</v>
      </c>
      <c r="E1541" s="4">
        <v>1301.086666666667</v>
      </c>
      <c r="F1541" s="4" t="b">
        <v>0</v>
      </c>
      <c r="G1541" s="4" t="b">
        <v>1</v>
      </c>
      <c r="H1541" s="4" t="b">
        <v>0</v>
      </c>
      <c r="I1541" s="15"/>
      <c r="J1541" s="4"/>
      <c r="K1541" s="4"/>
      <c r="L1541" s="15"/>
      <c r="M1541" s="6" t="str">
        <f t="shared" si="24"/>
        <v>Sell</v>
      </c>
    </row>
    <row r="1542" spans="1:13" x14ac:dyDescent="0.3">
      <c r="A1542" s="2">
        <v>44545</v>
      </c>
      <c r="B1542" s="4">
        <v>996.7</v>
      </c>
      <c r="C1542" s="4">
        <v>988</v>
      </c>
      <c r="D1542" s="4">
        <v>1024.54</v>
      </c>
      <c r="E1542" s="4">
        <v>1297.77</v>
      </c>
      <c r="F1542" s="4" t="b">
        <v>0</v>
      </c>
      <c r="G1542" s="4" t="b">
        <v>1</v>
      </c>
      <c r="H1542" s="4" t="b">
        <v>0</v>
      </c>
      <c r="I1542" s="15"/>
      <c r="J1542" s="4"/>
      <c r="K1542" s="4"/>
      <c r="L1542" s="15"/>
      <c r="M1542" s="6" t="str">
        <f t="shared" si="24"/>
        <v>Sell</v>
      </c>
    </row>
    <row r="1543" spans="1:13" x14ac:dyDescent="0.3">
      <c r="A1543" s="2">
        <v>44546</v>
      </c>
      <c r="B1543" s="4">
        <v>987.1</v>
      </c>
      <c r="C1543" s="4">
        <v>1026</v>
      </c>
      <c r="D1543" s="4">
        <v>1030.56</v>
      </c>
      <c r="E1543" s="4">
        <v>1295.478333333333</v>
      </c>
      <c r="F1543" s="4" t="b">
        <v>0</v>
      </c>
      <c r="G1543" s="4" t="b">
        <v>1</v>
      </c>
      <c r="H1543" s="4" t="b">
        <v>0</v>
      </c>
      <c r="I1543" s="15"/>
      <c r="J1543" s="4"/>
      <c r="K1543" s="4"/>
      <c r="L1543" s="15"/>
      <c r="M1543" s="6" t="str">
        <f t="shared" si="24"/>
        <v>Sell</v>
      </c>
    </row>
    <row r="1544" spans="1:13" x14ac:dyDescent="0.3">
      <c r="A1544" s="2">
        <v>44547</v>
      </c>
      <c r="B1544" s="4">
        <v>1026</v>
      </c>
      <c r="C1544" s="4">
        <v>986</v>
      </c>
      <c r="D1544" s="4">
        <v>1026.46</v>
      </c>
      <c r="E1544" s="4">
        <v>1292.5033333333331</v>
      </c>
      <c r="F1544" s="4" t="b">
        <v>0</v>
      </c>
      <c r="G1544" s="4" t="b">
        <v>1</v>
      </c>
      <c r="H1544" s="4" t="b">
        <v>0</v>
      </c>
      <c r="I1544" s="15"/>
      <c r="J1544" s="4"/>
      <c r="K1544" s="4"/>
      <c r="L1544" s="15"/>
      <c r="M1544" s="6" t="str">
        <f t="shared" si="24"/>
        <v>Sell</v>
      </c>
    </row>
    <row r="1545" spans="1:13" x14ac:dyDescent="0.3">
      <c r="A1545" s="2">
        <v>44548</v>
      </c>
      <c r="B1545" s="4">
        <v>986</v>
      </c>
      <c r="C1545" s="4">
        <v>1025</v>
      </c>
      <c r="D1545" s="4">
        <v>1024.3599999999999</v>
      </c>
      <c r="E1545" s="4">
        <v>1288.57</v>
      </c>
      <c r="F1545" s="4" t="b">
        <v>0</v>
      </c>
      <c r="G1545" s="4" t="b">
        <v>1</v>
      </c>
      <c r="H1545" s="4" t="b">
        <v>0</v>
      </c>
      <c r="I1545" s="15"/>
      <c r="J1545" s="4"/>
      <c r="K1545" s="4"/>
      <c r="L1545" s="15"/>
      <c r="M1545" s="6" t="str">
        <f t="shared" si="24"/>
        <v>Sell</v>
      </c>
    </row>
    <row r="1546" spans="1:13" x14ac:dyDescent="0.3">
      <c r="A1546" s="2">
        <v>44549</v>
      </c>
      <c r="B1546" s="4">
        <v>1025</v>
      </c>
      <c r="C1546" s="4">
        <v>1035</v>
      </c>
      <c r="D1546" s="4">
        <v>1017.26</v>
      </c>
      <c r="E1546" s="4">
        <v>1285.145</v>
      </c>
      <c r="F1546" s="4" t="b">
        <v>0</v>
      </c>
      <c r="G1546" s="4" t="b">
        <v>0</v>
      </c>
      <c r="H1546" s="4" t="b">
        <v>0</v>
      </c>
      <c r="I1546" s="15"/>
      <c r="J1546" s="4"/>
      <c r="K1546" s="4"/>
      <c r="L1546" s="15"/>
      <c r="M1546" s="6" t="str">
        <f t="shared" si="24"/>
        <v>Buy</v>
      </c>
    </row>
    <row r="1547" spans="1:13" x14ac:dyDescent="0.3">
      <c r="A1547" s="2">
        <v>44550</v>
      </c>
      <c r="B1547" s="4">
        <v>1035</v>
      </c>
      <c r="C1547" s="4">
        <v>1049</v>
      </c>
      <c r="D1547" s="4">
        <v>1018.16</v>
      </c>
      <c r="E1547" s="4">
        <v>1282.1783333333331</v>
      </c>
      <c r="F1547" s="4" t="b">
        <v>0</v>
      </c>
      <c r="G1547" s="4" t="b">
        <v>0</v>
      </c>
      <c r="H1547" s="4" t="b">
        <v>0</v>
      </c>
      <c r="I1547" s="15"/>
      <c r="J1547" s="4"/>
      <c r="K1547" s="4"/>
      <c r="L1547" s="15"/>
      <c r="M1547" s="6" t="str">
        <f t="shared" si="24"/>
        <v>Buy</v>
      </c>
    </row>
    <row r="1548" spans="1:13" x14ac:dyDescent="0.3">
      <c r="A1548" s="2">
        <v>44551</v>
      </c>
      <c r="B1548" s="4">
        <v>1049</v>
      </c>
      <c r="C1548" s="4">
        <v>1098</v>
      </c>
      <c r="D1548" s="4">
        <v>1023.86</v>
      </c>
      <c r="E1548" s="4">
        <v>1279.3033333333331</v>
      </c>
      <c r="F1548" s="4" t="b">
        <v>0</v>
      </c>
      <c r="G1548" s="4" t="b">
        <v>0</v>
      </c>
      <c r="H1548" s="4" t="b">
        <v>0</v>
      </c>
      <c r="I1548" s="15"/>
      <c r="J1548" s="4"/>
      <c r="K1548" s="4"/>
      <c r="L1548" s="15"/>
      <c r="M1548" s="6" t="str">
        <f t="shared" si="24"/>
        <v>Buy</v>
      </c>
    </row>
    <row r="1549" spans="1:13" x14ac:dyDescent="0.3">
      <c r="A1549" s="2">
        <v>44552</v>
      </c>
      <c r="B1549" s="4">
        <v>1098</v>
      </c>
      <c r="C1549" s="4">
        <v>1163</v>
      </c>
      <c r="D1549" s="4">
        <v>1037.26</v>
      </c>
      <c r="E1549" s="4">
        <v>1277.353333333333</v>
      </c>
      <c r="F1549" s="4" t="b">
        <v>0</v>
      </c>
      <c r="G1549" s="4" t="b">
        <v>0</v>
      </c>
      <c r="H1549" s="4" t="b">
        <v>0</v>
      </c>
      <c r="I1549" s="15"/>
      <c r="J1549" s="4"/>
      <c r="K1549" s="4"/>
      <c r="L1549" s="15"/>
      <c r="M1549" s="6" t="str">
        <f t="shared" si="24"/>
        <v>Buy</v>
      </c>
    </row>
    <row r="1550" spans="1:13" x14ac:dyDescent="0.3">
      <c r="A1550" s="2">
        <v>44553</v>
      </c>
      <c r="B1550" s="4">
        <v>1163</v>
      </c>
      <c r="C1550" s="4">
        <v>1195</v>
      </c>
      <c r="D1550" s="4">
        <v>1056.1600000000001</v>
      </c>
      <c r="E1550" s="4">
        <v>1276.0033333333331</v>
      </c>
      <c r="F1550" s="4" t="b">
        <v>0</v>
      </c>
      <c r="G1550" s="4" t="b">
        <v>0</v>
      </c>
      <c r="H1550" s="4" t="b">
        <v>0</v>
      </c>
      <c r="I1550" s="15"/>
      <c r="J1550" s="4"/>
      <c r="K1550" s="4"/>
      <c r="L1550" s="15"/>
      <c r="M1550" s="6" t="str">
        <f t="shared" si="24"/>
        <v>Buy</v>
      </c>
    </row>
    <row r="1551" spans="1:13" x14ac:dyDescent="0.3">
      <c r="A1551" s="2">
        <v>44554</v>
      </c>
      <c r="B1551" s="4">
        <v>1194</v>
      </c>
      <c r="C1551" s="4">
        <v>1151</v>
      </c>
      <c r="D1551" s="4">
        <v>1071.5999999999999</v>
      </c>
      <c r="E1551" s="4">
        <v>1274.8616666666669</v>
      </c>
      <c r="F1551" s="4" t="b">
        <v>0</v>
      </c>
      <c r="G1551" s="4" t="b">
        <v>0</v>
      </c>
      <c r="H1551" s="4" t="b">
        <v>0</v>
      </c>
      <c r="I1551" s="15"/>
      <c r="J1551" s="4"/>
      <c r="K1551" s="4"/>
      <c r="L1551" s="15"/>
      <c r="M1551" s="6" t="str">
        <f t="shared" si="24"/>
        <v>Buy</v>
      </c>
    </row>
    <row r="1552" spans="1:13" x14ac:dyDescent="0.3">
      <c r="A1552" s="2">
        <v>44555</v>
      </c>
      <c r="B1552" s="4">
        <v>1152</v>
      </c>
      <c r="C1552" s="4">
        <v>1125</v>
      </c>
      <c r="D1552" s="4">
        <v>1085.3</v>
      </c>
      <c r="E1552" s="4">
        <v>1273.011666666667</v>
      </c>
      <c r="F1552" s="4" t="b">
        <v>0</v>
      </c>
      <c r="G1552" s="4" t="b">
        <v>0</v>
      </c>
      <c r="H1552" s="4" t="b">
        <v>0</v>
      </c>
      <c r="I1552" s="15"/>
      <c r="J1552" s="4"/>
      <c r="K1552" s="4"/>
      <c r="L1552" s="15"/>
      <c r="M1552" s="6" t="str">
        <f t="shared" si="24"/>
        <v>Buy</v>
      </c>
    </row>
    <row r="1553" spans="1:13" x14ac:dyDescent="0.3">
      <c r="A1553" s="2">
        <v>44556</v>
      </c>
      <c r="B1553" s="4">
        <v>1125</v>
      </c>
      <c r="C1553" s="4">
        <v>1115</v>
      </c>
      <c r="D1553" s="4">
        <v>1094.2</v>
      </c>
      <c r="E1553" s="4">
        <v>1271.145</v>
      </c>
      <c r="F1553" s="4" t="b">
        <v>0</v>
      </c>
      <c r="G1553" s="4" t="b">
        <v>0</v>
      </c>
      <c r="H1553" s="4" t="b">
        <v>0</v>
      </c>
      <c r="I1553" s="15"/>
      <c r="J1553" s="4"/>
      <c r="K1553" s="4"/>
      <c r="L1553" s="15"/>
      <c r="M1553" s="6" t="str">
        <f t="shared" si="24"/>
        <v>Buy</v>
      </c>
    </row>
    <row r="1554" spans="1:13" x14ac:dyDescent="0.3">
      <c r="A1554" s="2">
        <v>44557</v>
      </c>
      <c r="B1554" s="4">
        <v>1115</v>
      </c>
      <c r="C1554" s="4">
        <v>1130</v>
      </c>
      <c r="D1554" s="4">
        <v>1108.5999999999999</v>
      </c>
      <c r="E1554" s="4">
        <v>1269.52</v>
      </c>
      <c r="F1554" s="4" t="b">
        <v>0</v>
      </c>
      <c r="G1554" s="4" t="b">
        <v>0</v>
      </c>
      <c r="H1554" s="4" t="b">
        <v>0</v>
      </c>
      <c r="I1554" s="15"/>
      <c r="J1554" s="4"/>
      <c r="K1554" s="4"/>
      <c r="L1554" s="15"/>
      <c r="M1554" s="6" t="str">
        <f t="shared" si="24"/>
        <v>Buy</v>
      </c>
    </row>
    <row r="1555" spans="1:13" x14ac:dyDescent="0.3">
      <c r="A1555" s="2">
        <v>44558</v>
      </c>
      <c r="B1555" s="4">
        <v>1129</v>
      </c>
      <c r="C1555" s="4">
        <v>1079</v>
      </c>
      <c r="D1555" s="4">
        <v>1114</v>
      </c>
      <c r="E1555" s="4">
        <v>1267.52</v>
      </c>
      <c r="F1555" s="4" t="b">
        <v>0</v>
      </c>
      <c r="G1555" s="4" t="b">
        <v>0</v>
      </c>
      <c r="H1555" s="4" t="b">
        <v>0</v>
      </c>
      <c r="I1555" s="15"/>
      <c r="J1555" s="4"/>
      <c r="K1555" s="4"/>
      <c r="L1555" s="15"/>
      <c r="M1555" s="6" t="str">
        <f t="shared" si="24"/>
        <v>Buy</v>
      </c>
    </row>
    <row r="1556" spans="1:13" x14ac:dyDescent="0.3">
      <c r="A1556" s="2">
        <v>44559</v>
      </c>
      <c r="B1556" s="4">
        <v>1078</v>
      </c>
      <c r="C1556" s="4">
        <v>1024</v>
      </c>
      <c r="D1556" s="4">
        <v>1112.9000000000001</v>
      </c>
      <c r="E1556" s="4">
        <v>1265.02</v>
      </c>
      <c r="F1556" s="4" t="b">
        <v>0</v>
      </c>
      <c r="G1556" s="4" t="b">
        <v>1</v>
      </c>
      <c r="H1556" s="4" t="b">
        <v>0</v>
      </c>
      <c r="I1556" s="15"/>
      <c r="J1556" s="18">
        <v>1000000</v>
      </c>
      <c r="K1556" s="18">
        <v>1000000</v>
      </c>
      <c r="L1556" s="15"/>
      <c r="M1556" s="6" t="str">
        <f t="shared" si="24"/>
        <v>Sell</v>
      </c>
    </row>
    <row r="1557" spans="1:13" x14ac:dyDescent="0.3">
      <c r="A1557" s="2">
        <v>44560</v>
      </c>
      <c r="B1557" s="4">
        <v>1023</v>
      </c>
      <c r="C1557" s="4">
        <v>1024</v>
      </c>
      <c r="D1557" s="4">
        <v>1110.4000000000001</v>
      </c>
      <c r="E1557" s="4">
        <v>1261.895</v>
      </c>
      <c r="F1557" s="4" t="b">
        <v>0</v>
      </c>
      <c r="G1557" s="4" t="b">
        <v>1</v>
      </c>
      <c r="H1557" s="4" t="b">
        <v>0</v>
      </c>
      <c r="I1557" s="15"/>
      <c r="J1557" s="4"/>
      <c r="K1557" s="19"/>
      <c r="L1557" s="15"/>
      <c r="M1557" s="6" t="str">
        <f t="shared" si="24"/>
        <v>Sell</v>
      </c>
    </row>
    <row r="1558" spans="1:13" x14ac:dyDescent="0.3">
      <c r="A1558" s="2">
        <v>44561</v>
      </c>
      <c r="B1558" s="4">
        <v>1024</v>
      </c>
      <c r="C1558" s="4">
        <v>1024</v>
      </c>
      <c r="D1558" s="4">
        <v>1103</v>
      </c>
      <c r="E1558" s="4">
        <v>1258.3033333333331</v>
      </c>
      <c r="F1558" s="4" t="b">
        <v>0</v>
      </c>
      <c r="G1558" s="4" t="b">
        <v>1</v>
      </c>
      <c r="H1558" s="4" t="b">
        <v>0</v>
      </c>
      <c r="I1558" s="15"/>
      <c r="J1558" s="4"/>
      <c r="K1558" s="4"/>
      <c r="L1558" s="15"/>
      <c r="M1558" s="6" t="str">
        <f t="shared" si="24"/>
        <v>Sell</v>
      </c>
    </row>
    <row r="1559" spans="1:13" x14ac:dyDescent="0.3">
      <c r="A1559" s="2">
        <v>44562</v>
      </c>
      <c r="B1559" s="4">
        <v>1024</v>
      </c>
      <c r="C1559" s="4">
        <v>1027</v>
      </c>
      <c r="D1559" s="4">
        <v>1089.4000000000001</v>
      </c>
      <c r="E1559" s="4">
        <v>1254.511666666667</v>
      </c>
      <c r="F1559" s="4" t="b">
        <v>0</v>
      </c>
      <c r="G1559" s="4" t="b">
        <v>1</v>
      </c>
      <c r="H1559" s="4" t="b">
        <v>0</v>
      </c>
      <c r="I1559" s="15"/>
      <c r="J1559" s="4"/>
      <c r="K1559" s="4"/>
      <c r="L1559" s="15"/>
      <c r="M1559" s="6" t="str">
        <f t="shared" si="24"/>
        <v>Sell</v>
      </c>
    </row>
    <row r="1560" spans="1:13" x14ac:dyDescent="0.3">
      <c r="A1560" s="2">
        <v>44563</v>
      </c>
      <c r="B1560" s="4">
        <v>1027</v>
      </c>
      <c r="C1560" s="4">
        <v>1029</v>
      </c>
      <c r="D1560" s="4">
        <v>1072.8</v>
      </c>
      <c r="E1560" s="4">
        <v>1250.8699999999999</v>
      </c>
      <c r="F1560" s="4" t="b">
        <v>0</v>
      </c>
      <c r="G1560" s="4" t="b">
        <v>1</v>
      </c>
      <c r="H1560" s="4" t="b">
        <v>0</v>
      </c>
      <c r="I1560" s="15"/>
      <c r="J1560" s="4"/>
      <c r="K1560" s="4"/>
      <c r="L1560" s="15"/>
      <c r="M1560" s="6" t="str">
        <f t="shared" ref="M1560:M1623" si="25">IF(B1560&gt;=D1559,"Buy","Sell")</f>
        <v>Sell</v>
      </c>
    </row>
    <row r="1561" spans="1:13" x14ac:dyDescent="0.3">
      <c r="A1561" s="2">
        <v>44564</v>
      </c>
      <c r="B1561" s="4">
        <v>1029</v>
      </c>
      <c r="C1561" s="4">
        <v>1024</v>
      </c>
      <c r="D1561" s="4">
        <v>1060.0999999999999</v>
      </c>
      <c r="E1561" s="4">
        <v>1247.153333333333</v>
      </c>
      <c r="F1561" s="4" t="b">
        <v>0</v>
      </c>
      <c r="G1561" s="4" t="b">
        <v>1</v>
      </c>
      <c r="H1561" s="4" t="b">
        <v>0</v>
      </c>
      <c r="I1561" s="15"/>
      <c r="J1561" s="4"/>
      <c r="K1561" s="4"/>
      <c r="L1561" s="15"/>
      <c r="M1561" s="6" t="str">
        <f t="shared" si="25"/>
        <v>Sell</v>
      </c>
    </row>
    <row r="1562" spans="1:13" x14ac:dyDescent="0.3">
      <c r="A1562" s="2">
        <v>44565</v>
      </c>
      <c r="B1562" s="4">
        <v>1022</v>
      </c>
      <c r="C1562" s="4">
        <v>1024</v>
      </c>
      <c r="D1562" s="4">
        <v>1050</v>
      </c>
      <c r="E1562" s="4">
        <v>1242.528333333333</v>
      </c>
      <c r="F1562" s="4" t="b">
        <v>0</v>
      </c>
      <c r="G1562" s="4" t="b">
        <v>1</v>
      </c>
      <c r="H1562" s="4" t="b">
        <v>0</v>
      </c>
      <c r="I1562" s="15"/>
      <c r="J1562" s="4"/>
      <c r="K1562" s="4"/>
      <c r="L1562" s="15"/>
      <c r="M1562" s="6" t="str">
        <f t="shared" si="25"/>
        <v>Sell</v>
      </c>
    </row>
    <row r="1563" spans="1:13" x14ac:dyDescent="0.3">
      <c r="A1563" s="2">
        <v>44566</v>
      </c>
      <c r="B1563" s="4">
        <v>1023</v>
      </c>
      <c r="C1563" s="4">
        <v>1007</v>
      </c>
      <c r="D1563" s="4">
        <v>1039.2</v>
      </c>
      <c r="E1563" s="4">
        <v>1239.511666666667</v>
      </c>
      <c r="F1563" s="4" t="b">
        <v>0</v>
      </c>
      <c r="G1563" s="4" t="b">
        <v>1</v>
      </c>
      <c r="H1563" s="4" t="b">
        <v>0</v>
      </c>
      <c r="I1563" s="15"/>
      <c r="J1563" s="4"/>
      <c r="K1563" s="4"/>
      <c r="L1563" s="15"/>
      <c r="M1563" s="6" t="str">
        <f t="shared" si="25"/>
        <v>Sell</v>
      </c>
    </row>
    <row r="1564" spans="1:13" x14ac:dyDescent="0.3">
      <c r="A1564" s="2">
        <v>44567</v>
      </c>
      <c r="B1564" s="4">
        <v>1008</v>
      </c>
      <c r="C1564" s="4">
        <v>936.1</v>
      </c>
      <c r="D1564" s="4">
        <v>1019.81</v>
      </c>
      <c r="E1564" s="4">
        <v>1236.5291666666669</v>
      </c>
      <c r="F1564" s="4" t="b">
        <v>0</v>
      </c>
      <c r="G1564" s="4" t="b">
        <v>1</v>
      </c>
      <c r="H1564" s="4" t="b">
        <v>0</v>
      </c>
      <c r="I1564" s="15"/>
      <c r="J1564" s="4"/>
      <c r="K1564" s="4"/>
      <c r="L1564" s="15"/>
      <c r="M1564" s="6" t="str">
        <f t="shared" si="25"/>
        <v>Sell</v>
      </c>
    </row>
    <row r="1565" spans="1:13" x14ac:dyDescent="0.3">
      <c r="A1565" s="2">
        <v>44568</v>
      </c>
      <c r="B1565" s="4">
        <v>936.1</v>
      </c>
      <c r="C1565" s="4">
        <v>937</v>
      </c>
      <c r="D1565" s="4">
        <v>1005.61</v>
      </c>
      <c r="E1565" s="4">
        <v>1233.2458333333329</v>
      </c>
      <c r="F1565" s="4" t="b">
        <v>0</v>
      </c>
      <c r="G1565" s="4" t="b">
        <v>1</v>
      </c>
      <c r="H1565" s="4" t="b">
        <v>0</v>
      </c>
      <c r="I1565" s="15"/>
      <c r="J1565" s="4"/>
      <c r="K1565" s="4"/>
      <c r="L1565" s="15"/>
      <c r="M1565" s="6" t="str">
        <f t="shared" si="25"/>
        <v>Sell</v>
      </c>
    </row>
    <row r="1566" spans="1:13" x14ac:dyDescent="0.3">
      <c r="A1566" s="2">
        <v>44569</v>
      </c>
      <c r="B1566" s="4">
        <v>937.8</v>
      </c>
      <c r="C1566" s="4">
        <v>942</v>
      </c>
      <c r="D1566" s="4">
        <v>997.41000000000008</v>
      </c>
      <c r="E1566" s="4">
        <v>1230.3791666666671</v>
      </c>
      <c r="F1566" s="4" t="b">
        <v>0</v>
      </c>
      <c r="G1566" s="4" t="b">
        <v>1</v>
      </c>
      <c r="H1566" s="4" t="b">
        <v>0</v>
      </c>
      <c r="I1566" s="15"/>
      <c r="J1566" s="4"/>
      <c r="K1566" s="4"/>
      <c r="L1566" s="15"/>
      <c r="M1566" s="6" t="str">
        <f t="shared" si="25"/>
        <v>Sell</v>
      </c>
    </row>
    <row r="1567" spans="1:13" x14ac:dyDescent="0.3">
      <c r="A1567" s="2">
        <v>44570</v>
      </c>
      <c r="B1567" s="4">
        <v>942</v>
      </c>
      <c r="C1567" s="4">
        <v>923</v>
      </c>
      <c r="D1567" s="4">
        <v>987.31000000000006</v>
      </c>
      <c r="E1567" s="4">
        <v>1227.0374999999999</v>
      </c>
      <c r="F1567" s="4" t="b">
        <v>0</v>
      </c>
      <c r="G1567" s="4" t="b">
        <v>1</v>
      </c>
      <c r="H1567" s="4" t="b">
        <v>0</v>
      </c>
      <c r="I1567" s="15"/>
      <c r="J1567" s="4"/>
      <c r="K1567" s="4"/>
      <c r="L1567" s="15"/>
      <c r="M1567" s="6" t="str">
        <f t="shared" si="25"/>
        <v>Sell</v>
      </c>
    </row>
    <row r="1568" spans="1:13" x14ac:dyDescent="0.3">
      <c r="A1568" s="2">
        <v>44571</v>
      </c>
      <c r="B1568" s="4">
        <v>922.7</v>
      </c>
      <c r="C1568" s="4">
        <v>891.5</v>
      </c>
      <c r="D1568" s="4">
        <v>974.06000000000006</v>
      </c>
      <c r="E1568" s="4">
        <v>1223.4083333333331</v>
      </c>
      <c r="F1568" s="4" t="b">
        <v>0</v>
      </c>
      <c r="G1568" s="4" t="b">
        <v>1</v>
      </c>
      <c r="H1568" s="4" t="b">
        <v>0</v>
      </c>
      <c r="I1568" s="15"/>
      <c r="J1568" s="4"/>
      <c r="K1568" s="4"/>
      <c r="L1568" s="15"/>
      <c r="M1568" s="6" t="str">
        <f t="shared" si="25"/>
        <v>Sell</v>
      </c>
    </row>
    <row r="1569" spans="1:13" x14ac:dyDescent="0.3">
      <c r="A1569" s="2">
        <v>44572</v>
      </c>
      <c r="B1569" s="4">
        <v>890.7</v>
      </c>
      <c r="C1569" s="4">
        <v>898.6</v>
      </c>
      <c r="D1569" s="4">
        <v>961.22</v>
      </c>
      <c r="E1569" s="4">
        <v>1220.2966666666671</v>
      </c>
      <c r="F1569" s="4" t="b">
        <v>0</v>
      </c>
      <c r="G1569" s="4" t="b">
        <v>1</v>
      </c>
      <c r="H1569" s="4" t="b">
        <v>0</v>
      </c>
      <c r="I1569" s="15"/>
      <c r="J1569" s="4"/>
      <c r="K1569" s="4"/>
      <c r="L1569" s="15"/>
      <c r="M1569" s="6" t="str">
        <f t="shared" si="25"/>
        <v>Sell</v>
      </c>
    </row>
    <row r="1570" spans="1:13" x14ac:dyDescent="0.3">
      <c r="A1570" s="2">
        <v>44573</v>
      </c>
      <c r="B1570" s="4">
        <v>899</v>
      </c>
      <c r="C1570" s="4">
        <v>973.5</v>
      </c>
      <c r="D1570" s="4">
        <v>955.67000000000007</v>
      </c>
      <c r="E1570" s="4">
        <v>1217.6508333333329</v>
      </c>
      <c r="F1570" s="4" t="b">
        <v>0</v>
      </c>
      <c r="G1570" s="4" t="b">
        <v>1</v>
      </c>
      <c r="H1570" s="4" t="b">
        <v>0</v>
      </c>
      <c r="I1570" s="15"/>
      <c r="J1570" s="4"/>
      <c r="K1570" s="4"/>
      <c r="L1570" s="15"/>
      <c r="M1570" s="6" t="str">
        <f t="shared" si="25"/>
        <v>Sell</v>
      </c>
    </row>
    <row r="1571" spans="1:13" x14ac:dyDescent="0.3">
      <c r="A1571" s="2">
        <v>44574</v>
      </c>
      <c r="B1571" s="4">
        <v>973.6</v>
      </c>
      <c r="C1571" s="4">
        <v>965.5</v>
      </c>
      <c r="D1571" s="4">
        <v>949.82</v>
      </c>
      <c r="E1571" s="4">
        <v>1214.7550000000001</v>
      </c>
      <c r="F1571" s="4" t="b">
        <v>0</v>
      </c>
      <c r="G1571" s="4" t="b">
        <v>0</v>
      </c>
      <c r="H1571" s="4" t="b">
        <v>0</v>
      </c>
      <c r="I1571" s="15"/>
      <c r="J1571" s="4"/>
      <c r="K1571" s="4"/>
      <c r="L1571" s="15"/>
      <c r="M1571" s="6" t="str">
        <f t="shared" si="25"/>
        <v>Buy</v>
      </c>
    </row>
    <row r="1572" spans="1:13" x14ac:dyDescent="0.3">
      <c r="A1572" s="2">
        <v>44575</v>
      </c>
      <c r="B1572" s="4">
        <v>965.5</v>
      </c>
      <c r="C1572" s="4">
        <v>939.3</v>
      </c>
      <c r="D1572" s="4">
        <v>941.35</v>
      </c>
      <c r="E1572" s="4">
        <v>1211.6575</v>
      </c>
      <c r="F1572" s="4" t="b">
        <v>0</v>
      </c>
      <c r="G1572" s="4" t="b">
        <v>0</v>
      </c>
      <c r="H1572" s="4" t="b">
        <v>0</v>
      </c>
      <c r="I1572" s="15"/>
      <c r="J1572" s="4"/>
      <c r="K1572" s="4"/>
      <c r="L1572" s="15"/>
      <c r="M1572" s="6" t="str">
        <f t="shared" si="25"/>
        <v>Buy</v>
      </c>
    </row>
    <row r="1573" spans="1:13" x14ac:dyDescent="0.3">
      <c r="A1573" s="2">
        <v>44576</v>
      </c>
      <c r="B1573" s="4">
        <v>939.4</v>
      </c>
      <c r="C1573" s="4">
        <v>946.1</v>
      </c>
      <c r="D1573" s="4">
        <v>935.26</v>
      </c>
      <c r="E1573" s="4">
        <v>1208.758333333333</v>
      </c>
      <c r="F1573" s="4" t="b">
        <v>0</v>
      </c>
      <c r="G1573" s="4" t="b">
        <v>1</v>
      </c>
      <c r="H1573" s="4" t="b">
        <v>0</v>
      </c>
      <c r="I1573" s="13"/>
      <c r="J1573" s="11"/>
      <c r="K1573" s="11">
        <f>K1556*L1573</f>
        <v>963497.22678718157</v>
      </c>
      <c r="L1573" s="13">
        <f>($B1573-($B1571*L$1+$B1573*$L$1))/$B1571</f>
        <v>0.96349722678718153</v>
      </c>
      <c r="M1573" s="6" t="str">
        <f t="shared" si="25"/>
        <v>Sell</v>
      </c>
    </row>
    <row r="1574" spans="1:13" x14ac:dyDescent="0.3">
      <c r="A1574" s="2">
        <v>44577</v>
      </c>
      <c r="B1574" s="4">
        <v>946.8</v>
      </c>
      <c r="C1574" s="4">
        <v>942.9</v>
      </c>
      <c r="D1574" s="4">
        <v>935.93999999999994</v>
      </c>
      <c r="E1574" s="4">
        <v>1205.699166666667</v>
      </c>
      <c r="F1574" s="4" t="b">
        <v>0</v>
      </c>
      <c r="G1574" s="4" t="b">
        <v>0</v>
      </c>
      <c r="H1574" s="4" t="b">
        <v>0</v>
      </c>
      <c r="I1574" s="15"/>
      <c r="J1574" s="4"/>
      <c r="K1574" s="4"/>
      <c r="L1574" s="15"/>
      <c r="M1574" s="6" t="str">
        <f t="shared" si="25"/>
        <v>Buy</v>
      </c>
    </row>
    <row r="1575" spans="1:13" x14ac:dyDescent="0.3">
      <c r="A1575" s="2">
        <v>44578</v>
      </c>
      <c r="B1575" s="4">
        <v>942.9</v>
      </c>
      <c r="C1575" s="4">
        <v>927.7</v>
      </c>
      <c r="D1575" s="4">
        <v>935.01</v>
      </c>
      <c r="E1575" s="4">
        <v>1202.6300000000001</v>
      </c>
      <c r="F1575" s="4" t="b">
        <v>0</v>
      </c>
      <c r="G1575" s="4" t="b">
        <v>0</v>
      </c>
      <c r="H1575" s="4" t="b">
        <v>0</v>
      </c>
      <c r="I1575" s="15"/>
      <c r="J1575" s="4"/>
      <c r="K1575" s="4"/>
      <c r="L1575" s="15"/>
      <c r="M1575" s="6" t="str">
        <f t="shared" si="25"/>
        <v>Buy</v>
      </c>
    </row>
    <row r="1576" spans="1:13" x14ac:dyDescent="0.3">
      <c r="A1576" s="2">
        <v>44579</v>
      </c>
      <c r="B1576" s="4">
        <v>927.4</v>
      </c>
      <c r="C1576" s="4">
        <v>900.6</v>
      </c>
      <c r="D1576" s="4">
        <v>930.87000000000012</v>
      </c>
      <c r="E1576" s="4">
        <v>1200.4349999999999</v>
      </c>
      <c r="F1576" s="4" t="b">
        <v>0</v>
      </c>
      <c r="G1576" s="4" t="b">
        <v>1</v>
      </c>
      <c r="H1576" s="4" t="b">
        <v>0</v>
      </c>
      <c r="I1576" s="15"/>
      <c r="J1576" s="4"/>
      <c r="K1576" s="11">
        <f>K1573*L1576</f>
        <v>942420.02278276405</v>
      </c>
      <c r="L1576" s="13">
        <f>($B1576-($B1574*L$1+$B1576*$L$1))/$B1574</f>
        <v>0.97812427122940426</v>
      </c>
      <c r="M1576" s="6" t="str">
        <f t="shared" si="25"/>
        <v>Sell</v>
      </c>
    </row>
    <row r="1577" spans="1:13" x14ac:dyDescent="0.3">
      <c r="A1577" s="2">
        <v>44580</v>
      </c>
      <c r="B1577" s="4">
        <v>900.6</v>
      </c>
      <c r="C1577" s="4">
        <v>900</v>
      </c>
      <c r="D1577" s="4">
        <v>928.57</v>
      </c>
      <c r="E1577" s="4">
        <v>1198.5350000000001</v>
      </c>
      <c r="F1577" s="4" t="b">
        <v>0</v>
      </c>
      <c r="G1577" s="4" t="b">
        <v>1</v>
      </c>
      <c r="H1577" s="4" t="b">
        <v>0</v>
      </c>
      <c r="I1577" s="15"/>
      <c r="J1577" s="4"/>
      <c r="K1577" s="4"/>
      <c r="L1577" s="15"/>
      <c r="M1577" s="6" t="str">
        <f t="shared" si="25"/>
        <v>Sell</v>
      </c>
    </row>
    <row r="1578" spans="1:13" x14ac:dyDescent="0.3">
      <c r="A1578" s="2">
        <v>44581</v>
      </c>
      <c r="B1578" s="4">
        <v>899.3</v>
      </c>
      <c r="C1578" s="4">
        <v>910.5</v>
      </c>
      <c r="D1578" s="4">
        <v>930.47</v>
      </c>
      <c r="E1578" s="4">
        <v>1196.489166666667</v>
      </c>
      <c r="F1578" s="4" t="b">
        <v>0</v>
      </c>
      <c r="G1578" s="4" t="b">
        <v>1</v>
      </c>
      <c r="H1578" s="4" t="b">
        <v>0</v>
      </c>
      <c r="I1578" s="15"/>
      <c r="J1578" s="4"/>
      <c r="K1578" s="4"/>
      <c r="L1578" s="15"/>
      <c r="M1578" s="6" t="str">
        <f t="shared" si="25"/>
        <v>Sell</v>
      </c>
    </row>
    <row r="1579" spans="1:13" x14ac:dyDescent="0.3">
      <c r="A1579" s="2">
        <v>44582</v>
      </c>
      <c r="B1579" s="4">
        <v>910.9</v>
      </c>
      <c r="C1579" s="4">
        <v>830.2</v>
      </c>
      <c r="D1579" s="4">
        <v>923.62999999999988</v>
      </c>
      <c r="E1579" s="4">
        <v>1193.3491666666671</v>
      </c>
      <c r="F1579" s="4" t="b">
        <v>0</v>
      </c>
      <c r="G1579" s="4" t="b">
        <v>1</v>
      </c>
      <c r="H1579" s="4" t="b">
        <v>0</v>
      </c>
      <c r="I1579" s="15"/>
      <c r="J1579" s="4"/>
      <c r="K1579" s="4"/>
      <c r="L1579" s="15"/>
      <c r="M1579" s="6" t="str">
        <f t="shared" si="25"/>
        <v>Sell</v>
      </c>
    </row>
    <row r="1580" spans="1:13" x14ac:dyDescent="0.3">
      <c r="A1580" s="2">
        <v>44583</v>
      </c>
      <c r="B1580" s="4">
        <v>830.6</v>
      </c>
      <c r="C1580" s="4">
        <v>730.8</v>
      </c>
      <c r="D1580" s="4">
        <v>899.36</v>
      </c>
      <c r="E1580" s="4">
        <v>1189.8975</v>
      </c>
      <c r="F1580" s="4" t="b">
        <v>0</v>
      </c>
      <c r="G1580" s="4" t="b">
        <v>1</v>
      </c>
      <c r="H1580" s="4" t="b">
        <v>0</v>
      </c>
      <c r="I1580" s="15"/>
      <c r="J1580" s="4"/>
      <c r="K1580" s="4"/>
      <c r="L1580" s="15"/>
      <c r="M1580" s="6" t="str">
        <f t="shared" si="25"/>
        <v>Sell</v>
      </c>
    </row>
    <row r="1581" spans="1:13" x14ac:dyDescent="0.3">
      <c r="A1581" s="2">
        <v>44584</v>
      </c>
      <c r="B1581" s="4">
        <v>730.7</v>
      </c>
      <c r="C1581" s="4">
        <v>745.1</v>
      </c>
      <c r="D1581" s="4">
        <v>877.32</v>
      </c>
      <c r="E1581" s="4">
        <v>1186.606666666667</v>
      </c>
      <c r="F1581" s="4" t="b">
        <v>0</v>
      </c>
      <c r="G1581" s="4" t="b">
        <v>1</v>
      </c>
      <c r="H1581" s="4" t="b">
        <v>0</v>
      </c>
      <c r="I1581" s="15"/>
      <c r="J1581" s="4"/>
      <c r="K1581" s="4"/>
      <c r="L1581" s="15"/>
      <c r="M1581" s="6" t="str">
        <f t="shared" si="25"/>
        <v>Sell</v>
      </c>
    </row>
    <row r="1582" spans="1:13" x14ac:dyDescent="0.3">
      <c r="A1582" s="2">
        <v>44585</v>
      </c>
      <c r="B1582" s="4">
        <v>745.1</v>
      </c>
      <c r="C1582" s="4">
        <v>699.3</v>
      </c>
      <c r="D1582" s="4">
        <v>853.32</v>
      </c>
      <c r="E1582" s="4">
        <v>1182.8091666666669</v>
      </c>
      <c r="F1582" s="4" t="b">
        <v>0</v>
      </c>
      <c r="G1582" s="4" t="b">
        <v>1</v>
      </c>
      <c r="H1582" s="4" t="b">
        <v>0</v>
      </c>
      <c r="I1582" s="15"/>
      <c r="J1582" s="4"/>
      <c r="K1582" s="4"/>
      <c r="L1582" s="15"/>
      <c r="M1582" s="6" t="str">
        <f t="shared" si="25"/>
        <v>Sell</v>
      </c>
    </row>
    <row r="1583" spans="1:13" x14ac:dyDescent="0.3">
      <c r="A1583" s="2">
        <v>44586</v>
      </c>
      <c r="B1583" s="4">
        <v>699.3</v>
      </c>
      <c r="C1583" s="4">
        <v>728.2</v>
      </c>
      <c r="D1583" s="4">
        <v>831.53</v>
      </c>
      <c r="E1583" s="4">
        <v>1179.285833333334</v>
      </c>
      <c r="F1583" s="4" t="b">
        <v>0</v>
      </c>
      <c r="G1583" s="4" t="b">
        <v>1</v>
      </c>
      <c r="H1583" s="4" t="b">
        <v>0</v>
      </c>
      <c r="I1583" s="15"/>
      <c r="J1583" s="4"/>
      <c r="K1583" s="4"/>
      <c r="L1583" s="15"/>
      <c r="M1583" s="6" t="str">
        <f t="shared" si="25"/>
        <v>Sell</v>
      </c>
    </row>
    <row r="1584" spans="1:13" x14ac:dyDescent="0.3">
      <c r="A1584" s="2">
        <v>44587</v>
      </c>
      <c r="B1584" s="4">
        <v>728.1</v>
      </c>
      <c r="C1584" s="4">
        <v>777.3</v>
      </c>
      <c r="D1584" s="4">
        <v>814.97</v>
      </c>
      <c r="E1584" s="4">
        <v>1176.363333333333</v>
      </c>
      <c r="F1584" s="4" t="b">
        <v>0</v>
      </c>
      <c r="G1584" s="4" t="b">
        <v>1</v>
      </c>
      <c r="H1584" s="4" t="b">
        <v>0</v>
      </c>
      <c r="I1584" s="15"/>
      <c r="J1584" s="4"/>
      <c r="K1584" s="4"/>
      <c r="L1584" s="15"/>
      <c r="M1584" s="6" t="str">
        <f t="shared" si="25"/>
        <v>Sell</v>
      </c>
    </row>
    <row r="1585" spans="1:13" x14ac:dyDescent="0.3">
      <c r="A1585" s="2">
        <v>44588</v>
      </c>
      <c r="B1585" s="4">
        <v>777.1</v>
      </c>
      <c r="C1585" s="4">
        <v>752.9</v>
      </c>
      <c r="D1585" s="4">
        <v>797.49</v>
      </c>
      <c r="E1585" s="4">
        <v>1173.0041666666671</v>
      </c>
      <c r="F1585" s="4" t="b">
        <v>0</v>
      </c>
      <c r="G1585" s="4" t="b">
        <v>1</v>
      </c>
      <c r="H1585" s="4" t="b">
        <v>0</v>
      </c>
      <c r="I1585" s="15"/>
      <c r="J1585" s="4"/>
      <c r="K1585" s="4"/>
      <c r="L1585" s="15"/>
      <c r="M1585" s="6" t="str">
        <f t="shared" si="25"/>
        <v>Sell</v>
      </c>
    </row>
    <row r="1586" spans="1:13" x14ac:dyDescent="0.3">
      <c r="A1586" s="2">
        <v>44589</v>
      </c>
      <c r="B1586" s="4">
        <v>753.3</v>
      </c>
      <c r="C1586" s="4">
        <v>742.4</v>
      </c>
      <c r="D1586" s="4">
        <v>781.67000000000007</v>
      </c>
      <c r="E1586" s="4">
        <v>1169.6324999999999</v>
      </c>
      <c r="F1586" s="4" t="b">
        <v>0</v>
      </c>
      <c r="G1586" s="4" t="b">
        <v>1</v>
      </c>
      <c r="H1586" s="4" t="b">
        <v>0</v>
      </c>
      <c r="I1586" s="15"/>
      <c r="J1586" s="4"/>
      <c r="K1586" s="4"/>
      <c r="L1586" s="15"/>
      <c r="M1586" s="6" t="str">
        <f t="shared" si="25"/>
        <v>Sell</v>
      </c>
    </row>
    <row r="1587" spans="1:13" x14ac:dyDescent="0.3">
      <c r="A1587" s="2">
        <v>44590</v>
      </c>
      <c r="B1587" s="4">
        <v>742.4</v>
      </c>
      <c r="C1587" s="4">
        <v>759</v>
      </c>
      <c r="D1587" s="4">
        <v>767.57</v>
      </c>
      <c r="E1587" s="4">
        <v>1165.699166666667</v>
      </c>
      <c r="F1587" s="4" t="b">
        <v>0</v>
      </c>
      <c r="G1587" s="4" t="b">
        <v>1</v>
      </c>
      <c r="H1587" s="4" t="b">
        <v>0</v>
      </c>
      <c r="I1587" s="15"/>
      <c r="J1587" s="4"/>
      <c r="K1587" s="4"/>
      <c r="L1587" s="15"/>
      <c r="M1587" s="6" t="str">
        <f t="shared" si="25"/>
        <v>Sell</v>
      </c>
    </row>
    <row r="1588" spans="1:13" x14ac:dyDescent="0.3">
      <c r="A1588" s="2">
        <v>44591</v>
      </c>
      <c r="B1588" s="4">
        <v>758.6</v>
      </c>
      <c r="C1588" s="4">
        <v>759</v>
      </c>
      <c r="D1588" s="4">
        <v>752.42000000000007</v>
      </c>
      <c r="E1588" s="4">
        <v>1161.465833333333</v>
      </c>
      <c r="F1588" s="4" t="b">
        <v>0</v>
      </c>
      <c r="G1588" s="4" t="b">
        <v>1</v>
      </c>
      <c r="H1588" s="4" t="b">
        <v>0</v>
      </c>
      <c r="I1588" s="15"/>
      <c r="J1588" s="4"/>
      <c r="K1588" s="4"/>
      <c r="L1588" s="15"/>
      <c r="M1588" s="6" t="str">
        <f t="shared" si="25"/>
        <v>Sell</v>
      </c>
    </row>
    <row r="1589" spans="1:13" x14ac:dyDescent="0.3">
      <c r="A1589" s="2">
        <v>44592</v>
      </c>
      <c r="B1589" s="4">
        <v>758.9</v>
      </c>
      <c r="C1589" s="4">
        <v>733.2</v>
      </c>
      <c r="D1589" s="4">
        <v>742.72</v>
      </c>
      <c r="E1589" s="4">
        <v>1156.7425000000001</v>
      </c>
      <c r="F1589" s="4" t="b">
        <v>0</v>
      </c>
      <c r="G1589" s="4" t="b">
        <v>0</v>
      </c>
      <c r="H1589" s="4" t="b">
        <v>0</v>
      </c>
      <c r="I1589" s="15"/>
      <c r="J1589" s="4"/>
      <c r="K1589" s="4"/>
      <c r="L1589" s="15"/>
      <c r="M1589" s="6" t="str">
        <f t="shared" si="25"/>
        <v>Buy</v>
      </c>
    </row>
    <row r="1590" spans="1:13" x14ac:dyDescent="0.3">
      <c r="A1590" s="2">
        <v>44593</v>
      </c>
      <c r="B1590" s="4">
        <v>733.4</v>
      </c>
      <c r="C1590" s="4">
        <v>764.7</v>
      </c>
      <c r="D1590" s="4">
        <v>746.11</v>
      </c>
      <c r="E1590" s="4">
        <v>1152.7066666666669</v>
      </c>
      <c r="F1590" s="4" t="b">
        <v>0</v>
      </c>
      <c r="G1590" s="4" t="b">
        <v>1</v>
      </c>
      <c r="H1590" s="4" t="b">
        <v>0</v>
      </c>
      <c r="I1590" s="15"/>
      <c r="J1590" s="4"/>
      <c r="K1590" s="11">
        <f>K1576*L1590</f>
        <v>909456.29638803541</v>
      </c>
      <c r="L1590" s="13">
        <f>($B1590-($B1589*L$1+$B1590*$L$1))/$B1589</f>
        <v>0.96502225589669255</v>
      </c>
      <c r="M1590" s="6" t="str">
        <f t="shared" si="25"/>
        <v>Sell</v>
      </c>
    </row>
    <row r="1591" spans="1:13" x14ac:dyDescent="0.3">
      <c r="A1591" s="2">
        <v>44594</v>
      </c>
      <c r="B1591" s="4">
        <v>764.9</v>
      </c>
      <c r="C1591" s="4">
        <v>757.6</v>
      </c>
      <c r="D1591" s="4">
        <v>747.36</v>
      </c>
      <c r="E1591" s="4">
        <v>1148.32</v>
      </c>
      <c r="F1591" s="4" t="b">
        <v>0</v>
      </c>
      <c r="G1591" s="4" t="b">
        <v>0</v>
      </c>
      <c r="H1591" s="4" t="b">
        <v>0</v>
      </c>
      <c r="I1591" s="15"/>
      <c r="J1591" s="4"/>
      <c r="K1591" s="4"/>
      <c r="L1591" s="15"/>
      <c r="M1591" s="6" t="str">
        <f t="shared" si="25"/>
        <v>Buy</v>
      </c>
    </row>
    <row r="1592" spans="1:13" x14ac:dyDescent="0.3">
      <c r="A1592" s="2">
        <v>44595</v>
      </c>
      <c r="B1592" s="4">
        <v>757.8</v>
      </c>
      <c r="C1592" s="4">
        <v>737.1</v>
      </c>
      <c r="D1592" s="4">
        <v>751.14</v>
      </c>
      <c r="E1592" s="4">
        <v>1143.4124999999999</v>
      </c>
      <c r="F1592" s="4" t="b">
        <v>0</v>
      </c>
      <c r="G1592" s="4" t="b">
        <v>0</v>
      </c>
      <c r="H1592" s="4" t="b">
        <v>0</v>
      </c>
      <c r="I1592" s="15"/>
      <c r="J1592" s="4"/>
      <c r="K1592" s="4"/>
      <c r="L1592" s="15"/>
      <c r="M1592" s="6" t="str">
        <f t="shared" si="25"/>
        <v>Buy</v>
      </c>
    </row>
    <row r="1593" spans="1:13" x14ac:dyDescent="0.3">
      <c r="A1593" s="2">
        <v>44596</v>
      </c>
      <c r="B1593" s="4">
        <v>737.1</v>
      </c>
      <c r="C1593" s="4">
        <v>751</v>
      </c>
      <c r="D1593" s="4">
        <v>753.42</v>
      </c>
      <c r="E1593" s="4">
        <v>1138.8458333333331</v>
      </c>
      <c r="F1593" s="4" t="b">
        <v>0</v>
      </c>
      <c r="G1593" s="4" t="b">
        <v>1</v>
      </c>
      <c r="H1593" s="4" t="b">
        <v>0</v>
      </c>
      <c r="I1593" s="15"/>
      <c r="J1593" s="4"/>
      <c r="K1593" s="4"/>
      <c r="L1593" s="15"/>
      <c r="M1593" s="6" t="str">
        <f t="shared" si="25"/>
        <v>Sell</v>
      </c>
    </row>
    <row r="1594" spans="1:13" x14ac:dyDescent="0.3">
      <c r="A1594" s="2">
        <v>44597</v>
      </c>
      <c r="B1594" s="4">
        <v>750.7</v>
      </c>
      <c r="C1594" s="4">
        <v>822.4</v>
      </c>
      <c r="D1594" s="4">
        <v>757.93000000000006</v>
      </c>
      <c r="E1594" s="4">
        <v>1134.7408333333331</v>
      </c>
      <c r="F1594" s="4" t="b">
        <v>0</v>
      </c>
      <c r="G1594" s="4" t="b">
        <v>1</v>
      </c>
      <c r="H1594" s="4" t="b">
        <v>0</v>
      </c>
      <c r="I1594" s="15"/>
      <c r="J1594" s="4"/>
      <c r="K1594" s="4"/>
      <c r="L1594" s="15"/>
      <c r="M1594" s="6" t="str">
        <f t="shared" si="25"/>
        <v>Sell</v>
      </c>
    </row>
    <row r="1595" spans="1:13" x14ac:dyDescent="0.3">
      <c r="A1595" s="2">
        <v>44598</v>
      </c>
      <c r="B1595" s="4">
        <v>822.5</v>
      </c>
      <c r="C1595" s="4">
        <v>813.4</v>
      </c>
      <c r="D1595" s="4">
        <v>763.98</v>
      </c>
      <c r="E1595" s="4">
        <v>1129.9275</v>
      </c>
      <c r="F1595" s="4" t="b">
        <v>0</v>
      </c>
      <c r="G1595" s="4" t="b">
        <v>0</v>
      </c>
      <c r="H1595" s="4" t="b">
        <v>0</v>
      </c>
      <c r="I1595" s="15"/>
      <c r="J1595" s="4"/>
      <c r="K1595" s="4"/>
      <c r="L1595" s="15"/>
      <c r="M1595" s="6" t="str">
        <f t="shared" si="25"/>
        <v>Buy</v>
      </c>
    </row>
    <row r="1596" spans="1:13" x14ac:dyDescent="0.3">
      <c r="A1596" s="2">
        <v>44599</v>
      </c>
      <c r="B1596" s="4">
        <v>814</v>
      </c>
      <c r="C1596" s="4">
        <v>943.2</v>
      </c>
      <c r="D1596" s="4">
        <v>784.06</v>
      </c>
      <c r="E1596" s="4">
        <v>1125.679166666667</v>
      </c>
      <c r="F1596" s="4" t="b">
        <v>0</v>
      </c>
      <c r="G1596" s="4" t="b">
        <v>0</v>
      </c>
      <c r="H1596" s="4" t="b">
        <v>0</v>
      </c>
      <c r="I1596" s="15"/>
      <c r="J1596" s="4"/>
      <c r="K1596" s="4"/>
      <c r="L1596" s="15"/>
      <c r="M1596" s="6" t="str">
        <f t="shared" si="25"/>
        <v>Buy</v>
      </c>
    </row>
    <row r="1597" spans="1:13" x14ac:dyDescent="0.3">
      <c r="A1597" s="2">
        <v>44600</v>
      </c>
      <c r="B1597" s="4">
        <v>943.1</v>
      </c>
      <c r="C1597" s="4">
        <v>1025</v>
      </c>
      <c r="D1597" s="4">
        <v>810.66000000000008</v>
      </c>
      <c r="E1597" s="4">
        <v>1122.3375000000001</v>
      </c>
      <c r="F1597" s="4" t="b">
        <v>0</v>
      </c>
      <c r="G1597" s="4" t="b">
        <v>0</v>
      </c>
      <c r="H1597" s="4" t="b">
        <v>0</v>
      </c>
      <c r="I1597" s="15"/>
      <c r="J1597" s="4"/>
      <c r="K1597" s="4"/>
      <c r="L1597" s="15"/>
      <c r="M1597" s="6" t="str">
        <f t="shared" si="25"/>
        <v>Buy</v>
      </c>
    </row>
    <row r="1598" spans="1:13" x14ac:dyDescent="0.3">
      <c r="A1598" s="2">
        <v>44601</v>
      </c>
      <c r="B1598" s="4">
        <v>1024</v>
      </c>
      <c r="C1598" s="4">
        <v>1073</v>
      </c>
      <c r="D1598" s="4">
        <v>842.06000000000006</v>
      </c>
      <c r="E1598" s="4">
        <v>1120.0291666666669</v>
      </c>
      <c r="F1598" s="4" t="b">
        <v>0</v>
      </c>
      <c r="G1598" s="4" t="b">
        <v>0</v>
      </c>
      <c r="H1598" s="4" t="b">
        <v>0</v>
      </c>
      <c r="I1598" s="15"/>
      <c r="J1598" s="4"/>
      <c r="K1598" s="4"/>
      <c r="L1598" s="15"/>
      <c r="M1598" s="6" t="str">
        <f t="shared" si="25"/>
        <v>Buy</v>
      </c>
    </row>
    <row r="1599" spans="1:13" x14ac:dyDescent="0.3">
      <c r="A1599" s="2">
        <v>44602</v>
      </c>
      <c r="B1599" s="4">
        <v>1073</v>
      </c>
      <c r="C1599" s="4">
        <v>1045</v>
      </c>
      <c r="D1599" s="4">
        <v>873.24</v>
      </c>
      <c r="E1599" s="4">
        <v>1117.4958333333329</v>
      </c>
      <c r="F1599" s="4" t="b">
        <v>0</v>
      </c>
      <c r="G1599" s="4" t="b">
        <v>0</v>
      </c>
      <c r="H1599" s="4" t="b">
        <v>0</v>
      </c>
      <c r="I1599" s="15"/>
      <c r="J1599" s="4"/>
      <c r="K1599" s="4"/>
      <c r="L1599" s="15"/>
      <c r="M1599" s="6" t="str">
        <f t="shared" si="25"/>
        <v>Buy</v>
      </c>
    </row>
    <row r="1600" spans="1:13" x14ac:dyDescent="0.3">
      <c r="A1600" s="2">
        <v>44603</v>
      </c>
      <c r="B1600" s="4">
        <v>1045</v>
      </c>
      <c r="C1600" s="4">
        <v>995.9</v>
      </c>
      <c r="D1600" s="4">
        <v>896.36</v>
      </c>
      <c r="E1600" s="4">
        <v>1114.2533333333331</v>
      </c>
      <c r="F1600" s="4" t="b">
        <v>0</v>
      </c>
      <c r="G1600" s="4" t="b">
        <v>0</v>
      </c>
      <c r="H1600" s="4" t="b">
        <v>0</v>
      </c>
      <c r="I1600" s="15"/>
      <c r="J1600" s="4"/>
      <c r="K1600" s="4"/>
      <c r="L1600" s="15"/>
      <c r="M1600" s="6" t="str">
        <f t="shared" si="25"/>
        <v>Buy</v>
      </c>
    </row>
    <row r="1601" spans="1:13" x14ac:dyDescent="0.3">
      <c r="A1601" s="2">
        <v>44604</v>
      </c>
      <c r="B1601" s="4">
        <v>995.9</v>
      </c>
      <c r="C1601" s="4">
        <v>944.4</v>
      </c>
      <c r="D1601" s="4">
        <v>915.04</v>
      </c>
      <c r="E1601" s="4">
        <v>1110.6400000000001</v>
      </c>
      <c r="F1601" s="4" t="b">
        <v>0</v>
      </c>
      <c r="G1601" s="4" t="b">
        <v>0</v>
      </c>
      <c r="H1601" s="4" t="b">
        <v>0</v>
      </c>
      <c r="I1601" s="15"/>
      <c r="J1601" s="4"/>
      <c r="K1601" s="4"/>
      <c r="L1601" s="15"/>
      <c r="M1601" s="6" t="str">
        <f t="shared" si="25"/>
        <v>Buy</v>
      </c>
    </row>
    <row r="1602" spans="1:13" x14ac:dyDescent="0.3">
      <c r="A1602" s="2">
        <v>44605</v>
      </c>
      <c r="B1602" s="4">
        <v>944.9</v>
      </c>
      <c r="C1602" s="4">
        <v>1009</v>
      </c>
      <c r="D1602" s="4">
        <v>942.2299999999999</v>
      </c>
      <c r="E1602" s="4">
        <v>1107.3066666666671</v>
      </c>
      <c r="F1602" s="4" t="b">
        <v>0</v>
      </c>
      <c r="G1602" s="4" t="b">
        <v>0</v>
      </c>
      <c r="H1602" s="4" t="b">
        <v>0</v>
      </c>
      <c r="I1602" s="15"/>
      <c r="J1602" s="4"/>
      <c r="K1602" s="4"/>
      <c r="L1602" s="15"/>
      <c r="M1602" s="6" t="str">
        <f t="shared" si="25"/>
        <v>Buy</v>
      </c>
    </row>
    <row r="1603" spans="1:13" x14ac:dyDescent="0.3">
      <c r="A1603" s="2">
        <v>44606</v>
      </c>
      <c r="B1603" s="4">
        <v>1009</v>
      </c>
      <c r="C1603" s="4">
        <v>975.5</v>
      </c>
      <c r="D1603" s="4">
        <v>964.68</v>
      </c>
      <c r="E1603" s="4">
        <v>1103.8941666666669</v>
      </c>
      <c r="F1603" s="4" t="b">
        <v>0</v>
      </c>
      <c r="G1603" s="4" t="b">
        <v>0</v>
      </c>
      <c r="H1603" s="4" t="b">
        <v>0</v>
      </c>
      <c r="I1603" s="15"/>
      <c r="J1603" s="4"/>
      <c r="K1603" s="4"/>
      <c r="L1603" s="15"/>
      <c r="M1603" s="6" t="str">
        <f t="shared" si="25"/>
        <v>Buy</v>
      </c>
    </row>
    <row r="1604" spans="1:13" x14ac:dyDescent="0.3">
      <c r="A1604" s="2">
        <v>44607</v>
      </c>
      <c r="B1604" s="4">
        <v>975.1</v>
      </c>
      <c r="C1604" s="4">
        <v>1003</v>
      </c>
      <c r="D1604" s="4">
        <v>982.74</v>
      </c>
      <c r="E1604" s="4">
        <v>1101.094166666667</v>
      </c>
      <c r="F1604" s="4" t="b">
        <v>0</v>
      </c>
      <c r="G1604" s="4" t="b">
        <v>0</v>
      </c>
      <c r="H1604" s="4" t="b">
        <v>0</v>
      </c>
      <c r="I1604" s="15"/>
      <c r="J1604" s="4"/>
      <c r="K1604" s="4"/>
      <c r="L1604" s="15"/>
      <c r="M1604" s="6" t="str">
        <f t="shared" si="25"/>
        <v>Buy</v>
      </c>
    </row>
    <row r="1605" spans="1:13" x14ac:dyDescent="0.3">
      <c r="A1605" s="2">
        <v>44608</v>
      </c>
      <c r="B1605" s="4">
        <v>1002</v>
      </c>
      <c r="C1605" s="4">
        <v>989.4</v>
      </c>
      <c r="D1605" s="4">
        <v>1000.34</v>
      </c>
      <c r="E1605" s="4">
        <v>1098.2974999999999</v>
      </c>
      <c r="F1605" s="4" t="b">
        <v>0</v>
      </c>
      <c r="G1605" s="4" t="b">
        <v>0</v>
      </c>
      <c r="H1605" s="4" t="b">
        <v>0</v>
      </c>
      <c r="I1605" s="15"/>
      <c r="J1605" s="4"/>
      <c r="K1605" s="4"/>
      <c r="L1605" s="15"/>
      <c r="M1605" s="6" t="str">
        <f t="shared" si="25"/>
        <v>Buy</v>
      </c>
    </row>
    <row r="1606" spans="1:13" x14ac:dyDescent="0.3">
      <c r="A1606" s="2">
        <v>44609</v>
      </c>
      <c r="B1606" s="4">
        <v>988.6</v>
      </c>
      <c r="C1606" s="4">
        <v>974</v>
      </c>
      <c r="D1606" s="4">
        <v>1003.42</v>
      </c>
      <c r="E1606" s="4">
        <v>1094.9141666666669</v>
      </c>
      <c r="F1606" s="4" t="b">
        <v>0</v>
      </c>
      <c r="G1606" s="4" t="b">
        <v>1</v>
      </c>
      <c r="H1606" s="4" t="b">
        <v>0</v>
      </c>
      <c r="I1606" s="15"/>
      <c r="J1606" s="4"/>
      <c r="K1606" s="4"/>
      <c r="L1606" s="15"/>
      <c r="M1606" s="6" t="str">
        <f t="shared" si="25"/>
        <v>Sell</v>
      </c>
    </row>
    <row r="1607" spans="1:13" x14ac:dyDescent="0.3">
      <c r="A1607" s="2">
        <v>44610</v>
      </c>
      <c r="B1607" s="4">
        <v>973.7</v>
      </c>
      <c r="C1607" s="4">
        <v>949.6</v>
      </c>
      <c r="D1607" s="4">
        <v>995.87999999999988</v>
      </c>
      <c r="E1607" s="4">
        <v>1091.560833333333</v>
      </c>
      <c r="F1607" s="4" t="b">
        <v>0</v>
      </c>
      <c r="G1607" s="4" t="b">
        <v>1</v>
      </c>
      <c r="H1607" s="4" t="b">
        <v>0</v>
      </c>
      <c r="I1607" s="15"/>
      <c r="J1607" s="4"/>
      <c r="K1607" s="4"/>
      <c r="L1607" s="15"/>
      <c r="M1607" s="6" t="str">
        <f t="shared" si="25"/>
        <v>Sell</v>
      </c>
    </row>
    <row r="1608" spans="1:13" x14ac:dyDescent="0.3">
      <c r="A1608" s="2">
        <v>44611</v>
      </c>
      <c r="B1608" s="4">
        <v>948.8</v>
      </c>
      <c r="C1608" s="4">
        <v>995.7</v>
      </c>
      <c r="D1608" s="4">
        <v>988.15</v>
      </c>
      <c r="E1608" s="4">
        <v>1088.5166666666671</v>
      </c>
      <c r="F1608" s="4" t="b">
        <v>0</v>
      </c>
      <c r="G1608" s="4" t="b">
        <v>1</v>
      </c>
      <c r="H1608" s="4" t="b">
        <v>0</v>
      </c>
      <c r="I1608" s="15"/>
      <c r="J1608" s="4"/>
      <c r="K1608" s="4"/>
      <c r="L1608" s="15"/>
      <c r="M1608" s="6" t="str">
        <f t="shared" si="25"/>
        <v>Sell</v>
      </c>
    </row>
    <row r="1609" spans="1:13" x14ac:dyDescent="0.3">
      <c r="A1609" s="2">
        <v>44612</v>
      </c>
      <c r="B1609" s="4">
        <v>996.2</v>
      </c>
      <c r="C1609" s="4">
        <v>959.8</v>
      </c>
      <c r="D1609" s="4">
        <v>979.62999999999988</v>
      </c>
      <c r="E1609" s="4">
        <v>1085.3900000000001</v>
      </c>
      <c r="F1609" s="4" t="b">
        <v>0</v>
      </c>
      <c r="G1609" s="4" t="b">
        <v>0</v>
      </c>
      <c r="H1609" s="4" t="b">
        <v>0</v>
      </c>
      <c r="I1609" s="15"/>
      <c r="J1609" s="4"/>
      <c r="K1609" s="4"/>
      <c r="L1609" s="15"/>
      <c r="M1609" s="6" t="str">
        <f t="shared" si="25"/>
        <v>Buy</v>
      </c>
    </row>
    <row r="1610" spans="1:13" x14ac:dyDescent="0.3">
      <c r="A1610" s="2">
        <v>44613</v>
      </c>
      <c r="B1610" s="4">
        <v>959.9</v>
      </c>
      <c r="C1610" s="4">
        <v>951.1</v>
      </c>
      <c r="D1610" s="4">
        <v>975.15</v>
      </c>
      <c r="E1610" s="4">
        <v>1082.240833333334</v>
      </c>
      <c r="F1610" s="4" t="b">
        <v>0</v>
      </c>
      <c r="G1610" s="4" t="b">
        <v>1</v>
      </c>
      <c r="H1610" s="4" t="b">
        <v>0</v>
      </c>
      <c r="I1610" s="15"/>
      <c r="J1610" s="4"/>
      <c r="K1610" s="4"/>
      <c r="L1610" s="15"/>
      <c r="M1610" s="6" t="str">
        <f t="shared" si="25"/>
        <v>Sell</v>
      </c>
    </row>
    <row r="1611" spans="1:13" x14ac:dyDescent="0.3">
      <c r="A1611" s="2">
        <v>44614</v>
      </c>
      <c r="B1611" s="4">
        <v>951.2</v>
      </c>
      <c r="C1611" s="4">
        <v>869.6</v>
      </c>
      <c r="D1611" s="4">
        <v>967.67000000000007</v>
      </c>
      <c r="E1611" s="4">
        <v>1078.445833333333</v>
      </c>
      <c r="F1611" s="4" t="b">
        <v>0</v>
      </c>
      <c r="G1611" s="4" t="b">
        <v>1</v>
      </c>
      <c r="H1611" s="4" t="b">
        <v>0</v>
      </c>
      <c r="I1611" s="15"/>
      <c r="J1611" s="4"/>
      <c r="K1611" s="4"/>
      <c r="L1611" s="15"/>
      <c r="M1611" s="6" t="str">
        <f t="shared" si="25"/>
        <v>Sell</v>
      </c>
    </row>
    <row r="1612" spans="1:13" x14ac:dyDescent="0.3">
      <c r="A1612" s="2">
        <v>44615</v>
      </c>
      <c r="B1612" s="4">
        <v>869.7</v>
      </c>
      <c r="C1612" s="4">
        <v>878.6</v>
      </c>
      <c r="D1612" s="4">
        <v>954.62999999999988</v>
      </c>
      <c r="E1612" s="4">
        <v>1074.6675</v>
      </c>
      <c r="F1612" s="4" t="b">
        <v>0</v>
      </c>
      <c r="G1612" s="4" t="b">
        <v>1</v>
      </c>
      <c r="H1612" s="4" t="b">
        <v>0</v>
      </c>
      <c r="I1612" s="15"/>
      <c r="J1612" s="4"/>
      <c r="K1612" s="4"/>
      <c r="L1612" s="15"/>
      <c r="M1612" s="6" t="str">
        <f t="shared" si="25"/>
        <v>Sell</v>
      </c>
    </row>
    <row r="1613" spans="1:13" x14ac:dyDescent="0.3">
      <c r="A1613" s="2">
        <v>44616</v>
      </c>
      <c r="B1613" s="4">
        <v>878.4</v>
      </c>
      <c r="C1613" s="4">
        <v>792.4</v>
      </c>
      <c r="D1613" s="4">
        <v>936.32</v>
      </c>
      <c r="E1613" s="4">
        <v>1070.770833333333</v>
      </c>
      <c r="F1613" s="4" t="b">
        <v>0</v>
      </c>
      <c r="G1613" s="4" t="b">
        <v>1</v>
      </c>
      <c r="H1613" s="4" t="b">
        <v>0</v>
      </c>
      <c r="I1613" s="15"/>
      <c r="J1613" s="4"/>
      <c r="K1613" s="4"/>
      <c r="L1613" s="15"/>
      <c r="M1613" s="6" t="str">
        <f t="shared" si="25"/>
        <v>Sell</v>
      </c>
    </row>
    <row r="1614" spans="1:13" x14ac:dyDescent="0.3">
      <c r="A1614" s="2">
        <v>44617</v>
      </c>
      <c r="B1614" s="4">
        <v>792.3</v>
      </c>
      <c r="C1614" s="4">
        <v>864.4</v>
      </c>
      <c r="D1614" s="4">
        <v>922.46</v>
      </c>
      <c r="E1614" s="4">
        <v>1067.340833333333</v>
      </c>
      <c r="F1614" s="4" t="b">
        <v>0</v>
      </c>
      <c r="G1614" s="4" t="b">
        <v>1</v>
      </c>
      <c r="H1614" s="4" t="b">
        <v>0</v>
      </c>
      <c r="I1614" s="15"/>
      <c r="J1614" s="4"/>
      <c r="K1614" s="4"/>
      <c r="L1614" s="15"/>
      <c r="M1614" s="6" t="str">
        <f t="shared" si="25"/>
        <v>Sell</v>
      </c>
    </row>
    <row r="1615" spans="1:13" x14ac:dyDescent="0.3">
      <c r="A1615" s="2">
        <v>44618</v>
      </c>
      <c r="B1615" s="4">
        <v>864.4</v>
      </c>
      <c r="C1615" s="4">
        <v>930.6</v>
      </c>
      <c r="D1615" s="4">
        <v>916.58000000000015</v>
      </c>
      <c r="E1615" s="4">
        <v>1064.395833333333</v>
      </c>
      <c r="F1615" s="4" t="b">
        <v>0</v>
      </c>
      <c r="G1615" s="4" t="b">
        <v>1</v>
      </c>
      <c r="H1615" s="4" t="b">
        <v>0</v>
      </c>
      <c r="I1615" s="15"/>
      <c r="J1615" s="4"/>
      <c r="K1615" s="4"/>
      <c r="L1615" s="15"/>
      <c r="M1615" s="6" t="str">
        <f t="shared" si="25"/>
        <v>Sell</v>
      </c>
    </row>
    <row r="1616" spans="1:13" x14ac:dyDescent="0.3">
      <c r="A1616" s="2">
        <v>44619</v>
      </c>
      <c r="B1616" s="4">
        <v>930.6</v>
      </c>
      <c r="C1616" s="4">
        <v>907.4</v>
      </c>
      <c r="D1616" s="4">
        <v>909.92000000000007</v>
      </c>
      <c r="E1616" s="4">
        <v>1061.215833333333</v>
      </c>
      <c r="F1616" s="4" t="b">
        <v>0</v>
      </c>
      <c r="G1616" s="4" t="b">
        <v>0</v>
      </c>
      <c r="H1616" s="4" t="b">
        <v>0</v>
      </c>
      <c r="I1616" s="15"/>
      <c r="J1616" s="4"/>
      <c r="K1616" s="4"/>
      <c r="L1616" s="15"/>
      <c r="M1616" s="6" t="str">
        <f t="shared" si="25"/>
        <v>Buy</v>
      </c>
    </row>
    <row r="1617" spans="1:13" x14ac:dyDescent="0.3">
      <c r="A1617" s="2">
        <v>44620</v>
      </c>
      <c r="B1617" s="4">
        <v>907.7</v>
      </c>
      <c r="C1617" s="4">
        <v>912.6</v>
      </c>
      <c r="D1617" s="4">
        <v>906.22</v>
      </c>
      <c r="E1617" s="4">
        <v>1058.0458333333329</v>
      </c>
      <c r="F1617" s="4" t="b">
        <v>0</v>
      </c>
      <c r="G1617" s="4" t="b">
        <v>1</v>
      </c>
      <c r="H1617" s="4" t="b">
        <v>0</v>
      </c>
      <c r="I1617" s="15"/>
      <c r="J1617" s="4"/>
      <c r="K1617" s="4"/>
      <c r="L1617" s="15"/>
      <c r="M1617" s="6" t="str">
        <f t="shared" si="25"/>
        <v>Sell</v>
      </c>
    </row>
    <row r="1618" spans="1:13" x14ac:dyDescent="0.3">
      <c r="A1618" s="2">
        <v>44621</v>
      </c>
      <c r="B1618" s="4">
        <v>912.7</v>
      </c>
      <c r="C1618" s="4">
        <v>947.3</v>
      </c>
      <c r="D1618" s="4">
        <v>901.37999999999988</v>
      </c>
      <c r="E1618" s="4">
        <v>1055.115</v>
      </c>
      <c r="F1618" s="4" t="b">
        <v>0</v>
      </c>
      <c r="G1618" s="4" t="b">
        <v>0</v>
      </c>
      <c r="H1618" s="4" t="b">
        <v>0</v>
      </c>
      <c r="I1618" s="15"/>
      <c r="J1618" s="4"/>
      <c r="K1618" s="4"/>
      <c r="L1618" s="15"/>
      <c r="M1618" s="6" t="str">
        <f t="shared" si="25"/>
        <v>Buy</v>
      </c>
    </row>
    <row r="1619" spans="1:13" x14ac:dyDescent="0.3">
      <c r="A1619" s="2">
        <v>44622</v>
      </c>
      <c r="B1619" s="4">
        <v>947.6</v>
      </c>
      <c r="C1619" s="4">
        <v>937.9</v>
      </c>
      <c r="D1619" s="4">
        <v>899.18999999999994</v>
      </c>
      <c r="E1619" s="4">
        <v>1052.0474999999999</v>
      </c>
      <c r="F1619" s="4" t="b">
        <v>0</v>
      </c>
      <c r="G1619" s="4" t="b">
        <v>0</v>
      </c>
      <c r="H1619" s="4" t="b">
        <v>0</v>
      </c>
      <c r="I1619" s="15"/>
      <c r="J1619" s="4"/>
      <c r="K1619" s="4"/>
      <c r="L1619" s="15"/>
      <c r="M1619" s="6" t="str">
        <f t="shared" si="25"/>
        <v>Buy</v>
      </c>
    </row>
    <row r="1620" spans="1:13" x14ac:dyDescent="0.3">
      <c r="A1620" s="2">
        <v>44623</v>
      </c>
      <c r="B1620" s="4">
        <v>937.3</v>
      </c>
      <c r="C1620" s="4">
        <v>934.7</v>
      </c>
      <c r="D1620" s="4">
        <v>897.55</v>
      </c>
      <c r="E1620" s="4">
        <v>1048.428333333334</v>
      </c>
      <c r="F1620" s="4" t="b">
        <v>0</v>
      </c>
      <c r="G1620" s="4" t="b">
        <v>0</v>
      </c>
      <c r="H1620" s="4" t="b">
        <v>0</v>
      </c>
      <c r="I1620" s="15"/>
      <c r="J1620" s="4"/>
      <c r="K1620" s="4"/>
      <c r="L1620" s="15"/>
      <c r="M1620" s="6" t="str">
        <f t="shared" si="25"/>
        <v>Buy</v>
      </c>
    </row>
    <row r="1621" spans="1:13" x14ac:dyDescent="0.3">
      <c r="A1621" s="2">
        <v>44624</v>
      </c>
      <c r="B1621" s="4">
        <v>934.7</v>
      </c>
      <c r="C1621" s="4">
        <v>902.5</v>
      </c>
      <c r="D1621" s="4">
        <v>900.83999999999992</v>
      </c>
      <c r="E1621" s="4">
        <v>1043.990833333334</v>
      </c>
      <c r="F1621" s="4" t="b">
        <v>0</v>
      </c>
      <c r="G1621" s="4" t="b">
        <v>0</v>
      </c>
      <c r="H1621" s="4" t="b">
        <v>0</v>
      </c>
      <c r="I1621" s="15"/>
      <c r="J1621" s="4"/>
      <c r="K1621" s="4"/>
      <c r="L1621" s="15"/>
      <c r="M1621" s="6" t="str">
        <f t="shared" si="25"/>
        <v>Buy</v>
      </c>
    </row>
    <row r="1622" spans="1:13" x14ac:dyDescent="0.3">
      <c r="A1622" s="2">
        <v>44625</v>
      </c>
      <c r="B1622" s="4">
        <v>902.6</v>
      </c>
      <c r="C1622" s="4">
        <v>936.8</v>
      </c>
      <c r="D1622" s="4">
        <v>906.66000000000008</v>
      </c>
      <c r="E1622" s="4">
        <v>1040.1641666666669</v>
      </c>
      <c r="F1622" s="4" t="b">
        <v>0</v>
      </c>
      <c r="G1622" s="4" t="b">
        <v>0</v>
      </c>
      <c r="H1622" s="4" t="b">
        <v>0</v>
      </c>
      <c r="I1622" s="15"/>
      <c r="J1622" s="4"/>
      <c r="K1622" s="4"/>
      <c r="L1622" s="15"/>
      <c r="M1622" s="6" t="str">
        <f t="shared" si="25"/>
        <v>Buy</v>
      </c>
    </row>
    <row r="1623" spans="1:13" x14ac:dyDescent="0.3">
      <c r="A1623" s="2">
        <v>44626</v>
      </c>
      <c r="B1623" s="4">
        <v>936.8</v>
      </c>
      <c r="C1623" s="4">
        <v>908.8</v>
      </c>
      <c r="D1623" s="4">
        <v>918.3</v>
      </c>
      <c r="E1623" s="4">
        <v>1036.1875</v>
      </c>
      <c r="F1623" s="4" t="b">
        <v>0</v>
      </c>
      <c r="G1623" s="4" t="b">
        <v>0</v>
      </c>
      <c r="H1623" s="4" t="b">
        <v>0</v>
      </c>
      <c r="I1623" s="15"/>
      <c r="J1623" s="4"/>
      <c r="K1623" s="4"/>
      <c r="L1623" s="15"/>
      <c r="M1623" s="6" t="str">
        <f t="shared" si="25"/>
        <v>Buy</v>
      </c>
    </row>
    <row r="1624" spans="1:13" x14ac:dyDescent="0.3">
      <c r="A1624" s="2">
        <v>44627</v>
      </c>
      <c r="B1624" s="4">
        <v>909.2</v>
      </c>
      <c r="C1624" s="4">
        <v>918.3</v>
      </c>
      <c r="D1624" s="4">
        <v>923.68999999999994</v>
      </c>
      <c r="E1624" s="4">
        <v>1031.6400000000001</v>
      </c>
      <c r="F1624" s="4" t="b">
        <v>0</v>
      </c>
      <c r="G1624" s="4" t="b">
        <v>1</v>
      </c>
      <c r="H1624" s="4" t="b">
        <v>0</v>
      </c>
      <c r="I1624" s="15"/>
      <c r="J1624" s="4"/>
      <c r="K1624" s="4"/>
      <c r="L1624" s="15"/>
      <c r="M1624" s="6" t="str">
        <f t="shared" ref="M1624:M1687" si="26">IF(B1624&gt;=D1623,"Buy","Sell")</f>
        <v>Sell</v>
      </c>
    </row>
    <row r="1625" spans="1:13" x14ac:dyDescent="0.3">
      <c r="A1625" s="2">
        <v>44628</v>
      </c>
      <c r="B1625" s="4">
        <v>918.2</v>
      </c>
      <c r="C1625" s="4">
        <v>898.6</v>
      </c>
      <c r="D1625" s="4">
        <v>920.49</v>
      </c>
      <c r="E1625" s="4">
        <v>1026.5033333333331</v>
      </c>
      <c r="F1625" s="4" t="b">
        <v>0</v>
      </c>
      <c r="G1625" s="4" t="b">
        <v>1</v>
      </c>
      <c r="H1625" s="4" t="b">
        <v>0</v>
      </c>
      <c r="I1625" s="15"/>
      <c r="J1625" s="4"/>
      <c r="K1625" s="4"/>
      <c r="L1625" s="15"/>
      <c r="M1625" s="6" t="str">
        <f t="shared" si="26"/>
        <v>Sell</v>
      </c>
    </row>
    <row r="1626" spans="1:13" x14ac:dyDescent="0.3">
      <c r="A1626" s="2">
        <v>44629</v>
      </c>
      <c r="B1626" s="4">
        <v>897.8</v>
      </c>
      <c r="C1626" s="4">
        <v>927.8</v>
      </c>
      <c r="D1626" s="4">
        <v>922.53000000000009</v>
      </c>
      <c r="E1626" s="4">
        <v>1021.718333333333</v>
      </c>
      <c r="F1626" s="4" t="b">
        <v>0</v>
      </c>
      <c r="G1626" s="4" t="b">
        <v>1</v>
      </c>
      <c r="H1626" s="4" t="b">
        <v>0</v>
      </c>
      <c r="I1626" s="15"/>
      <c r="J1626" s="4"/>
      <c r="K1626" s="4"/>
      <c r="L1626" s="15"/>
      <c r="M1626" s="6" t="str">
        <f t="shared" si="26"/>
        <v>Sell</v>
      </c>
    </row>
    <row r="1627" spans="1:13" x14ac:dyDescent="0.3">
      <c r="A1627" s="2">
        <v>44630</v>
      </c>
      <c r="B1627" s="4">
        <v>928</v>
      </c>
      <c r="C1627" s="4">
        <v>906.5</v>
      </c>
      <c r="D1627" s="4">
        <v>921.92000000000007</v>
      </c>
      <c r="E1627" s="4">
        <v>1016.155833333333</v>
      </c>
      <c r="F1627" s="4" t="b">
        <v>0</v>
      </c>
      <c r="G1627" s="4" t="b">
        <v>0</v>
      </c>
      <c r="H1627" s="4" t="b">
        <v>0</v>
      </c>
      <c r="I1627" s="15"/>
      <c r="J1627" s="4"/>
      <c r="K1627" s="4"/>
      <c r="L1627" s="15"/>
      <c r="M1627" s="6" t="str">
        <f t="shared" si="26"/>
        <v>Buy</v>
      </c>
    </row>
    <row r="1628" spans="1:13" x14ac:dyDescent="0.3">
      <c r="A1628" s="2">
        <v>44631</v>
      </c>
      <c r="B1628" s="4">
        <v>906.9</v>
      </c>
      <c r="C1628" s="4">
        <v>917.1</v>
      </c>
      <c r="D1628" s="4">
        <v>918.9</v>
      </c>
      <c r="E1628" s="4">
        <v>1011.498333333333</v>
      </c>
      <c r="F1628" s="4" t="b">
        <v>0</v>
      </c>
      <c r="G1628" s="4" t="b">
        <v>1</v>
      </c>
      <c r="H1628" s="4" t="b">
        <v>0</v>
      </c>
      <c r="I1628" s="15"/>
      <c r="J1628" s="4"/>
      <c r="K1628" s="4"/>
      <c r="L1628" s="15"/>
      <c r="M1628" s="6" t="str">
        <f t="shared" si="26"/>
        <v>Sell</v>
      </c>
    </row>
    <row r="1629" spans="1:13" x14ac:dyDescent="0.3">
      <c r="A1629" s="2">
        <v>44632</v>
      </c>
      <c r="B1629" s="4">
        <v>917.3</v>
      </c>
      <c r="C1629" s="4">
        <v>981.2</v>
      </c>
      <c r="D1629" s="4">
        <v>923.2299999999999</v>
      </c>
      <c r="E1629" s="4">
        <v>1007.733333333333</v>
      </c>
      <c r="F1629" s="4" t="b">
        <v>0</v>
      </c>
      <c r="G1629" s="4" t="b">
        <v>1</v>
      </c>
      <c r="H1629" s="4" t="b">
        <v>0</v>
      </c>
      <c r="I1629" s="15"/>
      <c r="J1629" s="4"/>
      <c r="K1629" s="4"/>
      <c r="L1629" s="15"/>
      <c r="M1629" s="6" t="str">
        <f t="shared" si="26"/>
        <v>Sell</v>
      </c>
    </row>
    <row r="1630" spans="1:13" x14ac:dyDescent="0.3">
      <c r="A1630" s="2">
        <v>44633</v>
      </c>
      <c r="B1630" s="4">
        <v>981</v>
      </c>
      <c r="C1630" s="4">
        <v>980.3</v>
      </c>
      <c r="D1630" s="4">
        <v>927.79</v>
      </c>
      <c r="E1630" s="4">
        <v>1003.8275</v>
      </c>
      <c r="F1630" s="4" t="b">
        <v>0</v>
      </c>
      <c r="G1630" s="4" t="b">
        <v>0</v>
      </c>
      <c r="H1630" s="4" t="b">
        <v>0</v>
      </c>
      <c r="I1630" s="15"/>
      <c r="J1630" s="4"/>
      <c r="K1630" s="4"/>
      <c r="L1630" s="15"/>
      <c r="M1630" s="6" t="str">
        <f t="shared" si="26"/>
        <v>Buy</v>
      </c>
    </row>
    <row r="1631" spans="1:13" x14ac:dyDescent="0.3">
      <c r="A1631" s="2">
        <v>44634</v>
      </c>
      <c r="B1631" s="4">
        <v>980.4</v>
      </c>
      <c r="C1631" s="4">
        <v>950.5</v>
      </c>
      <c r="D1631" s="4">
        <v>932.58999999999992</v>
      </c>
      <c r="E1631" s="4">
        <v>999.74</v>
      </c>
      <c r="F1631" s="4" t="b">
        <v>0</v>
      </c>
      <c r="G1631" s="4" t="b">
        <v>0</v>
      </c>
      <c r="H1631" s="4" t="b">
        <v>0</v>
      </c>
      <c r="I1631" s="15"/>
      <c r="J1631" s="4"/>
      <c r="K1631" s="4"/>
      <c r="L1631" s="15"/>
      <c r="M1631" s="6" t="str">
        <f t="shared" si="26"/>
        <v>Buy</v>
      </c>
    </row>
    <row r="1632" spans="1:13" x14ac:dyDescent="0.3">
      <c r="A1632" s="2">
        <v>44635</v>
      </c>
      <c r="B1632" s="4">
        <v>951.1</v>
      </c>
      <c r="C1632" s="4">
        <v>947.2</v>
      </c>
      <c r="D1632" s="4">
        <v>933.62999999999988</v>
      </c>
      <c r="E1632" s="4">
        <v>995.6583333333333</v>
      </c>
      <c r="F1632" s="4" t="b">
        <v>0</v>
      </c>
      <c r="G1632" s="4" t="b">
        <v>0</v>
      </c>
      <c r="H1632" s="4" t="b">
        <v>0</v>
      </c>
      <c r="I1632" s="15"/>
      <c r="J1632" s="4"/>
      <c r="K1632" s="4"/>
      <c r="L1632" s="15"/>
      <c r="M1632" s="6" t="str">
        <f t="shared" si="26"/>
        <v>Buy</v>
      </c>
    </row>
    <row r="1633" spans="1:13" x14ac:dyDescent="0.3">
      <c r="A1633" s="2">
        <v>44636</v>
      </c>
      <c r="B1633" s="4">
        <v>947.3</v>
      </c>
      <c r="C1633" s="4">
        <v>952</v>
      </c>
      <c r="D1633" s="4">
        <v>937.95</v>
      </c>
      <c r="E1633" s="4">
        <v>992.2</v>
      </c>
      <c r="F1633" s="4" t="b">
        <v>0</v>
      </c>
      <c r="G1633" s="4" t="b">
        <v>0</v>
      </c>
      <c r="H1633" s="4" t="b">
        <v>0</v>
      </c>
      <c r="I1633" s="15"/>
      <c r="J1633" s="4"/>
      <c r="K1633" s="4"/>
      <c r="L1633" s="15"/>
      <c r="M1633" s="6" t="str">
        <f t="shared" si="26"/>
        <v>Buy</v>
      </c>
    </row>
    <row r="1634" spans="1:13" x14ac:dyDescent="0.3">
      <c r="A1634" s="2">
        <v>44637</v>
      </c>
      <c r="B1634" s="4">
        <v>952</v>
      </c>
      <c r="C1634" s="4">
        <v>967.2</v>
      </c>
      <c r="D1634" s="4">
        <v>942.84000000000015</v>
      </c>
      <c r="E1634" s="4">
        <v>989.17666666666673</v>
      </c>
      <c r="F1634" s="4" t="b">
        <v>0</v>
      </c>
      <c r="G1634" s="4" t="b">
        <v>0</v>
      </c>
      <c r="H1634" s="4" t="b">
        <v>0</v>
      </c>
      <c r="I1634" s="15"/>
      <c r="J1634" s="4"/>
      <c r="K1634" s="4"/>
      <c r="L1634" s="15"/>
      <c r="M1634" s="6" t="str">
        <f t="shared" si="26"/>
        <v>Buy</v>
      </c>
    </row>
    <row r="1635" spans="1:13" x14ac:dyDescent="0.3">
      <c r="A1635" s="2">
        <v>44638</v>
      </c>
      <c r="B1635" s="4">
        <v>967.2</v>
      </c>
      <c r="C1635" s="4">
        <v>958.9</v>
      </c>
      <c r="D1635" s="4">
        <v>948.87000000000012</v>
      </c>
      <c r="E1635" s="4">
        <v>986.08416666666676</v>
      </c>
      <c r="F1635" s="4" t="b">
        <v>0</v>
      </c>
      <c r="G1635" s="4" t="b">
        <v>0</v>
      </c>
      <c r="H1635" s="4" t="b">
        <v>0</v>
      </c>
      <c r="I1635" s="15"/>
      <c r="J1635" s="4"/>
      <c r="K1635" s="4"/>
      <c r="L1635" s="15"/>
      <c r="M1635" s="6" t="str">
        <f t="shared" si="26"/>
        <v>Buy</v>
      </c>
    </row>
    <row r="1636" spans="1:13" x14ac:dyDescent="0.3">
      <c r="A1636" s="2">
        <v>44639</v>
      </c>
      <c r="B1636" s="4">
        <v>958.9</v>
      </c>
      <c r="C1636" s="4">
        <v>991.8</v>
      </c>
      <c r="D1636" s="4">
        <v>955.26999999999987</v>
      </c>
      <c r="E1636" s="4">
        <v>983.04916666666679</v>
      </c>
      <c r="F1636" s="4" t="b">
        <v>0</v>
      </c>
      <c r="G1636" s="4" t="b">
        <v>0</v>
      </c>
      <c r="H1636" s="4" t="b">
        <v>0</v>
      </c>
      <c r="I1636" s="15"/>
      <c r="J1636" s="4"/>
      <c r="K1636" s="4"/>
      <c r="L1636" s="15"/>
      <c r="M1636" s="6" t="str">
        <f t="shared" si="26"/>
        <v>Buy</v>
      </c>
    </row>
    <row r="1637" spans="1:13" x14ac:dyDescent="0.3">
      <c r="A1637" s="2">
        <v>44640</v>
      </c>
      <c r="B1637" s="4">
        <v>991.6</v>
      </c>
      <c r="C1637" s="4">
        <v>981.7</v>
      </c>
      <c r="D1637" s="4">
        <v>962.79</v>
      </c>
      <c r="E1637" s="4">
        <v>979.99666666666667</v>
      </c>
      <c r="F1637" s="4" t="b">
        <v>1</v>
      </c>
      <c r="G1637" s="4" t="b">
        <v>0</v>
      </c>
      <c r="H1637" s="4" t="b">
        <v>1</v>
      </c>
      <c r="I1637" s="15"/>
      <c r="J1637" s="4"/>
      <c r="K1637" s="4"/>
      <c r="L1637" s="15"/>
      <c r="M1637" s="6" t="str">
        <f t="shared" si="26"/>
        <v>Buy</v>
      </c>
    </row>
    <row r="1638" spans="1:13" x14ac:dyDescent="0.3">
      <c r="A1638" s="2">
        <v>44641</v>
      </c>
      <c r="B1638" s="4">
        <v>981.7</v>
      </c>
      <c r="C1638" s="4">
        <v>994.3</v>
      </c>
      <c r="D1638" s="4">
        <v>970.51</v>
      </c>
      <c r="E1638" s="4">
        <v>977.23250000000007</v>
      </c>
      <c r="F1638" s="4" t="b">
        <v>1</v>
      </c>
      <c r="G1638" s="4" t="b">
        <v>0</v>
      </c>
      <c r="H1638" s="4" t="b">
        <v>0</v>
      </c>
      <c r="I1638" s="15"/>
      <c r="J1638" s="4"/>
      <c r="K1638" s="4"/>
      <c r="L1638" s="15"/>
      <c r="M1638" s="6" t="str">
        <f t="shared" si="26"/>
        <v>Buy</v>
      </c>
    </row>
    <row r="1639" spans="1:13" x14ac:dyDescent="0.3">
      <c r="A1639" s="2">
        <v>44642</v>
      </c>
      <c r="B1639" s="4">
        <v>994.3</v>
      </c>
      <c r="C1639" s="4">
        <v>1026</v>
      </c>
      <c r="D1639" s="4">
        <v>974.99</v>
      </c>
      <c r="E1639" s="4">
        <v>974.8325000000001</v>
      </c>
      <c r="F1639" s="4" t="b">
        <v>1</v>
      </c>
      <c r="G1639" s="4" t="b">
        <v>0</v>
      </c>
      <c r="H1639" s="4" t="b">
        <v>0</v>
      </c>
      <c r="I1639" s="15"/>
      <c r="J1639" s="4"/>
      <c r="K1639" s="4"/>
      <c r="L1639" s="15"/>
      <c r="M1639" s="6" t="str">
        <f t="shared" si="26"/>
        <v>Buy</v>
      </c>
    </row>
    <row r="1640" spans="1:13" x14ac:dyDescent="0.3">
      <c r="A1640" s="2">
        <v>44643</v>
      </c>
      <c r="B1640" s="4">
        <v>1026</v>
      </c>
      <c r="C1640" s="4">
        <v>1020</v>
      </c>
      <c r="D1640" s="4">
        <v>978.96</v>
      </c>
      <c r="E1640" s="4">
        <v>972.42416666666679</v>
      </c>
      <c r="F1640" s="4" t="b">
        <v>1</v>
      </c>
      <c r="G1640" s="4" t="b">
        <v>0</v>
      </c>
      <c r="H1640" s="4" t="b">
        <v>0</v>
      </c>
      <c r="I1640" s="15"/>
      <c r="J1640" s="4"/>
      <c r="K1640" s="4"/>
      <c r="L1640" s="15"/>
      <c r="M1640" s="6" t="str">
        <f t="shared" si="26"/>
        <v>Buy</v>
      </c>
    </row>
    <row r="1641" spans="1:13" x14ac:dyDescent="0.3">
      <c r="A1641" s="2">
        <v>44644</v>
      </c>
      <c r="B1641" s="4">
        <v>1019</v>
      </c>
      <c r="C1641" s="4">
        <v>1014</v>
      </c>
      <c r="D1641" s="4">
        <v>985.31000000000006</v>
      </c>
      <c r="E1641" s="4">
        <v>970.24916666666672</v>
      </c>
      <c r="F1641" s="4" t="b">
        <v>1</v>
      </c>
      <c r="G1641" s="4" t="b">
        <v>0</v>
      </c>
      <c r="H1641" s="4" t="b">
        <v>0</v>
      </c>
      <c r="I1641" s="15"/>
      <c r="J1641" s="4"/>
      <c r="K1641" s="4"/>
      <c r="L1641" s="15"/>
      <c r="M1641" s="6" t="str">
        <f t="shared" si="26"/>
        <v>Buy</v>
      </c>
    </row>
    <row r="1642" spans="1:13" x14ac:dyDescent="0.3">
      <c r="A1642" s="2">
        <v>44645</v>
      </c>
      <c r="B1642" s="4">
        <v>1013</v>
      </c>
      <c r="C1642" s="4">
        <v>1011</v>
      </c>
      <c r="D1642" s="4">
        <v>991.68999999999994</v>
      </c>
      <c r="E1642" s="4">
        <v>967.73250000000007</v>
      </c>
      <c r="F1642" s="4" t="b">
        <v>1</v>
      </c>
      <c r="G1642" s="4" t="b">
        <v>0</v>
      </c>
      <c r="H1642" s="4" t="b">
        <v>0</v>
      </c>
      <c r="I1642" s="15"/>
      <c r="J1642" s="4"/>
      <c r="K1642" s="4"/>
      <c r="L1642" s="15"/>
      <c r="M1642" s="6" t="str">
        <f t="shared" si="26"/>
        <v>Buy</v>
      </c>
    </row>
    <row r="1643" spans="1:13" x14ac:dyDescent="0.3">
      <c r="A1643" s="2">
        <v>44646</v>
      </c>
      <c r="B1643" s="4">
        <v>1010</v>
      </c>
      <c r="C1643" s="4">
        <v>1008</v>
      </c>
      <c r="D1643" s="4">
        <v>997.29</v>
      </c>
      <c r="E1643" s="4">
        <v>965.94083333333344</v>
      </c>
      <c r="F1643" s="4" t="b">
        <v>1</v>
      </c>
      <c r="G1643" s="4" t="b">
        <v>0</v>
      </c>
      <c r="H1643" s="4" t="b">
        <v>0</v>
      </c>
      <c r="I1643" s="15"/>
      <c r="J1643" s="4"/>
      <c r="K1643" s="4"/>
      <c r="L1643" s="15"/>
      <c r="M1643" s="6" t="str">
        <f t="shared" si="26"/>
        <v>Buy</v>
      </c>
    </row>
    <row r="1644" spans="1:13" x14ac:dyDescent="0.3">
      <c r="A1644" s="2">
        <v>44647</v>
      </c>
      <c r="B1644" s="4">
        <v>1008</v>
      </c>
      <c r="C1644" s="4">
        <v>1008</v>
      </c>
      <c r="D1644" s="4">
        <v>1001.37</v>
      </c>
      <c r="E1644" s="4">
        <v>964.2408333333334</v>
      </c>
      <c r="F1644" s="4" t="b">
        <v>1</v>
      </c>
      <c r="G1644" s="4" t="b">
        <v>0</v>
      </c>
      <c r="H1644" s="4" t="b">
        <v>0</v>
      </c>
      <c r="I1644" s="15"/>
      <c r="J1644" s="4"/>
      <c r="K1644" s="4"/>
      <c r="L1644" s="15"/>
      <c r="M1644" s="6" t="str">
        <f t="shared" si="26"/>
        <v>Buy</v>
      </c>
    </row>
    <row r="1645" spans="1:13" x14ac:dyDescent="0.3">
      <c r="A1645" s="2">
        <v>44648</v>
      </c>
      <c r="B1645" s="4">
        <v>1008</v>
      </c>
      <c r="C1645" s="4">
        <v>1059</v>
      </c>
      <c r="D1645" s="4">
        <v>1011.38</v>
      </c>
      <c r="E1645" s="4">
        <v>963.21583333333342</v>
      </c>
      <c r="F1645" s="4" t="b">
        <v>1</v>
      </c>
      <c r="G1645" s="4" t="b">
        <v>0</v>
      </c>
      <c r="H1645" s="4" t="b">
        <v>0</v>
      </c>
      <c r="I1645" s="15"/>
      <c r="J1645" s="4"/>
      <c r="K1645" s="4"/>
      <c r="L1645" s="15"/>
      <c r="M1645" s="6" t="str">
        <f t="shared" si="26"/>
        <v>Buy</v>
      </c>
    </row>
    <row r="1646" spans="1:13" x14ac:dyDescent="0.3">
      <c r="A1646" s="2">
        <v>44649</v>
      </c>
      <c r="B1646" s="4">
        <v>1058</v>
      </c>
      <c r="C1646" s="4">
        <v>1053</v>
      </c>
      <c r="D1646" s="4">
        <v>1017.5</v>
      </c>
      <c r="E1646" s="4">
        <v>961.8325000000001</v>
      </c>
      <c r="F1646" s="4" t="b">
        <v>1</v>
      </c>
      <c r="G1646" s="4" t="b">
        <v>0</v>
      </c>
      <c r="H1646" s="4" t="b">
        <v>0</v>
      </c>
      <c r="I1646" s="15"/>
      <c r="J1646" s="4"/>
      <c r="K1646" s="4"/>
      <c r="L1646" s="15"/>
      <c r="M1646" s="6" t="str">
        <f t="shared" si="26"/>
        <v>Buy</v>
      </c>
    </row>
    <row r="1647" spans="1:13" x14ac:dyDescent="0.3">
      <c r="A1647" s="2">
        <v>44650</v>
      </c>
      <c r="B1647" s="4">
        <v>1053</v>
      </c>
      <c r="C1647" s="4">
        <v>1037</v>
      </c>
      <c r="D1647" s="4">
        <v>1023.03</v>
      </c>
      <c r="E1647" s="4">
        <v>959.89083333333338</v>
      </c>
      <c r="F1647" s="4" t="b">
        <v>1</v>
      </c>
      <c r="G1647" s="4" t="b">
        <v>0</v>
      </c>
      <c r="H1647" s="4" t="b">
        <v>0</v>
      </c>
      <c r="I1647" s="15"/>
      <c r="J1647" s="4"/>
      <c r="K1647" s="4"/>
      <c r="L1647" s="15"/>
      <c r="M1647" s="6" t="str">
        <f t="shared" si="26"/>
        <v>Buy</v>
      </c>
    </row>
    <row r="1648" spans="1:13" x14ac:dyDescent="0.3">
      <c r="A1648" s="2">
        <v>44651</v>
      </c>
      <c r="B1648" s="4">
        <v>1037</v>
      </c>
      <c r="C1648" s="4">
        <v>1009</v>
      </c>
      <c r="D1648" s="4">
        <v>1024.5</v>
      </c>
      <c r="E1648" s="4">
        <v>957.89083333333338</v>
      </c>
      <c r="F1648" s="4" t="b">
        <v>1</v>
      </c>
      <c r="G1648" s="4" t="b">
        <v>0</v>
      </c>
      <c r="H1648" s="4" t="b">
        <v>0</v>
      </c>
      <c r="I1648" s="15"/>
      <c r="J1648" s="4"/>
      <c r="K1648" s="4"/>
      <c r="L1648" s="15"/>
      <c r="M1648" s="6" t="str">
        <f t="shared" si="26"/>
        <v>Buy</v>
      </c>
    </row>
    <row r="1649" spans="1:13" x14ac:dyDescent="0.3">
      <c r="A1649" s="2">
        <v>44652</v>
      </c>
      <c r="B1649" s="4">
        <v>1009</v>
      </c>
      <c r="C1649" s="4">
        <v>1009</v>
      </c>
      <c r="D1649" s="4">
        <v>1022.8</v>
      </c>
      <c r="E1649" s="4">
        <v>956.15750000000003</v>
      </c>
      <c r="F1649" s="4" t="b">
        <v>0</v>
      </c>
      <c r="G1649" s="4" t="b">
        <v>1</v>
      </c>
      <c r="H1649" s="4" t="b">
        <v>1</v>
      </c>
      <c r="I1649" s="15"/>
      <c r="J1649" s="4"/>
      <c r="K1649" s="4"/>
      <c r="L1649" s="15"/>
      <c r="M1649" s="6" t="str">
        <f t="shared" si="26"/>
        <v>Sell</v>
      </c>
    </row>
    <row r="1650" spans="1:13" x14ac:dyDescent="0.3">
      <c r="A1650" s="2">
        <v>44653</v>
      </c>
      <c r="B1650" s="4">
        <v>1008</v>
      </c>
      <c r="C1650" s="4">
        <v>1021</v>
      </c>
      <c r="D1650" s="4">
        <v>1022.9</v>
      </c>
      <c r="E1650" s="4">
        <v>954.59916666666675</v>
      </c>
      <c r="F1650" s="4" t="b">
        <v>0</v>
      </c>
      <c r="G1650" s="4" t="b">
        <v>1</v>
      </c>
      <c r="H1650" s="4" t="b">
        <v>0</v>
      </c>
      <c r="I1650" s="15"/>
      <c r="J1650" s="4"/>
      <c r="K1650" s="4"/>
      <c r="L1650" s="15"/>
      <c r="M1650" s="6" t="str">
        <f t="shared" si="26"/>
        <v>Sell</v>
      </c>
    </row>
    <row r="1651" spans="1:13" x14ac:dyDescent="0.3">
      <c r="A1651" s="2">
        <v>44654</v>
      </c>
      <c r="B1651" s="4">
        <v>1020</v>
      </c>
      <c r="C1651" s="4">
        <v>1021</v>
      </c>
      <c r="D1651" s="4">
        <v>1023.6</v>
      </c>
      <c r="E1651" s="4">
        <v>954.75750000000005</v>
      </c>
      <c r="F1651" s="4" t="b">
        <v>0</v>
      </c>
      <c r="G1651" s="4" t="b">
        <v>1</v>
      </c>
      <c r="H1651" s="4" t="b">
        <v>0</v>
      </c>
      <c r="I1651" s="15"/>
      <c r="J1651" s="4"/>
      <c r="K1651" s="4"/>
      <c r="L1651" s="15"/>
      <c r="M1651" s="6" t="str">
        <f t="shared" si="26"/>
        <v>Sell</v>
      </c>
    </row>
    <row r="1652" spans="1:13" x14ac:dyDescent="0.3">
      <c r="A1652" s="2">
        <v>44655</v>
      </c>
      <c r="B1652" s="4">
        <v>1022</v>
      </c>
      <c r="C1652" s="4">
        <v>1011</v>
      </c>
      <c r="D1652" s="4">
        <v>1023.6</v>
      </c>
      <c r="E1652" s="4">
        <v>954.84083333333342</v>
      </c>
      <c r="F1652" s="4" t="b">
        <v>0</v>
      </c>
      <c r="G1652" s="4" t="b">
        <v>1</v>
      </c>
      <c r="H1652" s="4" t="b">
        <v>0</v>
      </c>
      <c r="I1652" s="15"/>
      <c r="J1652" s="4"/>
      <c r="K1652" s="4"/>
      <c r="L1652" s="15"/>
      <c r="M1652" s="6" t="str">
        <f t="shared" si="26"/>
        <v>Sell</v>
      </c>
    </row>
    <row r="1653" spans="1:13" x14ac:dyDescent="0.3">
      <c r="A1653" s="2">
        <v>44656</v>
      </c>
      <c r="B1653" s="4">
        <v>1011</v>
      </c>
      <c r="C1653" s="4">
        <v>1006</v>
      </c>
      <c r="D1653" s="4">
        <v>1023.4</v>
      </c>
      <c r="E1653" s="4">
        <v>955.17583333333334</v>
      </c>
      <c r="F1653" s="4" t="b">
        <v>0</v>
      </c>
      <c r="G1653" s="4" t="b">
        <v>1</v>
      </c>
      <c r="H1653" s="4" t="b">
        <v>0</v>
      </c>
      <c r="I1653" s="15"/>
      <c r="J1653" s="4"/>
      <c r="K1653" s="4"/>
      <c r="L1653" s="15"/>
      <c r="M1653" s="6" t="str">
        <f t="shared" si="26"/>
        <v>Sell</v>
      </c>
    </row>
    <row r="1654" spans="1:13" x14ac:dyDescent="0.3">
      <c r="A1654" s="2">
        <v>44657</v>
      </c>
      <c r="B1654" s="4">
        <v>1007</v>
      </c>
      <c r="C1654" s="4">
        <v>959.3</v>
      </c>
      <c r="D1654" s="4">
        <v>1018.53</v>
      </c>
      <c r="E1654" s="4">
        <v>954.61166666666679</v>
      </c>
      <c r="F1654" s="4" t="b">
        <v>0</v>
      </c>
      <c r="G1654" s="4" t="b">
        <v>1</v>
      </c>
      <c r="H1654" s="4" t="b">
        <v>0</v>
      </c>
      <c r="I1654" s="15"/>
      <c r="J1654" s="4"/>
      <c r="K1654" s="4"/>
      <c r="L1654" s="15"/>
      <c r="M1654" s="6" t="str">
        <f t="shared" si="26"/>
        <v>Sell</v>
      </c>
    </row>
    <row r="1655" spans="1:13" x14ac:dyDescent="0.3">
      <c r="A1655" s="2">
        <v>44658</v>
      </c>
      <c r="B1655" s="4">
        <v>959.2</v>
      </c>
      <c r="C1655" s="4">
        <v>958.4</v>
      </c>
      <c r="D1655" s="4">
        <v>1008.47</v>
      </c>
      <c r="E1655" s="4">
        <v>953.88166666666666</v>
      </c>
      <c r="F1655" s="4" t="b">
        <v>0</v>
      </c>
      <c r="G1655" s="4" t="b">
        <v>1</v>
      </c>
      <c r="H1655" s="4" t="b">
        <v>0</v>
      </c>
      <c r="I1655" s="15"/>
      <c r="J1655" s="4"/>
      <c r="K1655" s="4"/>
      <c r="L1655" s="15"/>
      <c r="M1655" s="6" t="str">
        <f t="shared" si="26"/>
        <v>Sell</v>
      </c>
    </row>
    <row r="1656" spans="1:13" x14ac:dyDescent="0.3">
      <c r="A1656" s="2">
        <v>44659</v>
      </c>
      <c r="B1656" s="4">
        <v>958.9</v>
      </c>
      <c r="C1656" s="4">
        <v>961.9</v>
      </c>
      <c r="D1656" s="4">
        <v>999.36</v>
      </c>
      <c r="E1656" s="4">
        <v>952.68083333333334</v>
      </c>
      <c r="F1656" s="4" t="b">
        <v>0</v>
      </c>
      <c r="G1656" s="4" t="b">
        <v>1</v>
      </c>
      <c r="H1656" s="4" t="b">
        <v>0</v>
      </c>
      <c r="I1656" s="15"/>
      <c r="J1656" s="4"/>
      <c r="K1656" s="4"/>
      <c r="L1656" s="15"/>
      <c r="M1656" s="6" t="str">
        <f t="shared" si="26"/>
        <v>Sell</v>
      </c>
    </row>
    <row r="1657" spans="1:13" x14ac:dyDescent="0.3">
      <c r="A1657" s="2">
        <v>44660</v>
      </c>
      <c r="B1657" s="4">
        <v>961.7</v>
      </c>
      <c r="C1657" s="4">
        <v>948.4</v>
      </c>
      <c r="D1657" s="4">
        <v>990.5</v>
      </c>
      <c r="E1657" s="4">
        <v>951.91750000000002</v>
      </c>
      <c r="F1657" s="4" t="b">
        <v>0</v>
      </c>
      <c r="G1657" s="4" t="b">
        <v>1</v>
      </c>
      <c r="H1657" s="4" t="b">
        <v>0</v>
      </c>
      <c r="I1657" s="15"/>
      <c r="J1657" s="4"/>
      <c r="K1657" s="4"/>
      <c r="L1657" s="15"/>
      <c r="M1657" s="6" t="str">
        <f t="shared" si="26"/>
        <v>Sell</v>
      </c>
    </row>
    <row r="1658" spans="1:13" x14ac:dyDescent="0.3">
      <c r="A1658" s="2">
        <v>44661</v>
      </c>
      <c r="B1658" s="4">
        <v>948.4</v>
      </c>
      <c r="C1658" s="4">
        <v>946.5</v>
      </c>
      <c r="D1658" s="4">
        <v>984.25</v>
      </c>
      <c r="E1658" s="4">
        <v>951.13</v>
      </c>
      <c r="F1658" s="4" t="b">
        <v>0</v>
      </c>
      <c r="G1658" s="4" t="b">
        <v>1</v>
      </c>
      <c r="H1658" s="4" t="b">
        <v>0</v>
      </c>
      <c r="I1658" s="15"/>
      <c r="J1658" s="4"/>
      <c r="K1658" s="4"/>
      <c r="L1658" s="15"/>
      <c r="M1658" s="6" t="str">
        <f t="shared" si="26"/>
        <v>Sell</v>
      </c>
    </row>
    <row r="1659" spans="1:13" x14ac:dyDescent="0.3">
      <c r="A1659" s="2">
        <v>44662</v>
      </c>
      <c r="B1659" s="4">
        <v>946.5</v>
      </c>
      <c r="C1659" s="4">
        <v>890</v>
      </c>
      <c r="D1659" s="4">
        <v>972.35</v>
      </c>
      <c r="E1659" s="4">
        <v>949.97166666666669</v>
      </c>
      <c r="F1659" s="4" t="b">
        <v>0</v>
      </c>
      <c r="G1659" s="4" t="b">
        <v>1</v>
      </c>
      <c r="H1659" s="4" t="b">
        <v>0</v>
      </c>
      <c r="I1659" s="15"/>
      <c r="J1659" s="4"/>
      <c r="K1659" s="4"/>
      <c r="L1659" s="15"/>
      <c r="M1659" s="6" t="str">
        <f t="shared" si="26"/>
        <v>Sell</v>
      </c>
    </row>
    <row r="1660" spans="1:13" x14ac:dyDescent="0.3">
      <c r="A1660" s="2">
        <v>44663</v>
      </c>
      <c r="B1660" s="4">
        <v>890</v>
      </c>
      <c r="C1660" s="4">
        <v>885.1</v>
      </c>
      <c r="D1660" s="4">
        <v>958.76</v>
      </c>
      <c r="E1660" s="4">
        <v>948.96416666666664</v>
      </c>
      <c r="F1660" s="4" t="b">
        <v>0</v>
      </c>
      <c r="G1660" s="4" t="b">
        <v>1</v>
      </c>
      <c r="H1660" s="4" t="b">
        <v>0</v>
      </c>
      <c r="I1660" s="15"/>
      <c r="J1660" s="4"/>
      <c r="K1660" s="4"/>
      <c r="L1660" s="15"/>
      <c r="M1660" s="6" t="str">
        <f t="shared" si="26"/>
        <v>Sell</v>
      </c>
    </row>
    <row r="1661" spans="1:13" x14ac:dyDescent="0.3">
      <c r="A1661" s="2">
        <v>44664</v>
      </c>
      <c r="B1661" s="4">
        <v>885.1</v>
      </c>
      <c r="C1661" s="4">
        <v>894.2</v>
      </c>
      <c r="D1661" s="4">
        <v>946.08000000000015</v>
      </c>
      <c r="E1661" s="4">
        <v>948.1108333333334</v>
      </c>
      <c r="F1661" s="4" t="b">
        <v>0</v>
      </c>
      <c r="G1661" s="4" t="b">
        <v>1</v>
      </c>
      <c r="H1661" s="4" t="b">
        <v>0</v>
      </c>
      <c r="I1661" s="15"/>
      <c r="J1661" s="4"/>
      <c r="K1661" s="4"/>
      <c r="L1661" s="15"/>
      <c r="M1661" s="6" t="str">
        <f t="shared" si="26"/>
        <v>Sell</v>
      </c>
    </row>
    <row r="1662" spans="1:13" x14ac:dyDescent="0.3">
      <c r="A1662" s="2">
        <v>44665</v>
      </c>
      <c r="B1662" s="4">
        <v>894.4</v>
      </c>
      <c r="C1662" s="4">
        <v>901.6</v>
      </c>
      <c r="D1662" s="4">
        <v>935.14</v>
      </c>
      <c r="E1662" s="4">
        <v>947.39083333333326</v>
      </c>
      <c r="F1662" s="4" t="b">
        <v>0</v>
      </c>
      <c r="G1662" s="4" t="b">
        <v>1</v>
      </c>
      <c r="H1662" s="4" t="b">
        <v>0</v>
      </c>
      <c r="I1662" s="15"/>
      <c r="J1662" s="4"/>
      <c r="K1662" s="4"/>
      <c r="L1662" s="15"/>
      <c r="M1662" s="6" t="str">
        <f t="shared" si="26"/>
        <v>Sell</v>
      </c>
    </row>
    <row r="1663" spans="1:13" x14ac:dyDescent="0.3">
      <c r="A1663" s="2">
        <v>44666</v>
      </c>
      <c r="B1663" s="4">
        <v>901.7</v>
      </c>
      <c r="C1663" s="4">
        <v>966.1</v>
      </c>
      <c r="D1663" s="4">
        <v>931.15</v>
      </c>
      <c r="E1663" s="4">
        <v>946.89166666666665</v>
      </c>
      <c r="F1663" s="4" t="b">
        <v>0</v>
      </c>
      <c r="G1663" s="4" t="b">
        <v>1</v>
      </c>
      <c r="H1663" s="4" t="b">
        <v>0</v>
      </c>
      <c r="I1663" s="15"/>
      <c r="J1663" s="4"/>
      <c r="K1663" s="4"/>
      <c r="L1663" s="15"/>
      <c r="M1663" s="6" t="str">
        <f t="shared" si="26"/>
        <v>Sell</v>
      </c>
    </row>
    <row r="1664" spans="1:13" x14ac:dyDescent="0.3">
      <c r="A1664" s="2">
        <v>44667</v>
      </c>
      <c r="B1664" s="4">
        <v>966.6</v>
      </c>
      <c r="C1664" s="4">
        <v>974.5</v>
      </c>
      <c r="D1664" s="4">
        <v>932.66999999999985</v>
      </c>
      <c r="E1664" s="4">
        <v>946.79583333333335</v>
      </c>
      <c r="F1664" s="4" t="b">
        <v>1</v>
      </c>
      <c r="G1664" s="4" t="b">
        <v>0</v>
      </c>
      <c r="H1664" s="4" t="b">
        <v>1</v>
      </c>
      <c r="I1664" s="15"/>
      <c r="J1664" s="4"/>
      <c r="K1664" s="4"/>
      <c r="L1664" s="15"/>
      <c r="M1664" s="6" t="str">
        <f t="shared" si="26"/>
        <v>Buy</v>
      </c>
    </row>
    <row r="1665" spans="1:13" x14ac:dyDescent="0.3">
      <c r="A1665" s="2">
        <v>44668</v>
      </c>
      <c r="B1665" s="4">
        <v>974.5</v>
      </c>
      <c r="C1665" s="4">
        <v>972.1</v>
      </c>
      <c r="D1665" s="4">
        <v>934.04</v>
      </c>
      <c r="E1665" s="4">
        <v>946.3549999999999</v>
      </c>
      <c r="F1665" s="4" t="b">
        <v>1</v>
      </c>
      <c r="G1665" s="4" t="b">
        <v>0</v>
      </c>
      <c r="H1665" s="4" t="b">
        <v>0</v>
      </c>
      <c r="I1665" s="15"/>
      <c r="J1665" s="4"/>
      <c r="K1665" s="4"/>
      <c r="L1665" s="15"/>
      <c r="M1665" s="6" t="str">
        <f t="shared" si="26"/>
        <v>Buy</v>
      </c>
    </row>
    <row r="1666" spans="1:13" x14ac:dyDescent="0.3">
      <c r="A1666" s="2">
        <v>44669</v>
      </c>
      <c r="B1666" s="4">
        <v>971.9</v>
      </c>
      <c r="C1666" s="4">
        <v>935.9</v>
      </c>
      <c r="D1666" s="4">
        <v>931.43999999999994</v>
      </c>
      <c r="E1666" s="4">
        <v>945.5291666666667</v>
      </c>
      <c r="F1666" s="4" t="b">
        <v>1</v>
      </c>
      <c r="G1666" s="4" t="b">
        <v>0</v>
      </c>
      <c r="H1666" s="4" t="b">
        <v>0</v>
      </c>
      <c r="I1666" s="15"/>
      <c r="J1666" s="4"/>
      <c r="K1666" s="4"/>
      <c r="L1666" s="15"/>
      <c r="M1666" s="6" t="str">
        <f t="shared" si="26"/>
        <v>Buy</v>
      </c>
    </row>
    <row r="1667" spans="1:13" x14ac:dyDescent="0.3">
      <c r="A1667" s="2">
        <v>44670</v>
      </c>
      <c r="B1667" s="4">
        <v>935.6</v>
      </c>
      <c r="C1667" s="4">
        <v>965.2</v>
      </c>
      <c r="D1667" s="4">
        <v>933.12000000000012</v>
      </c>
      <c r="E1667" s="4">
        <v>944.83083333333332</v>
      </c>
      <c r="F1667" s="4" t="b">
        <v>0</v>
      </c>
      <c r="G1667" s="4" t="b">
        <v>0</v>
      </c>
      <c r="H1667" s="4" t="b">
        <v>1</v>
      </c>
      <c r="I1667" s="15"/>
      <c r="J1667" s="4"/>
      <c r="K1667" s="4"/>
      <c r="L1667" s="15"/>
      <c r="M1667" s="6" t="str">
        <f t="shared" si="26"/>
        <v>Buy</v>
      </c>
    </row>
    <row r="1668" spans="1:13" x14ac:dyDescent="0.3">
      <c r="A1668" s="2">
        <v>44671</v>
      </c>
      <c r="B1668" s="4">
        <v>965.1</v>
      </c>
      <c r="C1668" s="4">
        <v>943.2</v>
      </c>
      <c r="D1668" s="4">
        <v>932.79000000000019</v>
      </c>
      <c r="E1668" s="4">
        <v>943.54083333333324</v>
      </c>
      <c r="F1668" s="4" t="b">
        <v>1</v>
      </c>
      <c r="G1668" s="4" t="b">
        <v>0</v>
      </c>
      <c r="H1668" s="4" t="b">
        <v>1</v>
      </c>
      <c r="I1668" s="15"/>
      <c r="J1668" s="4"/>
      <c r="K1668" s="4"/>
      <c r="L1668" s="15"/>
      <c r="M1668" s="6" t="str">
        <f t="shared" si="26"/>
        <v>Buy</v>
      </c>
    </row>
    <row r="1669" spans="1:13" x14ac:dyDescent="0.3">
      <c r="A1669" s="2">
        <v>44672</v>
      </c>
      <c r="B1669" s="4">
        <v>942.8</v>
      </c>
      <c r="C1669" s="4">
        <v>941.4</v>
      </c>
      <c r="D1669" s="4">
        <v>937.93000000000006</v>
      </c>
      <c r="E1669" s="4">
        <v>941.69416666666666</v>
      </c>
      <c r="F1669" s="4" t="b">
        <v>0</v>
      </c>
      <c r="G1669" s="4" t="b">
        <v>0</v>
      </c>
      <c r="H1669" s="4" t="b">
        <v>1</v>
      </c>
      <c r="I1669" s="15"/>
      <c r="J1669" s="4"/>
      <c r="K1669" s="4"/>
      <c r="L1669" s="15"/>
      <c r="M1669" s="6" t="str">
        <f t="shared" si="26"/>
        <v>Buy</v>
      </c>
    </row>
    <row r="1670" spans="1:13" x14ac:dyDescent="0.3">
      <c r="A1670" s="2">
        <v>44673</v>
      </c>
      <c r="B1670" s="4">
        <v>941.4</v>
      </c>
      <c r="C1670" s="4">
        <v>902.8</v>
      </c>
      <c r="D1670" s="4">
        <v>939.7</v>
      </c>
      <c r="E1670" s="4">
        <v>939.2591666666666</v>
      </c>
      <c r="F1670" s="4" t="b">
        <v>0</v>
      </c>
      <c r="G1670" s="4" t="b">
        <v>0</v>
      </c>
      <c r="H1670" s="4" t="b">
        <v>0</v>
      </c>
      <c r="I1670" s="15"/>
      <c r="J1670" s="4"/>
      <c r="K1670" s="4"/>
      <c r="L1670" s="15"/>
      <c r="M1670" s="6" t="str">
        <f t="shared" si="26"/>
        <v>Buy</v>
      </c>
    </row>
    <row r="1671" spans="1:13" x14ac:dyDescent="0.3">
      <c r="A1671" s="2">
        <v>44674</v>
      </c>
      <c r="B1671" s="4">
        <v>902.8</v>
      </c>
      <c r="C1671" s="4">
        <v>897.7</v>
      </c>
      <c r="D1671" s="4">
        <v>940.05</v>
      </c>
      <c r="E1671" s="4">
        <v>937.14833333333331</v>
      </c>
      <c r="F1671" s="4" t="b">
        <v>0</v>
      </c>
      <c r="G1671" s="4" t="b">
        <v>1</v>
      </c>
      <c r="H1671" s="4" t="b">
        <v>0</v>
      </c>
      <c r="I1671" s="15"/>
      <c r="J1671" s="4"/>
      <c r="K1671" s="4"/>
      <c r="L1671" s="15"/>
      <c r="M1671" s="6" t="str">
        <f t="shared" si="26"/>
        <v>Sell</v>
      </c>
    </row>
    <row r="1672" spans="1:13" x14ac:dyDescent="0.3">
      <c r="A1672" s="2">
        <v>44675</v>
      </c>
      <c r="B1672" s="4">
        <v>897.6</v>
      </c>
      <c r="C1672" s="4">
        <v>886.1</v>
      </c>
      <c r="D1672" s="4">
        <v>938.5</v>
      </c>
      <c r="E1672" s="4">
        <v>935.15749999999991</v>
      </c>
      <c r="F1672" s="4" t="b">
        <v>0</v>
      </c>
      <c r="G1672" s="4" t="b">
        <v>1</v>
      </c>
      <c r="H1672" s="4" t="b">
        <v>0</v>
      </c>
      <c r="I1672" s="15"/>
      <c r="J1672" s="4"/>
      <c r="K1672" s="4"/>
      <c r="L1672" s="15"/>
      <c r="M1672" s="6" t="str">
        <f t="shared" si="26"/>
        <v>Sell</v>
      </c>
    </row>
    <row r="1673" spans="1:13" x14ac:dyDescent="0.3">
      <c r="A1673" s="2">
        <v>44676</v>
      </c>
      <c r="B1673" s="4">
        <v>886.2</v>
      </c>
      <c r="C1673" s="4">
        <v>846</v>
      </c>
      <c r="D1673" s="4">
        <v>926.49000000000012</v>
      </c>
      <c r="E1673" s="4">
        <v>932.91583333333324</v>
      </c>
      <c r="F1673" s="4" t="b">
        <v>0</v>
      </c>
      <c r="G1673" s="4" t="b">
        <v>1</v>
      </c>
      <c r="H1673" s="4" t="b">
        <v>0</v>
      </c>
      <c r="I1673" s="15"/>
      <c r="J1673" s="4"/>
      <c r="K1673" s="4"/>
      <c r="L1673" s="15"/>
      <c r="M1673" s="6" t="str">
        <f t="shared" si="26"/>
        <v>Sell</v>
      </c>
    </row>
    <row r="1674" spans="1:13" x14ac:dyDescent="0.3">
      <c r="A1674" s="2">
        <v>44677</v>
      </c>
      <c r="B1674" s="4">
        <v>846</v>
      </c>
      <c r="C1674" s="4">
        <v>830.5</v>
      </c>
      <c r="D1674" s="4">
        <v>912.09000000000015</v>
      </c>
      <c r="E1674" s="4">
        <v>930.42</v>
      </c>
      <c r="F1674" s="4" t="b">
        <v>0</v>
      </c>
      <c r="G1674" s="4" t="b">
        <v>1</v>
      </c>
      <c r="H1674" s="4" t="b">
        <v>0</v>
      </c>
      <c r="I1674" s="15"/>
      <c r="J1674" s="4"/>
      <c r="K1674" s="4"/>
      <c r="L1674" s="15"/>
      <c r="M1674" s="6" t="str">
        <f t="shared" si="26"/>
        <v>Sell</v>
      </c>
    </row>
    <row r="1675" spans="1:13" x14ac:dyDescent="0.3">
      <c r="A1675" s="2">
        <v>44678</v>
      </c>
      <c r="B1675" s="4">
        <v>830.9</v>
      </c>
      <c r="C1675" s="4">
        <v>821.2</v>
      </c>
      <c r="D1675" s="4">
        <v>897</v>
      </c>
      <c r="E1675" s="4">
        <v>928.27166666666665</v>
      </c>
      <c r="F1675" s="4" t="b">
        <v>0</v>
      </c>
      <c r="G1675" s="4" t="b">
        <v>1</v>
      </c>
      <c r="H1675" s="4" t="b">
        <v>0</v>
      </c>
      <c r="I1675" s="15"/>
      <c r="J1675" s="4"/>
      <c r="K1675" s="4"/>
      <c r="L1675" s="15"/>
      <c r="M1675" s="6" t="str">
        <f t="shared" si="26"/>
        <v>Sell</v>
      </c>
    </row>
    <row r="1676" spans="1:13" x14ac:dyDescent="0.3">
      <c r="A1676" s="2">
        <v>44679</v>
      </c>
      <c r="B1676" s="4">
        <v>821.6</v>
      </c>
      <c r="C1676" s="4">
        <v>818.4</v>
      </c>
      <c r="D1676" s="4">
        <v>885.25</v>
      </c>
      <c r="E1676" s="4">
        <v>926.55833333333328</v>
      </c>
      <c r="F1676" s="4" t="b">
        <v>0</v>
      </c>
      <c r="G1676" s="4" t="b">
        <v>1</v>
      </c>
      <c r="H1676" s="4" t="b">
        <v>0</v>
      </c>
      <c r="I1676" s="15"/>
      <c r="J1676" s="4"/>
      <c r="K1676" s="4"/>
      <c r="L1676" s="15"/>
      <c r="M1676" s="6" t="str">
        <f t="shared" si="26"/>
        <v>Sell</v>
      </c>
    </row>
    <row r="1677" spans="1:13" x14ac:dyDescent="0.3">
      <c r="A1677" s="2">
        <v>44680</v>
      </c>
      <c r="B1677" s="4">
        <v>818.4</v>
      </c>
      <c r="C1677" s="4">
        <v>794.3</v>
      </c>
      <c r="D1677" s="4">
        <v>868.16000000000008</v>
      </c>
      <c r="E1677" s="4">
        <v>924.64416666666671</v>
      </c>
      <c r="F1677" s="4" t="b">
        <v>0</v>
      </c>
      <c r="G1677" s="4" t="b">
        <v>1</v>
      </c>
      <c r="H1677" s="4" t="b">
        <v>0</v>
      </c>
      <c r="I1677" s="15"/>
      <c r="J1677" s="4"/>
      <c r="K1677" s="4"/>
      <c r="L1677" s="15"/>
      <c r="M1677" s="6" t="str">
        <f t="shared" si="26"/>
        <v>Sell</v>
      </c>
    </row>
    <row r="1678" spans="1:13" x14ac:dyDescent="0.3">
      <c r="A1678" s="2">
        <v>44681</v>
      </c>
      <c r="B1678" s="4">
        <v>794.3</v>
      </c>
      <c r="C1678" s="4">
        <v>788.2</v>
      </c>
      <c r="D1678" s="4">
        <v>852.66000000000008</v>
      </c>
      <c r="E1678" s="4">
        <v>922.67916666666667</v>
      </c>
      <c r="F1678" s="4" t="b">
        <v>0</v>
      </c>
      <c r="G1678" s="4" t="b">
        <v>1</v>
      </c>
      <c r="H1678" s="4" t="b">
        <v>0</v>
      </c>
      <c r="I1678" s="15"/>
      <c r="J1678" s="4"/>
      <c r="K1678" s="4"/>
      <c r="L1678" s="15"/>
      <c r="M1678" s="6" t="str">
        <f t="shared" si="26"/>
        <v>Sell</v>
      </c>
    </row>
    <row r="1679" spans="1:13" x14ac:dyDescent="0.3">
      <c r="A1679" s="2">
        <v>44682</v>
      </c>
      <c r="B1679" s="4">
        <v>788.2</v>
      </c>
      <c r="C1679" s="4">
        <v>763.7</v>
      </c>
      <c r="D1679" s="4">
        <v>834.89</v>
      </c>
      <c r="E1679" s="4">
        <v>920.48500000000001</v>
      </c>
      <c r="F1679" s="4" t="b">
        <v>0</v>
      </c>
      <c r="G1679" s="4" t="b">
        <v>1</v>
      </c>
      <c r="H1679" s="4" t="b">
        <v>0</v>
      </c>
      <c r="I1679" s="15"/>
      <c r="J1679" s="4"/>
      <c r="K1679" s="4"/>
      <c r="L1679" s="15"/>
      <c r="M1679" s="6" t="str">
        <f t="shared" si="26"/>
        <v>Sell</v>
      </c>
    </row>
    <row r="1680" spans="1:13" x14ac:dyDescent="0.3">
      <c r="A1680" s="2">
        <v>44683</v>
      </c>
      <c r="B1680" s="4">
        <v>763.7</v>
      </c>
      <c r="C1680" s="4">
        <v>784.6</v>
      </c>
      <c r="D1680" s="4">
        <v>823.07</v>
      </c>
      <c r="E1680" s="4">
        <v>918.44833333333338</v>
      </c>
      <c r="F1680" s="4" t="b">
        <v>0</v>
      </c>
      <c r="G1680" s="4" t="b">
        <v>1</v>
      </c>
      <c r="H1680" s="4" t="b">
        <v>0</v>
      </c>
      <c r="I1680" s="15"/>
      <c r="J1680" s="4"/>
      <c r="K1680" s="4"/>
      <c r="L1680" s="15"/>
      <c r="M1680" s="6" t="str">
        <f t="shared" si="26"/>
        <v>Sell</v>
      </c>
    </row>
    <row r="1681" spans="1:13" x14ac:dyDescent="0.3">
      <c r="A1681" s="2">
        <v>44684</v>
      </c>
      <c r="B1681" s="4">
        <v>784.6</v>
      </c>
      <c r="C1681" s="4">
        <v>792.1</v>
      </c>
      <c r="D1681" s="4">
        <v>812.51</v>
      </c>
      <c r="E1681" s="4">
        <v>916.51583333333326</v>
      </c>
      <c r="F1681" s="4" t="b">
        <v>0</v>
      </c>
      <c r="G1681" s="4" t="b">
        <v>1</v>
      </c>
      <c r="H1681" s="4" t="b">
        <v>0</v>
      </c>
      <c r="I1681" s="15"/>
      <c r="J1681" s="4"/>
      <c r="K1681" s="4"/>
      <c r="L1681" s="15"/>
      <c r="M1681" s="6" t="str">
        <f t="shared" si="26"/>
        <v>Sell</v>
      </c>
    </row>
    <row r="1682" spans="1:13" x14ac:dyDescent="0.3">
      <c r="A1682" s="2">
        <v>44685</v>
      </c>
      <c r="B1682" s="4">
        <v>791.9</v>
      </c>
      <c r="C1682" s="4">
        <v>787.1</v>
      </c>
      <c r="D1682" s="4">
        <v>802.61</v>
      </c>
      <c r="E1682" s="4">
        <v>914.54166666666663</v>
      </c>
      <c r="F1682" s="4" t="b">
        <v>0</v>
      </c>
      <c r="G1682" s="4" t="b">
        <v>1</v>
      </c>
      <c r="H1682" s="4" t="b">
        <v>0</v>
      </c>
      <c r="I1682" s="15"/>
      <c r="J1682" s="4"/>
      <c r="K1682" s="4"/>
      <c r="L1682" s="15"/>
      <c r="M1682" s="6" t="str">
        <f t="shared" si="26"/>
        <v>Sell</v>
      </c>
    </row>
    <row r="1683" spans="1:13" x14ac:dyDescent="0.3">
      <c r="A1683" s="2">
        <v>44686</v>
      </c>
      <c r="B1683" s="4">
        <v>787.3</v>
      </c>
      <c r="C1683" s="4">
        <v>793.6</v>
      </c>
      <c r="D1683" s="4">
        <v>797.37</v>
      </c>
      <c r="E1683" s="4">
        <v>912.76333333333321</v>
      </c>
      <c r="F1683" s="4" t="b">
        <v>0</v>
      </c>
      <c r="G1683" s="4" t="b">
        <v>1</v>
      </c>
      <c r="H1683" s="4" t="b">
        <v>0</v>
      </c>
      <c r="I1683" s="15"/>
      <c r="J1683" s="4"/>
      <c r="K1683" s="4"/>
      <c r="L1683" s="15"/>
      <c r="M1683" s="6" t="str">
        <f t="shared" si="26"/>
        <v>Sell</v>
      </c>
    </row>
    <row r="1684" spans="1:13" x14ac:dyDescent="0.3">
      <c r="A1684" s="2">
        <v>44687</v>
      </c>
      <c r="B1684" s="4">
        <v>793.2</v>
      </c>
      <c r="C1684" s="4">
        <v>776.7</v>
      </c>
      <c r="D1684" s="4">
        <v>791.99</v>
      </c>
      <c r="E1684" s="4">
        <v>911.43500000000006</v>
      </c>
      <c r="F1684" s="4" t="b">
        <v>0</v>
      </c>
      <c r="G1684" s="4" t="b">
        <v>1</v>
      </c>
      <c r="H1684" s="4" t="b">
        <v>0</v>
      </c>
      <c r="I1684" s="15"/>
      <c r="J1684" s="4"/>
      <c r="K1684" s="4"/>
      <c r="L1684" s="15"/>
      <c r="M1684" s="6" t="str">
        <f t="shared" si="26"/>
        <v>Sell</v>
      </c>
    </row>
    <row r="1685" spans="1:13" x14ac:dyDescent="0.3">
      <c r="A1685" s="2">
        <v>44688</v>
      </c>
      <c r="B1685" s="4">
        <v>776.6</v>
      </c>
      <c r="C1685" s="4">
        <v>776</v>
      </c>
      <c r="D1685" s="4">
        <v>787.47</v>
      </c>
      <c r="E1685" s="4">
        <v>910.09333333333348</v>
      </c>
      <c r="F1685" s="4" t="b">
        <v>0</v>
      </c>
      <c r="G1685" s="4" t="b">
        <v>1</v>
      </c>
      <c r="H1685" s="4" t="b">
        <v>0</v>
      </c>
      <c r="I1685" s="15"/>
      <c r="J1685" s="4"/>
      <c r="K1685" s="4"/>
      <c r="L1685" s="15"/>
      <c r="M1685" s="6" t="str">
        <f t="shared" si="26"/>
        <v>Sell</v>
      </c>
    </row>
    <row r="1686" spans="1:13" x14ac:dyDescent="0.3">
      <c r="A1686" s="2">
        <v>44689</v>
      </c>
      <c r="B1686" s="4">
        <v>776</v>
      </c>
      <c r="C1686" s="4">
        <v>747.7</v>
      </c>
      <c r="D1686" s="4">
        <v>780.4</v>
      </c>
      <c r="E1686" s="4">
        <v>908.47416666666675</v>
      </c>
      <c r="F1686" s="4" t="b">
        <v>0</v>
      </c>
      <c r="G1686" s="4" t="b">
        <v>1</v>
      </c>
      <c r="H1686" s="4" t="b">
        <v>0</v>
      </c>
      <c r="I1686" s="15"/>
      <c r="J1686" s="4"/>
      <c r="K1686" s="4"/>
      <c r="L1686" s="15"/>
      <c r="M1686" s="6" t="str">
        <f t="shared" si="26"/>
        <v>Sell</v>
      </c>
    </row>
    <row r="1687" spans="1:13" x14ac:dyDescent="0.3">
      <c r="A1687" s="2">
        <v>44690</v>
      </c>
      <c r="B1687" s="4">
        <v>748.5</v>
      </c>
      <c r="C1687" s="4">
        <v>703</v>
      </c>
      <c r="D1687" s="4">
        <v>771.2700000000001</v>
      </c>
      <c r="E1687" s="4">
        <v>906.64083333333338</v>
      </c>
      <c r="F1687" s="4" t="b">
        <v>0</v>
      </c>
      <c r="G1687" s="4" t="b">
        <v>1</v>
      </c>
      <c r="H1687" s="4" t="b">
        <v>0</v>
      </c>
      <c r="I1687" s="15"/>
      <c r="J1687" s="4"/>
      <c r="K1687" s="4"/>
      <c r="L1687" s="15"/>
      <c r="M1687" s="6" t="str">
        <f t="shared" si="26"/>
        <v>Sell</v>
      </c>
    </row>
    <row r="1688" spans="1:13" x14ac:dyDescent="0.3">
      <c r="A1688" s="2">
        <v>44691</v>
      </c>
      <c r="B1688" s="4">
        <v>702.7</v>
      </c>
      <c r="C1688" s="4">
        <v>680.2</v>
      </c>
      <c r="D1688" s="4">
        <v>760.47</v>
      </c>
      <c r="E1688" s="4">
        <v>904.88</v>
      </c>
      <c r="F1688" s="4" t="b">
        <v>0</v>
      </c>
      <c r="G1688" s="4" t="b">
        <v>1</v>
      </c>
      <c r="H1688" s="4" t="b">
        <v>0</v>
      </c>
      <c r="I1688" s="15"/>
      <c r="J1688" s="4"/>
      <c r="K1688" s="4"/>
      <c r="L1688" s="15"/>
      <c r="M1688" s="6" t="str">
        <f t="shared" ref="M1688:M1751" si="27">IF(B1688&gt;=D1687,"Buy","Sell")</f>
        <v>Sell</v>
      </c>
    </row>
    <row r="1689" spans="1:13" x14ac:dyDescent="0.3">
      <c r="A1689" s="2">
        <v>44692</v>
      </c>
      <c r="B1689" s="4">
        <v>678.2</v>
      </c>
      <c r="C1689" s="4">
        <v>616.5</v>
      </c>
      <c r="D1689" s="4">
        <v>745.75</v>
      </c>
      <c r="E1689" s="4">
        <v>902.5291666666667</v>
      </c>
      <c r="F1689" s="4" t="b">
        <v>0</v>
      </c>
      <c r="G1689" s="4" t="b">
        <v>1</v>
      </c>
      <c r="H1689" s="4" t="b">
        <v>0</v>
      </c>
      <c r="I1689" s="15"/>
      <c r="J1689" s="4"/>
      <c r="K1689" s="4"/>
      <c r="L1689" s="15"/>
      <c r="M1689" s="6" t="str">
        <f t="shared" si="27"/>
        <v>Sell</v>
      </c>
    </row>
    <row r="1690" spans="1:13" x14ac:dyDescent="0.3">
      <c r="A1690" s="2">
        <v>44693</v>
      </c>
      <c r="B1690" s="4">
        <v>616.1</v>
      </c>
      <c r="C1690" s="4">
        <v>518.4</v>
      </c>
      <c r="D1690" s="4">
        <v>719.12999999999988</v>
      </c>
      <c r="E1690" s="4">
        <v>898.73666666666657</v>
      </c>
      <c r="F1690" s="4" t="b">
        <v>0</v>
      </c>
      <c r="G1690" s="4" t="b">
        <v>1</v>
      </c>
      <c r="H1690" s="4" t="b">
        <v>0</v>
      </c>
      <c r="I1690" s="15"/>
      <c r="J1690" s="4"/>
      <c r="K1690" s="4"/>
      <c r="L1690" s="15"/>
      <c r="M1690" s="6" t="str">
        <f t="shared" si="27"/>
        <v>Sell</v>
      </c>
    </row>
    <row r="1691" spans="1:13" x14ac:dyDescent="0.3">
      <c r="A1691" s="2">
        <v>44694</v>
      </c>
      <c r="B1691" s="4">
        <v>518.6</v>
      </c>
      <c r="C1691" s="4">
        <v>587.79999999999995</v>
      </c>
      <c r="D1691" s="4">
        <v>698.7</v>
      </c>
      <c r="E1691" s="4">
        <v>895.58916666666664</v>
      </c>
      <c r="F1691" s="4" t="b">
        <v>0</v>
      </c>
      <c r="G1691" s="4" t="b">
        <v>1</v>
      </c>
      <c r="H1691" s="4" t="b">
        <v>0</v>
      </c>
      <c r="I1691" s="15"/>
      <c r="J1691" s="4"/>
      <c r="K1691" s="4"/>
      <c r="L1691" s="15"/>
      <c r="M1691" s="6" t="str">
        <f t="shared" si="27"/>
        <v>Sell</v>
      </c>
    </row>
    <row r="1692" spans="1:13" x14ac:dyDescent="0.3">
      <c r="A1692" s="2">
        <v>44695</v>
      </c>
      <c r="B1692" s="4">
        <v>587.70000000000005</v>
      </c>
      <c r="C1692" s="4">
        <v>535.9</v>
      </c>
      <c r="D1692" s="4">
        <v>673.58</v>
      </c>
      <c r="E1692" s="4">
        <v>892.22750000000008</v>
      </c>
      <c r="F1692" s="4" t="b">
        <v>0</v>
      </c>
      <c r="G1692" s="4" t="b">
        <v>1</v>
      </c>
      <c r="H1692" s="4" t="b">
        <v>0</v>
      </c>
      <c r="I1692" s="15"/>
      <c r="J1692" s="4"/>
      <c r="K1692" s="4"/>
      <c r="L1692" s="15"/>
      <c r="M1692" s="6" t="str">
        <f t="shared" si="27"/>
        <v>Sell</v>
      </c>
    </row>
    <row r="1693" spans="1:13" x14ac:dyDescent="0.3">
      <c r="A1693" s="2">
        <v>44696</v>
      </c>
      <c r="B1693" s="4">
        <v>537.20000000000005</v>
      </c>
      <c r="C1693" s="4">
        <v>559.79999999999995</v>
      </c>
      <c r="D1693" s="4">
        <v>650.20000000000005</v>
      </c>
      <c r="E1693" s="4">
        <v>889.00833333333333</v>
      </c>
      <c r="F1693" s="4" t="b">
        <v>0</v>
      </c>
      <c r="G1693" s="4" t="b">
        <v>1</v>
      </c>
      <c r="H1693" s="4" t="b">
        <v>0</v>
      </c>
      <c r="I1693" s="15"/>
      <c r="J1693" s="4"/>
      <c r="K1693" s="4"/>
      <c r="L1693" s="15"/>
      <c r="M1693" s="6" t="str">
        <f t="shared" si="27"/>
        <v>Sell</v>
      </c>
    </row>
    <row r="1694" spans="1:13" x14ac:dyDescent="0.3">
      <c r="A1694" s="2">
        <v>44697</v>
      </c>
      <c r="B1694" s="4">
        <v>559.29999999999995</v>
      </c>
      <c r="C1694" s="4">
        <v>545.5</v>
      </c>
      <c r="D1694" s="4">
        <v>627.07999999999993</v>
      </c>
      <c r="E1694" s="4">
        <v>885.6966666666666</v>
      </c>
      <c r="F1694" s="4" t="b">
        <v>0</v>
      </c>
      <c r="G1694" s="4" t="b">
        <v>1</v>
      </c>
      <c r="H1694" s="4" t="b">
        <v>0</v>
      </c>
      <c r="I1694" s="15"/>
      <c r="J1694" s="4"/>
      <c r="K1694" s="4"/>
      <c r="L1694" s="15"/>
      <c r="M1694" s="6" t="str">
        <f t="shared" si="27"/>
        <v>Sell</v>
      </c>
    </row>
    <row r="1695" spans="1:13" x14ac:dyDescent="0.3">
      <c r="A1695" s="2">
        <v>44698</v>
      </c>
      <c r="B1695" s="4">
        <v>545.5</v>
      </c>
      <c r="C1695" s="4">
        <v>552.5</v>
      </c>
      <c r="D1695" s="4">
        <v>604.7299999999999</v>
      </c>
      <c r="E1695" s="4">
        <v>882.56999999999994</v>
      </c>
      <c r="F1695" s="4" t="b">
        <v>0</v>
      </c>
      <c r="G1695" s="4" t="b">
        <v>1</v>
      </c>
      <c r="H1695" s="4" t="b">
        <v>0</v>
      </c>
      <c r="I1695" s="15"/>
      <c r="J1695" s="4"/>
      <c r="K1695" s="4"/>
      <c r="L1695" s="15"/>
      <c r="M1695" s="6" t="str">
        <f t="shared" si="27"/>
        <v>Sell</v>
      </c>
    </row>
    <row r="1696" spans="1:13" x14ac:dyDescent="0.3">
      <c r="A1696" s="2">
        <v>44699</v>
      </c>
      <c r="B1696" s="4">
        <v>552.5</v>
      </c>
      <c r="C1696" s="4">
        <v>532.4</v>
      </c>
      <c r="D1696" s="4">
        <v>583.20000000000005</v>
      </c>
      <c r="E1696" s="4">
        <v>879.50166666666667</v>
      </c>
      <c r="F1696" s="4" t="b">
        <v>0</v>
      </c>
      <c r="G1696" s="4" t="b">
        <v>1</v>
      </c>
      <c r="H1696" s="4" t="b">
        <v>0</v>
      </c>
      <c r="I1696" s="15"/>
      <c r="J1696" s="4"/>
      <c r="K1696" s="4"/>
      <c r="L1696" s="15"/>
      <c r="M1696" s="6" t="str">
        <f t="shared" si="27"/>
        <v>Sell</v>
      </c>
    </row>
    <row r="1697" spans="1:13" x14ac:dyDescent="0.3">
      <c r="A1697" s="2">
        <v>44700</v>
      </c>
      <c r="B1697" s="4">
        <v>532.4</v>
      </c>
      <c r="C1697" s="4">
        <v>530.6</v>
      </c>
      <c r="D1697" s="4">
        <v>565.95999999999992</v>
      </c>
      <c r="E1697" s="4">
        <v>876.42333333333329</v>
      </c>
      <c r="F1697" s="4" t="b">
        <v>0</v>
      </c>
      <c r="G1697" s="4" t="b">
        <v>1</v>
      </c>
      <c r="H1697" s="4" t="b">
        <v>0</v>
      </c>
      <c r="I1697" s="15"/>
      <c r="J1697" s="4"/>
      <c r="K1697" s="4"/>
      <c r="L1697" s="15"/>
      <c r="M1697" s="6" t="str">
        <f t="shared" si="27"/>
        <v>Sell</v>
      </c>
    </row>
    <row r="1698" spans="1:13" x14ac:dyDescent="0.3">
      <c r="A1698" s="2">
        <v>44701</v>
      </c>
      <c r="B1698" s="4">
        <v>531</v>
      </c>
      <c r="C1698" s="4">
        <v>535.20000000000005</v>
      </c>
      <c r="D1698" s="4">
        <v>551.46</v>
      </c>
      <c r="E1698" s="4">
        <v>873.29583333333335</v>
      </c>
      <c r="F1698" s="4" t="b">
        <v>0</v>
      </c>
      <c r="G1698" s="4" t="b">
        <v>1</v>
      </c>
      <c r="H1698" s="4" t="b">
        <v>0</v>
      </c>
      <c r="I1698" s="15"/>
      <c r="J1698" s="4"/>
      <c r="K1698" s="4"/>
      <c r="L1698" s="15"/>
      <c r="M1698" s="6" t="str">
        <f t="shared" si="27"/>
        <v>Sell</v>
      </c>
    </row>
    <row r="1699" spans="1:13" x14ac:dyDescent="0.3">
      <c r="A1699" s="2">
        <v>44702</v>
      </c>
      <c r="B1699" s="4">
        <v>535.20000000000005</v>
      </c>
      <c r="C1699" s="4">
        <v>533.4</v>
      </c>
      <c r="D1699" s="4">
        <v>543.15</v>
      </c>
      <c r="E1699" s="4">
        <v>870.82249999999999</v>
      </c>
      <c r="F1699" s="4" t="b">
        <v>0</v>
      </c>
      <c r="G1699" s="4" t="b">
        <v>1</v>
      </c>
      <c r="H1699" s="4" t="b">
        <v>0</v>
      </c>
      <c r="I1699" s="15"/>
      <c r="J1699" s="4"/>
      <c r="K1699" s="4"/>
      <c r="L1699" s="15"/>
      <c r="M1699" s="6" t="str">
        <f t="shared" si="27"/>
        <v>Sell</v>
      </c>
    </row>
    <row r="1700" spans="1:13" x14ac:dyDescent="0.3">
      <c r="A1700" s="2">
        <v>44703</v>
      </c>
      <c r="B1700" s="4">
        <v>533.4</v>
      </c>
      <c r="C1700" s="4">
        <v>538.6</v>
      </c>
      <c r="D1700" s="4">
        <v>545.17000000000007</v>
      </c>
      <c r="E1700" s="4">
        <v>869.2208333333333</v>
      </c>
      <c r="F1700" s="4" t="b">
        <v>0</v>
      </c>
      <c r="G1700" s="4" t="b">
        <v>1</v>
      </c>
      <c r="H1700" s="4" t="b">
        <v>0</v>
      </c>
      <c r="I1700" s="15"/>
      <c r="J1700" s="4"/>
      <c r="K1700" s="4"/>
      <c r="L1700" s="15"/>
      <c r="M1700" s="6" t="str">
        <f t="shared" si="27"/>
        <v>Sell</v>
      </c>
    </row>
    <row r="1701" spans="1:13" x14ac:dyDescent="0.3">
      <c r="A1701" s="2">
        <v>44704</v>
      </c>
      <c r="B1701" s="4">
        <v>538.6</v>
      </c>
      <c r="C1701" s="4">
        <v>542.5</v>
      </c>
      <c r="D1701" s="4">
        <v>540.6400000000001</v>
      </c>
      <c r="E1701" s="4">
        <v>867.53250000000003</v>
      </c>
      <c r="F1701" s="4" t="b">
        <v>0</v>
      </c>
      <c r="G1701" s="4" t="b">
        <v>1</v>
      </c>
      <c r="H1701" s="4" t="b">
        <v>0</v>
      </c>
      <c r="I1701" s="15"/>
      <c r="J1701" s="4"/>
      <c r="K1701" s="4"/>
      <c r="L1701" s="15"/>
      <c r="M1701" s="6" t="str">
        <f t="shared" si="27"/>
        <v>Sell</v>
      </c>
    </row>
    <row r="1702" spans="1:13" x14ac:dyDescent="0.3">
      <c r="A1702" s="2">
        <v>44705</v>
      </c>
      <c r="B1702" s="4">
        <v>542.4</v>
      </c>
      <c r="C1702" s="4">
        <v>508.9</v>
      </c>
      <c r="D1702" s="4">
        <v>537.93999999999994</v>
      </c>
      <c r="E1702" s="4">
        <v>865.94583333333333</v>
      </c>
      <c r="F1702" s="4" t="b">
        <v>0</v>
      </c>
      <c r="G1702" s="4" t="b">
        <v>0</v>
      </c>
      <c r="H1702" s="4" t="b">
        <v>0</v>
      </c>
      <c r="I1702" s="15"/>
      <c r="J1702" s="4"/>
      <c r="K1702" s="4"/>
      <c r="L1702" s="15"/>
      <c r="M1702" s="6" t="str">
        <f t="shared" si="27"/>
        <v>Buy</v>
      </c>
    </row>
    <row r="1703" spans="1:13" x14ac:dyDescent="0.3">
      <c r="A1703" s="2">
        <v>44706</v>
      </c>
      <c r="B1703" s="4">
        <v>508.5</v>
      </c>
      <c r="C1703" s="4">
        <v>517</v>
      </c>
      <c r="D1703" s="4">
        <v>533.66000000000008</v>
      </c>
      <c r="E1703" s="4">
        <v>864.18583333333333</v>
      </c>
      <c r="F1703" s="4" t="b">
        <v>0</v>
      </c>
      <c r="G1703" s="4" t="b">
        <v>1</v>
      </c>
      <c r="H1703" s="4" t="b">
        <v>0</v>
      </c>
      <c r="I1703" s="15"/>
      <c r="J1703" s="4"/>
      <c r="K1703" s="4"/>
      <c r="L1703" s="15"/>
      <c r="M1703" s="6" t="str">
        <f t="shared" si="27"/>
        <v>Sell</v>
      </c>
    </row>
    <row r="1704" spans="1:13" x14ac:dyDescent="0.3">
      <c r="A1704" s="2">
        <v>44707</v>
      </c>
      <c r="B1704" s="4">
        <v>516.5</v>
      </c>
      <c r="C1704" s="4">
        <v>503.5</v>
      </c>
      <c r="D1704" s="4">
        <v>529.46</v>
      </c>
      <c r="E1704" s="4">
        <v>861.9041666666667</v>
      </c>
      <c r="F1704" s="4" t="b">
        <v>0</v>
      </c>
      <c r="G1704" s="4" t="b">
        <v>1</v>
      </c>
      <c r="H1704" s="4" t="b">
        <v>0</v>
      </c>
      <c r="I1704" s="15"/>
      <c r="J1704" s="4"/>
      <c r="K1704" s="4"/>
      <c r="L1704" s="15"/>
      <c r="M1704" s="6" t="str">
        <f t="shared" si="27"/>
        <v>Sell</v>
      </c>
    </row>
    <row r="1705" spans="1:13" x14ac:dyDescent="0.3">
      <c r="A1705" s="2">
        <v>44708</v>
      </c>
      <c r="B1705" s="4">
        <v>503.4</v>
      </c>
      <c r="C1705" s="4">
        <v>496.7</v>
      </c>
      <c r="D1705" s="4">
        <v>523.88</v>
      </c>
      <c r="E1705" s="4">
        <v>859.76916666666671</v>
      </c>
      <c r="F1705" s="4" t="b">
        <v>0</v>
      </c>
      <c r="G1705" s="4" t="b">
        <v>1</v>
      </c>
      <c r="H1705" s="4" t="b">
        <v>0</v>
      </c>
      <c r="I1705" s="15"/>
      <c r="J1705" s="4"/>
      <c r="K1705" s="4"/>
      <c r="L1705" s="15"/>
      <c r="M1705" s="6" t="str">
        <f t="shared" si="27"/>
        <v>Sell</v>
      </c>
    </row>
    <row r="1706" spans="1:13" x14ac:dyDescent="0.3">
      <c r="A1706" s="2">
        <v>44709</v>
      </c>
      <c r="B1706" s="4">
        <v>496.9</v>
      </c>
      <c r="C1706" s="4">
        <v>491.6</v>
      </c>
      <c r="D1706" s="4">
        <v>519.79999999999995</v>
      </c>
      <c r="E1706" s="4">
        <v>857.67916666666667</v>
      </c>
      <c r="F1706" s="4" t="b">
        <v>0</v>
      </c>
      <c r="G1706" s="4" t="b">
        <v>1</v>
      </c>
      <c r="H1706" s="4" t="b">
        <v>0</v>
      </c>
      <c r="I1706" s="15"/>
      <c r="J1706" s="4"/>
      <c r="K1706" s="4"/>
      <c r="L1706" s="15"/>
      <c r="M1706" s="6" t="str">
        <f t="shared" si="27"/>
        <v>Sell</v>
      </c>
    </row>
    <row r="1707" spans="1:13" x14ac:dyDescent="0.3">
      <c r="A1707" s="2">
        <v>44710</v>
      </c>
      <c r="B1707" s="4">
        <v>491.4</v>
      </c>
      <c r="C1707" s="4">
        <v>493.6</v>
      </c>
      <c r="D1707" s="4">
        <v>516.1</v>
      </c>
      <c r="E1707" s="4">
        <v>855.46749999999997</v>
      </c>
      <c r="F1707" s="4" t="b">
        <v>0</v>
      </c>
      <c r="G1707" s="4" t="b">
        <v>1</v>
      </c>
      <c r="H1707" s="4" t="b">
        <v>0</v>
      </c>
      <c r="I1707" s="15"/>
      <c r="J1707" s="4"/>
      <c r="K1707" s="4"/>
      <c r="L1707" s="15"/>
      <c r="M1707" s="6" t="str">
        <f t="shared" si="27"/>
        <v>Sell</v>
      </c>
    </row>
    <row r="1708" spans="1:13" x14ac:dyDescent="0.3">
      <c r="A1708" s="2">
        <v>44711</v>
      </c>
      <c r="B1708" s="4">
        <v>493.6</v>
      </c>
      <c r="C1708" s="4">
        <v>500.1</v>
      </c>
      <c r="D1708" s="4">
        <v>512.58999999999992</v>
      </c>
      <c r="E1708" s="4">
        <v>853.31</v>
      </c>
      <c r="F1708" s="4" t="b">
        <v>0</v>
      </c>
      <c r="G1708" s="4" t="b">
        <v>1</v>
      </c>
      <c r="H1708" s="4" t="b">
        <v>0</v>
      </c>
      <c r="I1708" s="15"/>
      <c r="J1708" s="4"/>
      <c r="K1708" s="4"/>
      <c r="L1708" s="15"/>
      <c r="M1708" s="6" t="str">
        <f t="shared" si="27"/>
        <v>Sell</v>
      </c>
    </row>
    <row r="1709" spans="1:13" x14ac:dyDescent="0.3">
      <c r="A1709" s="2">
        <v>44712</v>
      </c>
      <c r="B1709" s="4">
        <v>500.3</v>
      </c>
      <c r="C1709" s="4">
        <v>518.9</v>
      </c>
      <c r="D1709" s="4">
        <v>511.14</v>
      </c>
      <c r="E1709" s="4">
        <v>851.52416666666659</v>
      </c>
      <c r="F1709" s="4" t="b">
        <v>0</v>
      </c>
      <c r="G1709" s="4" t="b">
        <v>1</v>
      </c>
      <c r="H1709" s="4" t="b">
        <v>0</v>
      </c>
      <c r="I1709" s="15"/>
      <c r="J1709" s="4"/>
      <c r="K1709" s="4"/>
      <c r="L1709" s="15"/>
      <c r="M1709" s="6" t="str">
        <f t="shared" si="27"/>
        <v>Sell</v>
      </c>
    </row>
    <row r="1710" spans="1:13" x14ac:dyDescent="0.3">
      <c r="A1710" s="2">
        <v>44713</v>
      </c>
      <c r="B1710" s="4">
        <v>518.6</v>
      </c>
      <c r="C1710" s="4">
        <v>519.20000000000005</v>
      </c>
      <c r="D1710" s="4">
        <v>509.2</v>
      </c>
      <c r="E1710" s="4">
        <v>849.47833333333335</v>
      </c>
      <c r="F1710" s="4" t="b">
        <v>0</v>
      </c>
      <c r="G1710" s="4" t="b">
        <v>0</v>
      </c>
      <c r="H1710" s="4" t="b">
        <v>0</v>
      </c>
      <c r="I1710" s="15"/>
      <c r="J1710" s="4"/>
      <c r="K1710" s="4"/>
      <c r="L1710" s="15"/>
      <c r="M1710" s="6" t="str">
        <f t="shared" si="27"/>
        <v>Buy</v>
      </c>
    </row>
    <row r="1711" spans="1:13" x14ac:dyDescent="0.3">
      <c r="A1711" s="2">
        <v>44714</v>
      </c>
      <c r="B1711" s="4">
        <v>519.20000000000005</v>
      </c>
      <c r="C1711" s="4">
        <v>502</v>
      </c>
      <c r="D1711" s="4">
        <v>505.15</v>
      </c>
      <c r="E1711" s="4">
        <v>847.34833333333336</v>
      </c>
      <c r="F1711" s="4" t="b">
        <v>0</v>
      </c>
      <c r="G1711" s="4" t="b">
        <v>0</v>
      </c>
      <c r="H1711" s="4" t="b">
        <v>0</v>
      </c>
      <c r="I1711" s="15"/>
      <c r="J1711" s="4"/>
      <c r="K1711" s="4"/>
      <c r="L1711" s="15"/>
      <c r="M1711" s="6" t="str">
        <f t="shared" si="27"/>
        <v>Buy</v>
      </c>
    </row>
    <row r="1712" spans="1:13" x14ac:dyDescent="0.3">
      <c r="A1712" s="2">
        <v>44715</v>
      </c>
      <c r="B1712" s="4">
        <v>502</v>
      </c>
      <c r="C1712" s="4">
        <v>495.1</v>
      </c>
      <c r="D1712" s="4">
        <v>503.77</v>
      </c>
      <c r="E1712" s="4">
        <v>845.33166666666671</v>
      </c>
      <c r="F1712" s="4" t="b">
        <v>0</v>
      </c>
      <c r="G1712" s="4" t="b">
        <v>1</v>
      </c>
      <c r="H1712" s="4" t="b">
        <v>0</v>
      </c>
      <c r="I1712" s="15"/>
      <c r="J1712" s="4"/>
      <c r="K1712" s="4"/>
      <c r="L1712" s="15"/>
      <c r="M1712" s="6" t="str">
        <f t="shared" si="27"/>
        <v>Sell</v>
      </c>
    </row>
    <row r="1713" spans="1:13" x14ac:dyDescent="0.3">
      <c r="A1713" s="2">
        <v>44716</v>
      </c>
      <c r="B1713" s="4">
        <v>495</v>
      </c>
      <c r="C1713" s="4">
        <v>497.9</v>
      </c>
      <c r="D1713" s="4">
        <v>501.86</v>
      </c>
      <c r="E1713" s="4">
        <v>843.22250000000008</v>
      </c>
      <c r="F1713" s="4" t="b">
        <v>0</v>
      </c>
      <c r="G1713" s="4" t="b">
        <v>1</v>
      </c>
      <c r="H1713" s="4" t="b">
        <v>0</v>
      </c>
      <c r="I1713" s="15"/>
      <c r="J1713" s="4"/>
      <c r="K1713" s="4"/>
      <c r="L1713" s="15"/>
      <c r="M1713" s="6" t="str">
        <f t="shared" si="27"/>
        <v>Sell</v>
      </c>
    </row>
    <row r="1714" spans="1:13" x14ac:dyDescent="0.3">
      <c r="A1714" s="2">
        <v>44717</v>
      </c>
      <c r="B1714" s="4">
        <v>497.6</v>
      </c>
      <c r="C1714" s="4">
        <v>499.7</v>
      </c>
      <c r="D1714" s="4">
        <v>501.48</v>
      </c>
      <c r="E1714" s="4">
        <v>840.5333333333333</v>
      </c>
      <c r="F1714" s="4" t="b">
        <v>0</v>
      </c>
      <c r="G1714" s="4" t="b">
        <v>1</v>
      </c>
      <c r="H1714" s="4" t="b">
        <v>0</v>
      </c>
      <c r="I1714" s="15"/>
      <c r="J1714" s="4"/>
      <c r="K1714" s="4"/>
      <c r="L1714" s="15"/>
      <c r="M1714" s="6" t="str">
        <f t="shared" si="27"/>
        <v>Sell</v>
      </c>
    </row>
    <row r="1715" spans="1:13" x14ac:dyDescent="0.3">
      <c r="A1715" s="2">
        <v>44718</v>
      </c>
      <c r="B1715" s="4">
        <v>499.9</v>
      </c>
      <c r="C1715" s="4">
        <v>507.7</v>
      </c>
      <c r="D1715" s="4">
        <v>502.58</v>
      </c>
      <c r="E1715" s="4">
        <v>837.9858333333334</v>
      </c>
      <c r="F1715" s="4" t="b">
        <v>0</v>
      </c>
      <c r="G1715" s="4" t="b">
        <v>1</v>
      </c>
      <c r="H1715" s="4" t="b">
        <v>0</v>
      </c>
      <c r="I1715" s="15"/>
      <c r="J1715" s="4"/>
      <c r="K1715" s="4"/>
      <c r="L1715" s="15"/>
      <c r="M1715" s="6" t="str">
        <f t="shared" si="27"/>
        <v>Sell</v>
      </c>
    </row>
    <row r="1716" spans="1:13" x14ac:dyDescent="0.3">
      <c r="A1716" s="2">
        <v>44719</v>
      </c>
      <c r="B1716" s="4">
        <v>507.7</v>
      </c>
      <c r="C1716" s="4">
        <v>500.4</v>
      </c>
      <c r="D1716" s="4">
        <v>503.46</v>
      </c>
      <c r="E1716" s="4">
        <v>834.29583333333335</v>
      </c>
      <c r="F1716" s="4" t="b">
        <v>0</v>
      </c>
      <c r="G1716" s="4" t="b">
        <v>0</v>
      </c>
      <c r="H1716" s="4" t="b">
        <v>0</v>
      </c>
      <c r="I1716" s="15"/>
      <c r="J1716" s="4"/>
      <c r="K1716" s="4"/>
      <c r="L1716" s="15"/>
      <c r="M1716" s="6" t="str">
        <f t="shared" si="27"/>
        <v>Buy</v>
      </c>
    </row>
    <row r="1717" spans="1:13" x14ac:dyDescent="0.3">
      <c r="A1717" s="2">
        <v>44720</v>
      </c>
      <c r="B1717" s="4">
        <v>500.4</v>
      </c>
      <c r="C1717" s="4">
        <v>508.5</v>
      </c>
      <c r="D1717" s="4">
        <v>504.95</v>
      </c>
      <c r="E1717" s="4">
        <v>829.99166666666667</v>
      </c>
      <c r="F1717" s="4" t="b">
        <v>0</v>
      </c>
      <c r="G1717" s="4" t="b">
        <v>1</v>
      </c>
      <c r="H1717" s="4" t="b">
        <v>0</v>
      </c>
      <c r="I1717" s="15"/>
      <c r="J1717" s="4"/>
      <c r="K1717" s="4"/>
      <c r="L1717" s="15"/>
      <c r="M1717" s="6" t="str">
        <f t="shared" si="27"/>
        <v>Sell</v>
      </c>
    </row>
    <row r="1718" spans="1:13" x14ac:dyDescent="0.3">
      <c r="A1718" s="2">
        <v>44721</v>
      </c>
      <c r="B1718" s="4">
        <v>508.4</v>
      </c>
      <c r="C1718" s="4">
        <v>507.5</v>
      </c>
      <c r="D1718" s="4">
        <v>505.68999999999988</v>
      </c>
      <c r="E1718" s="4">
        <v>825.2791666666667</v>
      </c>
      <c r="F1718" s="4" t="b">
        <v>0</v>
      </c>
      <c r="G1718" s="4" t="b">
        <v>0</v>
      </c>
      <c r="H1718" s="4" t="b">
        <v>0</v>
      </c>
      <c r="I1718" s="15"/>
      <c r="J1718" s="4"/>
      <c r="K1718" s="4"/>
      <c r="L1718" s="15"/>
      <c r="M1718" s="6" t="str">
        <f t="shared" si="27"/>
        <v>Buy</v>
      </c>
    </row>
    <row r="1719" spans="1:13" x14ac:dyDescent="0.3">
      <c r="A1719" s="2">
        <v>44722</v>
      </c>
      <c r="B1719" s="4">
        <v>507.3</v>
      </c>
      <c r="C1719" s="4">
        <v>500.8</v>
      </c>
      <c r="D1719" s="4">
        <v>503.88</v>
      </c>
      <c r="E1719" s="4">
        <v>820.74416666666673</v>
      </c>
      <c r="F1719" s="4" t="b">
        <v>0</v>
      </c>
      <c r="G1719" s="4" t="b">
        <v>0</v>
      </c>
      <c r="H1719" s="4" t="b">
        <v>0</v>
      </c>
      <c r="I1719" s="15"/>
      <c r="J1719" s="4"/>
      <c r="K1719" s="4"/>
      <c r="L1719" s="15"/>
      <c r="M1719" s="6" t="str">
        <f t="shared" si="27"/>
        <v>Buy</v>
      </c>
    </row>
    <row r="1720" spans="1:13" x14ac:dyDescent="0.3">
      <c r="A1720" s="2">
        <v>44723</v>
      </c>
      <c r="B1720" s="4">
        <v>500.7</v>
      </c>
      <c r="C1720" s="4">
        <v>474.7</v>
      </c>
      <c r="D1720" s="4">
        <v>499.42999999999989</v>
      </c>
      <c r="E1720" s="4">
        <v>816.40083333333325</v>
      </c>
      <c r="F1720" s="4" t="b">
        <v>0</v>
      </c>
      <c r="G1720" s="4" t="b">
        <v>1</v>
      </c>
      <c r="H1720" s="4" t="b">
        <v>0</v>
      </c>
      <c r="I1720" s="15"/>
      <c r="J1720" s="4"/>
      <c r="K1720" s="4"/>
      <c r="L1720" s="15"/>
      <c r="M1720" s="6" t="str">
        <f t="shared" si="27"/>
        <v>Sell</v>
      </c>
    </row>
    <row r="1721" spans="1:13" x14ac:dyDescent="0.3">
      <c r="A1721" s="2">
        <v>44724</v>
      </c>
      <c r="B1721" s="4">
        <v>474.7</v>
      </c>
      <c r="C1721" s="4">
        <v>460.9</v>
      </c>
      <c r="D1721" s="4">
        <v>495.32</v>
      </c>
      <c r="E1721" s="4">
        <v>812.37166666666667</v>
      </c>
      <c r="F1721" s="4" t="b">
        <v>0</v>
      </c>
      <c r="G1721" s="4" t="b">
        <v>1</v>
      </c>
      <c r="H1721" s="4" t="b">
        <v>0</v>
      </c>
      <c r="I1721" s="15"/>
      <c r="J1721" s="4"/>
      <c r="K1721" s="4"/>
      <c r="L1721" s="15"/>
      <c r="M1721" s="6" t="str">
        <f t="shared" si="27"/>
        <v>Sell</v>
      </c>
    </row>
    <row r="1722" spans="1:13" x14ac:dyDescent="0.3">
      <c r="A1722" s="2">
        <v>44725</v>
      </c>
      <c r="B1722" s="4">
        <v>460.9</v>
      </c>
      <c r="C1722" s="4">
        <v>404.8</v>
      </c>
      <c r="D1722" s="4">
        <v>486.29000000000008</v>
      </c>
      <c r="E1722" s="4">
        <v>807.3366666666667</v>
      </c>
      <c r="F1722" s="4" t="b">
        <v>0</v>
      </c>
      <c r="G1722" s="4" t="b">
        <v>1</v>
      </c>
      <c r="H1722" s="4" t="b">
        <v>0</v>
      </c>
      <c r="I1722" s="15"/>
      <c r="J1722" s="4"/>
      <c r="K1722" s="4"/>
      <c r="L1722" s="15"/>
      <c r="M1722" s="6" t="str">
        <f t="shared" si="27"/>
        <v>Sell</v>
      </c>
    </row>
    <row r="1723" spans="1:13" x14ac:dyDescent="0.3">
      <c r="A1723" s="2">
        <v>44726</v>
      </c>
      <c r="B1723" s="4">
        <v>404.7</v>
      </c>
      <c r="C1723" s="4">
        <v>412.5</v>
      </c>
      <c r="D1723" s="4">
        <v>477.75</v>
      </c>
      <c r="E1723" s="4">
        <v>802.6450000000001</v>
      </c>
      <c r="F1723" s="4" t="b">
        <v>0</v>
      </c>
      <c r="G1723" s="4" t="b">
        <v>1</v>
      </c>
      <c r="H1723" s="4" t="b">
        <v>0</v>
      </c>
      <c r="I1723" s="15"/>
      <c r="J1723" s="4"/>
      <c r="K1723" s="4"/>
      <c r="L1723" s="15"/>
      <c r="M1723" s="6" t="str">
        <f t="shared" si="27"/>
        <v>Sell</v>
      </c>
    </row>
    <row r="1724" spans="1:13" x14ac:dyDescent="0.3">
      <c r="A1724" s="2">
        <v>44727</v>
      </c>
      <c r="B1724" s="4">
        <v>412.1</v>
      </c>
      <c r="C1724" s="4">
        <v>403.6</v>
      </c>
      <c r="D1724" s="4">
        <v>468.14</v>
      </c>
      <c r="E1724" s="4">
        <v>797.65</v>
      </c>
      <c r="F1724" s="4" t="b">
        <v>0</v>
      </c>
      <c r="G1724" s="4" t="b">
        <v>1</v>
      </c>
      <c r="H1724" s="4" t="b">
        <v>0</v>
      </c>
      <c r="I1724" s="15"/>
      <c r="J1724" s="4"/>
      <c r="K1724" s="4"/>
      <c r="L1724" s="15"/>
      <c r="M1724" s="6" t="str">
        <f t="shared" si="27"/>
        <v>Sell</v>
      </c>
    </row>
    <row r="1725" spans="1:13" x14ac:dyDescent="0.3">
      <c r="A1725" s="2">
        <v>44728</v>
      </c>
      <c r="B1725" s="4">
        <v>403.6</v>
      </c>
      <c r="C1725" s="4">
        <v>409.7</v>
      </c>
      <c r="D1725" s="4">
        <v>458.34</v>
      </c>
      <c r="E1725" s="4">
        <v>792.81916666666655</v>
      </c>
      <c r="F1725" s="4" t="b">
        <v>0</v>
      </c>
      <c r="G1725" s="4" t="b">
        <v>1</v>
      </c>
      <c r="H1725" s="4" t="b">
        <v>0</v>
      </c>
      <c r="I1725" s="15"/>
      <c r="J1725" s="4"/>
      <c r="K1725" s="4"/>
      <c r="L1725" s="15"/>
      <c r="M1725" s="6" t="str">
        <f t="shared" si="27"/>
        <v>Sell</v>
      </c>
    </row>
    <row r="1726" spans="1:13" x14ac:dyDescent="0.3">
      <c r="A1726" s="2">
        <v>44729</v>
      </c>
      <c r="B1726" s="4">
        <v>409.4</v>
      </c>
      <c r="C1726" s="4">
        <v>422.5</v>
      </c>
      <c r="D1726" s="4">
        <v>450.55</v>
      </c>
      <c r="E1726" s="4">
        <v>788.22333333333324</v>
      </c>
      <c r="F1726" s="4" t="b">
        <v>0</v>
      </c>
      <c r="G1726" s="4" t="b">
        <v>1</v>
      </c>
      <c r="H1726" s="4" t="b">
        <v>0</v>
      </c>
      <c r="I1726" s="15"/>
      <c r="J1726" s="4"/>
      <c r="K1726" s="4"/>
      <c r="L1726" s="15"/>
      <c r="M1726" s="6" t="str">
        <f t="shared" si="27"/>
        <v>Sell</v>
      </c>
    </row>
    <row r="1727" spans="1:13" x14ac:dyDescent="0.3">
      <c r="A1727" s="2">
        <v>44730</v>
      </c>
      <c r="B1727" s="4">
        <v>422.2</v>
      </c>
      <c r="C1727" s="4">
        <v>403.2</v>
      </c>
      <c r="D1727" s="4">
        <v>440.02</v>
      </c>
      <c r="E1727" s="4">
        <v>783.67000000000007</v>
      </c>
      <c r="F1727" s="4" t="b">
        <v>0</v>
      </c>
      <c r="G1727" s="4" t="b">
        <v>1</v>
      </c>
      <c r="H1727" s="4" t="b">
        <v>0</v>
      </c>
      <c r="I1727" s="15"/>
      <c r="J1727" s="4"/>
      <c r="K1727" s="4"/>
      <c r="L1727" s="15"/>
      <c r="M1727" s="6" t="str">
        <f t="shared" si="27"/>
        <v>Sell</v>
      </c>
    </row>
    <row r="1728" spans="1:13" x14ac:dyDescent="0.3">
      <c r="A1728" s="2">
        <v>44731</v>
      </c>
      <c r="B1728" s="4">
        <v>403.5</v>
      </c>
      <c r="C1728" s="4">
        <v>411.3</v>
      </c>
      <c r="D1728" s="4">
        <v>430.4</v>
      </c>
      <c r="E1728" s="4">
        <v>778.8</v>
      </c>
      <c r="F1728" s="4" t="b">
        <v>0</v>
      </c>
      <c r="G1728" s="4" t="b">
        <v>1</v>
      </c>
      <c r="H1728" s="4" t="b">
        <v>0</v>
      </c>
      <c r="I1728" s="15"/>
      <c r="J1728" s="4"/>
      <c r="K1728" s="4"/>
      <c r="L1728" s="15"/>
      <c r="M1728" s="6" t="str">
        <f t="shared" si="27"/>
        <v>Sell</v>
      </c>
    </row>
    <row r="1729" spans="1:13" x14ac:dyDescent="0.3">
      <c r="A1729" s="2">
        <v>44732</v>
      </c>
      <c r="B1729" s="4">
        <v>411.4</v>
      </c>
      <c r="C1729" s="4">
        <v>422.1</v>
      </c>
      <c r="D1729" s="4">
        <v>422.53</v>
      </c>
      <c r="E1729" s="4">
        <v>774.31916666666666</v>
      </c>
      <c r="F1729" s="4" t="b">
        <v>0</v>
      </c>
      <c r="G1729" s="4" t="b">
        <v>1</v>
      </c>
      <c r="H1729" s="4" t="b">
        <v>0</v>
      </c>
      <c r="I1729" s="15"/>
      <c r="J1729" s="4"/>
      <c r="K1729" s="4"/>
      <c r="L1729" s="15"/>
      <c r="M1729" s="6" t="str">
        <f t="shared" si="27"/>
        <v>Sell</v>
      </c>
    </row>
    <row r="1730" spans="1:13" x14ac:dyDescent="0.3">
      <c r="A1730" s="2">
        <v>44733</v>
      </c>
      <c r="B1730" s="4">
        <v>422.3</v>
      </c>
      <c r="C1730" s="4">
        <v>433.6</v>
      </c>
      <c r="D1730" s="4">
        <v>418.42</v>
      </c>
      <c r="E1730" s="4">
        <v>770.00666666666666</v>
      </c>
      <c r="F1730" s="4" t="b">
        <v>0</v>
      </c>
      <c r="G1730" s="4" t="b">
        <v>1</v>
      </c>
      <c r="H1730" s="4" t="b">
        <v>0</v>
      </c>
      <c r="I1730" s="15"/>
      <c r="J1730" s="4"/>
      <c r="K1730" s="4"/>
      <c r="L1730" s="15"/>
      <c r="M1730" s="6" t="str">
        <f t="shared" si="27"/>
        <v>Sell</v>
      </c>
    </row>
    <row r="1731" spans="1:13" x14ac:dyDescent="0.3">
      <c r="A1731" s="2">
        <v>44734</v>
      </c>
      <c r="B1731" s="4">
        <v>433.6</v>
      </c>
      <c r="C1731" s="4">
        <v>424.2</v>
      </c>
      <c r="D1731" s="4">
        <v>414.75</v>
      </c>
      <c r="E1731" s="4">
        <v>766.29500000000007</v>
      </c>
      <c r="F1731" s="4" t="b">
        <v>0</v>
      </c>
      <c r="G1731" s="4" t="b">
        <v>0</v>
      </c>
      <c r="H1731" s="4" t="b">
        <v>0</v>
      </c>
      <c r="I1731" s="15"/>
      <c r="J1731" s="4"/>
      <c r="K1731" s="4"/>
      <c r="L1731" s="15"/>
      <c r="M1731" s="6" t="str">
        <f t="shared" si="27"/>
        <v>Buy</v>
      </c>
    </row>
    <row r="1732" spans="1:13" x14ac:dyDescent="0.3">
      <c r="A1732" s="2">
        <v>44735</v>
      </c>
      <c r="B1732" s="4">
        <v>424</v>
      </c>
      <c r="C1732" s="4">
        <v>426</v>
      </c>
      <c r="D1732" s="4">
        <v>416.87</v>
      </c>
      <c r="E1732" s="4">
        <v>762.52333333333331</v>
      </c>
      <c r="F1732" s="4" t="b">
        <v>0</v>
      </c>
      <c r="G1732" s="4" t="b">
        <v>0</v>
      </c>
      <c r="H1732" s="4" t="b">
        <v>0</v>
      </c>
      <c r="I1732" s="15"/>
      <c r="J1732" s="4"/>
      <c r="K1732" s="4"/>
      <c r="L1732" s="15"/>
      <c r="M1732" s="6" t="str">
        <f t="shared" si="27"/>
        <v>Buy</v>
      </c>
    </row>
    <row r="1733" spans="1:13" x14ac:dyDescent="0.3">
      <c r="A1733" s="2">
        <v>44736</v>
      </c>
      <c r="B1733" s="4">
        <v>425.8</v>
      </c>
      <c r="C1733" s="4">
        <v>475.5</v>
      </c>
      <c r="D1733" s="4">
        <v>423.17</v>
      </c>
      <c r="E1733" s="4">
        <v>759.88250000000005</v>
      </c>
      <c r="F1733" s="4" t="b">
        <v>0</v>
      </c>
      <c r="G1733" s="4" t="b">
        <v>0</v>
      </c>
      <c r="H1733" s="4" t="b">
        <v>0</v>
      </c>
      <c r="I1733" s="15"/>
      <c r="J1733" s="4"/>
      <c r="K1733" s="4"/>
      <c r="L1733" s="15"/>
      <c r="M1733" s="6" t="str">
        <f t="shared" si="27"/>
        <v>Buy</v>
      </c>
    </row>
    <row r="1734" spans="1:13" x14ac:dyDescent="0.3">
      <c r="A1734" s="2">
        <v>44737</v>
      </c>
      <c r="B1734" s="4">
        <v>475.3</v>
      </c>
      <c r="C1734" s="4">
        <v>470</v>
      </c>
      <c r="D1734" s="4">
        <v>429.80999999999989</v>
      </c>
      <c r="E1734" s="4">
        <v>756.5958333333333</v>
      </c>
      <c r="F1734" s="4" t="b">
        <v>0</v>
      </c>
      <c r="G1734" s="4" t="b">
        <v>0</v>
      </c>
      <c r="H1734" s="4" t="b">
        <v>0</v>
      </c>
      <c r="I1734" s="15"/>
      <c r="J1734" s="4"/>
      <c r="K1734" s="4"/>
      <c r="L1734" s="15"/>
      <c r="M1734" s="6" t="str">
        <f t="shared" si="27"/>
        <v>Buy</v>
      </c>
    </row>
    <row r="1735" spans="1:13" x14ac:dyDescent="0.3">
      <c r="A1735" s="2">
        <v>44738</v>
      </c>
      <c r="B1735" s="4">
        <v>470</v>
      </c>
      <c r="C1735" s="4">
        <v>478</v>
      </c>
      <c r="D1735" s="4">
        <v>436.64</v>
      </c>
      <c r="E1735" s="4">
        <v>752.82416666666677</v>
      </c>
      <c r="F1735" s="4" t="b">
        <v>0</v>
      </c>
      <c r="G1735" s="4" t="b">
        <v>0</v>
      </c>
      <c r="H1735" s="4" t="b">
        <v>0</v>
      </c>
      <c r="I1735" s="15"/>
      <c r="J1735" s="4"/>
      <c r="K1735" s="4"/>
      <c r="L1735" s="15"/>
      <c r="M1735" s="6" t="str">
        <f t="shared" si="27"/>
        <v>Buy</v>
      </c>
    </row>
    <row r="1736" spans="1:13" x14ac:dyDescent="0.3">
      <c r="A1736" s="2">
        <v>44739</v>
      </c>
      <c r="B1736" s="4">
        <v>478.1</v>
      </c>
      <c r="C1736" s="4">
        <v>459.9</v>
      </c>
      <c r="D1736" s="4">
        <v>440.38</v>
      </c>
      <c r="E1736" s="4">
        <v>749.09499999999991</v>
      </c>
      <c r="F1736" s="4" t="b">
        <v>0</v>
      </c>
      <c r="G1736" s="4" t="b">
        <v>0</v>
      </c>
      <c r="H1736" s="4" t="b">
        <v>0</v>
      </c>
      <c r="I1736" s="15"/>
      <c r="J1736" s="4"/>
      <c r="K1736" s="4"/>
      <c r="L1736" s="15"/>
      <c r="M1736" s="6" t="str">
        <f t="shared" si="27"/>
        <v>Buy</v>
      </c>
    </row>
    <row r="1737" spans="1:13" x14ac:dyDescent="0.3">
      <c r="A1737" s="2">
        <v>44740</v>
      </c>
      <c r="B1737" s="4">
        <v>459.9</v>
      </c>
      <c r="C1737" s="4">
        <v>451</v>
      </c>
      <c r="D1737" s="4">
        <v>445.16</v>
      </c>
      <c r="E1737" s="4">
        <v>745.24833333333333</v>
      </c>
      <c r="F1737" s="4" t="b">
        <v>0</v>
      </c>
      <c r="G1737" s="4" t="b">
        <v>0</v>
      </c>
      <c r="H1737" s="4" t="b">
        <v>0</v>
      </c>
      <c r="I1737" s="15"/>
      <c r="J1737" s="4"/>
      <c r="K1737" s="4"/>
      <c r="L1737" s="15"/>
      <c r="M1737" s="6" t="str">
        <f t="shared" si="27"/>
        <v>Buy</v>
      </c>
    </row>
    <row r="1738" spans="1:13" x14ac:dyDescent="0.3">
      <c r="A1738" s="2">
        <v>44741</v>
      </c>
      <c r="B1738" s="4">
        <v>451</v>
      </c>
      <c r="C1738" s="4">
        <v>430.2</v>
      </c>
      <c r="D1738" s="4">
        <v>447.05</v>
      </c>
      <c r="E1738" s="4">
        <v>740.93916666666667</v>
      </c>
      <c r="F1738" s="4" t="b">
        <v>0</v>
      </c>
      <c r="G1738" s="4" t="b">
        <v>0</v>
      </c>
      <c r="H1738" s="4" t="b">
        <v>0</v>
      </c>
      <c r="I1738" s="15"/>
      <c r="J1738" s="4"/>
      <c r="K1738" s="4"/>
      <c r="L1738" s="15"/>
      <c r="M1738" s="6" t="str">
        <f t="shared" si="27"/>
        <v>Buy</v>
      </c>
    </row>
    <row r="1739" spans="1:13" x14ac:dyDescent="0.3">
      <c r="A1739" s="2">
        <v>44742</v>
      </c>
      <c r="B1739" s="4">
        <v>430.4</v>
      </c>
      <c r="C1739" s="4">
        <v>409.9</v>
      </c>
      <c r="D1739" s="4">
        <v>445.83</v>
      </c>
      <c r="E1739" s="4">
        <v>736.53916666666669</v>
      </c>
      <c r="F1739" s="4" t="b">
        <v>0</v>
      </c>
      <c r="G1739" s="4" t="b">
        <v>1</v>
      </c>
      <c r="H1739" s="4" t="b">
        <v>0</v>
      </c>
      <c r="I1739" s="15"/>
      <c r="J1739" s="4"/>
      <c r="K1739" s="4"/>
      <c r="L1739" s="15"/>
      <c r="M1739" s="6" t="str">
        <f t="shared" si="27"/>
        <v>Sell</v>
      </c>
    </row>
    <row r="1740" spans="1:13" x14ac:dyDescent="0.3">
      <c r="A1740" s="2">
        <v>44743</v>
      </c>
      <c r="B1740" s="4">
        <v>409.9</v>
      </c>
      <c r="C1740" s="4">
        <v>413.5</v>
      </c>
      <c r="D1740" s="4">
        <v>443.82</v>
      </c>
      <c r="E1740" s="4">
        <v>732.19583333333333</v>
      </c>
      <c r="F1740" s="4" t="b">
        <v>0</v>
      </c>
      <c r="G1740" s="4" t="b">
        <v>1</v>
      </c>
      <c r="H1740" s="4" t="b">
        <v>0</v>
      </c>
      <c r="I1740" s="15"/>
      <c r="J1740" s="4"/>
      <c r="K1740" s="4"/>
      <c r="L1740" s="15"/>
      <c r="M1740" s="6" t="str">
        <f t="shared" si="27"/>
        <v>Sell</v>
      </c>
    </row>
    <row r="1741" spans="1:13" x14ac:dyDescent="0.3">
      <c r="A1741" s="2">
        <v>44744</v>
      </c>
      <c r="B1741" s="4">
        <v>413.2</v>
      </c>
      <c r="C1741" s="4">
        <v>415</v>
      </c>
      <c r="D1741" s="4">
        <v>442.9</v>
      </c>
      <c r="E1741" s="4">
        <v>728.13333333333333</v>
      </c>
      <c r="F1741" s="4" t="b">
        <v>0</v>
      </c>
      <c r="G1741" s="4" t="b">
        <v>1</v>
      </c>
      <c r="H1741" s="4" t="b">
        <v>0</v>
      </c>
      <c r="I1741" s="15"/>
      <c r="J1741" s="4"/>
      <c r="K1741" s="4"/>
      <c r="L1741" s="15"/>
      <c r="M1741" s="6" t="str">
        <f t="shared" si="27"/>
        <v>Sell</v>
      </c>
    </row>
    <row r="1742" spans="1:13" x14ac:dyDescent="0.3">
      <c r="A1742" s="2">
        <v>44745</v>
      </c>
      <c r="B1742" s="4">
        <v>414.7</v>
      </c>
      <c r="C1742" s="4">
        <v>413</v>
      </c>
      <c r="D1742" s="4">
        <v>441.6</v>
      </c>
      <c r="E1742" s="4">
        <v>723.76833333333332</v>
      </c>
      <c r="F1742" s="4" t="b">
        <v>0</v>
      </c>
      <c r="G1742" s="4" t="b">
        <v>1</v>
      </c>
      <c r="H1742" s="4" t="b">
        <v>0</v>
      </c>
      <c r="I1742" s="15"/>
      <c r="J1742" s="4"/>
      <c r="K1742" s="4"/>
      <c r="L1742" s="15"/>
      <c r="M1742" s="6" t="str">
        <f t="shared" si="27"/>
        <v>Sell</v>
      </c>
    </row>
    <row r="1743" spans="1:13" x14ac:dyDescent="0.3">
      <c r="A1743" s="2">
        <v>44746</v>
      </c>
      <c r="B1743" s="4">
        <v>413</v>
      </c>
      <c r="C1743" s="4">
        <v>420.8</v>
      </c>
      <c r="D1743" s="4">
        <v>436.13</v>
      </c>
      <c r="E1743" s="4">
        <v>719.70166666666671</v>
      </c>
      <c r="F1743" s="4" t="b">
        <v>0</v>
      </c>
      <c r="G1743" s="4" t="b">
        <v>1</v>
      </c>
      <c r="H1743" s="4" t="b">
        <v>0</v>
      </c>
      <c r="I1743" s="15"/>
      <c r="J1743" s="4"/>
      <c r="K1743" s="4"/>
      <c r="L1743" s="15"/>
      <c r="M1743" s="6" t="str">
        <f t="shared" si="27"/>
        <v>Sell</v>
      </c>
    </row>
    <row r="1744" spans="1:13" x14ac:dyDescent="0.3">
      <c r="A1744" s="2">
        <v>44747</v>
      </c>
      <c r="B1744" s="4">
        <v>420.4</v>
      </c>
      <c r="C1744" s="4">
        <v>417.6</v>
      </c>
      <c r="D1744" s="4">
        <v>430.89</v>
      </c>
      <c r="E1744" s="4">
        <v>715.5291666666667</v>
      </c>
      <c r="F1744" s="4" t="b">
        <v>0</v>
      </c>
      <c r="G1744" s="4" t="b">
        <v>1</v>
      </c>
      <c r="H1744" s="4" t="b">
        <v>0</v>
      </c>
      <c r="I1744" s="15"/>
      <c r="J1744" s="4"/>
      <c r="K1744" s="4"/>
      <c r="L1744" s="15"/>
      <c r="M1744" s="6" t="str">
        <f t="shared" si="27"/>
        <v>Sell</v>
      </c>
    </row>
    <row r="1745" spans="1:13" x14ac:dyDescent="0.3">
      <c r="A1745" s="2">
        <v>44748</v>
      </c>
      <c r="B1745" s="4">
        <v>417.3</v>
      </c>
      <c r="C1745" s="4">
        <v>425.1</v>
      </c>
      <c r="D1745" s="4">
        <v>425.6</v>
      </c>
      <c r="E1745" s="4">
        <v>711.58333333333337</v>
      </c>
      <c r="F1745" s="4" t="b">
        <v>0</v>
      </c>
      <c r="G1745" s="4" t="b">
        <v>1</v>
      </c>
      <c r="H1745" s="4" t="b">
        <v>0</v>
      </c>
      <c r="I1745" s="15"/>
      <c r="J1745" s="4"/>
      <c r="K1745" s="4"/>
      <c r="L1745" s="15"/>
      <c r="M1745" s="6" t="str">
        <f t="shared" si="27"/>
        <v>Sell</v>
      </c>
    </row>
    <row r="1746" spans="1:13" x14ac:dyDescent="0.3">
      <c r="A1746" s="2">
        <v>44749</v>
      </c>
      <c r="B1746" s="4">
        <v>425.3</v>
      </c>
      <c r="C1746" s="4">
        <v>436.9</v>
      </c>
      <c r="D1746" s="4">
        <v>423.3</v>
      </c>
      <c r="E1746" s="4">
        <v>707.49249999999995</v>
      </c>
      <c r="F1746" s="4" t="b">
        <v>0</v>
      </c>
      <c r="G1746" s="4" t="b">
        <v>1</v>
      </c>
      <c r="H1746" s="4" t="b">
        <v>0</v>
      </c>
      <c r="I1746" s="15"/>
      <c r="J1746" s="4"/>
      <c r="K1746" s="4"/>
      <c r="L1746" s="15"/>
      <c r="M1746" s="6" t="str">
        <f t="shared" si="27"/>
        <v>Sell</v>
      </c>
    </row>
    <row r="1747" spans="1:13" x14ac:dyDescent="0.3">
      <c r="A1747" s="2">
        <v>44750</v>
      </c>
      <c r="B1747" s="4">
        <v>437.2</v>
      </c>
      <c r="C1747" s="4">
        <v>447.3</v>
      </c>
      <c r="D1747" s="4">
        <v>422.93</v>
      </c>
      <c r="E1747" s="4">
        <v>703.66583333333324</v>
      </c>
      <c r="F1747" s="4" t="b">
        <v>0</v>
      </c>
      <c r="G1747" s="4" t="b">
        <v>0</v>
      </c>
      <c r="H1747" s="4" t="b">
        <v>0</v>
      </c>
      <c r="I1747" s="15"/>
      <c r="J1747" s="4"/>
      <c r="K1747" s="4"/>
      <c r="L1747" s="15"/>
      <c r="M1747" s="6" t="str">
        <f t="shared" si="27"/>
        <v>Buy</v>
      </c>
    </row>
    <row r="1748" spans="1:13" x14ac:dyDescent="0.3">
      <c r="A1748" s="2">
        <v>44751</v>
      </c>
      <c r="B1748" s="4">
        <v>447.1</v>
      </c>
      <c r="C1748" s="4">
        <v>448.7</v>
      </c>
      <c r="D1748" s="4">
        <v>424.78</v>
      </c>
      <c r="E1748" s="4">
        <v>699.76250000000005</v>
      </c>
      <c r="F1748" s="4" t="b">
        <v>0</v>
      </c>
      <c r="G1748" s="4" t="b">
        <v>0</v>
      </c>
      <c r="H1748" s="4" t="b">
        <v>0</v>
      </c>
      <c r="I1748" s="15"/>
      <c r="J1748" s="4"/>
      <c r="K1748" s="4"/>
      <c r="L1748" s="15"/>
      <c r="M1748" s="6" t="str">
        <f t="shared" si="27"/>
        <v>Buy</v>
      </c>
    </row>
    <row r="1749" spans="1:13" x14ac:dyDescent="0.3">
      <c r="A1749" s="2">
        <v>44752</v>
      </c>
      <c r="B1749" s="4">
        <v>448.8</v>
      </c>
      <c r="C1749" s="4">
        <v>434.9</v>
      </c>
      <c r="D1749" s="4">
        <v>427.28</v>
      </c>
      <c r="E1749" s="4">
        <v>695.21000000000015</v>
      </c>
      <c r="F1749" s="4" t="b">
        <v>0</v>
      </c>
      <c r="G1749" s="4" t="b">
        <v>0</v>
      </c>
      <c r="H1749" s="4" t="b">
        <v>0</v>
      </c>
      <c r="I1749" s="15"/>
      <c r="J1749" s="4"/>
      <c r="K1749" s="4"/>
      <c r="L1749" s="15"/>
      <c r="M1749" s="6" t="str">
        <f t="shared" si="27"/>
        <v>Buy</v>
      </c>
    </row>
    <row r="1750" spans="1:13" x14ac:dyDescent="0.3">
      <c r="A1750" s="2">
        <v>44753</v>
      </c>
      <c r="B1750" s="4">
        <v>434.6</v>
      </c>
      <c r="C1750" s="4">
        <v>425.3</v>
      </c>
      <c r="D1750" s="4">
        <v>428.46</v>
      </c>
      <c r="E1750" s="4">
        <v>690.58499999999992</v>
      </c>
      <c r="F1750" s="4" t="b">
        <v>0</v>
      </c>
      <c r="G1750" s="4" t="b">
        <v>0</v>
      </c>
      <c r="H1750" s="4" t="b">
        <v>0</v>
      </c>
      <c r="I1750" s="15"/>
      <c r="J1750" s="4"/>
      <c r="K1750" s="4"/>
      <c r="L1750" s="15"/>
      <c r="M1750" s="6" t="str">
        <f t="shared" si="27"/>
        <v>Buy</v>
      </c>
    </row>
    <row r="1751" spans="1:13" x14ac:dyDescent="0.3">
      <c r="A1751" s="2">
        <v>44754</v>
      </c>
      <c r="B1751" s="4">
        <v>425.5</v>
      </c>
      <c r="C1751" s="4">
        <v>413.9</v>
      </c>
      <c r="D1751" s="4">
        <v>428.35</v>
      </c>
      <c r="E1751" s="4">
        <v>686.11333333333334</v>
      </c>
      <c r="F1751" s="4" t="b">
        <v>0</v>
      </c>
      <c r="G1751" s="4" t="b">
        <v>1</v>
      </c>
      <c r="H1751" s="4" t="b">
        <v>0</v>
      </c>
      <c r="I1751" s="15"/>
      <c r="J1751" s="4"/>
      <c r="K1751" s="4"/>
      <c r="L1751" s="15"/>
      <c r="M1751" s="6" t="str">
        <f t="shared" si="27"/>
        <v>Sell</v>
      </c>
    </row>
    <row r="1752" spans="1:13" x14ac:dyDescent="0.3">
      <c r="A1752" s="2">
        <v>44755</v>
      </c>
      <c r="B1752" s="4">
        <v>414</v>
      </c>
      <c r="C1752" s="4">
        <v>412.7</v>
      </c>
      <c r="D1752" s="4">
        <v>428.32</v>
      </c>
      <c r="E1752" s="4">
        <v>681.65916666666669</v>
      </c>
      <c r="F1752" s="4" t="b">
        <v>0</v>
      </c>
      <c r="G1752" s="4" t="b">
        <v>1</v>
      </c>
      <c r="H1752" s="4" t="b">
        <v>0</v>
      </c>
      <c r="I1752" s="15"/>
      <c r="J1752" s="4"/>
      <c r="K1752" s="4"/>
      <c r="L1752" s="15"/>
      <c r="M1752" s="6" t="str">
        <f t="shared" ref="M1752:M1815" si="28">IF(B1752&gt;=D1751,"Buy","Sell")</f>
        <v>Sell</v>
      </c>
    </row>
    <row r="1753" spans="1:13" x14ac:dyDescent="0.3">
      <c r="A1753" s="2">
        <v>44756</v>
      </c>
      <c r="B1753" s="4">
        <v>413</v>
      </c>
      <c r="C1753" s="4">
        <v>419.4</v>
      </c>
      <c r="D1753" s="4">
        <v>428.18</v>
      </c>
      <c r="E1753" s="4">
        <v>677.2208333333333</v>
      </c>
      <c r="F1753" s="4" t="b">
        <v>0</v>
      </c>
      <c r="G1753" s="4" t="b">
        <v>1</v>
      </c>
      <c r="H1753" s="4" t="b">
        <v>0</v>
      </c>
      <c r="I1753" s="15"/>
      <c r="J1753" s="4"/>
      <c r="K1753" s="4"/>
      <c r="L1753" s="15"/>
      <c r="M1753" s="6" t="str">
        <f t="shared" si="28"/>
        <v>Sell</v>
      </c>
    </row>
    <row r="1754" spans="1:13" x14ac:dyDescent="0.3">
      <c r="A1754" s="2">
        <v>44757</v>
      </c>
      <c r="B1754" s="4">
        <v>419.2</v>
      </c>
      <c r="C1754" s="4">
        <v>441.6</v>
      </c>
      <c r="D1754" s="4">
        <v>430.58</v>
      </c>
      <c r="E1754" s="4">
        <v>672.84083333333331</v>
      </c>
      <c r="F1754" s="4" t="b">
        <v>0</v>
      </c>
      <c r="G1754" s="4" t="b">
        <v>1</v>
      </c>
      <c r="H1754" s="4" t="b">
        <v>0</v>
      </c>
      <c r="I1754" s="15"/>
      <c r="J1754" s="4"/>
      <c r="K1754" s="4"/>
      <c r="L1754" s="15"/>
      <c r="M1754" s="6" t="str">
        <f t="shared" si="28"/>
        <v>Sell</v>
      </c>
    </row>
    <row r="1755" spans="1:13" x14ac:dyDescent="0.3">
      <c r="A1755" s="2">
        <v>44758</v>
      </c>
      <c r="B1755" s="4">
        <v>441.6</v>
      </c>
      <c r="C1755" s="4">
        <v>452.2</v>
      </c>
      <c r="D1755" s="4">
        <v>433.29</v>
      </c>
      <c r="E1755" s="4">
        <v>668.61833333333334</v>
      </c>
      <c r="F1755" s="4" t="b">
        <v>0</v>
      </c>
      <c r="G1755" s="4" t="b">
        <v>0</v>
      </c>
      <c r="H1755" s="4" t="b">
        <v>0</v>
      </c>
      <c r="I1755" s="15"/>
      <c r="J1755" s="4"/>
      <c r="K1755" s="4"/>
      <c r="L1755" s="15"/>
      <c r="M1755" s="6" t="str">
        <f t="shared" si="28"/>
        <v>Buy</v>
      </c>
    </row>
    <row r="1756" spans="1:13" x14ac:dyDescent="0.3">
      <c r="A1756" s="2">
        <v>44759</v>
      </c>
      <c r="B1756" s="4">
        <v>452.3</v>
      </c>
      <c r="C1756" s="4">
        <v>458.9</v>
      </c>
      <c r="D1756" s="4">
        <v>435.49</v>
      </c>
      <c r="E1756" s="4">
        <v>664.17750000000001</v>
      </c>
      <c r="F1756" s="4" t="b">
        <v>0</v>
      </c>
      <c r="G1756" s="4" t="b">
        <v>0</v>
      </c>
      <c r="H1756" s="4" t="b">
        <v>0</v>
      </c>
      <c r="I1756" s="15"/>
      <c r="J1756" s="4"/>
      <c r="K1756" s="4"/>
      <c r="L1756" s="15"/>
      <c r="M1756" s="6" t="str">
        <f t="shared" si="28"/>
        <v>Buy</v>
      </c>
    </row>
    <row r="1757" spans="1:13" x14ac:dyDescent="0.3">
      <c r="A1757" s="2">
        <v>44760</v>
      </c>
      <c r="B1757" s="4">
        <v>458.7</v>
      </c>
      <c r="C1757" s="4">
        <v>475.3</v>
      </c>
      <c r="D1757" s="4">
        <v>438.29</v>
      </c>
      <c r="E1757" s="4">
        <v>659.95749999999998</v>
      </c>
      <c r="F1757" s="4" t="b">
        <v>0</v>
      </c>
      <c r="G1757" s="4" t="b">
        <v>0</v>
      </c>
      <c r="H1757" s="4" t="b">
        <v>0</v>
      </c>
      <c r="I1757" s="15"/>
      <c r="J1757" s="4"/>
      <c r="K1757" s="4"/>
      <c r="L1757" s="15"/>
      <c r="M1757" s="6" t="str">
        <f t="shared" si="28"/>
        <v>Buy</v>
      </c>
    </row>
    <row r="1758" spans="1:13" x14ac:dyDescent="0.3">
      <c r="A1758" s="2">
        <v>44761</v>
      </c>
      <c r="B1758" s="4">
        <v>474.7</v>
      </c>
      <c r="C1758" s="4">
        <v>478</v>
      </c>
      <c r="D1758" s="4">
        <v>441.22</v>
      </c>
      <c r="E1758" s="4">
        <v>655.65499999999997</v>
      </c>
      <c r="F1758" s="4" t="b">
        <v>0</v>
      </c>
      <c r="G1758" s="4" t="b">
        <v>0</v>
      </c>
      <c r="H1758" s="4" t="b">
        <v>0</v>
      </c>
      <c r="I1758" s="15"/>
      <c r="J1758" s="4"/>
      <c r="K1758" s="4"/>
      <c r="L1758" s="15"/>
      <c r="M1758" s="6" t="str">
        <f t="shared" si="28"/>
        <v>Buy</v>
      </c>
    </row>
    <row r="1759" spans="1:13" x14ac:dyDescent="0.3">
      <c r="A1759" s="2">
        <v>44762</v>
      </c>
      <c r="B1759" s="4">
        <v>478</v>
      </c>
      <c r="C1759" s="4">
        <v>493.2</v>
      </c>
      <c r="D1759" s="4">
        <v>447.05</v>
      </c>
      <c r="E1759" s="4">
        <v>651.21500000000003</v>
      </c>
      <c r="F1759" s="4" t="b">
        <v>0</v>
      </c>
      <c r="G1759" s="4" t="b">
        <v>0</v>
      </c>
      <c r="H1759" s="4" t="b">
        <v>0</v>
      </c>
      <c r="I1759" s="15"/>
      <c r="J1759" s="4"/>
      <c r="K1759" s="4"/>
      <c r="L1759" s="15"/>
      <c r="M1759" s="6" t="str">
        <f t="shared" si="28"/>
        <v>Buy</v>
      </c>
    </row>
    <row r="1760" spans="1:13" x14ac:dyDescent="0.3">
      <c r="A1760" s="2">
        <v>44763</v>
      </c>
      <c r="B1760" s="4">
        <v>493.2</v>
      </c>
      <c r="C1760" s="4">
        <v>463.6</v>
      </c>
      <c r="D1760" s="4">
        <v>450.88</v>
      </c>
      <c r="E1760" s="4">
        <v>646.57833333333326</v>
      </c>
      <c r="F1760" s="4" t="b">
        <v>0</v>
      </c>
      <c r="G1760" s="4" t="b">
        <v>0</v>
      </c>
      <c r="H1760" s="4" t="b">
        <v>0</v>
      </c>
      <c r="I1760" s="15"/>
      <c r="J1760" s="4"/>
      <c r="K1760" s="4"/>
      <c r="L1760" s="15"/>
      <c r="M1760" s="6" t="str">
        <f t="shared" si="28"/>
        <v>Buy</v>
      </c>
    </row>
    <row r="1761" spans="1:13" x14ac:dyDescent="0.3">
      <c r="A1761" s="2">
        <v>44764</v>
      </c>
      <c r="B1761" s="4">
        <v>463.9</v>
      </c>
      <c r="C1761" s="4">
        <v>481.5</v>
      </c>
      <c r="D1761" s="4">
        <v>457.64</v>
      </c>
      <c r="E1761" s="4">
        <v>642.14083333333326</v>
      </c>
      <c r="F1761" s="4" t="b">
        <v>0</v>
      </c>
      <c r="G1761" s="4" t="b">
        <v>0</v>
      </c>
      <c r="H1761" s="4" t="b">
        <v>0</v>
      </c>
      <c r="I1761" s="15"/>
      <c r="J1761" s="4"/>
      <c r="K1761" s="4"/>
      <c r="L1761" s="15"/>
      <c r="M1761" s="6" t="str">
        <f t="shared" si="28"/>
        <v>Buy</v>
      </c>
    </row>
    <row r="1762" spans="1:13" x14ac:dyDescent="0.3">
      <c r="A1762" s="2">
        <v>44765</v>
      </c>
      <c r="B1762" s="4">
        <v>481.2</v>
      </c>
      <c r="C1762" s="4">
        <v>467.9</v>
      </c>
      <c r="D1762" s="4">
        <v>463.16</v>
      </c>
      <c r="E1762" s="4">
        <v>637.61500000000001</v>
      </c>
      <c r="F1762" s="4" t="b">
        <v>0</v>
      </c>
      <c r="G1762" s="4" t="b">
        <v>0</v>
      </c>
      <c r="H1762" s="4" t="b">
        <v>0</v>
      </c>
      <c r="I1762" s="15"/>
      <c r="J1762" s="4"/>
      <c r="K1762" s="4"/>
      <c r="L1762" s="15"/>
      <c r="M1762" s="6" t="str">
        <f t="shared" si="28"/>
        <v>Buy</v>
      </c>
    </row>
    <row r="1763" spans="1:13" x14ac:dyDescent="0.3">
      <c r="A1763" s="2">
        <v>44766</v>
      </c>
      <c r="B1763" s="4">
        <v>467.9</v>
      </c>
      <c r="C1763" s="4">
        <v>477.7</v>
      </c>
      <c r="D1763" s="4">
        <v>468.99000000000012</v>
      </c>
      <c r="E1763" s="4">
        <v>633.19583333333333</v>
      </c>
      <c r="F1763" s="4" t="b">
        <v>0</v>
      </c>
      <c r="G1763" s="4" t="b">
        <v>0</v>
      </c>
      <c r="H1763" s="4" t="b">
        <v>0</v>
      </c>
      <c r="I1763" s="15"/>
      <c r="J1763" s="4"/>
      <c r="K1763" s="4"/>
      <c r="L1763" s="15"/>
      <c r="M1763" s="6" t="str">
        <f t="shared" si="28"/>
        <v>Buy</v>
      </c>
    </row>
    <row r="1764" spans="1:13" x14ac:dyDescent="0.3">
      <c r="A1764" s="2">
        <v>44767</v>
      </c>
      <c r="B1764" s="4">
        <v>477.7</v>
      </c>
      <c r="C1764" s="4">
        <v>457.9</v>
      </c>
      <c r="D1764" s="4">
        <v>470.62</v>
      </c>
      <c r="E1764" s="4">
        <v>628.61166666666657</v>
      </c>
      <c r="F1764" s="4" t="b">
        <v>0</v>
      </c>
      <c r="G1764" s="4" t="b">
        <v>0</v>
      </c>
      <c r="H1764" s="4" t="b">
        <v>0</v>
      </c>
      <c r="I1764" s="15"/>
      <c r="J1764" s="4"/>
      <c r="K1764" s="4"/>
      <c r="L1764" s="15"/>
      <c r="M1764" s="6" t="str">
        <f t="shared" si="28"/>
        <v>Buy</v>
      </c>
    </row>
    <row r="1765" spans="1:13" x14ac:dyDescent="0.3">
      <c r="A1765" s="2">
        <v>44768</v>
      </c>
      <c r="B1765" s="4">
        <v>457.9</v>
      </c>
      <c r="C1765" s="4">
        <v>438.4</v>
      </c>
      <c r="D1765" s="4">
        <v>469.24000000000012</v>
      </c>
      <c r="E1765" s="4">
        <v>623.44000000000005</v>
      </c>
      <c r="F1765" s="4" t="b">
        <v>0</v>
      </c>
      <c r="G1765" s="4" t="b">
        <v>1</v>
      </c>
      <c r="H1765" s="4" t="b">
        <v>0</v>
      </c>
      <c r="I1765" s="15"/>
      <c r="J1765" s="4"/>
      <c r="K1765" s="4"/>
      <c r="L1765" s="15"/>
      <c r="M1765" s="6" t="str">
        <f t="shared" si="28"/>
        <v>Sell</v>
      </c>
    </row>
    <row r="1766" spans="1:13" x14ac:dyDescent="0.3">
      <c r="A1766" s="2">
        <v>44769</v>
      </c>
      <c r="B1766" s="4">
        <v>438.4</v>
      </c>
      <c r="C1766" s="4">
        <v>451.5</v>
      </c>
      <c r="D1766" s="4">
        <v>468.5</v>
      </c>
      <c r="E1766" s="4">
        <v>618.42750000000001</v>
      </c>
      <c r="F1766" s="4" t="b">
        <v>0</v>
      </c>
      <c r="G1766" s="4" t="b">
        <v>1</v>
      </c>
      <c r="H1766" s="4" t="b">
        <v>0</v>
      </c>
      <c r="I1766" s="15"/>
      <c r="J1766" s="4"/>
      <c r="K1766" s="4"/>
      <c r="L1766" s="15"/>
      <c r="M1766" s="6" t="str">
        <f t="shared" si="28"/>
        <v>Sell</v>
      </c>
    </row>
    <row r="1767" spans="1:13" x14ac:dyDescent="0.3">
      <c r="A1767" s="2">
        <v>44770</v>
      </c>
      <c r="B1767" s="4">
        <v>451.5</v>
      </c>
      <c r="C1767" s="4">
        <v>466.3</v>
      </c>
      <c r="D1767" s="4">
        <v>467.6</v>
      </c>
      <c r="E1767" s="4">
        <v>613.67166666666662</v>
      </c>
      <c r="F1767" s="4" t="b">
        <v>0</v>
      </c>
      <c r="G1767" s="4" t="b">
        <v>1</v>
      </c>
      <c r="H1767" s="4" t="b">
        <v>0</v>
      </c>
      <c r="I1767" s="15"/>
      <c r="J1767" s="4"/>
      <c r="K1767" s="4"/>
      <c r="L1767" s="15"/>
      <c r="M1767" s="6" t="str">
        <f t="shared" si="28"/>
        <v>Sell</v>
      </c>
    </row>
    <row r="1768" spans="1:13" x14ac:dyDescent="0.3">
      <c r="A1768" s="2">
        <v>44771</v>
      </c>
      <c r="B1768" s="4">
        <v>466.6</v>
      </c>
      <c r="C1768" s="4">
        <v>487.6</v>
      </c>
      <c r="D1768" s="4">
        <v>468.56000000000012</v>
      </c>
      <c r="E1768" s="4">
        <v>609.3266666666666</v>
      </c>
      <c r="F1768" s="4" t="b">
        <v>0</v>
      </c>
      <c r="G1768" s="4" t="b">
        <v>1</v>
      </c>
      <c r="H1768" s="4" t="b">
        <v>0</v>
      </c>
      <c r="I1768" s="15"/>
      <c r="J1768" s="4"/>
      <c r="K1768" s="4"/>
      <c r="L1768" s="15"/>
      <c r="M1768" s="6" t="str">
        <f t="shared" si="28"/>
        <v>Sell</v>
      </c>
    </row>
    <row r="1769" spans="1:13" x14ac:dyDescent="0.3">
      <c r="A1769" s="2">
        <v>44772</v>
      </c>
      <c r="B1769" s="4">
        <v>487.4</v>
      </c>
      <c r="C1769" s="4">
        <v>522.6</v>
      </c>
      <c r="D1769" s="4">
        <v>471.5</v>
      </c>
      <c r="E1769" s="4">
        <v>605.27333333333331</v>
      </c>
      <c r="F1769" s="4" t="b">
        <v>0</v>
      </c>
      <c r="G1769" s="4" t="b">
        <v>0</v>
      </c>
      <c r="H1769" s="4" t="b">
        <v>0</v>
      </c>
      <c r="I1769" s="15"/>
      <c r="J1769" s="4"/>
      <c r="K1769" s="4"/>
      <c r="L1769" s="15"/>
      <c r="M1769" s="6" t="str">
        <f t="shared" si="28"/>
        <v>Buy</v>
      </c>
    </row>
    <row r="1770" spans="1:13" x14ac:dyDescent="0.3">
      <c r="A1770" s="2">
        <v>44773</v>
      </c>
      <c r="B1770" s="4">
        <v>522.9</v>
      </c>
      <c r="C1770" s="4">
        <v>512.5</v>
      </c>
      <c r="D1770" s="4">
        <v>476.39</v>
      </c>
      <c r="E1770" s="4">
        <v>601.03583333333336</v>
      </c>
      <c r="F1770" s="4" t="b">
        <v>0</v>
      </c>
      <c r="G1770" s="4" t="b">
        <v>0</v>
      </c>
      <c r="H1770" s="4" t="b">
        <v>0</v>
      </c>
      <c r="I1770" s="15"/>
      <c r="J1770" s="4"/>
      <c r="K1770" s="4"/>
      <c r="L1770" s="15"/>
      <c r="M1770" s="6" t="str">
        <f t="shared" si="28"/>
        <v>Buy</v>
      </c>
    </row>
    <row r="1771" spans="1:13" x14ac:dyDescent="0.3">
      <c r="A1771" s="2">
        <v>44774</v>
      </c>
      <c r="B1771" s="4">
        <v>512.6</v>
      </c>
      <c r="C1771" s="4">
        <v>502.3</v>
      </c>
      <c r="D1771" s="4">
        <v>478.47</v>
      </c>
      <c r="E1771" s="4">
        <v>596.71333333333325</v>
      </c>
      <c r="F1771" s="4" t="b">
        <v>0</v>
      </c>
      <c r="G1771" s="4" t="b">
        <v>0</v>
      </c>
      <c r="H1771" s="4" t="b">
        <v>0</v>
      </c>
      <c r="I1771" s="15"/>
      <c r="J1771" s="4"/>
      <c r="K1771" s="4"/>
      <c r="L1771" s="15"/>
      <c r="M1771" s="6" t="str">
        <f t="shared" si="28"/>
        <v>Buy</v>
      </c>
    </row>
    <row r="1772" spans="1:13" x14ac:dyDescent="0.3">
      <c r="A1772" s="2">
        <v>44775</v>
      </c>
      <c r="B1772" s="4">
        <v>502.3</v>
      </c>
      <c r="C1772" s="4">
        <v>496.9</v>
      </c>
      <c r="D1772" s="4">
        <v>481.37</v>
      </c>
      <c r="E1772" s="4">
        <v>592.42916666666667</v>
      </c>
      <c r="F1772" s="4" t="b">
        <v>0</v>
      </c>
      <c r="G1772" s="4" t="b">
        <v>0</v>
      </c>
      <c r="H1772" s="4" t="b">
        <v>0</v>
      </c>
      <c r="I1772" s="15"/>
      <c r="J1772" s="4"/>
      <c r="K1772" s="4"/>
      <c r="L1772" s="15"/>
      <c r="M1772" s="6" t="str">
        <f t="shared" si="28"/>
        <v>Buy</v>
      </c>
    </row>
    <row r="1773" spans="1:13" x14ac:dyDescent="0.3">
      <c r="A1773" s="2">
        <v>44776</v>
      </c>
      <c r="B1773" s="4">
        <v>496.9</v>
      </c>
      <c r="C1773" s="4">
        <v>497.7</v>
      </c>
      <c r="D1773" s="4">
        <v>483.37</v>
      </c>
      <c r="E1773" s="4">
        <v>588.19333333333327</v>
      </c>
      <c r="F1773" s="4" t="b">
        <v>0</v>
      </c>
      <c r="G1773" s="4" t="b">
        <v>0</v>
      </c>
      <c r="H1773" s="4" t="b">
        <v>0</v>
      </c>
      <c r="I1773" s="15"/>
      <c r="J1773" s="4"/>
      <c r="K1773" s="4"/>
      <c r="L1773" s="15"/>
      <c r="M1773" s="6" t="str">
        <f t="shared" si="28"/>
        <v>Buy</v>
      </c>
    </row>
    <row r="1774" spans="1:13" x14ac:dyDescent="0.3">
      <c r="A1774" s="2">
        <v>44777</v>
      </c>
      <c r="B1774" s="4">
        <v>497.6</v>
      </c>
      <c r="C1774" s="4">
        <v>492.6</v>
      </c>
      <c r="D1774" s="4">
        <v>486.84</v>
      </c>
      <c r="E1774" s="4">
        <v>584.30416666666667</v>
      </c>
      <c r="F1774" s="4" t="b">
        <v>0</v>
      </c>
      <c r="G1774" s="4" t="b">
        <v>0</v>
      </c>
      <c r="H1774" s="4" t="b">
        <v>0</v>
      </c>
      <c r="I1774" s="15"/>
      <c r="J1774" s="4"/>
      <c r="K1774" s="4"/>
      <c r="L1774" s="15"/>
      <c r="M1774" s="6" t="str">
        <f t="shared" si="28"/>
        <v>Buy</v>
      </c>
    </row>
    <row r="1775" spans="1:13" x14ac:dyDescent="0.3">
      <c r="A1775" s="2">
        <v>44778</v>
      </c>
      <c r="B1775" s="4">
        <v>492.7</v>
      </c>
      <c r="C1775" s="4">
        <v>493.9</v>
      </c>
      <c r="D1775" s="4">
        <v>492.39</v>
      </c>
      <c r="E1775" s="4">
        <v>580.43333333333328</v>
      </c>
      <c r="F1775" s="4" t="b">
        <v>0</v>
      </c>
      <c r="G1775" s="4" t="b">
        <v>0</v>
      </c>
      <c r="H1775" s="4" t="b">
        <v>0</v>
      </c>
      <c r="I1775" s="15"/>
      <c r="J1775" s="4"/>
      <c r="K1775" s="4"/>
      <c r="L1775" s="15"/>
      <c r="M1775" s="6" t="str">
        <f t="shared" si="28"/>
        <v>Buy</v>
      </c>
    </row>
    <row r="1776" spans="1:13" x14ac:dyDescent="0.3">
      <c r="A1776" s="2">
        <v>44779</v>
      </c>
      <c r="B1776" s="4">
        <v>493.9</v>
      </c>
      <c r="C1776" s="4">
        <v>496.6</v>
      </c>
      <c r="D1776" s="4">
        <v>496.9</v>
      </c>
      <c r="E1776" s="4">
        <v>576.55583333333345</v>
      </c>
      <c r="F1776" s="4" t="b">
        <v>0</v>
      </c>
      <c r="G1776" s="4" t="b">
        <v>0</v>
      </c>
      <c r="H1776" s="4" t="b">
        <v>0</v>
      </c>
      <c r="I1776" s="15"/>
      <c r="J1776" s="4"/>
      <c r="K1776" s="4"/>
      <c r="L1776" s="15"/>
      <c r="M1776" s="6" t="str">
        <f t="shared" si="28"/>
        <v>Buy</v>
      </c>
    </row>
    <row r="1777" spans="1:13" x14ac:dyDescent="0.3">
      <c r="A1777" s="2">
        <v>44780</v>
      </c>
      <c r="B1777" s="4">
        <v>496.8</v>
      </c>
      <c r="C1777" s="4">
        <v>494.7</v>
      </c>
      <c r="D1777" s="4">
        <v>499.74000000000012</v>
      </c>
      <c r="E1777" s="4">
        <v>572.77499999999998</v>
      </c>
      <c r="F1777" s="4" t="b">
        <v>0</v>
      </c>
      <c r="G1777" s="4" t="b">
        <v>1</v>
      </c>
      <c r="H1777" s="4" t="b">
        <v>0</v>
      </c>
      <c r="I1777" s="15"/>
      <c r="J1777" s="4"/>
      <c r="K1777" s="4"/>
      <c r="L1777" s="15"/>
      <c r="M1777" s="6" t="str">
        <f t="shared" si="28"/>
        <v>Sell</v>
      </c>
    </row>
    <row r="1778" spans="1:13" x14ac:dyDescent="0.3">
      <c r="A1778" s="2">
        <v>44781</v>
      </c>
      <c r="B1778" s="4">
        <v>495</v>
      </c>
      <c r="C1778" s="4">
        <v>504.8</v>
      </c>
      <c r="D1778" s="4">
        <v>501.46</v>
      </c>
      <c r="E1778" s="4">
        <v>569.09416666666664</v>
      </c>
      <c r="F1778" s="4" t="b">
        <v>0</v>
      </c>
      <c r="G1778" s="4" t="b">
        <v>1</v>
      </c>
      <c r="H1778" s="4" t="b">
        <v>0</v>
      </c>
      <c r="I1778" s="15"/>
      <c r="J1778" s="4"/>
      <c r="K1778" s="4"/>
      <c r="L1778" s="15"/>
      <c r="M1778" s="6" t="str">
        <f t="shared" si="28"/>
        <v>Sell</v>
      </c>
    </row>
    <row r="1779" spans="1:13" x14ac:dyDescent="0.3">
      <c r="A1779" s="2">
        <v>44782</v>
      </c>
      <c r="B1779" s="4">
        <v>504.6</v>
      </c>
      <c r="C1779" s="4">
        <v>484.9</v>
      </c>
      <c r="D1779" s="4">
        <v>497.68999999999988</v>
      </c>
      <c r="E1779" s="4">
        <v>565.71833333333336</v>
      </c>
      <c r="F1779" s="4" t="b">
        <v>0</v>
      </c>
      <c r="G1779" s="4" t="b">
        <v>0</v>
      </c>
      <c r="H1779" s="4" t="b">
        <v>0</v>
      </c>
      <c r="I1779" s="15"/>
      <c r="J1779" s="4"/>
      <c r="K1779" s="4"/>
      <c r="L1779" s="15"/>
      <c r="M1779" s="6" t="str">
        <f t="shared" si="28"/>
        <v>Buy</v>
      </c>
    </row>
    <row r="1780" spans="1:13" x14ac:dyDescent="0.3">
      <c r="A1780" s="2">
        <v>44783</v>
      </c>
      <c r="B1780" s="4">
        <v>484.9</v>
      </c>
      <c r="C1780" s="4">
        <v>499.6</v>
      </c>
      <c r="D1780" s="4">
        <v>496.4</v>
      </c>
      <c r="E1780" s="4">
        <v>562.50583333333338</v>
      </c>
      <c r="F1780" s="4" t="b">
        <v>0</v>
      </c>
      <c r="G1780" s="4" t="b">
        <v>1</v>
      </c>
      <c r="H1780" s="4" t="b">
        <v>0</v>
      </c>
      <c r="I1780" s="15"/>
      <c r="J1780" s="4"/>
      <c r="K1780" s="4"/>
      <c r="L1780" s="15"/>
      <c r="M1780" s="6" t="str">
        <f t="shared" si="28"/>
        <v>Sell</v>
      </c>
    </row>
    <row r="1781" spans="1:13" x14ac:dyDescent="0.3">
      <c r="A1781" s="2">
        <v>44784</v>
      </c>
      <c r="B1781" s="4">
        <v>499.6</v>
      </c>
      <c r="C1781" s="4">
        <v>503.9</v>
      </c>
      <c r="D1781" s="4">
        <v>496.56000000000012</v>
      </c>
      <c r="E1781" s="4">
        <v>559.25333333333333</v>
      </c>
      <c r="F1781" s="4" t="b">
        <v>0</v>
      </c>
      <c r="G1781" s="4" t="b">
        <v>0</v>
      </c>
      <c r="H1781" s="4" t="b">
        <v>0</v>
      </c>
      <c r="I1781" s="15"/>
      <c r="J1781" s="4"/>
      <c r="K1781" s="4"/>
      <c r="L1781" s="15"/>
      <c r="M1781" s="6" t="str">
        <f t="shared" si="28"/>
        <v>Buy</v>
      </c>
    </row>
    <row r="1782" spans="1:13" x14ac:dyDescent="0.3">
      <c r="A1782" s="2">
        <v>44785</v>
      </c>
      <c r="B1782" s="4">
        <v>503.9</v>
      </c>
      <c r="C1782" s="4">
        <v>497.8</v>
      </c>
      <c r="D1782" s="4">
        <v>496.65</v>
      </c>
      <c r="E1782" s="4">
        <v>555.88833333333343</v>
      </c>
      <c r="F1782" s="4" t="b">
        <v>0</v>
      </c>
      <c r="G1782" s="4" t="b">
        <v>0</v>
      </c>
      <c r="H1782" s="4" t="b">
        <v>0</v>
      </c>
      <c r="I1782" s="15"/>
      <c r="J1782" s="4"/>
      <c r="K1782" s="4"/>
      <c r="L1782" s="15"/>
      <c r="M1782" s="6" t="str">
        <f t="shared" si="28"/>
        <v>Buy</v>
      </c>
    </row>
    <row r="1783" spans="1:13" x14ac:dyDescent="0.3">
      <c r="A1783" s="2">
        <v>44786</v>
      </c>
      <c r="B1783" s="4">
        <v>497.7</v>
      </c>
      <c r="C1783" s="4">
        <v>506.7</v>
      </c>
      <c r="D1783" s="4">
        <v>497.55</v>
      </c>
      <c r="E1783" s="4">
        <v>552.05999999999995</v>
      </c>
      <c r="F1783" s="4" t="b">
        <v>0</v>
      </c>
      <c r="G1783" s="4" t="b">
        <v>0</v>
      </c>
      <c r="H1783" s="4" t="b">
        <v>0</v>
      </c>
      <c r="I1783" s="15"/>
      <c r="J1783" s="4"/>
      <c r="K1783" s="4"/>
      <c r="L1783" s="15"/>
      <c r="M1783" s="6" t="str">
        <f t="shared" si="28"/>
        <v>Buy</v>
      </c>
    </row>
    <row r="1784" spans="1:13" x14ac:dyDescent="0.3">
      <c r="A1784" s="2">
        <v>44787</v>
      </c>
      <c r="B1784" s="4">
        <v>506.7</v>
      </c>
      <c r="C1784" s="4">
        <v>507.8</v>
      </c>
      <c r="D1784" s="4">
        <v>499.07</v>
      </c>
      <c r="E1784" s="4">
        <v>548.17083333333335</v>
      </c>
      <c r="F1784" s="4" t="b">
        <v>0</v>
      </c>
      <c r="G1784" s="4" t="b">
        <v>0</v>
      </c>
      <c r="H1784" s="4" t="b">
        <v>0</v>
      </c>
      <c r="I1784" s="15"/>
      <c r="J1784" s="4"/>
      <c r="K1784" s="4"/>
      <c r="L1784" s="15"/>
      <c r="M1784" s="6" t="str">
        <f t="shared" si="28"/>
        <v>Buy</v>
      </c>
    </row>
    <row r="1785" spans="1:13" x14ac:dyDescent="0.3">
      <c r="A1785" s="2">
        <v>44788</v>
      </c>
      <c r="B1785" s="4">
        <v>507.8</v>
      </c>
      <c r="C1785" s="4">
        <v>497.7</v>
      </c>
      <c r="D1785" s="4">
        <v>499.45</v>
      </c>
      <c r="E1785" s="4">
        <v>544.21749999999997</v>
      </c>
      <c r="F1785" s="4" t="b">
        <v>0</v>
      </c>
      <c r="G1785" s="4" t="b">
        <v>0</v>
      </c>
      <c r="H1785" s="4" t="b">
        <v>0</v>
      </c>
      <c r="I1785" s="15"/>
      <c r="J1785" s="4"/>
      <c r="K1785" s="4"/>
      <c r="L1785" s="15"/>
      <c r="M1785" s="6" t="str">
        <f t="shared" si="28"/>
        <v>Buy</v>
      </c>
    </row>
    <row r="1786" spans="1:13" x14ac:dyDescent="0.3">
      <c r="A1786" s="2">
        <v>44789</v>
      </c>
      <c r="B1786" s="4">
        <v>497.7</v>
      </c>
      <c r="C1786" s="4">
        <v>500.6</v>
      </c>
      <c r="D1786" s="4">
        <v>499.85</v>
      </c>
      <c r="E1786" s="4">
        <v>540.58999999999992</v>
      </c>
      <c r="F1786" s="4" t="b">
        <v>0</v>
      </c>
      <c r="G1786" s="4" t="b">
        <v>1</v>
      </c>
      <c r="H1786" s="4" t="b">
        <v>0</v>
      </c>
      <c r="I1786" s="15"/>
      <c r="J1786" s="4"/>
      <c r="K1786" s="4"/>
      <c r="L1786" s="15"/>
      <c r="M1786" s="6" t="str">
        <f t="shared" si="28"/>
        <v>Sell</v>
      </c>
    </row>
    <row r="1787" spans="1:13" x14ac:dyDescent="0.3">
      <c r="A1787" s="2">
        <v>44790</v>
      </c>
      <c r="B1787" s="4">
        <v>500.3</v>
      </c>
      <c r="C1787" s="4">
        <v>498.3</v>
      </c>
      <c r="D1787" s="4">
        <v>500.20999999999992</v>
      </c>
      <c r="E1787" s="4">
        <v>536.69916666666666</v>
      </c>
      <c r="F1787" s="4" t="b">
        <v>0</v>
      </c>
      <c r="G1787" s="4" t="b">
        <v>0</v>
      </c>
      <c r="H1787" s="4" t="b">
        <v>0</v>
      </c>
      <c r="I1787" s="15"/>
      <c r="J1787" s="4"/>
      <c r="K1787" s="4"/>
      <c r="L1787" s="15"/>
      <c r="M1787" s="6" t="str">
        <f t="shared" si="28"/>
        <v>Buy</v>
      </c>
    </row>
    <row r="1788" spans="1:13" x14ac:dyDescent="0.3">
      <c r="A1788" s="2">
        <v>44791</v>
      </c>
      <c r="B1788" s="4">
        <v>498.3</v>
      </c>
      <c r="C1788" s="4">
        <v>506.2</v>
      </c>
      <c r="D1788" s="4">
        <v>500.35</v>
      </c>
      <c r="E1788" s="4">
        <v>533.0575</v>
      </c>
      <c r="F1788" s="4" t="b">
        <v>0</v>
      </c>
      <c r="G1788" s="4" t="b">
        <v>1</v>
      </c>
      <c r="H1788" s="4" t="b">
        <v>0</v>
      </c>
      <c r="I1788" s="15"/>
      <c r="J1788" s="4"/>
      <c r="K1788" s="4"/>
      <c r="L1788" s="15"/>
      <c r="M1788" s="6" t="str">
        <f t="shared" si="28"/>
        <v>Sell</v>
      </c>
    </row>
    <row r="1789" spans="1:13" x14ac:dyDescent="0.3">
      <c r="A1789" s="2">
        <v>44792</v>
      </c>
      <c r="B1789" s="4">
        <v>506.3</v>
      </c>
      <c r="C1789" s="4">
        <v>461.5</v>
      </c>
      <c r="D1789" s="4">
        <v>498.01</v>
      </c>
      <c r="E1789" s="4">
        <v>529.05833333333328</v>
      </c>
      <c r="F1789" s="4" t="b">
        <v>0</v>
      </c>
      <c r="G1789" s="4" t="b">
        <v>0</v>
      </c>
      <c r="H1789" s="4" t="b">
        <v>0</v>
      </c>
      <c r="I1789" s="15"/>
      <c r="J1789" s="4"/>
      <c r="K1789" s="4"/>
      <c r="L1789" s="15"/>
      <c r="M1789" s="6" t="str">
        <f t="shared" si="28"/>
        <v>Buy</v>
      </c>
    </row>
    <row r="1790" spans="1:13" x14ac:dyDescent="0.3">
      <c r="A1790" s="2">
        <v>44793</v>
      </c>
      <c r="B1790" s="4">
        <v>461.6</v>
      </c>
      <c r="C1790" s="4">
        <v>468.2</v>
      </c>
      <c r="D1790" s="4">
        <v>494.87</v>
      </c>
      <c r="E1790" s="4">
        <v>525.43666666666672</v>
      </c>
      <c r="F1790" s="4" t="b">
        <v>0</v>
      </c>
      <c r="G1790" s="4" t="b">
        <v>1</v>
      </c>
      <c r="H1790" s="4" t="b">
        <v>0</v>
      </c>
      <c r="I1790" s="15"/>
      <c r="J1790" s="4"/>
      <c r="K1790" s="4"/>
      <c r="L1790" s="15"/>
      <c r="M1790" s="6" t="str">
        <f t="shared" si="28"/>
        <v>Sell</v>
      </c>
    </row>
    <row r="1791" spans="1:13" x14ac:dyDescent="0.3">
      <c r="A1791" s="2">
        <v>44794</v>
      </c>
      <c r="B1791" s="4">
        <v>468</v>
      </c>
      <c r="C1791" s="4">
        <v>470.5</v>
      </c>
      <c r="D1791" s="4">
        <v>491.53</v>
      </c>
      <c r="E1791" s="4">
        <v>521.87666666666667</v>
      </c>
      <c r="F1791" s="4" t="b">
        <v>0</v>
      </c>
      <c r="G1791" s="4" t="b">
        <v>1</v>
      </c>
      <c r="H1791" s="4" t="b">
        <v>0</v>
      </c>
      <c r="I1791" s="15"/>
      <c r="J1791" s="4"/>
      <c r="K1791" s="4"/>
      <c r="L1791" s="15"/>
      <c r="M1791" s="6" t="str">
        <f t="shared" si="28"/>
        <v>Sell</v>
      </c>
    </row>
    <row r="1792" spans="1:13" x14ac:dyDescent="0.3">
      <c r="A1792" s="2">
        <v>44795</v>
      </c>
      <c r="B1792" s="4">
        <v>470.5</v>
      </c>
      <c r="C1792" s="4">
        <v>459.5</v>
      </c>
      <c r="D1792" s="4">
        <v>487.7</v>
      </c>
      <c r="E1792" s="4">
        <v>518.32166666666672</v>
      </c>
      <c r="F1792" s="4" t="b">
        <v>0</v>
      </c>
      <c r="G1792" s="4" t="b">
        <v>1</v>
      </c>
      <c r="H1792" s="4" t="b">
        <v>0</v>
      </c>
      <c r="I1792" s="15"/>
      <c r="J1792" s="4"/>
      <c r="K1792" s="4"/>
      <c r="L1792" s="15"/>
      <c r="M1792" s="6" t="str">
        <f t="shared" si="28"/>
        <v>Sell</v>
      </c>
    </row>
    <row r="1793" spans="1:13" x14ac:dyDescent="0.3">
      <c r="A1793" s="2">
        <v>44796</v>
      </c>
      <c r="B1793" s="4">
        <v>459.5</v>
      </c>
      <c r="C1793" s="4">
        <v>464.6</v>
      </c>
      <c r="D1793" s="4">
        <v>483.49</v>
      </c>
      <c r="E1793" s="4">
        <v>515.14333333333332</v>
      </c>
      <c r="F1793" s="4" t="b">
        <v>0</v>
      </c>
      <c r="G1793" s="4" t="b">
        <v>1</v>
      </c>
      <c r="H1793" s="4" t="b">
        <v>0</v>
      </c>
      <c r="I1793" s="15"/>
      <c r="J1793" s="4"/>
      <c r="K1793" s="4"/>
      <c r="L1793" s="15"/>
      <c r="M1793" s="6" t="str">
        <f t="shared" si="28"/>
        <v>Sell</v>
      </c>
    </row>
    <row r="1794" spans="1:13" x14ac:dyDescent="0.3">
      <c r="A1794" s="2">
        <v>44797</v>
      </c>
      <c r="B1794" s="4">
        <v>464.9</v>
      </c>
      <c r="C1794" s="4">
        <v>467.2</v>
      </c>
      <c r="D1794" s="4">
        <v>479.43</v>
      </c>
      <c r="E1794" s="4">
        <v>512.1158333333334</v>
      </c>
      <c r="F1794" s="4" t="b">
        <v>0</v>
      </c>
      <c r="G1794" s="4" t="b">
        <v>1</v>
      </c>
      <c r="H1794" s="4" t="b">
        <v>0</v>
      </c>
      <c r="I1794" s="15"/>
      <c r="J1794" s="4"/>
      <c r="K1794" s="4"/>
      <c r="L1794" s="15"/>
      <c r="M1794" s="6" t="str">
        <f t="shared" si="28"/>
        <v>Sell</v>
      </c>
    </row>
    <row r="1795" spans="1:13" x14ac:dyDescent="0.3">
      <c r="A1795" s="2">
        <v>44798</v>
      </c>
      <c r="B1795" s="4">
        <v>466.9</v>
      </c>
      <c r="C1795" s="4">
        <v>471.9</v>
      </c>
      <c r="D1795" s="4">
        <v>476.85</v>
      </c>
      <c r="E1795" s="4">
        <v>509.20499999999998</v>
      </c>
      <c r="F1795" s="4" t="b">
        <v>0</v>
      </c>
      <c r="G1795" s="4" t="b">
        <v>1</v>
      </c>
      <c r="H1795" s="4" t="b">
        <v>0</v>
      </c>
      <c r="I1795" s="15"/>
      <c r="J1795" s="4"/>
      <c r="K1795" s="4"/>
      <c r="L1795" s="15"/>
      <c r="M1795" s="6" t="str">
        <f t="shared" si="28"/>
        <v>Sell</v>
      </c>
    </row>
    <row r="1796" spans="1:13" x14ac:dyDescent="0.3">
      <c r="A1796" s="2">
        <v>44799</v>
      </c>
      <c r="B1796" s="4">
        <v>471.8</v>
      </c>
      <c r="C1796" s="4">
        <v>475.7</v>
      </c>
      <c r="D1796" s="4">
        <v>474.36</v>
      </c>
      <c r="E1796" s="4">
        <v>506.34916666666658</v>
      </c>
      <c r="F1796" s="4" t="b">
        <v>0</v>
      </c>
      <c r="G1796" s="4" t="b">
        <v>1</v>
      </c>
      <c r="H1796" s="4" t="b">
        <v>0</v>
      </c>
      <c r="I1796" s="15"/>
      <c r="J1796" s="4"/>
      <c r="K1796" s="4"/>
      <c r="L1796" s="15"/>
      <c r="M1796" s="6" t="str">
        <f t="shared" si="28"/>
        <v>Sell</v>
      </c>
    </row>
    <row r="1797" spans="1:13" x14ac:dyDescent="0.3">
      <c r="A1797" s="2">
        <v>44800</v>
      </c>
      <c r="B1797" s="4">
        <v>475.7</v>
      </c>
      <c r="C1797" s="4">
        <v>461.2</v>
      </c>
      <c r="D1797" s="4">
        <v>470.65</v>
      </c>
      <c r="E1797" s="4">
        <v>503.57333333333338</v>
      </c>
      <c r="F1797" s="4" t="b">
        <v>0</v>
      </c>
      <c r="G1797" s="4" t="b">
        <v>0</v>
      </c>
      <c r="H1797" s="4" t="b">
        <v>0</v>
      </c>
      <c r="I1797" s="15"/>
      <c r="J1797" s="4"/>
      <c r="K1797" s="4"/>
      <c r="L1797" s="15"/>
      <c r="M1797" s="6" t="str">
        <f t="shared" si="28"/>
        <v>Buy</v>
      </c>
    </row>
    <row r="1798" spans="1:13" x14ac:dyDescent="0.3">
      <c r="A1798" s="2">
        <v>44801</v>
      </c>
      <c r="B1798" s="4">
        <v>461.6</v>
      </c>
      <c r="C1798" s="4">
        <v>461.7</v>
      </c>
      <c r="D1798" s="4">
        <v>466.2</v>
      </c>
      <c r="E1798" s="4">
        <v>500.85250000000002</v>
      </c>
      <c r="F1798" s="4" t="b">
        <v>0</v>
      </c>
      <c r="G1798" s="4" t="b">
        <v>1</v>
      </c>
      <c r="H1798" s="4" t="b">
        <v>0</v>
      </c>
      <c r="I1798" s="15"/>
      <c r="J1798" s="4"/>
      <c r="K1798" s="4"/>
      <c r="L1798" s="15"/>
      <c r="M1798" s="6" t="str">
        <f t="shared" si="28"/>
        <v>Sell</v>
      </c>
    </row>
    <row r="1799" spans="1:13" x14ac:dyDescent="0.3">
      <c r="A1799" s="2">
        <v>44802</v>
      </c>
      <c r="B1799" s="4">
        <v>461.5</v>
      </c>
      <c r="C1799" s="4">
        <v>449.8</v>
      </c>
      <c r="D1799" s="4">
        <v>465.02999999999992</v>
      </c>
      <c r="E1799" s="4">
        <v>498.23666666666668</v>
      </c>
      <c r="F1799" s="4" t="b">
        <v>0</v>
      </c>
      <c r="G1799" s="4" t="b">
        <v>1</v>
      </c>
      <c r="H1799" s="4" t="b">
        <v>0</v>
      </c>
      <c r="I1799" s="15"/>
      <c r="J1799" s="4"/>
      <c r="K1799" s="4"/>
      <c r="L1799" s="15"/>
      <c r="M1799" s="6" t="str">
        <f t="shared" si="28"/>
        <v>Sell</v>
      </c>
    </row>
    <row r="1800" spans="1:13" x14ac:dyDescent="0.3">
      <c r="A1800" s="2">
        <v>44803</v>
      </c>
      <c r="B1800" s="4">
        <v>449.8</v>
      </c>
      <c r="C1800" s="4">
        <v>446.6</v>
      </c>
      <c r="D1800" s="4">
        <v>462.87</v>
      </c>
      <c r="E1800" s="4">
        <v>495.42</v>
      </c>
      <c r="F1800" s="4" t="b">
        <v>0</v>
      </c>
      <c r="G1800" s="4" t="b">
        <v>1</v>
      </c>
      <c r="H1800" s="4" t="b">
        <v>0</v>
      </c>
      <c r="I1800" s="15"/>
      <c r="J1800" s="4"/>
      <c r="K1800" s="4"/>
      <c r="L1800" s="15"/>
      <c r="M1800" s="6" t="str">
        <f t="shared" si="28"/>
        <v>Sell</v>
      </c>
    </row>
    <row r="1801" spans="1:13" x14ac:dyDescent="0.3">
      <c r="A1801" s="2">
        <v>44804</v>
      </c>
      <c r="B1801" s="4">
        <v>446.8</v>
      </c>
      <c r="C1801" s="4">
        <v>448.5</v>
      </c>
      <c r="D1801" s="4">
        <v>460.67</v>
      </c>
      <c r="E1801" s="4">
        <v>492.55666666666667</v>
      </c>
      <c r="F1801" s="4" t="b">
        <v>0</v>
      </c>
      <c r="G1801" s="4" t="b">
        <v>1</v>
      </c>
      <c r="H1801" s="4" t="b">
        <v>0</v>
      </c>
      <c r="I1801" s="15"/>
      <c r="J1801" s="4"/>
      <c r="K1801" s="4"/>
      <c r="L1801" s="15"/>
      <c r="M1801" s="6" t="str">
        <f t="shared" si="28"/>
        <v>Sell</v>
      </c>
    </row>
    <row r="1802" spans="1:13" x14ac:dyDescent="0.3">
      <c r="A1802" s="2">
        <v>44805</v>
      </c>
      <c r="B1802" s="4">
        <v>448.5</v>
      </c>
      <c r="C1802" s="4">
        <v>446.2</v>
      </c>
      <c r="D1802" s="4">
        <v>459.34</v>
      </c>
      <c r="E1802" s="4">
        <v>489.71583333333331</v>
      </c>
      <c r="F1802" s="4" t="b">
        <v>0</v>
      </c>
      <c r="G1802" s="4" t="b">
        <v>1</v>
      </c>
      <c r="H1802" s="4" t="b">
        <v>0</v>
      </c>
      <c r="I1802" s="15"/>
      <c r="J1802" s="4"/>
      <c r="K1802" s="4"/>
      <c r="L1802" s="15"/>
      <c r="M1802" s="6" t="str">
        <f t="shared" si="28"/>
        <v>Sell</v>
      </c>
    </row>
    <row r="1803" spans="1:13" x14ac:dyDescent="0.3">
      <c r="A1803" s="2">
        <v>44806</v>
      </c>
      <c r="B1803" s="4">
        <v>446.2</v>
      </c>
      <c r="C1803" s="4">
        <v>453.6</v>
      </c>
      <c r="D1803" s="4">
        <v>458.24000000000012</v>
      </c>
      <c r="E1803" s="4">
        <v>486.88249999999999</v>
      </c>
      <c r="F1803" s="4" t="b">
        <v>0</v>
      </c>
      <c r="G1803" s="4" t="b">
        <v>1</v>
      </c>
      <c r="H1803" s="4" t="b">
        <v>0</v>
      </c>
      <c r="I1803" s="15"/>
      <c r="J1803" s="4"/>
      <c r="K1803" s="4"/>
      <c r="L1803" s="15"/>
      <c r="M1803" s="6" t="str">
        <f t="shared" si="28"/>
        <v>Sell</v>
      </c>
    </row>
    <row r="1804" spans="1:13" x14ac:dyDescent="0.3">
      <c r="A1804" s="2">
        <v>44807</v>
      </c>
      <c r="B1804" s="4">
        <v>453.6</v>
      </c>
      <c r="C1804" s="4">
        <v>455.4</v>
      </c>
      <c r="D1804" s="4">
        <v>457.05999999999989</v>
      </c>
      <c r="E1804" s="4">
        <v>484.20499999999998</v>
      </c>
      <c r="F1804" s="4" t="b">
        <v>0</v>
      </c>
      <c r="G1804" s="4" t="b">
        <v>1</v>
      </c>
      <c r="H1804" s="4" t="b">
        <v>0</v>
      </c>
      <c r="I1804" s="15"/>
      <c r="J1804" s="4"/>
      <c r="K1804" s="4"/>
      <c r="L1804" s="15"/>
      <c r="M1804" s="6" t="str">
        <f t="shared" si="28"/>
        <v>Sell</v>
      </c>
    </row>
    <row r="1805" spans="1:13" x14ac:dyDescent="0.3">
      <c r="A1805" s="2">
        <v>44808</v>
      </c>
      <c r="B1805" s="4">
        <v>455.4</v>
      </c>
      <c r="C1805" s="4">
        <v>455.5</v>
      </c>
      <c r="D1805" s="4">
        <v>455.42</v>
      </c>
      <c r="E1805" s="4">
        <v>481.53416666666658</v>
      </c>
      <c r="F1805" s="4" t="b">
        <v>0</v>
      </c>
      <c r="G1805" s="4" t="b">
        <v>1</v>
      </c>
      <c r="H1805" s="4" t="b">
        <v>0</v>
      </c>
      <c r="I1805" s="15"/>
      <c r="J1805" s="4"/>
      <c r="K1805" s="4"/>
      <c r="L1805" s="15"/>
      <c r="M1805" s="6" t="str">
        <f t="shared" si="28"/>
        <v>Sell</v>
      </c>
    </row>
    <row r="1806" spans="1:13" x14ac:dyDescent="0.3">
      <c r="A1806" s="2">
        <v>44809</v>
      </c>
      <c r="B1806" s="4">
        <v>455.6</v>
      </c>
      <c r="C1806" s="4">
        <v>452.5</v>
      </c>
      <c r="D1806" s="4">
        <v>453.1</v>
      </c>
      <c r="E1806" s="4">
        <v>479.0741666666666</v>
      </c>
      <c r="F1806" s="4" t="b">
        <v>0</v>
      </c>
      <c r="G1806" s="4" t="b">
        <v>0</v>
      </c>
      <c r="H1806" s="4" t="b">
        <v>0</v>
      </c>
      <c r="I1806" s="15"/>
      <c r="J1806" s="4"/>
      <c r="K1806" s="4"/>
      <c r="L1806" s="15"/>
      <c r="M1806" s="6" t="str">
        <f t="shared" si="28"/>
        <v>Buy</v>
      </c>
    </row>
    <row r="1807" spans="1:13" x14ac:dyDescent="0.3">
      <c r="A1807" s="2">
        <v>44810</v>
      </c>
      <c r="B1807" s="4">
        <v>452.4</v>
      </c>
      <c r="C1807" s="4">
        <v>461.8</v>
      </c>
      <c r="D1807" s="4">
        <v>453.16</v>
      </c>
      <c r="E1807" s="4">
        <v>477.06416666666672</v>
      </c>
      <c r="F1807" s="4" t="b">
        <v>0</v>
      </c>
      <c r="G1807" s="4" t="b">
        <v>1</v>
      </c>
      <c r="H1807" s="4" t="b">
        <v>0</v>
      </c>
      <c r="I1807" s="15"/>
      <c r="J1807" s="4"/>
      <c r="K1807" s="4"/>
      <c r="L1807" s="15"/>
      <c r="M1807" s="6" t="str">
        <f t="shared" si="28"/>
        <v>Sell</v>
      </c>
    </row>
    <row r="1808" spans="1:13" x14ac:dyDescent="0.3">
      <c r="A1808" s="2">
        <v>44811</v>
      </c>
      <c r="B1808" s="4">
        <v>461.8</v>
      </c>
      <c r="C1808" s="4">
        <v>454.6</v>
      </c>
      <c r="D1808" s="4">
        <v>452.45</v>
      </c>
      <c r="E1808" s="4">
        <v>475.18416666666673</v>
      </c>
      <c r="F1808" s="4" t="b">
        <v>0</v>
      </c>
      <c r="G1808" s="4" t="b">
        <v>0</v>
      </c>
      <c r="H1808" s="4" t="b">
        <v>0</v>
      </c>
      <c r="I1808" s="15"/>
      <c r="J1808" s="4"/>
      <c r="K1808" s="4"/>
      <c r="L1808" s="15"/>
      <c r="M1808" s="6" t="str">
        <f t="shared" si="28"/>
        <v>Buy</v>
      </c>
    </row>
    <row r="1809" spans="1:13" x14ac:dyDescent="0.3">
      <c r="A1809" s="2">
        <v>44812</v>
      </c>
      <c r="B1809" s="4">
        <v>454.7</v>
      </c>
      <c r="C1809" s="4">
        <v>466.9</v>
      </c>
      <c r="D1809" s="4">
        <v>454.16</v>
      </c>
      <c r="E1809" s="4">
        <v>473.9375</v>
      </c>
      <c r="F1809" s="4" t="b">
        <v>0</v>
      </c>
      <c r="G1809" s="4" t="b">
        <v>0</v>
      </c>
      <c r="H1809" s="4" t="b">
        <v>0</v>
      </c>
      <c r="I1809" s="15"/>
      <c r="J1809" s="4"/>
      <c r="K1809" s="4"/>
      <c r="L1809" s="15"/>
      <c r="M1809" s="6" t="str">
        <f t="shared" si="28"/>
        <v>Buy</v>
      </c>
    </row>
    <row r="1810" spans="1:13" x14ac:dyDescent="0.3">
      <c r="A1810" s="2">
        <v>44813</v>
      </c>
      <c r="B1810" s="4">
        <v>467.2</v>
      </c>
      <c r="C1810" s="4">
        <v>480</v>
      </c>
      <c r="D1810" s="4">
        <v>457.5</v>
      </c>
      <c r="E1810" s="4">
        <v>473.61750000000001</v>
      </c>
      <c r="F1810" s="4" t="b">
        <v>0</v>
      </c>
      <c r="G1810" s="4" t="b">
        <v>0</v>
      </c>
      <c r="H1810" s="4" t="b">
        <v>0</v>
      </c>
      <c r="I1810" s="15"/>
      <c r="J1810" s="4"/>
      <c r="K1810" s="4"/>
      <c r="L1810" s="15"/>
      <c r="M1810" s="6" t="str">
        <f t="shared" si="28"/>
        <v>Buy</v>
      </c>
    </row>
    <row r="1811" spans="1:13" x14ac:dyDescent="0.3">
      <c r="A1811" s="2">
        <v>44814</v>
      </c>
      <c r="B1811" s="4">
        <v>480</v>
      </c>
      <c r="C1811" s="4">
        <v>488.4</v>
      </c>
      <c r="D1811" s="4">
        <v>461.49</v>
      </c>
      <c r="E1811" s="4">
        <v>472.78916666666669</v>
      </c>
      <c r="F1811" s="4" t="b">
        <v>1</v>
      </c>
      <c r="G1811" s="4" t="b">
        <v>0</v>
      </c>
      <c r="H1811" s="4" t="b">
        <v>1</v>
      </c>
      <c r="I1811" s="15"/>
      <c r="J1811" s="4"/>
      <c r="K1811" s="4"/>
      <c r="L1811" s="15"/>
      <c r="M1811" s="6" t="str">
        <f t="shared" si="28"/>
        <v>Buy</v>
      </c>
    </row>
    <row r="1812" spans="1:13" x14ac:dyDescent="0.3">
      <c r="A1812" s="2">
        <v>44815</v>
      </c>
      <c r="B1812" s="4">
        <v>488.5</v>
      </c>
      <c r="C1812" s="4">
        <v>488.3</v>
      </c>
      <c r="D1812" s="4">
        <v>465.7</v>
      </c>
      <c r="E1812" s="4">
        <v>472.39249999999998</v>
      </c>
      <c r="F1812" s="4" t="b">
        <v>1</v>
      </c>
      <c r="G1812" s="4" t="b">
        <v>0</v>
      </c>
      <c r="H1812" s="4" t="b">
        <v>0</v>
      </c>
      <c r="I1812" s="15"/>
      <c r="J1812" s="4"/>
      <c r="K1812" s="4"/>
      <c r="L1812" s="15"/>
      <c r="M1812" s="6" t="str">
        <f t="shared" si="28"/>
        <v>Buy</v>
      </c>
    </row>
    <row r="1813" spans="1:13" x14ac:dyDescent="0.3">
      <c r="A1813" s="2">
        <v>44816</v>
      </c>
      <c r="B1813" s="4">
        <v>488.5</v>
      </c>
      <c r="C1813" s="4">
        <v>486.7</v>
      </c>
      <c r="D1813" s="4">
        <v>469.00999999999988</v>
      </c>
      <c r="E1813" s="4">
        <v>471.78333333333342</v>
      </c>
      <c r="F1813" s="4" t="b">
        <v>1</v>
      </c>
      <c r="G1813" s="4" t="b">
        <v>0</v>
      </c>
      <c r="H1813" s="4" t="b">
        <v>0</v>
      </c>
      <c r="I1813" s="15"/>
      <c r="J1813" s="4"/>
      <c r="K1813" s="4"/>
      <c r="L1813" s="15"/>
      <c r="M1813" s="6" t="str">
        <f t="shared" si="28"/>
        <v>Buy</v>
      </c>
    </row>
    <row r="1814" spans="1:13" x14ac:dyDescent="0.3">
      <c r="A1814" s="2">
        <v>44817</v>
      </c>
      <c r="B1814" s="4">
        <v>486.7</v>
      </c>
      <c r="C1814" s="4">
        <v>472</v>
      </c>
      <c r="D1814" s="4">
        <v>470.67</v>
      </c>
      <c r="E1814" s="4">
        <v>471.17083333333329</v>
      </c>
      <c r="F1814" s="4" t="b">
        <v>1</v>
      </c>
      <c r="G1814" s="4" t="b">
        <v>0</v>
      </c>
      <c r="H1814" s="4" t="b">
        <v>0</v>
      </c>
      <c r="I1814" s="15"/>
      <c r="J1814" s="4"/>
      <c r="K1814" s="4"/>
      <c r="L1814" s="15"/>
      <c r="M1814" s="6" t="str">
        <f t="shared" si="28"/>
        <v>Buy</v>
      </c>
    </row>
    <row r="1815" spans="1:13" x14ac:dyDescent="0.3">
      <c r="A1815" s="2">
        <v>44818</v>
      </c>
      <c r="B1815" s="4">
        <v>472</v>
      </c>
      <c r="C1815" s="4">
        <v>472.8</v>
      </c>
      <c r="D1815" s="4">
        <v>472.4</v>
      </c>
      <c r="E1815" s="4">
        <v>470.5066666666666</v>
      </c>
      <c r="F1815" s="4" t="b">
        <v>1</v>
      </c>
      <c r="G1815" s="4" t="b">
        <v>0</v>
      </c>
      <c r="H1815" s="4" t="b">
        <v>0</v>
      </c>
      <c r="I1815" s="15"/>
      <c r="J1815" s="4"/>
      <c r="K1815" s="4"/>
      <c r="L1815" s="15"/>
      <c r="M1815" s="6" t="str">
        <f t="shared" si="28"/>
        <v>Buy</v>
      </c>
    </row>
    <row r="1816" spans="1:13" x14ac:dyDescent="0.3">
      <c r="A1816" s="2">
        <v>44819</v>
      </c>
      <c r="B1816" s="4">
        <v>472.5</v>
      </c>
      <c r="C1816" s="4">
        <v>462</v>
      </c>
      <c r="D1816" s="4">
        <v>473.35</v>
      </c>
      <c r="E1816" s="4">
        <v>469.92</v>
      </c>
      <c r="F1816" s="4" t="b">
        <v>1</v>
      </c>
      <c r="G1816" s="4" t="b">
        <v>0</v>
      </c>
      <c r="H1816" s="4" t="b">
        <v>0</v>
      </c>
      <c r="I1816" s="15"/>
      <c r="J1816" s="4"/>
      <c r="K1816" s="4"/>
      <c r="L1816" s="15"/>
      <c r="M1816" s="6" t="str">
        <f t="shared" ref="M1816:M1879" si="29">IF(B1816&gt;=D1815,"Buy","Sell")</f>
        <v>Buy</v>
      </c>
    </row>
    <row r="1817" spans="1:13" x14ac:dyDescent="0.3">
      <c r="A1817" s="2">
        <v>44820</v>
      </c>
      <c r="B1817" s="4">
        <v>462</v>
      </c>
      <c r="C1817" s="4">
        <v>466.6</v>
      </c>
      <c r="D1817" s="4">
        <v>473.83</v>
      </c>
      <c r="E1817" s="4">
        <v>469.38666666666671</v>
      </c>
      <c r="F1817" s="4" t="b">
        <v>0</v>
      </c>
      <c r="G1817" s="4" t="b">
        <v>1</v>
      </c>
      <c r="H1817" s="4" t="b">
        <v>1</v>
      </c>
      <c r="I1817" s="15"/>
      <c r="J1817" s="4"/>
      <c r="K1817" s="4"/>
      <c r="L1817" s="15"/>
      <c r="M1817" s="6" t="str">
        <f t="shared" si="29"/>
        <v>Sell</v>
      </c>
    </row>
    <row r="1818" spans="1:13" x14ac:dyDescent="0.3">
      <c r="A1818" s="2">
        <v>44821</v>
      </c>
      <c r="B1818" s="4">
        <v>466.8</v>
      </c>
      <c r="C1818" s="4">
        <v>522.9</v>
      </c>
      <c r="D1818" s="4">
        <v>480.66</v>
      </c>
      <c r="E1818" s="4">
        <v>469.28416666666658</v>
      </c>
      <c r="F1818" s="4" t="b">
        <v>0</v>
      </c>
      <c r="G1818" s="4" t="b">
        <v>1</v>
      </c>
      <c r="H1818" s="4" t="b">
        <v>0</v>
      </c>
      <c r="I1818" s="15"/>
      <c r="J1818" s="4"/>
      <c r="K1818" s="4"/>
      <c r="L1818" s="15"/>
      <c r="M1818" s="6" t="str">
        <f t="shared" si="29"/>
        <v>Sell</v>
      </c>
    </row>
    <row r="1819" spans="1:13" x14ac:dyDescent="0.3">
      <c r="A1819" s="2">
        <v>44822</v>
      </c>
      <c r="B1819" s="4">
        <v>523</v>
      </c>
      <c r="C1819" s="4">
        <v>531.79999999999995</v>
      </c>
      <c r="D1819" s="4">
        <v>487.15</v>
      </c>
      <c r="E1819" s="4">
        <v>469.27083333333331</v>
      </c>
      <c r="F1819" s="4" t="b">
        <v>1</v>
      </c>
      <c r="G1819" s="4" t="b">
        <v>0</v>
      </c>
      <c r="H1819" s="4" t="b">
        <v>1</v>
      </c>
      <c r="I1819" s="15"/>
      <c r="J1819" s="4"/>
      <c r="K1819" s="4"/>
      <c r="L1819" s="15"/>
      <c r="M1819" s="6" t="str">
        <f t="shared" si="29"/>
        <v>Buy</v>
      </c>
    </row>
    <row r="1820" spans="1:13" x14ac:dyDescent="0.3">
      <c r="A1820" s="2">
        <v>44823</v>
      </c>
      <c r="B1820" s="4">
        <v>531.70000000000005</v>
      </c>
      <c r="C1820" s="4">
        <v>506.9</v>
      </c>
      <c r="D1820" s="4">
        <v>489.84</v>
      </c>
      <c r="E1820" s="4">
        <v>469.00666666666672</v>
      </c>
      <c r="F1820" s="4" t="b">
        <v>1</v>
      </c>
      <c r="G1820" s="4" t="b">
        <v>0</v>
      </c>
      <c r="H1820" s="4" t="b">
        <v>0</v>
      </c>
      <c r="I1820" s="15"/>
      <c r="J1820" s="4"/>
      <c r="K1820" s="4"/>
      <c r="L1820" s="15"/>
      <c r="M1820" s="6" t="str">
        <f t="shared" si="29"/>
        <v>Buy</v>
      </c>
    </row>
    <row r="1821" spans="1:13" x14ac:dyDescent="0.3">
      <c r="A1821" s="2">
        <v>44824</v>
      </c>
      <c r="B1821" s="4">
        <v>506.9</v>
      </c>
      <c r="C1821" s="4">
        <v>558.5</v>
      </c>
      <c r="D1821" s="4">
        <v>496.85</v>
      </c>
      <c r="E1821" s="4">
        <v>469.14</v>
      </c>
      <c r="F1821" s="4" t="b">
        <v>1</v>
      </c>
      <c r="G1821" s="4" t="b">
        <v>0</v>
      </c>
      <c r="H1821" s="4" t="b">
        <v>0</v>
      </c>
      <c r="I1821" s="15"/>
      <c r="J1821" s="4"/>
      <c r="K1821" s="4"/>
      <c r="L1821" s="15"/>
      <c r="M1821" s="6" t="str">
        <f t="shared" si="29"/>
        <v>Buy</v>
      </c>
    </row>
    <row r="1822" spans="1:13" x14ac:dyDescent="0.3">
      <c r="A1822" s="2">
        <v>44825</v>
      </c>
      <c r="B1822" s="4">
        <v>558.4</v>
      </c>
      <c r="C1822" s="4">
        <v>566.9</v>
      </c>
      <c r="D1822" s="4">
        <v>504.71</v>
      </c>
      <c r="E1822" s="4">
        <v>469.62333333333328</v>
      </c>
      <c r="F1822" s="4" t="b">
        <v>1</v>
      </c>
      <c r="G1822" s="4" t="b">
        <v>0</v>
      </c>
      <c r="H1822" s="4" t="b">
        <v>0</v>
      </c>
      <c r="I1822" s="15"/>
      <c r="J1822" s="4"/>
      <c r="K1822" s="4"/>
      <c r="L1822" s="15"/>
      <c r="M1822" s="6" t="str">
        <f t="shared" si="29"/>
        <v>Buy</v>
      </c>
    </row>
    <row r="1823" spans="1:13" x14ac:dyDescent="0.3">
      <c r="A1823" s="2">
        <v>44826</v>
      </c>
      <c r="B1823" s="4">
        <v>567</v>
      </c>
      <c r="C1823" s="4">
        <v>625.70000000000005</v>
      </c>
      <c r="D1823" s="4">
        <v>518.61</v>
      </c>
      <c r="E1823" s="4">
        <v>470.52916666666658</v>
      </c>
      <c r="F1823" s="4" t="b">
        <v>1</v>
      </c>
      <c r="G1823" s="4" t="b">
        <v>0</v>
      </c>
      <c r="H1823" s="4" t="b">
        <v>0</v>
      </c>
      <c r="I1823" s="15"/>
      <c r="J1823" s="4"/>
      <c r="K1823" s="4"/>
      <c r="L1823" s="15"/>
      <c r="M1823" s="6" t="str">
        <f t="shared" si="29"/>
        <v>Buy</v>
      </c>
    </row>
    <row r="1824" spans="1:13" x14ac:dyDescent="0.3">
      <c r="A1824" s="2">
        <v>44827</v>
      </c>
      <c r="B1824" s="4">
        <v>625.6</v>
      </c>
      <c r="C1824" s="4">
        <v>689.5</v>
      </c>
      <c r="D1824" s="4">
        <v>540.36</v>
      </c>
      <c r="E1824" s="4">
        <v>472.07916666666671</v>
      </c>
      <c r="F1824" s="4" t="b">
        <v>1</v>
      </c>
      <c r="G1824" s="4" t="b">
        <v>0</v>
      </c>
      <c r="H1824" s="4" t="b">
        <v>0</v>
      </c>
      <c r="I1824" s="15"/>
      <c r="J1824" s="4"/>
      <c r="K1824" s="4"/>
      <c r="L1824" s="15"/>
      <c r="M1824" s="6" t="str">
        <f t="shared" si="29"/>
        <v>Buy</v>
      </c>
    </row>
    <row r="1825" spans="1:13" x14ac:dyDescent="0.3">
      <c r="A1825" s="2">
        <v>44828</v>
      </c>
      <c r="B1825" s="4">
        <v>689.8</v>
      </c>
      <c r="C1825" s="4">
        <v>683.1</v>
      </c>
      <c r="D1825" s="4">
        <v>561.3900000000001</v>
      </c>
      <c r="E1825" s="4">
        <v>473.63249999999999</v>
      </c>
      <c r="F1825" s="4" t="b">
        <v>1</v>
      </c>
      <c r="G1825" s="4" t="b">
        <v>0</v>
      </c>
      <c r="H1825" s="4" t="b">
        <v>0</v>
      </c>
      <c r="I1825" s="15"/>
      <c r="J1825" s="4"/>
      <c r="K1825" s="4"/>
      <c r="L1825" s="15"/>
      <c r="M1825" s="6" t="str">
        <f t="shared" si="29"/>
        <v>Buy</v>
      </c>
    </row>
    <row r="1826" spans="1:13" x14ac:dyDescent="0.3">
      <c r="A1826" s="2">
        <v>44829</v>
      </c>
      <c r="B1826" s="4">
        <v>683.1</v>
      </c>
      <c r="C1826" s="4">
        <v>708.9</v>
      </c>
      <c r="D1826" s="4">
        <v>586.08000000000004</v>
      </c>
      <c r="E1826" s="4">
        <v>475.44333333333333</v>
      </c>
      <c r="F1826" s="4" t="b">
        <v>1</v>
      </c>
      <c r="G1826" s="4" t="b">
        <v>0</v>
      </c>
      <c r="H1826" s="4" t="b">
        <v>0</v>
      </c>
      <c r="I1826" s="15"/>
      <c r="J1826" s="4"/>
      <c r="K1826" s="4"/>
      <c r="L1826" s="15"/>
      <c r="M1826" s="6" t="str">
        <f t="shared" si="29"/>
        <v>Buy</v>
      </c>
    </row>
    <row r="1827" spans="1:13" x14ac:dyDescent="0.3">
      <c r="A1827" s="2">
        <v>44830</v>
      </c>
      <c r="B1827" s="4">
        <v>708.7</v>
      </c>
      <c r="C1827" s="4">
        <v>670.4</v>
      </c>
      <c r="D1827" s="4">
        <v>606.45999999999992</v>
      </c>
      <c r="E1827" s="4">
        <v>476.91666666666669</v>
      </c>
      <c r="F1827" s="4" t="b">
        <v>1</v>
      </c>
      <c r="G1827" s="4" t="b">
        <v>0</v>
      </c>
      <c r="H1827" s="4" t="b">
        <v>0</v>
      </c>
      <c r="I1827" s="15"/>
      <c r="J1827" s="4"/>
      <c r="K1827" s="4"/>
      <c r="L1827" s="15"/>
      <c r="M1827" s="6" t="str">
        <f t="shared" si="29"/>
        <v>Buy</v>
      </c>
    </row>
    <row r="1828" spans="1:13" x14ac:dyDescent="0.3">
      <c r="A1828" s="2">
        <v>44831</v>
      </c>
      <c r="B1828" s="4">
        <v>670.5</v>
      </c>
      <c r="C1828" s="4">
        <v>680.2</v>
      </c>
      <c r="D1828" s="4">
        <v>622.19000000000005</v>
      </c>
      <c r="E1828" s="4">
        <v>478.41750000000002</v>
      </c>
      <c r="F1828" s="4" t="b">
        <v>1</v>
      </c>
      <c r="G1828" s="4" t="b">
        <v>0</v>
      </c>
      <c r="H1828" s="4" t="b">
        <v>0</v>
      </c>
      <c r="I1828" s="15"/>
      <c r="J1828" s="4"/>
      <c r="K1828" s="4"/>
      <c r="L1828" s="15"/>
      <c r="M1828" s="6" t="str">
        <f t="shared" si="29"/>
        <v>Buy</v>
      </c>
    </row>
    <row r="1829" spans="1:13" x14ac:dyDescent="0.3">
      <c r="A1829" s="2">
        <v>44832</v>
      </c>
      <c r="B1829" s="4">
        <v>680.5</v>
      </c>
      <c r="C1829" s="4">
        <v>627.79999999999995</v>
      </c>
      <c r="D1829" s="4">
        <v>631.79</v>
      </c>
      <c r="E1829" s="4">
        <v>479.32499999999999</v>
      </c>
      <c r="F1829" s="4" t="b">
        <v>1</v>
      </c>
      <c r="G1829" s="4" t="b">
        <v>0</v>
      </c>
      <c r="H1829" s="4" t="b">
        <v>0</v>
      </c>
      <c r="I1829" s="15"/>
      <c r="J1829" s="4"/>
      <c r="K1829" s="4"/>
      <c r="L1829" s="15"/>
      <c r="M1829" s="6" t="str">
        <f t="shared" si="29"/>
        <v>Buy</v>
      </c>
    </row>
    <row r="1830" spans="1:13" x14ac:dyDescent="0.3">
      <c r="A1830" s="2">
        <v>44833</v>
      </c>
      <c r="B1830" s="4">
        <v>627.79999999999995</v>
      </c>
      <c r="C1830" s="4">
        <v>624.70000000000005</v>
      </c>
      <c r="D1830" s="4">
        <v>643.57000000000005</v>
      </c>
      <c r="E1830" s="4">
        <v>480.20416666666671</v>
      </c>
      <c r="F1830" s="4" t="b">
        <v>0</v>
      </c>
      <c r="G1830" s="4" t="b">
        <v>1</v>
      </c>
      <c r="H1830" s="4" t="b">
        <v>1</v>
      </c>
      <c r="I1830" s="15"/>
      <c r="J1830" s="4"/>
      <c r="K1830" s="4"/>
      <c r="L1830" s="15"/>
      <c r="M1830" s="6" t="str">
        <f t="shared" si="29"/>
        <v>Sell</v>
      </c>
    </row>
    <row r="1831" spans="1:13" x14ac:dyDescent="0.3">
      <c r="A1831" s="2">
        <v>44834</v>
      </c>
      <c r="B1831" s="4">
        <v>624.29999999999995</v>
      </c>
      <c r="C1831" s="4">
        <v>690.1</v>
      </c>
      <c r="D1831" s="4">
        <v>656.73</v>
      </c>
      <c r="E1831" s="4">
        <v>481.77166666666659</v>
      </c>
      <c r="F1831" s="4" t="b">
        <v>0</v>
      </c>
      <c r="G1831" s="4" t="b">
        <v>1</v>
      </c>
      <c r="H1831" s="4" t="b">
        <v>0</v>
      </c>
      <c r="I1831" s="15"/>
      <c r="J1831" s="4"/>
      <c r="K1831" s="4"/>
      <c r="L1831" s="15"/>
      <c r="M1831" s="6" t="str">
        <f t="shared" si="29"/>
        <v>Sell</v>
      </c>
    </row>
    <row r="1832" spans="1:13" x14ac:dyDescent="0.3">
      <c r="A1832" s="2">
        <v>44835</v>
      </c>
      <c r="B1832" s="4">
        <v>689.9</v>
      </c>
      <c r="C1832" s="4">
        <v>687.5</v>
      </c>
      <c r="D1832" s="4">
        <v>668.79</v>
      </c>
      <c r="E1832" s="4">
        <v>483.375</v>
      </c>
      <c r="F1832" s="4" t="b">
        <v>1</v>
      </c>
      <c r="G1832" s="4" t="b">
        <v>0</v>
      </c>
      <c r="H1832" s="4" t="b">
        <v>1</v>
      </c>
      <c r="I1832" s="15"/>
      <c r="J1832" s="4"/>
      <c r="K1832" s="4"/>
      <c r="L1832" s="15"/>
      <c r="M1832" s="6" t="str">
        <f t="shared" si="29"/>
        <v>Buy</v>
      </c>
    </row>
    <row r="1833" spans="1:13" x14ac:dyDescent="0.3">
      <c r="A1833" s="2">
        <v>44836</v>
      </c>
      <c r="B1833" s="4">
        <v>687.1</v>
      </c>
      <c r="C1833" s="4">
        <v>660.5</v>
      </c>
      <c r="D1833" s="4">
        <v>672.27</v>
      </c>
      <c r="E1833" s="4">
        <v>484.73</v>
      </c>
      <c r="F1833" s="4" t="b">
        <v>1</v>
      </c>
      <c r="G1833" s="4" t="b">
        <v>0</v>
      </c>
      <c r="H1833" s="4" t="b">
        <v>0</v>
      </c>
      <c r="I1833" s="15"/>
      <c r="J1833" s="4"/>
      <c r="K1833" s="4"/>
      <c r="L1833" s="15"/>
      <c r="M1833" s="6" t="str">
        <f t="shared" si="29"/>
        <v>Buy</v>
      </c>
    </row>
    <row r="1834" spans="1:13" x14ac:dyDescent="0.3">
      <c r="A1834" s="2">
        <v>44837</v>
      </c>
      <c r="B1834" s="4">
        <v>660.5</v>
      </c>
      <c r="C1834" s="4">
        <v>656.6</v>
      </c>
      <c r="D1834" s="4">
        <v>668.98</v>
      </c>
      <c r="E1834" s="4">
        <v>486.03750000000002</v>
      </c>
      <c r="F1834" s="4" t="b">
        <v>0</v>
      </c>
      <c r="G1834" s="4" t="b">
        <v>1</v>
      </c>
      <c r="H1834" s="4" t="b">
        <v>1</v>
      </c>
      <c r="I1834" s="15"/>
      <c r="J1834" s="4"/>
      <c r="K1834" s="4"/>
      <c r="L1834" s="15"/>
      <c r="M1834" s="6" t="str">
        <f t="shared" si="29"/>
        <v>Sell</v>
      </c>
    </row>
    <row r="1835" spans="1:13" x14ac:dyDescent="0.3">
      <c r="A1835" s="2">
        <v>44838</v>
      </c>
      <c r="B1835" s="4">
        <v>656.2</v>
      </c>
      <c r="C1835" s="4">
        <v>684</v>
      </c>
      <c r="D1835" s="4">
        <v>669.06999999999994</v>
      </c>
      <c r="E1835" s="4">
        <v>487.50666666666672</v>
      </c>
      <c r="F1835" s="4" t="b">
        <v>0</v>
      </c>
      <c r="G1835" s="4" t="b">
        <v>1</v>
      </c>
      <c r="H1835" s="4" t="b">
        <v>0</v>
      </c>
      <c r="I1835" s="15"/>
      <c r="J1835" s="4"/>
      <c r="K1835" s="4"/>
      <c r="L1835" s="15"/>
      <c r="M1835" s="6" t="str">
        <f t="shared" si="29"/>
        <v>Sell</v>
      </c>
    </row>
    <row r="1836" spans="1:13" x14ac:dyDescent="0.3">
      <c r="A1836" s="2">
        <v>44839</v>
      </c>
      <c r="B1836" s="4">
        <v>684</v>
      </c>
      <c r="C1836" s="4">
        <v>692.1</v>
      </c>
      <c r="D1836" s="4">
        <v>667.39</v>
      </c>
      <c r="E1836" s="4">
        <v>489.10416666666669</v>
      </c>
      <c r="F1836" s="4" t="b">
        <v>1</v>
      </c>
      <c r="G1836" s="4" t="b">
        <v>0</v>
      </c>
      <c r="H1836" s="4" t="b">
        <v>1</v>
      </c>
      <c r="I1836" s="15"/>
      <c r="J1836" s="4"/>
      <c r="K1836" s="4"/>
      <c r="L1836" s="15"/>
      <c r="M1836" s="6" t="str">
        <f t="shared" si="29"/>
        <v>Buy</v>
      </c>
    </row>
    <row r="1837" spans="1:13" x14ac:dyDescent="0.3">
      <c r="A1837" s="2">
        <v>44840</v>
      </c>
      <c r="B1837" s="4">
        <v>692.2</v>
      </c>
      <c r="C1837" s="4">
        <v>705.9</v>
      </c>
      <c r="D1837" s="4">
        <v>670.94</v>
      </c>
      <c r="E1837" s="4">
        <v>490.74916666666672</v>
      </c>
      <c r="F1837" s="4" t="b">
        <v>1</v>
      </c>
      <c r="G1837" s="4" t="b">
        <v>0</v>
      </c>
      <c r="H1837" s="4" t="b">
        <v>0</v>
      </c>
      <c r="I1837" s="15"/>
      <c r="J1837" s="4"/>
      <c r="K1837" s="4"/>
      <c r="L1837" s="15"/>
      <c r="M1837" s="6" t="str">
        <f t="shared" si="29"/>
        <v>Buy</v>
      </c>
    </row>
    <row r="1838" spans="1:13" x14ac:dyDescent="0.3">
      <c r="A1838" s="2">
        <v>44841</v>
      </c>
      <c r="B1838" s="4">
        <v>705.5</v>
      </c>
      <c r="C1838" s="4">
        <v>698</v>
      </c>
      <c r="D1838" s="4">
        <v>672.72</v>
      </c>
      <c r="E1838" s="4">
        <v>492.3366666666667</v>
      </c>
      <c r="F1838" s="4" t="b">
        <v>1</v>
      </c>
      <c r="G1838" s="4" t="b">
        <v>0</v>
      </c>
      <c r="H1838" s="4" t="b">
        <v>0</v>
      </c>
      <c r="I1838" s="15"/>
      <c r="J1838" s="4"/>
      <c r="K1838" s="4"/>
      <c r="L1838" s="15"/>
      <c r="M1838" s="6" t="str">
        <f t="shared" si="29"/>
        <v>Buy</v>
      </c>
    </row>
    <row r="1839" spans="1:13" x14ac:dyDescent="0.3">
      <c r="A1839" s="2">
        <v>44842</v>
      </c>
      <c r="B1839" s="4">
        <v>698</v>
      </c>
      <c r="C1839" s="4">
        <v>739.4</v>
      </c>
      <c r="D1839" s="4">
        <v>683.88</v>
      </c>
      <c r="E1839" s="4">
        <v>494.32499999999999</v>
      </c>
      <c r="F1839" s="4" t="b">
        <v>1</v>
      </c>
      <c r="G1839" s="4" t="b">
        <v>0</v>
      </c>
      <c r="H1839" s="4" t="b">
        <v>0</v>
      </c>
      <c r="I1839" s="15"/>
      <c r="J1839" s="4"/>
      <c r="K1839" s="4"/>
      <c r="L1839" s="15"/>
      <c r="M1839" s="6" t="str">
        <f t="shared" si="29"/>
        <v>Buy</v>
      </c>
    </row>
    <row r="1840" spans="1:13" x14ac:dyDescent="0.3">
      <c r="A1840" s="2">
        <v>44843</v>
      </c>
      <c r="B1840" s="4">
        <v>739.8</v>
      </c>
      <c r="C1840" s="4">
        <v>747.3</v>
      </c>
      <c r="D1840" s="4">
        <v>696.14</v>
      </c>
      <c r="E1840" s="4">
        <v>496.59666666666658</v>
      </c>
      <c r="F1840" s="4" t="b">
        <v>1</v>
      </c>
      <c r="G1840" s="4" t="b">
        <v>0</v>
      </c>
      <c r="H1840" s="4" t="b">
        <v>0</v>
      </c>
      <c r="I1840" s="15"/>
      <c r="J1840" s="4"/>
      <c r="K1840" s="4"/>
      <c r="L1840" s="15"/>
      <c r="M1840" s="6" t="str">
        <f t="shared" si="29"/>
        <v>Buy</v>
      </c>
    </row>
    <row r="1841" spans="1:13" x14ac:dyDescent="0.3">
      <c r="A1841" s="2">
        <v>44844</v>
      </c>
      <c r="B1841" s="4">
        <v>747.6</v>
      </c>
      <c r="C1841" s="4">
        <v>738.8</v>
      </c>
      <c r="D1841" s="4">
        <v>701.01</v>
      </c>
      <c r="E1841" s="4">
        <v>498.91250000000002</v>
      </c>
      <c r="F1841" s="4" t="b">
        <v>1</v>
      </c>
      <c r="G1841" s="4" t="b">
        <v>0</v>
      </c>
      <c r="H1841" s="4" t="b">
        <v>0</v>
      </c>
      <c r="I1841" s="15"/>
      <c r="J1841" s="4"/>
      <c r="K1841" s="4"/>
      <c r="L1841" s="15"/>
      <c r="M1841" s="6" t="str">
        <f t="shared" si="29"/>
        <v>Buy</v>
      </c>
    </row>
    <row r="1842" spans="1:13" x14ac:dyDescent="0.3">
      <c r="A1842" s="2">
        <v>44845</v>
      </c>
      <c r="B1842" s="4">
        <v>738.8</v>
      </c>
      <c r="C1842" s="4">
        <v>708.6</v>
      </c>
      <c r="D1842" s="4">
        <v>703.12</v>
      </c>
      <c r="E1842" s="4">
        <v>501.44416666666672</v>
      </c>
      <c r="F1842" s="4" t="b">
        <v>1</v>
      </c>
      <c r="G1842" s="4" t="b">
        <v>0</v>
      </c>
      <c r="H1842" s="4" t="b">
        <v>0</v>
      </c>
      <c r="I1842" s="15"/>
      <c r="J1842" s="4"/>
      <c r="K1842" s="4"/>
      <c r="L1842" s="15"/>
      <c r="M1842" s="6" t="str">
        <f t="shared" si="29"/>
        <v>Buy</v>
      </c>
    </row>
    <row r="1843" spans="1:13" x14ac:dyDescent="0.3">
      <c r="A1843" s="2">
        <v>44846</v>
      </c>
      <c r="B1843" s="4">
        <v>708.5</v>
      </c>
      <c r="C1843" s="4">
        <v>699.6</v>
      </c>
      <c r="D1843" s="4">
        <v>707.03</v>
      </c>
      <c r="E1843" s="4">
        <v>503.8366666666667</v>
      </c>
      <c r="F1843" s="4" t="b">
        <v>1</v>
      </c>
      <c r="G1843" s="4" t="b">
        <v>0</v>
      </c>
      <c r="H1843" s="4" t="b">
        <v>0</v>
      </c>
      <c r="I1843" s="15"/>
      <c r="J1843" s="4"/>
      <c r="K1843" s="4"/>
      <c r="L1843" s="15"/>
      <c r="M1843" s="6" t="str">
        <f t="shared" si="29"/>
        <v>Buy</v>
      </c>
    </row>
    <row r="1844" spans="1:13" x14ac:dyDescent="0.3">
      <c r="A1844" s="2">
        <v>44847</v>
      </c>
      <c r="B1844" s="4">
        <v>699.7</v>
      </c>
      <c r="C1844" s="4">
        <v>678.8</v>
      </c>
      <c r="D1844" s="4">
        <v>709.25</v>
      </c>
      <c r="E1844" s="4">
        <v>506.13000000000011</v>
      </c>
      <c r="F1844" s="4" t="b">
        <v>0</v>
      </c>
      <c r="G1844" s="4" t="b">
        <v>1</v>
      </c>
      <c r="H1844" s="4" t="b">
        <v>1</v>
      </c>
      <c r="I1844" s="15"/>
      <c r="J1844" s="4"/>
      <c r="K1844" s="4"/>
      <c r="L1844" s="15"/>
      <c r="M1844" s="6" t="str">
        <f t="shared" si="29"/>
        <v>Sell</v>
      </c>
    </row>
    <row r="1845" spans="1:13" x14ac:dyDescent="0.3">
      <c r="A1845" s="2">
        <v>44848</v>
      </c>
      <c r="B1845" s="4">
        <v>678.8</v>
      </c>
      <c r="C1845" s="4">
        <v>711.4</v>
      </c>
      <c r="D1845" s="4">
        <v>711.99</v>
      </c>
      <c r="E1845" s="4">
        <v>508.64416666666659</v>
      </c>
      <c r="F1845" s="4" t="b">
        <v>0</v>
      </c>
      <c r="G1845" s="4" t="b">
        <v>1</v>
      </c>
      <c r="H1845" s="4" t="b">
        <v>0</v>
      </c>
      <c r="I1845" s="15"/>
      <c r="J1845" s="4"/>
      <c r="K1845" s="4"/>
      <c r="L1845" s="15"/>
      <c r="M1845" s="6" t="str">
        <f t="shared" si="29"/>
        <v>Sell</v>
      </c>
    </row>
    <row r="1846" spans="1:13" x14ac:dyDescent="0.3">
      <c r="A1846" s="2">
        <v>44849</v>
      </c>
      <c r="B1846" s="4">
        <v>711</v>
      </c>
      <c r="C1846" s="4">
        <v>701.4</v>
      </c>
      <c r="D1846" s="4">
        <v>712.91999999999985</v>
      </c>
      <c r="E1846" s="4">
        <v>510.96833333333331</v>
      </c>
      <c r="F1846" s="4" t="b">
        <v>0</v>
      </c>
      <c r="G1846" s="4" t="b">
        <v>1</v>
      </c>
      <c r="H1846" s="4" t="b">
        <v>0</v>
      </c>
      <c r="I1846" s="15"/>
      <c r="J1846" s="4"/>
      <c r="K1846" s="4"/>
      <c r="L1846" s="15"/>
      <c r="M1846" s="6" t="str">
        <f t="shared" si="29"/>
        <v>Sell</v>
      </c>
    </row>
    <row r="1847" spans="1:13" x14ac:dyDescent="0.3">
      <c r="A1847" s="2">
        <v>44850</v>
      </c>
      <c r="B1847" s="4">
        <v>701.2</v>
      </c>
      <c r="C1847" s="4">
        <v>693.1</v>
      </c>
      <c r="D1847" s="4">
        <v>711.64</v>
      </c>
      <c r="E1847" s="4">
        <v>513.3841666666666</v>
      </c>
      <c r="F1847" s="4" t="b">
        <v>0</v>
      </c>
      <c r="G1847" s="4" t="b">
        <v>1</v>
      </c>
      <c r="H1847" s="4" t="b">
        <v>0</v>
      </c>
      <c r="I1847" s="15"/>
      <c r="J1847" s="4"/>
      <c r="K1847" s="4"/>
      <c r="L1847" s="15"/>
      <c r="M1847" s="6" t="str">
        <f t="shared" si="29"/>
        <v>Sell</v>
      </c>
    </row>
    <row r="1848" spans="1:13" x14ac:dyDescent="0.3">
      <c r="A1848" s="2">
        <v>44851</v>
      </c>
      <c r="B1848" s="4">
        <v>693.6</v>
      </c>
      <c r="C1848" s="4">
        <v>683</v>
      </c>
      <c r="D1848" s="4">
        <v>710.14</v>
      </c>
      <c r="E1848" s="4">
        <v>515.64833333333331</v>
      </c>
      <c r="F1848" s="4" t="b">
        <v>0</v>
      </c>
      <c r="G1848" s="4" t="b">
        <v>1</v>
      </c>
      <c r="H1848" s="4" t="b">
        <v>0</v>
      </c>
      <c r="I1848" s="15"/>
      <c r="J1848" s="4"/>
      <c r="K1848" s="4"/>
      <c r="L1848" s="15"/>
      <c r="M1848" s="6" t="str">
        <f t="shared" si="29"/>
        <v>Sell</v>
      </c>
    </row>
    <row r="1849" spans="1:13" x14ac:dyDescent="0.3">
      <c r="A1849" s="2">
        <v>44852</v>
      </c>
      <c r="B1849" s="4">
        <v>683.6</v>
      </c>
      <c r="C1849" s="4">
        <v>667.3</v>
      </c>
      <c r="D1849" s="4">
        <v>702.93000000000006</v>
      </c>
      <c r="E1849" s="4">
        <v>517.69166666666672</v>
      </c>
      <c r="F1849" s="4" t="b">
        <v>0</v>
      </c>
      <c r="G1849" s="4" t="b">
        <v>1</v>
      </c>
      <c r="H1849" s="4" t="b">
        <v>0</v>
      </c>
      <c r="I1849" s="15"/>
      <c r="J1849" s="4"/>
      <c r="K1849" s="4"/>
      <c r="L1849" s="15"/>
      <c r="M1849" s="6" t="str">
        <f t="shared" si="29"/>
        <v>Sell</v>
      </c>
    </row>
    <row r="1850" spans="1:13" x14ac:dyDescent="0.3">
      <c r="A1850" s="2">
        <v>44853</v>
      </c>
      <c r="B1850" s="4">
        <v>667.3</v>
      </c>
      <c r="C1850" s="4">
        <v>656.4</v>
      </c>
      <c r="D1850" s="4">
        <v>693.83999999999992</v>
      </c>
      <c r="E1850" s="4">
        <v>519.5483333333334</v>
      </c>
      <c r="F1850" s="4" t="b">
        <v>0</v>
      </c>
      <c r="G1850" s="4" t="b">
        <v>1</v>
      </c>
      <c r="H1850" s="4" t="b">
        <v>0</v>
      </c>
      <c r="I1850" s="15"/>
      <c r="J1850" s="4"/>
      <c r="K1850" s="4"/>
      <c r="L1850" s="15"/>
      <c r="M1850" s="6" t="str">
        <f t="shared" si="29"/>
        <v>Sell</v>
      </c>
    </row>
    <row r="1851" spans="1:13" x14ac:dyDescent="0.3">
      <c r="A1851" s="2">
        <v>44854</v>
      </c>
      <c r="B1851" s="4">
        <v>656.2</v>
      </c>
      <c r="C1851" s="4">
        <v>665.6</v>
      </c>
      <c r="D1851" s="4">
        <v>686.52</v>
      </c>
      <c r="E1851" s="4">
        <v>521.55999999999995</v>
      </c>
      <c r="F1851" s="4" t="b">
        <v>0</v>
      </c>
      <c r="G1851" s="4" t="b">
        <v>1</v>
      </c>
      <c r="H1851" s="4" t="b">
        <v>0</v>
      </c>
      <c r="I1851" s="15"/>
      <c r="J1851" s="4"/>
      <c r="K1851" s="4"/>
      <c r="L1851" s="15"/>
      <c r="M1851" s="6" t="str">
        <f t="shared" si="29"/>
        <v>Sell</v>
      </c>
    </row>
    <row r="1852" spans="1:13" x14ac:dyDescent="0.3">
      <c r="A1852" s="2">
        <v>44855</v>
      </c>
      <c r="B1852" s="4">
        <v>665.6</v>
      </c>
      <c r="C1852" s="4">
        <v>642</v>
      </c>
      <c r="D1852" s="4">
        <v>679.86</v>
      </c>
      <c r="E1852" s="4">
        <v>523.36</v>
      </c>
      <c r="F1852" s="4" t="b">
        <v>0</v>
      </c>
      <c r="G1852" s="4" t="b">
        <v>1</v>
      </c>
      <c r="H1852" s="4" t="b">
        <v>0</v>
      </c>
      <c r="I1852" s="15"/>
      <c r="J1852" s="4"/>
      <c r="K1852" s="4"/>
      <c r="L1852" s="15"/>
      <c r="M1852" s="6" t="str">
        <f t="shared" si="29"/>
        <v>Sell</v>
      </c>
    </row>
    <row r="1853" spans="1:13" x14ac:dyDescent="0.3">
      <c r="A1853" s="2">
        <v>44856</v>
      </c>
      <c r="B1853" s="4">
        <v>641.9</v>
      </c>
      <c r="C1853" s="4">
        <v>670.6</v>
      </c>
      <c r="D1853" s="4">
        <v>676.96</v>
      </c>
      <c r="E1853" s="4">
        <v>524.98583333333329</v>
      </c>
      <c r="F1853" s="4" t="b">
        <v>0</v>
      </c>
      <c r="G1853" s="4" t="b">
        <v>1</v>
      </c>
      <c r="H1853" s="4" t="b">
        <v>0</v>
      </c>
      <c r="I1853" s="15"/>
      <c r="J1853" s="4"/>
      <c r="K1853" s="4"/>
      <c r="L1853" s="15"/>
      <c r="M1853" s="6" t="str">
        <f t="shared" si="29"/>
        <v>Sell</v>
      </c>
    </row>
    <row r="1854" spans="1:13" x14ac:dyDescent="0.3">
      <c r="A1854" s="2">
        <v>44857</v>
      </c>
      <c r="B1854" s="4">
        <v>670.9</v>
      </c>
      <c r="C1854" s="4">
        <v>657.4</v>
      </c>
      <c r="D1854" s="4">
        <v>674.81999999999994</v>
      </c>
      <c r="E1854" s="4">
        <v>526.54750000000001</v>
      </c>
      <c r="F1854" s="4" t="b">
        <v>0</v>
      </c>
      <c r="G1854" s="4" t="b">
        <v>1</v>
      </c>
      <c r="H1854" s="4" t="b">
        <v>0</v>
      </c>
      <c r="I1854" s="15"/>
      <c r="J1854" s="4"/>
      <c r="K1854" s="4"/>
      <c r="L1854" s="15"/>
      <c r="M1854" s="6" t="str">
        <f t="shared" si="29"/>
        <v>Sell</v>
      </c>
    </row>
    <row r="1855" spans="1:13" x14ac:dyDescent="0.3">
      <c r="A1855" s="2">
        <v>44858</v>
      </c>
      <c r="B1855" s="4">
        <v>657.2</v>
      </c>
      <c r="C1855" s="4">
        <v>653.29999999999995</v>
      </c>
      <c r="D1855" s="4">
        <v>669.01</v>
      </c>
      <c r="E1855" s="4">
        <v>528.00833333333333</v>
      </c>
      <c r="F1855" s="4" t="b">
        <v>0</v>
      </c>
      <c r="G1855" s="4" t="b">
        <v>1</v>
      </c>
      <c r="H1855" s="4" t="b">
        <v>0</v>
      </c>
      <c r="I1855" s="15"/>
      <c r="J1855" s="4"/>
      <c r="K1855" s="4"/>
      <c r="L1855" s="15"/>
      <c r="M1855" s="6" t="str">
        <f t="shared" si="29"/>
        <v>Sell</v>
      </c>
    </row>
    <row r="1856" spans="1:13" x14ac:dyDescent="0.3">
      <c r="A1856" s="2">
        <v>44859</v>
      </c>
      <c r="B1856" s="4">
        <v>653</v>
      </c>
      <c r="C1856" s="4">
        <v>646.1</v>
      </c>
      <c r="D1856" s="4">
        <v>663.48</v>
      </c>
      <c r="E1856" s="4">
        <v>529.56000000000006</v>
      </c>
      <c r="F1856" s="4" t="b">
        <v>0</v>
      </c>
      <c r="G1856" s="4" t="b">
        <v>1</v>
      </c>
      <c r="H1856" s="4" t="b">
        <v>0</v>
      </c>
      <c r="I1856" s="15"/>
      <c r="J1856" s="4"/>
      <c r="K1856" s="4"/>
      <c r="L1856" s="15"/>
      <c r="M1856" s="6" t="str">
        <f t="shared" si="29"/>
        <v>Sell</v>
      </c>
    </row>
    <row r="1857" spans="1:13" x14ac:dyDescent="0.3">
      <c r="A1857" s="2">
        <v>44860</v>
      </c>
      <c r="B1857" s="4">
        <v>646.1</v>
      </c>
      <c r="C1857" s="4">
        <v>653.79999999999995</v>
      </c>
      <c r="D1857" s="4">
        <v>659.55</v>
      </c>
      <c r="E1857" s="4">
        <v>531.25</v>
      </c>
      <c r="F1857" s="4" t="b">
        <v>0</v>
      </c>
      <c r="G1857" s="4" t="b">
        <v>1</v>
      </c>
      <c r="H1857" s="4" t="b">
        <v>0</v>
      </c>
      <c r="I1857" s="15"/>
      <c r="J1857" s="4"/>
      <c r="K1857" s="4"/>
      <c r="L1857" s="15"/>
      <c r="M1857" s="6" t="str">
        <f t="shared" si="29"/>
        <v>Sell</v>
      </c>
    </row>
    <row r="1858" spans="1:13" x14ac:dyDescent="0.3">
      <c r="A1858" s="2">
        <v>44861</v>
      </c>
      <c r="B1858" s="4">
        <v>653.79999999999995</v>
      </c>
      <c r="C1858" s="4">
        <v>656.7</v>
      </c>
      <c r="D1858" s="4">
        <v>656.92</v>
      </c>
      <c r="E1858" s="4">
        <v>533.13750000000005</v>
      </c>
      <c r="F1858" s="4" t="b">
        <v>0</v>
      </c>
      <c r="G1858" s="4" t="b">
        <v>1</v>
      </c>
      <c r="H1858" s="4" t="b">
        <v>0</v>
      </c>
      <c r="I1858" s="15"/>
      <c r="J1858" s="4"/>
      <c r="K1858" s="4"/>
      <c r="L1858" s="15"/>
      <c r="M1858" s="6" t="str">
        <f t="shared" si="29"/>
        <v>Sell</v>
      </c>
    </row>
    <row r="1859" spans="1:13" x14ac:dyDescent="0.3">
      <c r="A1859" s="2">
        <v>44862</v>
      </c>
      <c r="B1859" s="4">
        <v>656.5</v>
      </c>
      <c r="C1859" s="4">
        <v>656.7</v>
      </c>
      <c r="D1859" s="4">
        <v>655.86</v>
      </c>
      <c r="E1859" s="4">
        <v>535.19416666666666</v>
      </c>
      <c r="F1859" s="4" t="b">
        <v>0</v>
      </c>
      <c r="G1859" s="4" t="b">
        <v>1</v>
      </c>
      <c r="H1859" s="4" t="b">
        <v>0</v>
      </c>
      <c r="I1859" s="15"/>
      <c r="J1859" s="4"/>
      <c r="K1859" s="4"/>
      <c r="L1859" s="15"/>
      <c r="M1859" s="6" t="str">
        <f t="shared" si="29"/>
        <v>Sell</v>
      </c>
    </row>
    <row r="1860" spans="1:13" x14ac:dyDescent="0.3">
      <c r="A1860" s="2">
        <v>44863</v>
      </c>
      <c r="B1860" s="4">
        <v>656.7</v>
      </c>
      <c r="C1860" s="4">
        <v>660.3</v>
      </c>
      <c r="D1860" s="4">
        <v>656.25</v>
      </c>
      <c r="E1860" s="4">
        <v>537.25083333333328</v>
      </c>
      <c r="F1860" s="4" t="b">
        <v>1</v>
      </c>
      <c r="G1860" s="4" t="b">
        <v>0</v>
      </c>
      <c r="H1860" s="4" t="b">
        <v>1</v>
      </c>
      <c r="I1860" s="15"/>
      <c r="J1860" s="4"/>
      <c r="K1860" s="4"/>
      <c r="L1860" s="15"/>
      <c r="M1860" s="6" t="str">
        <f t="shared" si="29"/>
        <v>Buy</v>
      </c>
    </row>
    <row r="1861" spans="1:13" x14ac:dyDescent="0.3">
      <c r="A1861" s="2">
        <v>44864</v>
      </c>
      <c r="B1861" s="4">
        <v>660.3</v>
      </c>
      <c r="C1861" s="4">
        <v>650.6</v>
      </c>
      <c r="D1861" s="4">
        <v>654.75</v>
      </c>
      <c r="E1861" s="4">
        <v>539.21416666666664</v>
      </c>
      <c r="F1861" s="4" t="b">
        <v>1</v>
      </c>
      <c r="G1861" s="4" t="b">
        <v>0</v>
      </c>
      <c r="H1861" s="4" t="b">
        <v>0</v>
      </c>
      <c r="I1861" s="15"/>
      <c r="J1861" s="4"/>
      <c r="K1861" s="4"/>
      <c r="L1861" s="15"/>
      <c r="M1861" s="6" t="str">
        <f t="shared" si="29"/>
        <v>Buy</v>
      </c>
    </row>
    <row r="1862" spans="1:13" x14ac:dyDescent="0.3">
      <c r="A1862" s="2">
        <v>44865</v>
      </c>
      <c r="B1862" s="4">
        <v>650.6</v>
      </c>
      <c r="C1862" s="4">
        <v>636.20000000000005</v>
      </c>
      <c r="D1862" s="4">
        <v>654.16999999999996</v>
      </c>
      <c r="E1862" s="4">
        <v>541.07416666666666</v>
      </c>
      <c r="F1862" s="4" t="b">
        <v>0</v>
      </c>
      <c r="G1862" s="4" t="b">
        <v>1</v>
      </c>
      <c r="H1862" s="4" t="b">
        <v>1</v>
      </c>
      <c r="I1862" s="15"/>
      <c r="J1862" s="4"/>
      <c r="K1862" s="4"/>
      <c r="L1862" s="15"/>
      <c r="M1862" s="6" t="str">
        <f t="shared" si="29"/>
        <v>Sell</v>
      </c>
    </row>
    <row r="1863" spans="1:13" x14ac:dyDescent="0.3">
      <c r="A1863" s="2">
        <v>44866</v>
      </c>
      <c r="B1863" s="4">
        <v>636.1</v>
      </c>
      <c r="C1863" s="4">
        <v>641.9</v>
      </c>
      <c r="D1863" s="4">
        <v>651.29999999999995</v>
      </c>
      <c r="E1863" s="4">
        <v>542.91666666666663</v>
      </c>
      <c r="F1863" s="4" t="b">
        <v>0</v>
      </c>
      <c r="G1863" s="4" t="b">
        <v>1</v>
      </c>
      <c r="H1863" s="4" t="b">
        <v>0</v>
      </c>
      <c r="I1863" s="15"/>
      <c r="J1863" s="4"/>
      <c r="K1863" s="4"/>
      <c r="L1863" s="15"/>
      <c r="M1863" s="6" t="str">
        <f t="shared" si="29"/>
        <v>Sell</v>
      </c>
    </row>
    <row r="1864" spans="1:13" x14ac:dyDescent="0.3">
      <c r="A1864" s="2">
        <v>44867</v>
      </c>
      <c r="B1864" s="4">
        <v>642.4</v>
      </c>
      <c r="C1864" s="4">
        <v>646.20000000000005</v>
      </c>
      <c r="D1864" s="4">
        <v>650.18000000000006</v>
      </c>
      <c r="E1864" s="4">
        <v>544.82166666666672</v>
      </c>
      <c r="F1864" s="4" t="b">
        <v>0</v>
      </c>
      <c r="G1864" s="4" t="b">
        <v>1</v>
      </c>
      <c r="H1864" s="4" t="b">
        <v>0</v>
      </c>
      <c r="I1864" s="15"/>
      <c r="J1864" s="4"/>
      <c r="K1864" s="4"/>
      <c r="L1864" s="15"/>
      <c r="M1864" s="6" t="str">
        <f t="shared" si="29"/>
        <v>Sell</v>
      </c>
    </row>
    <row r="1865" spans="1:13" x14ac:dyDescent="0.3">
      <c r="A1865" s="2">
        <v>44868</v>
      </c>
      <c r="B1865" s="4">
        <v>646.1</v>
      </c>
      <c r="C1865" s="4">
        <v>647.5</v>
      </c>
      <c r="D1865" s="4">
        <v>649.6</v>
      </c>
      <c r="E1865" s="4">
        <v>546.67499999999995</v>
      </c>
      <c r="F1865" s="4" t="b">
        <v>0</v>
      </c>
      <c r="G1865" s="4" t="b">
        <v>1</v>
      </c>
      <c r="H1865" s="4" t="b">
        <v>0</v>
      </c>
      <c r="I1865" s="15"/>
      <c r="J1865" s="4"/>
      <c r="K1865" s="4"/>
      <c r="L1865" s="15"/>
      <c r="M1865" s="6" t="str">
        <f t="shared" si="29"/>
        <v>Sell</v>
      </c>
    </row>
    <row r="1866" spans="1:13" x14ac:dyDescent="0.3">
      <c r="A1866" s="2">
        <v>44869</v>
      </c>
      <c r="B1866" s="4">
        <v>647.5</v>
      </c>
      <c r="C1866" s="4">
        <v>697</v>
      </c>
      <c r="D1866" s="4">
        <v>654.69000000000005</v>
      </c>
      <c r="E1866" s="4">
        <v>548.84250000000009</v>
      </c>
      <c r="F1866" s="4" t="b">
        <v>0</v>
      </c>
      <c r="G1866" s="4" t="b">
        <v>1</v>
      </c>
      <c r="H1866" s="4" t="b">
        <v>0</v>
      </c>
      <c r="I1866" s="15"/>
      <c r="J1866" s="4"/>
      <c r="K1866" s="4"/>
      <c r="L1866" s="15"/>
      <c r="M1866" s="6" t="str">
        <f t="shared" si="29"/>
        <v>Sell</v>
      </c>
    </row>
    <row r="1867" spans="1:13" x14ac:dyDescent="0.3">
      <c r="A1867" s="2">
        <v>44870</v>
      </c>
      <c r="B1867" s="4">
        <v>697</v>
      </c>
      <c r="C1867" s="4">
        <v>690.8</v>
      </c>
      <c r="D1867" s="4">
        <v>658.39</v>
      </c>
      <c r="E1867" s="4">
        <v>550.87166666666667</v>
      </c>
      <c r="F1867" s="4" t="b">
        <v>1</v>
      </c>
      <c r="G1867" s="4" t="b">
        <v>0</v>
      </c>
      <c r="H1867" s="4" t="b">
        <v>1</v>
      </c>
      <c r="I1867" s="15"/>
      <c r="J1867" s="4"/>
      <c r="K1867" s="4"/>
      <c r="L1867" s="15"/>
      <c r="M1867" s="6" t="str">
        <f t="shared" si="29"/>
        <v>Buy</v>
      </c>
    </row>
    <row r="1868" spans="1:13" x14ac:dyDescent="0.3">
      <c r="A1868" s="2">
        <v>44871</v>
      </c>
      <c r="B1868" s="4">
        <v>690.8</v>
      </c>
      <c r="C1868" s="4">
        <v>684.9</v>
      </c>
      <c r="D1868" s="4">
        <v>661.21</v>
      </c>
      <c r="E1868" s="4">
        <v>552.84</v>
      </c>
      <c r="F1868" s="4" t="b">
        <v>1</v>
      </c>
      <c r="G1868" s="4" t="b">
        <v>0</v>
      </c>
      <c r="H1868" s="4" t="b">
        <v>0</v>
      </c>
      <c r="I1868" s="15"/>
      <c r="J1868" s="4"/>
      <c r="K1868" s="4"/>
      <c r="L1868" s="15"/>
      <c r="M1868" s="6" t="str">
        <f t="shared" si="29"/>
        <v>Buy</v>
      </c>
    </row>
    <row r="1869" spans="1:13" x14ac:dyDescent="0.3">
      <c r="A1869" s="2">
        <v>44872</v>
      </c>
      <c r="B1869" s="4">
        <v>685</v>
      </c>
      <c r="C1869" s="4">
        <v>664.3</v>
      </c>
      <c r="D1869" s="4">
        <v>661.97</v>
      </c>
      <c r="E1869" s="4">
        <v>554.75166666666667</v>
      </c>
      <c r="F1869" s="4" t="b">
        <v>1</v>
      </c>
      <c r="G1869" s="4" t="b">
        <v>0</v>
      </c>
      <c r="H1869" s="4" t="b">
        <v>0</v>
      </c>
      <c r="I1869" s="15"/>
      <c r="J1869" s="4"/>
      <c r="K1869" s="4"/>
      <c r="L1869" s="15"/>
      <c r="M1869" s="6" t="str">
        <f t="shared" si="29"/>
        <v>Buy</v>
      </c>
    </row>
    <row r="1870" spans="1:13" x14ac:dyDescent="0.3">
      <c r="A1870" s="2">
        <v>44873</v>
      </c>
      <c r="B1870" s="4">
        <v>664.5</v>
      </c>
      <c r="C1870" s="4">
        <v>618</v>
      </c>
      <c r="D1870" s="4">
        <v>657.74</v>
      </c>
      <c r="E1870" s="4">
        <v>556.35750000000007</v>
      </c>
      <c r="F1870" s="4" t="b">
        <v>1</v>
      </c>
      <c r="G1870" s="4" t="b">
        <v>0</v>
      </c>
      <c r="H1870" s="4" t="b">
        <v>0</v>
      </c>
      <c r="I1870" s="15"/>
      <c r="J1870" s="4"/>
      <c r="K1870" s="4"/>
      <c r="L1870" s="15"/>
      <c r="M1870" s="6" t="str">
        <f t="shared" si="29"/>
        <v>Buy</v>
      </c>
    </row>
    <row r="1871" spans="1:13" x14ac:dyDescent="0.3">
      <c r="A1871" s="2">
        <v>44874</v>
      </c>
      <c r="B1871" s="4">
        <v>618</v>
      </c>
      <c r="C1871" s="4">
        <v>542.9</v>
      </c>
      <c r="D1871" s="4">
        <v>646.97</v>
      </c>
      <c r="E1871" s="4">
        <v>557.4325</v>
      </c>
      <c r="F1871" s="4" t="b">
        <v>0</v>
      </c>
      <c r="G1871" s="4" t="b">
        <v>1</v>
      </c>
      <c r="H1871" s="4" t="b">
        <v>1</v>
      </c>
      <c r="I1871" s="15"/>
      <c r="J1871" s="4"/>
      <c r="K1871" s="4"/>
      <c r="L1871" s="15"/>
      <c r="M1871" s="6" t="str">
        <f t="shared" si="29"/>
        <v>Sell</v>
      </c>
    </row>
    <row r="1872" spans="1:13" x14ac:dyDescent="0.3">
      <c r="A1872" s="2">
        <v>44875</v>
      </c>
      <c r="B1872" s="4">
        <v>542.9</v>
      </c>
      <c r="C1872" s="4">
        <v>542.4</v>
      </c>
      <c r="D1872" s="4">
        <v>637.58999999999992</v>
      </c>
      <c r="E1872" s="4">
        <v>558.51333333333343</v>
      </c>
      <c r="F1872" s="4" t="b">
        <v>0</v>
      </c>
      <c r="G1872" s="4" t="b">
        <v>1</v>
      </c>
      <c r="H1872" s="4" t="b">
        <v>0</v>
      </c>
      <c r="I1872" s="15"/>
      <c r="J1872" s="4"/>
      <c r="K1872" s="4"/>
      <c r="L1872" s="15"/>
      <c r="M1872" s="6" t="str">
        <f t="shared" si="29"/>
        <v>Sell</v>
      </c>
    </row>
    <row r="1873" spans="1:13" x14ac:dyDescent="0.3">
      <c r="A1873" s="2">
        <v>44876</v>
      </c>
      <c r="B1873" s="4">
        <v>542.79999999999995</v>
      </c>
      <c r="C1873" s="4">
        <v>523.20000000000005</v>
      </c>
      <c r="D1873" s="4">
        <v>625.72</v>
      </c>
      <c r="E1873" s="4">
        <v>559.37833333333344</v>
      </c>
      <c r="F1873" s="4" t="b">
        <v>0</v>
      </c>
      <c r="G1873" s="4" t="b">
        <v>1</v>
      </c>
      <c r="H1873" s="4" t="b">
        <v>0</v>
      </c>
      <c r="I1873" s="15"/>
      <c r="J1873" s="4"/>
      <c r="K1873" s="4"/>
      <c r="L1873" s="15"/>
      <c r="M1873" s="6" t="str">
        <f t="shared" si="29"/>
        <v>Sell</v>
      </c>
    </row>
    <row r="1874" spans="1:13" x14ac:dyDescent="0.3">
      <c r="A1874" s="2">
        <v>44877</v>
      </c>
      <c r="B1874" s="4">
        <v>523</v>
      </c>
      <c r="C1874" s="4">
        <v>507.6</v>
      </c>
      <c r="D1874" s="4">
        <v>611.8599999999999</v>
      </c>
      <c r="E1874" s="4">
        <v>559.92833333333328</v>
      </c>
      <c r="F1874" s="4" t="b">
        <v>0</v>
      </c>
      <c r="G1874" s="4" t="b">
        <v>1</v>
      </c>
      <c r="H1874" s="4" t="b">
        <v>0</v>
      </c>
      <c r="I1874" s="15"/>
      <c r="J1874" s="4"/>
      <c r="K1874" s="4"/>
      <c r="L1874" s="15"/>
      <c r="M1874" s="6" t="str">
        <f t="shared" si="29"/>
        <v>Sell</v>
      </c>
    </row>
    <row r="1875" spans="1:13" x14ac:dyDescent="0.3">
      <c r="A1875" s="2">
        <v>44878</v>
      </c>
      <c r="B1875" s="4">
        <v>508</v>
      </c>
      <c r="C1875" s="4">
        <v>486.9</v>
      </c>
      <c r="D1875" s="4">
        <v>595.79999999999995</v>
      </c>
      <c r="E1875" s="4">
        <v>560.21750000000009</v>
      </c>
      <c r="F1875" s="4" t="b">
        <v>0</v>
      </c>
      <c r="G1875" s="4" t="b">
        <v>1</v>
      </c>
      <c r="H1875" s="4" t="b">
        <v>0</v>
      </c>
      <c r="I1875" s="15"/>
      <c r="J1875" s="4"/>
      <c r="K1875" s="4"/>
      <c r="L1875" s="15"/>
      <c r="M1875" s="6" t="str">
        <f t="shared" si="29"/>
        <v>Sell</v>
      </c>
    </row>
    <row r="1876" spans="1:13" x14ac:dyDescent="0.3">
      <c r="A1876" s="2">
        <v>44879</v>
      </c>
      <c r="B1876" s="4">
        <v>486.9</v>
      </c>
      <c r="C1876" s="4">
        <v>471.7</v>
      </c>
      <c r="D1876" s="4">
        <v>573.27</v>
      </c>
      <c r="E1876" s="4">
        <v>560.32416666666666</v>
      </c>
      <c r="F1876" s="4" t="b">
        <v>0</v>
      </c>
      <c r="G1876" s="4" t="b">
        <v>1</v>
      </c>
      <c r="H1876" s="4" t="b">
        <v>0</v>
      </c>
      <c r="I1876" s="15"/>
      <c r="J1876" s="4"/>
      <c r="K1876" s="4"/>
      <c r="L1876" s="15"/>
      <c r="M1876" s="6" t="str">
        <f t="shared" si="29"/>
        <v>Sell</v>
      </c>
    </row>
    <row r="1877" spans="1:13" x14ac:dyDescent="0.3">
      <c r="A1877" s="2">
        <v>44880</v>
      </c>
      <c r="B1877" s="4">
        <v>471.7</v>
      </c>
      <c r="C1877" s="4">
        <v>527.29999999999995</v>
      </c>
      <c r="D1877" s="4">
        <v>556.91999999999985</v>
      </c>
      <c r="E1877" s="4">
        <v>560.75750000000005</v>
      </c>
      <c r="F1877" s="4" t="b">
        <v>0</v>
      </c>
      <c r="G1877" s="4" t="b">
        <v>1</v>
      </c>
      <c r="H1877" s="4" t="b">
        <v>0</v>
      </c>
      <c r="I1877" s="15"/>
      <c r="J1877" s="4"/>
      <c r="K1877" s="4"/>
      <c r="L1877" s="15"/>
      <c r="M1877" s="6" t="str">
        <f t="shared" si="29"/>
        <v>Sell</v>
      </c>
    </row>
    <row r="1878" spans="1:13" x14ac:dyDescent="0.3">
      <c r="A1878" s="2">
        <v>44881</v>
      </c>
      <c r="B1878" s="4">
        <v>527.29999999999995</v>
      </c>
      <c r="C1878" s="4">
        <v>507.3</v>
      </c>
      <c r="D1878" s="4">
        <v>539.16</v>
      </c>
      <c r="E1878" s="4">
        <v>561.00166666666678</v>
      </c>
      <c r="F1878" s="4" t="b">
        <v>0</v>
      </c>
      <c r="G1878" s="4" t="b">
        <v>1</v>
      </c>
      <c r="H1878" s="4" t="b">
        <v>0</v>
      </c>
      <c r="I1878" s="15"/>
      <c r="J1878" s="4"/>
      <c r="K1878" s="4"/>
      <c r="L1878" s="15"/>
      <c r="M1878" s="6" t="str">
        <f t="shared" si="29"/>
        <v>Sell</v>
      </c>
    </row>
    <row r="1879" spans="1:13" x14ac:dyDescent="0.3">
      <c r="A1879" s="2">
        <v>44882</v>
      </c>
      <c r="B1879" s="4">
        <v>507.3</v>
      </c>
      <c r="C1879" s="4">
        <v>518.9</v>
      </c>
      <c r="D1879" s="4">
        <v>524.62</v>
      </c>
      <c r="E1879" s="4">
        <v>561.21583333333331</v>
      </c>
      <c r="F1879" s="4" t="b">
        <v>0</v>
      </c>
      <c r="G1879" s="4" t="b">
        <v>1</v>
      </c>
      <c r="H1879" s="4" t="b">
        <v>0</v>
      </c>
      <c r="I1879" s="15"/>
      <c r="J1879" s="4"/>
      <c r="K1879" s="4"/>
      <c r="L1879" s="15"/>
      <c r="M1879" s="6" t="str">
        <f t="shared" si="29"/>
        <v>Sell</v>
      </c>
    </row>
    <row r="1880" spans="1:13" x14ac:dyDescent="0.3">
      <c r="A1880" s="2">
        <v>44883</v>
      </c>
      <c r="B1880" s="4">
        <v>518.9</v>
      </c>
      <c r="C1880" s="4">
        <v>521.9</v>
      </c>
      <c r="D1880" s="4">
        <v>515.01</v>
      </c>
      <c r="E1880" s="4">
        <v>561.7016666666666</v>
      </c>
      <c r="F1880" s="4" t="b">
        <v>0</v>
      </c>
      <c r="G1880" s="4" t="b">
        <v>1</v>
      </c>
      <c r="H1880" s="4" t="b">
        <v>0</v>
      </c>
      <c r="I1880" s="15"/>
      <c r="J1880" s="4"/>
      <c r="K1880" s="4"/>
      <c r="L1880" s="15"/>
      <c r="M1880" s="6" t="str">
        <f t="shared" ref="M1880:M1943" si="30">IF(B1880&gt;=D1879,"Buy","Sell")</f>
        <v>Sell</v>
      </c>
    </row>
    <row r="1881" spans="1:13" x14ac:dyDescent="0.3">
      <c r="A1881" s="2">
        <v>44884</v>
      </c>
      <c r="B1881" s="4">
        <v>521.9</v>
      </c>
      <c r="C1881" s="4">
        <v>523.70000000000005</v>
      </c>
      <c r="D1881" s="4">
        <v>513.08999999999992</v>
      </c>
      <c r="E1881" s="4">
        <v>562.0533333333334</v>
      </c>
      <c r="F1881" s="4" t="b">
        <v>0</v>
      </c>
      <c r="G1881" s="4" t="b">
        <v>0</v>
      </c>
      <c r="H1881" s="4" t="b">
        <v>0</v>
      </c>
      <c r="I1881" s="15"/>
      <c r="J1881" s="4"/>
      <c r="K1881" s="4"/>
      <c r="L1881" s="15"/>
      <c r="M1881" s="6" t="str">
        <f t="shared" si="30"/>
        <v>Buy</v>
      </c>
    </row>
    <row r="1882" spans="1:13" x14ac:dyDescent="0.3">
      <c r="A1882" s="2">
        <v>44885</v>
      </c>
      <c r="B1882" s="4">
        <v>523.5</v>
      </c>
      <c r="C1882" s="4">
        <v>519</v>
      </c>
      <c r="D1882" s="4">
        <v>510.75</v>
      </c>
      <c r="E1882" s="4">
        <v>562.47916666666663</v>
      </c>
      <c r="F1882" s="4" t="b">
        <v>0</v>
      </c>
      <c r="G1882" s="4" t="b">
        <v>0</v>
      </c>
      <c r="H1882" s="4" t="b">
        <v>0</v>
      </c>
      <c r="I1882" s="15"/>
      <c r="J1882" s="4"/>
      <c r="K1882" s="4"/>
      <c r="L1882" s="15"/>
      <c r="M1882" s="6" t="str">
        <f t="shared" si="30"/>
        <v>Buy</v>
      </c>
    </row>
    <row r="1883" spans="1:13" x14ac:dyDescent="0.3">
      <c r="A1883" s="2">
        <v>44886</v>
      </c>
      <c r="B1883" s="4">
        <v>519</v>
      </c>
      <c r="C1883" s="4">
        <v>496.5</v>
      </c>
      <c r="D1883" s="4">
        <v>508.07999999999993</v>
      </c>
      <c r="E1883" s="4">
        <v>562.63583333333338</v>
      </c>
      <c r="F1883" s="4" t="b">
        <v>0</v>
      </c>
      <c r="G1883" s="4" t="b">
        <v>0</v>
      </c>
      <c r="H1883" s="4" t="b">
        <v>0</v>
      </c>
      <c r="I1883" s="15"/>
      <c r="J1883" s="4"/>
      <c r="K1883" s="4"/>
      <c r="L1883" s="15"/>
      <c r="M1883" s="6" t="str">
        <f t="shared" si="30"/>
        <v>Buy</v>
      </c>
    </row>
    <row r="1884" spans="1:13" x14ac:dyDescent="0.3">
      <c r="A1884" s="2">
        <v>44887</v>
      </c>
      <c r="B1884" s="4">
        <v>496.6</v>
      </c>
      <c r="C1884" s="4">
        <v>514.29999999999995</v>
      </c>
      <c r="D1884" s="4">
        <v>508.75</v>
      </c>
      <c r="E1884" s="4">
        <v>563.10583333333329</v>
      </c>
      <c r="F1884" s="4" t="b">
        <v>0</v>
      </c>
      <c r="G1884" s="4" t="b">
        <v>1</v>
      </c>
      <c r="H1884" s="4" t="b">
        <v>0</v>
      </c>
      <c r="I1884" s="15"/>
      <c r="J1884" s="4"/>
      <c r="K1884" s="4"/>
      <c r="L1884" s="15"/>
      <c r="M1884" s="6" t="str">
        <f t="shared" si="30"/>
        <v>Sell</v>
      </c>
    </row>
    <row r="1885" spans="1:13" x14ac:dyDescent="0.3">
      <c r="A1885" s="2">
        <v>44888</v>
      </c>
      <c r="B1885" s="4">
        <v>514.70000000000005</v>
      </c>
      <c r="C1885" s="4">
        <v>521.20000000000005</v>
      </c>
      <c r="D1885" s="4">
        <v>512.17999999999995</v>
      </c>
      <c r="E1885" s="4">
        <v>563.79583333333335</v>
      </c>
      <c r="F1885" s="4" t="b">
        <v>0</v>
      </c>
      <c r="G1885" s="4" t="b">
        <v>0</v>
      </c>
      <c r="H1885" s="4" t="b">
        <v>0</v>
      </c>
      <c r="I1885" s="15"/>
      <c r="J1885" s="4"/>
      <c r="K1885" s="4"/>
      <c r="L1885" s="15"/>
      <c r="M1885" s="6" t="str">
        <f t="shared" si="30"/>
        <v>Buy</v>
      </c>
    </row>
    <row r="1886" spans="1:13" x14ac:dyDescent="0.3">
      <c r="A1886" s="2">
        <v>44889</v>
      </c>
      <c r="B1886" s="4">
        <v>521.5</v>
      </c>
      <c r="C1886" s="4">
        <v>533.20000000000005</v>
      </c>
      <c r="D1886" s="4">
        <v>518.33000000000004</v>
      </c>
      <c r="E1886" s="4">
        <v>564.47666666666669</v>
      </c>
      <c r="F1886" s="4" t="b">
        <v>0</v>
      </c>
      <c r="G1886" s="4" t="b">
        <v>0</v>
      </c>
      <c r="H1886" s="4" t="b">
        <v>0</v>
      </c>
      <c r="I1886" s="15"/>
      <c r="J1886" s="4"/>
      <c r="K1886" s="4"/>
      <c r="L1886" s="15"/>
      <c r="M1886" s="6" t="str">
        <f t="shared" si="30"/>
        <v>Buy</v>
      </c>
    </row>
    <row r="1887" spans="1:13" x14ac:dyDescent="0.3">
      <c r="A1887" s="2">
        <v>44890</v>
      </c>
      <c r="B1887" s="4">
        <v>533.1</v>
      </c>
      <c r="C1887" s="4">
        <v>555.20000000000005</v>
      </c>
      <c r="D1887" s="4">
        <v>521.12</v>
      </c>
      <c r="E1887" s="4">
        <v>565.21750000000009</v>
      </c>
      <c r="F1887" s="4" t="b">
        <v>0</v>
      </c>
      <c r="G1887" s="4" t="b">
        <v>0</v>
      </c>
      <c r="H1887" s="4" t="b">
        <v>0</v>
      </c>
      <c r="I1887" s="15"/>
      <c r="J1887" s="4"/>
      <c r="K1887" s="4"/>
      <c r="L1887" s="15"/>
      <c r="M1887" s="6" t="str">
        <f t="shared" si="30"/>
        <v>Buy</v>
      </c>
    </row>
    <row r="1888" spans="1:13" x14ac:dyDescent="0.3">
      <c r="A1888" s="2">
        <v>44891</v>
      </c>
      <c r="B1888" s="4">
        <v>555.29999999999995</v>
      </c>
      <c r="C1888" s="4">
        <v>554.79999999999995</v>
      </c>
      <c r="D1888" s="4">
        <v>525.87000000000012</v>
      </c>
      <c r="E1888" s="4">
        <v>565.77750000000003</v>
      </c>
      <c r="F1888" s="4" t="b">
        <v>0</v>
      </c>
      <c r="G1888" s="4" t="b">
        <v>0</v>
      </c>
      <c r="H1888" s="4" t="b">
        <v>0</v>
      </c>
      <c r="I1888" s="15"/>
      <c r="J1888" s="4"/>
      <c r="K1888" s="4"/>
      <c r="L1888" s="15"/>
      <c r="M1888" s="6" t="str">
        <f t="shared" si="30"/>
        <v>Buy</v>
      </c>
    </row>
    <row r="1889" spans="1:13" x14ac:dyDescent="0.3">
      <c r="A1889" s="2">
        <v>44892</v>
      </c>
      <c r="B1889" s="4">
        <v>555</v>
      </c>
      <c r="C1889" s="4">
        <v>553.5</v>
      </c>
      <c r="D1889" s="4">
        <v>529.33000000000004</v>
      </c>
      <c r="E1889" s="4">
        <v>566.03499999999997</v>
      </c>
      <c r="F1889" s="4" t="b">
        <v>0</v>
      </c>
      <c r="G1889" s="4" t="b">
        <v>0</v>
      </c>
      <c r="H1889" s="4" t="b">
        <v>0</v>
      </c>
      <c r="I1889" s="15"/>
      <c r="J1889" s="4"/>
      <c r="K1889" s="4"/>
      <c r="L1889" s="15"/>
      <c r="M1889" s="6" t="str">
        <f t="shared" si="30"/>
        <v>Buy</v>
      </c>
    </row>
    <row r="1890" spans="1:13" x14ac:dyDescent="0.3">
      <c r="A1890" s="2">
        <v>44893</v>
      </c>
      <c r="B1890" s="4">
        <v>553.70000000000005</v>
      </c>
      <c r="C1890" s="4">
        <v>526.6</v>
      </c>
      <c r="D1890" s="4">
        <v>529.79999999999995</v>
      </c>
      <c r="E1890" s="4">
        <v>566.15249999999992</v>
      </c>
      <c r="F1890" s="4" t="b">
        <v>0</v>
      </c>
      <c r="G1890" s="4" t="b">
        <v>0</v>
      </c>
      <c r="H1890" s="4" t="b">
        <v>0</v>
      </c>
      <c r="I1890" s="15"/>
      <c r="J1890" s="4"/>
      <c r="K1890" s="4"/>
      <c r="L1890" s="15"/>
      <c r="M1890" s="6" t="str">
        <f t="shared" si="30"/>
        <v>Buy</v>
      </c>
    </row>
    <row r="1891" spans="1:13" x14ac:dyDescent="0.3">
      <c r="A1891" s="2">
        <v>44894</v>
      </c>
      <c r="B1891" s="4">
        <v>526.6</v>
      </c>
      <c r="C1891" s="4">
        <v>534.6</v>
      </c>
      <c r="D1891" s="4">
        <v>530.8900000000001</v>
      </c>
      <c r="E1891" s="4">
        <v>566.42166666666674</v>
      </c>
      <c r="F1891" s="4" t="b">
        <v>0</v>
      </c>
      <c r="G1891" s="4" t="b">
        <v>1</v>
      </c>
      <c r="H1891" s="4" t="b">
        <v>0</v>
      </c>
      <c r="I1891" s="15"/>
      <c r="J1891" s="4"/>
      <c r="K1891" s="4"/>
      <c r="L1891" s="15"/>
      <c r="M1891" s="6" t="str">
        <f t="shared" si="30"/>
        <v>Sell</v>
      </c>
    </row>
    <row r="1892" spans="1:13" x14ac:dyDescent="0.3">
      <c r="A1892" s="2">
        <v>44895</v>
      </c>
      <c r="B1892" s="4">
        <v>535.1</v>
      </c>
      <c r="C1892" s="4">
        <v>543.4</v>
      </c>
      <c r="D1892" s="4">
        <v>533.33000000000004</v>
      </c>
      <c r="E1892" s="4">
        <v>566.80916666666656</v>
      </c>
      <c r="F1892" s="4" t="b">
        <v>0</v>
      </c>
      <c r="G1892" s="4" t="b">
        <v>0</v>
      </c>
      <c r="H1892" s="4" t="b">
        <v>0</v>
      </c>
      <c r="I1892" s="15"/>
      <c r="J1892" s="4"/>
      <c r="K1892" s="4"/>
      <c r="L1892" s="15"/>
      <c r="M1892" s="6" t="str">
        <f t="shared" si="30"/>
        <v>Buy</v>
      </c>
    </row>
    <row r="1893" spans="1:13" x14ac:dyDescent="0.3">
      <c r="A1893" s="2">
        <v>44896</v>
      </c>
      <c r="B1893" s="4">
        <v>543.4</v>
      </c>
      <c r="C1893" s="4">
        <v>539.6</v>
      </c>
      <c r="D1893" s="4">
        <v>537.6400000000001</v>
      </c>
      <c r="E1893" s="4">
        <v>567.1583333333333</v>
      </c>
      <c r="F1893" s="4" t="b">
        <v>0</v>
      </c>
      <c r="G1893" s="4" t="b">
        <v>0</v>
      </c>
      <c r="H1893" s="4" t="b">
        <v>0</v>
      </c>
      <c r="I1893" s="15"/>
      <c r="J1893" s="4"/>
      <c r="K1893" s="4"/>
      <c r="L1893" s="15"/>
      <c r="M1893" s="6" t="str">
        <f t="shared" si="30"/>
        <v>Buy</v>
      </c>
    </row>
    <row r="1894" spans="1:13" x14ac:dyDescent="0.3">
      <c r="A1894" s="2">
        <v>44897</v>
      </c>
      <c r="B1894" s="4">
        <v>539.6</v>
      </c>
      <c r="C1894" s="4">
        <v>521.70000000000005</v>
      </c>
      <c r="D1894" s="4">
        <v>538.38</v>
      </c>
      <c r="E1894" s="4">
        <v>567.40083333333325</v>
      </c>
      <c r="F1894" s="4" t="b">
        <v>0</v>
      </c>
      <c r="G1894" s="4" t="b">
        <v>0</v>
      </c>
      <c r="H1894" s="4" t="b">
        <v>0</v>
      </c>
      <c r="I1894" s="15"/>
      <c r="J1894" s="4"/>
      <c r="K1894" s="4"/>
      <c r="L1894" s="15"/>
      <c r="M1894" s="6" t="str">
        <f t="shared" si="30"/>
        <v>Buy</v>
      </c>
    </row>
    <row r="1895" spans="1:13" x14ac:dyDescent="0.3">
      <c r="A1895" s="2">
        <v>44898</v>
      </c>
      <c r="B1895" s="4">
        <v>521.9</v>
      </c>
      <c r="C1895" s="4">
        <v>529.1</v>
      </c>
      <c r="D1895" s="4">
        <v>539.17000000000007</v>
      </c>
      <c r="E1895" s="4">
        <v>567.69416666666666</v>
      </c>
      <c r="F1895" s="4" t="b">
        <v>0</v>
      </c>
      <c r="G1895" s="4" t="b">
        <v>1</v>
      </c>
      <c r="H1895" s="4" t="b">
        <v>0</v>
      </c>
      <c r="I1895" s="15"/>
      <c r="J1895" s="4"/>
      <c r="K1895" s="4"/>
      <c r="L1895" s="15"/>
      <c r="M1895" s="6" t="str">
        <f t="shared" si="30"/>
        <v>Sell</v>
      </c>
    </row>
    <row r="1896" spans="1:13" x14ac:dyDescent="0.3">
      <c r="A1896" s="2">
        <v>44899</v>
      </c>
      <c r="B1896" s="4">
        <v>529.1</v>
      </c>
      <c r="C1896" s="4">
        <v>521.9</v>
      </c>
      <c r="D1896" s="4">
        <v>538.04</v>
      </c>
      <c r="E1896" s="4">
        <v>567.90499999999997</v>
      </c>
      <c r="F1896" s="4" t="b">
        <v>0</v>
      </c>
      <c r="G1896" s="4" t="b">
        <v>1</v>
      </c>
      <c r="H1896" s="4" t="b">
        <v>0</v>
      </c>
      <c r="I1896" s="15"/>
      <c r="J1896" s="4"/>
      <c r="K1896" s="4"/>
      <c r="L1896" s="15"/>
      <c r="M1896" s="6" t="str">
        <f t="shared" si="30"/>
        <v>Sell</v>
      </c>
    </row>
    <row r="1897" spans="1:13" x14ac:dyDescent="0.3">
      <c r="A1897" s="2">
        <v>44900</v>
      </c>
      <c r="B1897" s="4">
        <v>521.9</v>
      </c>
      <c r="C1897" s="4">
        <v>522.4</v>
      </c>
      <c r="D1897" s="4">
        <v>534.76</v>
      </c>
      <c r="E1897" s="4">
        <v>568.13583333333338</v>
      </c>
      <c r="F1897" s="4" t="b">
        <v>0</v>
      </c>
      <c r="G1897" s="4" t="b">
        <v>1</v>
      </c>
      <c r="H1897" s="4" t="b">
        <v>0</v>
      </c>
      <c r="I1897" s="15"/>
      <c r="J1897" s="4"/>
      <c r="K1897" s="4"/>
      <c r="L1897" s="15"/>
      <c r="M1897" s="6" t="str">
        <f t="shared" si="30"/>
        <v>Sell</v>
      </c>
    </row>
    <row r="1898" spans="1:13" x14ac:dyDescent="0.3">
      <c r="A1898" s="2">
        <v>44901</v>
      </c>
      <c r="B1898" s="4">
        <v>522</v>
      </c>
      <c r="C1898" s="4">
        <v>519.70000000000005</v>
      </c>
      <c r="D1898" s="4">
        <v>531.25</v>
      </c>
      <c r="E1898" s="4">
        <v>568.26</v>
      </c>
      <c r="F1898" s="4" t="b">
        <v>0</v>
      </c>
      <c r="G1898" s="4" t="b">
        <v>1</v>
      </c>
      <c r="H1898" s="4" t="b">
        <v>0</v>
      </c>
      <c r="I1898" s="15"/>
      <c r="J1898" s="4"/>
      <c r="K1898" s="4"/>
      <c r="L1898" s="15"/>
      <c r="M1898" s="6" t="str">
        <f t="shared" si="30"/>
        <v>Sell</v>
      </c>
    </row>
    <row r="1899" spans="1:13" x14ac:dyDescent="0.3">
      <c r="A1899" s="2">
        <v>44902</v>
      </c>
      <c r="B1899" s="4">
        <v>519.70000000000005</v>
      </c>
      <c r="C1899" s="4">
        <v>511.9</v>
      </c>
      <c r="D1899" s="4">
        <v>527.08999999999992</v>
      </c>
      <c r="E1899" s="4">
        <v>568.48500000000001</v>
      </c>
      <c r="F1899" s="4" t="b">
        <v>0</v>
      </c>
      <c r="G1899" s="4" t="b">
        <v>1</v>
      </c>
      <c r="H1899" s="4" t="b">
        <v>0</v>
      </c>
      <c r="I1899" s="15"/>
      <c r="J1899" s="4"/>
      <c r="K1899" s="4"/>
      <c r="L1899" s="15"/>
      <c r="M1899" s="6" t="str">
        <f t="shared" si="30"/>
        <v>Sell</v>
      </c>
    </row>
    <row r="1900" spans="1:13" x14ac:dyDescent="0.3">
      <c r="A1900" s="2">
        <v>44903</v>
      </c>
      <c r="B1900" s="4">
        <v>511.9</v>
      </c>
      <c r="C1900" s="4">
        <v>519.9</v>
      </c>
      <c r="D1900" s="4">
        <v>526.42000000000007</v>
      </c>
      <c r="E1900" s="4">
        <v>568.6541666666667</v>
      </c>
      <c r="F1900" s="4" t="b">
        <v>0</v>
      </c>
      <c r="G1900" s="4" t="b">
        <v>1</v>
      </c>
      <c r="H1900" s="4" t="b">
        <v>0</v>
      </c>
      <c r="I1900" s="15"/>
      <c r="J1900" s="4"/>
      <c r="K1900" s="4"/>
      <c r="L1900" s="15"/>
      <c r="M1900" s="6" t="str">
        <f t="shared" si="30"/>
        <v>Sell</v>
      </c>
    </row>
    <row r="1901" spans="1:13" x14ac:dyDescent="0.3">
      <c r="A1901" s="2">
        <v>44904</v>
      </c>
      <c r="B1901" s="4">
        <v>519.9</v>
      </c>
      <c r="C1901" s="4">
        <v>516.9</v>
      </c>
      <c r="D1901" s="4">
        <v>524.65</v>
      </c>
      <c r="E1901" s="4">
        <v>568.76250000000005</v>
      </c>
      <c r="F1901" s="4" t="b">
        <v>0</v>
      </c>
      <c r="G1901" s="4" t="b">
        <v>1</v>
      </c>
      <c r="H1901" s="4" t="b">
        <v>0</v>
      </c>
      <c r="I1901" s="15"/>
      <c r="J1901" s="4"/>
      <c r="K1901" s="4"/>
      <c r="L1901" s="15"/>
      <c r="M1901" s="6" t="str">
        <f t="shared" si="30"/>
        <v>Sell</v>
      </c>
    </row>
    <row r="1902" spans="1:13" x14ac:dyDescent="0.3">
      <c r="A1902" s="2">
        <v>44905</v>
      </c>
      <c r="B1902" s="4">
        <v>516.9</v>
      </c>
      <c r="C1902" s="4">
        <v>516.79999999999995</v>
      </c>
      <c r="D1902" s="4">
        <v>521.99</v>
      </c>
      <c r="E1902" s="4">
        <v>568.92083333333335</v>
      </c>
      <c r="F1902" s="4" t="b">
        <v>0</v>
      </c>
      <c r="G1902" s="4" t="b">
        <v>1</v>
      </c>
      <c r="H1902" s="4" t="b">
        <v>0</v>
      </c>
      <c r="I1902" s="15"/>
      <c r="J1902" s="4"/>
      <c r="K1902" s="4"/>
      <c r="L1902" s="15"/>
      <c r="M1902" s="6" t="str">
        <f t="shared" si="30"/>
        <v>Sell</v>
      </c>
    </row>
    <row r="1903" spans="1:13" x14ac:dyDescent="0.3">
      <c r="A1903" s="2">
        <v>44906</v>
      </c>
      <c r="B1903" s="4">
        <v>516.70000000000005</v>
      </c>
      <c r="C1903" s="4">
        <v>512.5</v>
      </c>
      <c r="D1903" s="4">
        <v>519.28</v>
      </c>
      <c r="E1903" s="4">
        <v>568.96916666666664</v>
      </c>
      <c r="F1903" s="4" t="b">
        <v>0</v>
      </c>
      <c r="G1903" s="4" t="b">
        <v>1</v>
      </c>
      <c r="H1903" s="4" t="b">
        <v>0</v>
      </c>
      <c r="I1903" s="15"/>
      <c r="J1903" s="4"/>
      <c r="K1903" s="4"/>
      <c r="L1903" s="15"/>
      <c r="M1903" s="6" t="str">
        <f t="shared" si="30"/>
        <v>Sell</v>
      </c>
    </row>
    <row r="1904" spans="1:13" x14ac:dyDescent="0.3">
      <c r="A1904" s="2">
        <v>44907</v>
      </c>
      <c r="B1904" s="4">
        <v>512.5</v>
      </c>
      <c r="C1904" s="4">
        <v>498.7</v>
      </c>
      <c r="D1904" s="4">
        <v>516.98</v>
      </c>
      <c r="E1904" s="4">
        <v>568.89333333333332</v>
      </c>
      <c r="F1904" s="4" t="b">
        <v>0</v>
      </c>
      <c r="G1904" s="4" t="b">
        <v>1</v>
      </c>
      <c r="H1904" s="4" t="b">
        <v>0</v>
      </c>
      <c r="I1904" s="15"/>
      <c r="J1904" s="4"/>
      <c r="K1904" s="4"/>
      <c r="L1904" s="15"/>
      <c r="M1904" s="6" t="str">
        <f t="shared" si="30"/>
        <v>Sell</v>
      </c>
    </row>
    <row r="1905" spans="1:13" x14ac:dyDescent="0.3">
      <c r="A1905" s="2">
        <v>44908</v>
      </c>
      <c r="B1905" s="4">
        <v>498.7</v>
      </c>
      <c r="C1905" s="4">
        <v>514.4</v>
      </c>
      <c r="D1905" s="4">
        <v>515.51</v>
      </c>
      <c r="E1905" s="4">
        <v>569.03249999999991</v>
      </c>
      <c r="F1905" s="4" t="b">
        <v>0</v>
      </c>
      <c r="G1905" s="4" t="b">
        <v>1</v>
      </c>
      <c r="H1905" s="4" t="b">
        <v>0</v>
      </c>
      <c r="I1905" s="15"/>
      <c r="J1905" s="4"/>
      <c r="K1905" s="4"/>
      <c r="L1905" s="15"/>
      <c r="M1905" s="6" t="str">
        <f t="shared" si="30"/>
        <v>Sell</v>
      </c>
    </row>
    <row r="1906" spans="1:13" x14ac:dyDescent="0.3">
      <c r="A1906" s="2">
        <v>44909</v>
      </c>
      <c r="B1906" s="4">
        <v>514.4</v>
      </c>
      <c r="C1906" s="4">
        <v>513.5</v>
      </c>
      <c r="D1906" s="4">
        <v>514.66999999999996</v>
      </c>
      <c r="E1906" s="4">
        <v>569.13999999999987</v>
      </c>
      <c r="F1906" s="4" t="b">
        <v>0</v>
      </c>
      <c r="G1906" s="4" t="b">
        <v>1</v>
      </c>
      <c r="H1906" s="4" t="b">
        <v>0</v>
      </c>
      <c r="I1906" s="15"/>
      <c r="J1906" s="4"/>
      <c r="K1906" s="4"/>
      <c r="L1906" s="15"/>
      <c r="M1906" s="6" t="str">
        <f t="shared" si="30"/>
        <v>Sell</v>
      </c>
    </row>
    <row r="1907" spans="1:13" x14ac:dyDescent="0.3">
      <c r="A1907" s="2">
        <v>44910</v>
      </c>
      <c r="B1907" s="4">
        <v>513.5</v>
      </c>
      <c r="C1907" s="4">
        <v>502.1</v>
      </c>
      <c r="D1907" s="4">
        <v>512.64</v>
      </c>
      <c r="E1907" s="4">
        <v>569.17166666666674</v>
      </c>
      <c r="F1907" s="4" t="b">
        <v>0</v>
      </c>
      <c r="G1907" s="4" t="b">
        <v>1</v>
      </c>
      <c r="H1907" s="4" t="b">
        <v>0</v>
      </c>
      <c r="I1907" s="15"/>
      <c r="J1907" s="4"/>
      <c r="K1907" s="4"/>
      <c r="L1907" s="15"/>
      <c r="M1907" s="6" t="str">
        <f t="shared" si="30"/>
        <v>Sell</v>
      </c>
    </row>
    <row r="1908" spans="1:13" x14ac:dyDescent="0.3">
      <c r="A1908" s="2">
        <v>44911</v>
      </c>
      <c r="B1908" s="4">
        <v>502.1</v>
      </c>
      <c r="C1908" s="4">
        <v>483.6</v>
      </c>
      <c r="D1908" s="4">
        <v>509.02999999999992</v>
      </c>
      <c r="E1908" s="4">
        <v>568.98333333333335</v>
      </c>
      <c r="F1908" s="4" t="b">
        <v>0</v>
      </c>
      <c r="G1908" s="4" t="b">
        <v>1</v>
      </c>
      <c r="H1908" s="4" t="b">
        <v>0</v>
      </c>
      <c r="I1908" s="15"/>
      <c r="J1908" s="4"/>
      <c r="K1908" s="4"/>
      <c r="L1908" s="15"/>
      <c r="M1908" s="6" t="str">
        <f t="shared" si="30"/>
        <v>Sell</v>
      </c>
    </row>
    <row r="1909" spans="1:13" x14ac:dyDescent="0.3">
      <c r="A1909" s="2">
        <v>44912</v>
      </c>
      <c r="B1909" s="4">
        <v>483.6</v>
      </c>
      <c r="C1909" s="4">
        <v>466.4</v>
      </c>
      <c r="D1909" s="4">
        <v>504.48</v>
      </c>
      <c r="E1909" s="4">
        <v>569.02416666666659</v>
      </c>
      <c r="F1909" s="4" t="b">
        <v>0</v>
      </c>
      <c r="G1909" s="4" t="b">
        <v>1</v>
      </c>
      <c r="H1909" s="4" t="b">
        <v>0</v>
      </c>
      <c r="I1909" s="15"/>
      <c r="J1909" s="4"/>
      <c r="K1909" s="4"/>
      <c r="L1909" s="15"/>
      <c r="M1909" s="6" t="str">
        <f t="shared" si="30"/>
        <v>Sell</v>
      </c>
    </row>
    <row r="1910" spans="1:13" x14ac:dyDescent="0.3">
      <c r="A1910" s="2">
        <v>44913</v>
      </c>
      <c r="B1910" s="4">
        <v>466.5</v>
      </c>
      <c r="C1910" s="4">
        <v>464.9</v>
      </c>
      <c r="D1910" s="4">
        <v>498.9799999999999</v>
      </c>
      <c r="E1910" s="4">
        <v>568.99666666666656</v>
      </c>
      <c r="F1910" s="4" t="b">
        <v>0</v>
      </c>
      <c r="G1910" s="4" t="b">
        <v>1</v>
      </c>
      <c r="H1910" s="4" t="b">
        <v>0</v>
      </c>
      <c r="I1910" s="15"/>
      <c r="J1910" s="4"/>
      <c r="K1910" s="4"/>
      <c r="L1910" s="15"/>
      <c r="M1910" s="6" t="str">
        <f t="shared" si="30"/>
        <v>Sell</v>
      </c>
    </row>
    <row r="1911" spans="1:13" x14ac:dyDescent="0.3">
      <c r="A1911" s="2">
        <v>44914</v>
      </c>
      <c r="B1911" s="4">
        <v>465</v>
      </c>
      <c r="C1911" s="4">
        <v>450.6</v>
      </c>
      <c r="D1911" s="4">
        <v>492.35</v>
      </c>
      <c r="E1911" s="4">
        <v>568.83083333333332</v>
      </c>
      <c r="F1911" s="4" t="b">
        <v>0</v>
      </c>
      <c r="G1911" s="4" t="b">
        <v>1</v>
      </c>
      <c r="H1911" s="4" t="b">
        <v>0</v>
      </c>
      <c r="I1911" s="15"/>
      <c r="J1911" s="4"/>
      <c r="K1911" s="4"/>
      <c r="L1911" s="15"/>
      <c r="M1911" s="6" t="str">
        <f t="shared" si="30"/>
        <v>Sell</v>
      </c>
    </row>
    <row r="1912" spans="1:13" x14ac:dyDescent="0.3">
      <c r="A1912" s="2">
        <v>44915</v>
      </c>
      <c r="B1912" s="4">
        <v>450.6</v>
      </c>
      <c r="C1912" s="4">
        <v>449.5</v>
      </c>
      <c r="D1912" s="4">
        <v>485.62</v>
      </c>
      <c r="E1912" s="4">
        <v>568.74749999999995</v>
      </c>
      <c r="F1912" s="4" t="b">
        <v>0</v>
      </c>
      <c r="G1912" s="4" t="b">
        <v>1</v>
      </c>
      <c r="H1912" s="4" t="b">
        <v>0</v>
      </c>
      <c r="I1912" s="15"/>
      <c r="J1912" s="4"/>
      <c r="K1912" s="4"/>
      <c r="L1912" s="15"/>
      <c r="M1912" s="6" t="str">
        <f t="shared" si="30"/>
        <v>Sell</v>
      </c>
    </row>
    <row r="1913" spans="1:13" x14ac:dyDescent="0.3">
      <c r="A1913" s="2">
        <v>44916</v>
      </c>
      <c r="B1913" s="4">
        <v>449.7</v>
      </c>
      <c r="C1913" s="4">
        <v>447</v>
      </c>
      <c r="D1913" s="4">
        <v>479.07</v>
      </c>
      <c r="E1913" s="4">
        <v>568.60083333333341</v>
      </c>
      <c r="F1913" s="4" t="b">
        <v>0</v>
      </c>
      <c r="G1913" s="4" t="b">
        <v>1</v>
      </c>
      <c r="H1913" s="4" t="b">
        <v>0</v>
      </c>
      <c r="I1913" s="15"/>
      <c r="J1913" s="4"/>
      <c r="K1913" s="4"/>
      <c r="L1913" s="15"/>
      <c r="M1913" s="6" t="str">
        <f t="shared" si="30"/>
        <v>Sell</v>
      </c>
    </row>
    <row r="1914" spans="1:13" x14ac:dyDescent="0.3">
      <c r="A1914" s="2">
        <v>44917</v>
      </c>
      <c r="B1914" s="4">
        <v>446.9</v>
      </c>
      <c r="C1914" s="4">
        <v>447.4</v>
      </c>
      <c r="D1914" s="4">
        <v>473.93999999999988</v>
      </c>
      <c r="E1914" s="4">
        <v>568.43583333333322</v>
      </c>
      <c r="F1914" s="4" t="b">
        <v>0</v>
      </c>
      <c r="G1914" s="4" t="b">
        <v>1</v>
      </c>
      <c r="H1914" s="4" t="b">
        <v>0</v>
      </c>
      <c r="I1914" s="15"/>
      <c r="J1914" s="4"/>
      <c r="K1914" s="4"/>
      <c r="L1914" s="15"/>
      <c r="M1914" s="6" t="str">
        <f t="shared" si="30"/>
        <v>Sell</v>
      </c>
    </row>
    <row r="1915" spans="1:13" x14ac:dyDescent="0.3">
      <c r="A1915" s="2">
        <v>44918</v>
      </c>
      <c r="B1915" s="4">
        <v>447.4</v>
      </c>
      <c r="C1915" s="4">
        <v>455.1</v>
      </c>
      <c r="D1915" s="4">
        <v>468.01</v>
      </c>
      <c r="E1915" s="4">
        <v>568.29583333333335</v>
      </c>
      <c r="F1915" s="4" t="b">
        <v>0</v>
      </c>
      <c r="G1915" s="4" t="b">
        <v>1</v>
      </c>
      <c r="H1915" s="4" t="b">
        <v>0</v>
      </c>
      <c r="I1915" s="15"/>
      <c r="J1915" s="4"/>
      <c r="K1915" s="4"/>
      <c r="L1915" s="15"/>
      <c r="M1915" s="6" t="str">
        <f t="shared" si="30"/>
        <v>Sell</v>
      </c>
    </row>
    <row r="1916" spans="1:13" x14ac:dyDescent="0.3">
      <c r="A1916" s="2">
        <v>44919</v>
      </c>
      <c r="B1916" s="4">
        <v>455</v>
      </c>
      <c r="C1916" s="4">
        <v>458.9</v>
      </c>
      <c r="D1916" s="4">
        <v>462.55</v>
      </c>
      <c r="E1916" s="4">
        <v>568.15583333333336</v>
      </c>
      <c r="F1916" s="4" t="b">
        <v>0</v>
      </c>
      <c r="G1916" s="4" t="b">
        <v>1</v>
      </c>
      <c r="H1916" s="4" t="b">
        <v>0</v>
      </c>
      <c r="I1916" s="15"/>
      <c r="J1916" s="4"/>
      <c r="K1916" s="4"/>
      <c r="L1916" s="15"/>
      <c r="M1916" s="6" t="str">
        <f t="shared" si="30"/>
        <v>Sell</v>
      </c>
    </row>
    <row r="1917" spans="1:13" x14ac:dyDescent="0.3">
      <c r="A1917" s="2">
        <v>44920</v>
      </c>
      <c r="B1917" s="4">
        <v>458.9</v>
      </c>
      <c r="C1917" s="4">
        <v>450.2</v>
      </c>
      <c r="D1917" s="4">
        <v>457.36</v>
      </c>
      <c r="E1917" s="4">
        <v>568.06416666666678</v>
      </c>
      <c r="F1917" s="4" t="b">
        <v>0</v>
      </c>
      <c r="G1917" s="4" t="b">
        <v>1</v>
      </c>
      <c r="H1917" s="4" t="b">
        <v>0</v>
      </c>
      <c r="I1917" s="15"/>
      <c r="J1917" s="4"/>
      <c r="K1917" s="4"/>
      <c r="L1917" s="15"/>
      <c r="M1917" s="6" t="str">
        <f t="shared" si="30"/>
        <v>Sell</v>
      </c>
    </row>
    <row r="1918" spans="1:13" x14ac:dyDescent="0.3">
      <c r="A1918" s="2">
        <v>44921</v>
      </c>
      <c r="B1918" s="4">
        <v>450.2</v>
      </c>
      <c r="C1918" s="4">
        <v>457.4</v>
      </c>
      <c r="D1918" s="4">
        <v>454.74</v>
      </c>
      <c r="E1918" s="4">
        <v>568.02833333333331</v>
      </c>
      <c r="F1918" s="4" t="b">
        <v>0</v>
      </c>
      <c r="G1918" s="4" t="b">
        <v>1</v>
      </c>
      <c r="H1918" s="4" t="b">
        <v>0</v>
      </c>
      <c r="I1918" s="15"/>
      <c r="J1918" s="4"/>
      <c r="K1918" s="4"/>
      <c r="L1918" s="15"/>
      <c r="M1918" s="6" t="str">
        <f t="shared" si="30"/>
        <v>Sell</v>
      </c>
    </row>
    <row r="1919" spans="1:13" x14ac:dyDescent="0.3">
      <c r="A1919" s="2">
        <v>44922</v>
      </c>
      <c r="B1919" s="4">
        <v>457.3</v>
      </c>
      <c r="C1919" s="4">
        <v>468.1</v>
      </c>
      <c r="D1919" s="4">
        <v>454.91</v>
      </c>
      <c r="E1919" s="4">
        <v>568.18083333333345</v>
      </c>
      <c r="F1919" s="4" t="b">
        <v>0</v>
      </c>
      <c r="G1919" s="4" t="b">
        <v>0</v>
      </c>
      <c r="H1919" s="4" t="b">
        <v>0</v>
      </c>
      <c r="I1919" s="15"/>
      <c r="J1919" s="4"/>
      <c r="K1919" s="4"/>
      <c r="L1919" s="15"/>
      <c r="M1919" s="6" t="str">
        <f t="shared" si="30"/>
        <v>Buy</v>
      </c>
    </row>
    <row r="1920" spans="1:13" x14ac:dyDescent="0.3">
      <c r="A1920" s="2">
        <v>44923</v>
      </c>
      <c r="B1920" s="4">
        <v>468.1</v>
      </c>
      <c r="C1920" s="4">
        <v>460</v>
      </c>
      <c r="D1920" s="4">
        <v>454.42</v>
      </c>
      <c r="E1920" s="4">
        <v>568.29250000000002</v>
      </c>
      <c r="F1920" s="4" t="b">
        <v>0</v>
      </c>
      <c r="G1920" s="4" t="b">
        <v>0</v>
      </c>
      <c r="H1920" s="4" t="b">
        <v>0</v>
      </c>
      <c r="I1920" s="15"/>
      <c r="J1920" s="4"/>
      <c r="K1920" s="4"/>
      <c r="L1920" s="15"/>
      <c r="M1920" s="6" t="str">
        <f t="shared" si="30"/>
        <v>Buy</v>
      </c>
    </row>
    <row r="1921" spans="1:13" x14ac:dyDescent="0.3">
      <c r="A1921" s="2">
        <v>44924</v>
      </c>
      <c r="B1921" s="4">
        <v>460</v>
      </c>
      <c r="C1921" s="4">
        <v>441.9</v>
      </c>
      <c r="D1921" s="4">
        <v>453.55</v>
      </c>
      <c r="E1921" s="4">
        <v>568.23749999999995</v>
      </c>
      <c r="F1921" s="4" t="b">
        <v>0</v>
      </c>
      <c r="G1921" s="4" t="b">
        <v>0</v>
      </c>
      <c r="H1921" s="4" t="b">
        <v>0</v>
      </c>
      <c r="I1921" s="15"/>
      <c r="J1921" s="4"/>
      <c r="K1921" s="4"/>
      <c r="L1921" s="15"/>
      <c r="M1921" s="6" t="str">
        <f t="shared" si="30"/>
        <v>Buy</v>
      </c>
    </row>
    <row r="1922" spans="1:13" x14ac:dyDescent="0.3">
      <c r="A1922" s="2">
        <v>44925</v>
      </c>
      <c r="B1922" s="4">
        <v>442.1</v>
      </c>
      <c r="C1922" s="4">
        <v>427.8</v>
      </c>
      <c r="D1922" s="4">
        <v>451.38</v>
      </c>
      <c r="E1922" s="4">
        <v>568.08416666666676</v>
      </c>
      <c r="F1922" s="4" t="b">
        <v>0</v>
      </c>
      <c r="G1922" s="4" t="b">
        <v>1</v>
      </c>
      <c r="H1922" s="4" t="b">
        <v>0</v>
      </c>
      <c r="I1922" s="15"/>
      <c r="J1922" s="4"/>
      <c r="K1922" s="4"/>
      <c r="L1922" s="15"/>
      <c r="M1922" s="6" t="str">
        <f t="shared" si="30"/>
        <v>Sell</v>
      </c>
    </row>
    <row r="1923" spans="1:13" x14ac:dyDescent="0.3">
      <c r="A1923" s="2">
        <v>44926</v>
      </c>
      <c r="B1923" s="4">
        <v>427.6</v>
      </c>
      <c r="C1923" s="4">
        <v>437.4</v>
      </c>
      <c r="D1923" s="4">
        <v>450.42</v>
      </c>
      <c r="E1923" s="4">
        <v>567.94916666666666</v>
      </c>
      <c r="F1923" s="4" t="b">
        <v>0</v>
      </c>
      <c r="G1923" s="4" t="b">
        <v>1</v>
      </c>
      <c r="H1923" s="4" t="b">
        <v>0</v>
      </c>
      <c r="I1923" s="15"/>
      <c r="J1923" s="4"/>
      <c r="K1923" s="4"/>
      <c r="L1923" s="15"/>
      <c r="M1923" s="6" t="str">
        <f t="shared" si="30"/>
        <v>Sell</v>
      </c>
    </row>
    <row r="1924" spans="1:13" x14ac:dyDescent="0.3">
      <c r="A1924" s="2">
        <v>44927</v>
      </c>
      <c r="B1924" s="4">
        <v>437.3</v>
      </c>
      <c r="C1924" s="4">
        <v>430.5</v>
      </c>
      <c r="D1924" s="4">
        <v>448.73</v>
      </c>
      <c r="E1924" s="4">
        <v>567.74166666666667</v>
      </c>
      <c r="F1924" s="4" t="b">
        <v>0</v>
      </c>
      <c r="G1924" s="4" t="b">
        <v>1</v>
      </c>
      <c r="H1924" s="4" t="b">
        <v>0</v>
      </c>
      <c r="I1924" s="15"/>
      <c r="J1924" s="4"/>
      <c r="K1924" s="4"/>
      <c r="L1924" s="15"/>
      <c r="M1924" s="6" t="str">
        <f t="shared" si="30"/>
        <v>Sell</v>
      </c>
    </row>
    <row r="1925" spans="1:13" x14ac:dyDescent="0.3">
      <c r="A1925" s="2">
        <v>44928</v>
      </c>
      <c r="B1925" s="4">
        <v>430.5</v>
      </c>
      <c r="C1925" s="4">
        <v>440</v>
      </c>
      <c r="D1925" s="4">
        <v>447.22</v>
      </c>
      <c r="E1925" s="4">
        <v>567.61249999999995</v>
      </c>
      <c r="F1925" s="4" t="b">
        <v>0</v>
      </c>
      <c r="G1925" s="4" t="b">
        <v>1</v>
      </c>
      <c r="H1925" s="4" t="b">
        <v>0</v>
      </c>
      <c r="I1925" s="15"/>
      <c r="J1925" s="4"/>
      <c r="K1925" s="4"/>
      <c r="L1925" s="15"/>
      <c r="M1925" s="6" t="str">
        <f t="shared" si="30"/>
        <v>Sell</v>
      </c>
    </row>
    <row r="1926" spans="1:13" x14ac:dyDescent="0.3">
      <c r="A1926" s="2">
        <v>44929</v>
      </c>
      <c r="B1926" s="4">
        <v>440.1</v>
      </c>
      <c r="C1926" s="4">
        <v>440.1</v>
      </c>
      <c r="D1926" s="4">
        <v>445.34</v>
      </c>
      <c r="E1926" s="4">
        <v>567.50916666666672</v>
      </c>
      <c r="F1926" s="4" t="b">
        <v>0</v>
      </c>
      <c r="G1926" s="4" t="b">
        <v>1</v>
      </c>
      <c r="H1926" s="4" t="b">
        <v>0</v>
      </c>
      <c r="I1926" s="15"/>
      <c r="J1926" s="4"/>
      <c r="K1926" s="4"/>
      <c r="L1926" s="15"/>
      <c r="M1926" s="6" t="str">
        <f t="shared" si="30"/>
        <v>Sell</v>
      </c>
    </row>
    <row r="1927" spans="1:13" x14ac:dyDescent="0.3">
      <c r="A1927" s="2">
        <v>44930</v>
      </c>
      <c r="B1927" s="4">
        <v>440</v>
      </c>
      <c r="C1927" s="4">
        <v>445.1</v>
      </c>
      <c r="D1927" s="4">
        <v>444.83</v>
      </c>
      <c r="E1927" s="4">
        <v>567.37</v>
      </c>
      <c r="F1927" s="4" t="b">
        <v>0</v>
      </c>
      <c r="G1927" s="4" t="b">
        <v>1</v>
      </c>
      <c r="H1927" s="4" t="b">
        <v>0</v>
      </c>
      <c r="I1927" s="15"/>
      <c r="J1927" s="4"/>
      <c r="K1927" s="4"/>
      <c r="L1927" s="15"/>
      <c r="M1927" s="6" t="str">
        <f t="shared" si="30"/>
        <v>Sell</v>
      </c>
    </row>
    <row r="1928" spans="1:13" x14ac:dyDescent="0.3">
      <c r="A1928" s="2">
        <v>44931</v>
      </c>
      <c r="B1928" s="4">
        <v>444.8</v>
      </c>
      <c r="C1928" s="4">
        <v>435.9</v>
      </c>
      <c r="D1928" s="4">
        <v>442.68</v>
      </c>
      <c r="E1928" s="4">
        <v>567.21416666666664</v>
      </c>
      <c r="F1928" s="4" t="b">
        <v>0</v>
      </c>
      <c r="G1928" s="4" t="b">
        <v>0</v>
      </c>
      <c r="H1928" s="4" t="b">
        <v>0</v>
      </c>
      <c r="I1928" s="15"/>
      <c r="J1928" s="4"/>
      <c r="K1928" s="4"/>
      <c r="L1928" s="15"/>
      <c r="M1928" s="6" t="str">
        <f t="shared" si="30"/>
        <v>Sell</v>
      </c>
    </row>
    <row r="1929" spans="1:13" x14ac:dyDescent="0.3">
      <c r="A1929" s="2">
        <v>44932</v>
      </c>
      <c r="B1929" s="4">
        <v>435.9</v>
      </c>
      <c r="C1929" s="4">
        <v>428.4</v>
      </c>
      <c r="D1929" s="4">
        <v>438.71</v>
      </c>
      <c r="E1929" s="4">
        <v>566.89333333333332</v>
      </c>
      <c r="F1929" s="4" t="b">
        <v>0</v>
      </c>
      <c r="G1929" s="4" t="b">
        <v>1</v>
      </c>
      <c r="H1929" s="4" t="b">
        <v>0</v>
      </c>
      <c r="I1929" s="15"/>
      <c r="J1929" s="4"/>
      <c r="K1929" s="4"/>
      <c r="L1929" s="15"/>
      <c r="M1929" s="6" t="str">
        <f t="shared" si="30"/>
        <v>Sell</v>
      </c>
    </row>
    <row r="1930" spans="1:13" x14ac:dyDescent="0.3">
      <c r="A1930" s="2">
        <v>44933</v>
      </c>
      <c r="B1930" s="4">
        <v>428.5</v>
      </c>
      <c r="C1930" s="4">
        <v>438.5</v>
      </c>
      <c r="D1930" s="4">
        <v>436.56000000000012</v>
      </c>
      <c r="E1930" s="4">
        <v>566.54750000000001</v>
      </c>
      <c r="F1930" s="4" t="b">
        <v>0</v>
      </c>
      <c r="G1930" s="4" t="b">
        <v>1</v>
      </c>
      <c r="H1930" s="4" t="b">
        <v>0</v>
      </c>
      <c r="I1930" s="15"/>
      <c r="J1930" s="4"/>
      <c r="K1930" s="4"/>
      <c r="L1930" s="15"/>
      <c r="M1930" s="6" t="str">
        <f t="shared" si="30"/>
        <v>Sell</v>
      </c>
    </row>
    <row r="1931" spans="1:13" x14ac:dyDescent="0.3">
      <c r="A1931" s="2">
        <v>44934</v>
      </c>
      <c r="B1931" s="4">
        <v>438.5</v>
      </c>
      <c r="C1931" s="4">
        <v>434.1</v>
      </c>
      <c r="D1931" s="4">
        <v>435.78</v>
      </c>
      <c r="E1931" s="4">
        <v>566.09500000000003</v>
      </c>
      <c r="F1931" s="4" t="b">
        <v>0</v>
      </c>
      <c r="G1931" s="4" t="b">
        <v>0</v>
      </c>
      <c r="H1931" s="4" t="b">
        <v>0</v>
      </c>
      <c r="I1931" s="15"/>
      <c r="J1931" s="4"/>
      <c r="K1931" s="4"/>
      <c r="L1931" s="15"/>
      <c r="M1931" s="6" t="str">
        <f t="shared" si="30"/>
        <v>Buy</v>
      </c>
    </row>
    <row r="1932" spans="1:13" x14ac:dyDescent="0.3">
      <c r="A1932" s="2">
        <v>44935</v>
      </c>
      <c r="B1932" s="4">
        <v>434.2</v>
      </c>
      <c r="C1932" s="4">
        <v>445.1</v>
      </c>
      <c r="D1932" s="4">
        <v>437.51</v>
      </c>
      <c r="E1932" s="4">
        <v>565.73500000000001</v>
      </c>
      <c r="F1932" s="4" t="b">
        <v>0</v>
      </c>
      <c r="G1932" s="4" t="b">
        <v>1</v>
      </c>
      <c r="H1932" s="4" t="b">
        <v>0</v>
      </c>
      <c r="I1932" s="15"/>
      <c r="J1932" s="4"/>
      <c r="K1932" s="4"/>
      <c r="L1932" s="15"/>
      <c r="M1932" s="6" t="str">
        <f t="shared" si="30"/>
        <v>Sell</v>
      </c>
    </row>
    <row r="1933" spans="1:13" x14ac:dyDescent="0.3">
      <c r="A1933" s="2">
        <v>44936</v>
      </c>
      <c r="B1933" s="4">
        <v>445.2</v>
      </c>
      <c r="C1933" s="4">
        <v>441</v>
      </c>
      <c r="D1933" s="4">
        <v>437.87</v>
      </c>
      <c r="E1933" s="4">
        <v>565.35416666666663</v>
      </c>
      <c r="F1933" s="4" t="b">
        <v>0</v>
      </c>
      <c r="G1933" s="4" t="b">
        <v>0</v>
      </c>
      <c r="H1933" s="4" t="b">
        <v>0</v>
      </c>
      <c r="I1933" s="15"/>
      <c r="J1933" s="4"/>
      <c r="K1933" s="4"/>
      <c r="L1933" s="15"/>
      <c r="M1933" s="6" t="str">
        <f t="shared" si="30"/>
        <v>Buy</v>
      </c>
    </row>
    <row r="1934" spans="1:13" x14ac:dyDescent="0.3">
      <c r="A1934" s="2">
        <v>44937</v>
      </c>
      <c r="B1934" s="4">
        <v>441</v>
      </c>
      <c r="C1934" s="4">
        <v>469.1</v>
      </c>
      <c r="D1934" s="4">
        <v>441.73</v>
      </c>
      <c r="E1934" s="4">
        <v>565.33000000000004</v>
      </c>
      <c r="F1934" s="4" t="b">
        <v>0</v>
      </c>
      <c r="G1934" s="4" t="b">
        <v>0</v>
      </c>
      <c r="H1934" s="4" t="b">
        <v>0</v>
      </c>
      <c r="I1934" s="15"/>
      <c r="J1934" s="4"/>
      <c r="K1934" s="4"/>
      <c r="L1934" s="15"/>
      <c r="M1934" s="6" t="str">
        <f t="shared" si="30"/>
        <v>Buy</v>
      </c>
    </row>
    <row r="1935" spans="1:13" x14ac:dyDescent="0.3">
      <c r="A1935" s="2">
        <v>44938</v>
      </c>
      <c r="B1935" s="4">
        <v>469.1</v>
      </c>
      <c r="C1935" s="4">
        <v>461</v>
      </c>
      <c r="D1935" s="4">
        <v>443.83</v>
      </c>
      <c r="E1935" s="4">
        <v>565.23166666666668</v>
      </c>
      <c r="F1935" s="4" t="b">
        <v>0</v>
      </c>
      <c r="G1935" s="4" t="b">
        <v>0</v>
      </c>
      <c r="H1935" s="4" t="b">
        <v>0</v>
      </c>
      <c r="I1935" s="15"/>
      <c r="J1935" s="4"/>
      <c r="K1935" s="4"/>
      <c r="L1935" s="15"/>
      <c r="M1935" s="6" t="str">
        <f t="shared" si="30"/>
        <v>Buy</v>
      </c>
    </row>
    <row r="1936" spans="1:13" x14ac:dyDescent="0.3">
      <c r="A1936" s="2">
        <v>44939</v>
      </c>
      <c r="B1936" s="4">
        <v>461.1</v>
      </c>
      <c r="C1936" s="4">
        <v>467.9</v>
      </c>
      <c r="D1936" s="4">
        <v>446.61</v>
      </c>
      <c r="E1936" s="4">
        <v>565.28083333333336</v>
      </c>
      <c r="F1936" s="4" t="b">
        <v>0</v>
      </c>
      <c r="G1936" s="4" t="b">
        <v>0</v>
      </c>
      <c r="H1936" s="4" t="b">
        <v>0</v>
      </c>
      <c r="I1936" s="15"/>
      <c r="J1936" s="4"/>
      <c r="K1936" s="4"/>
      <c r="L1936" s="15"/>
      <c r="M1936" s="6" t="str">
        <f t="shared" si="30"/>
        <v>Buy</v>
      </c>
    </row>
    <row r="1937" spans="1:13" x14ac:dyDescent="0.3">
      <c r="A1937" s="2">
        <v>44940</v>
      </c>
      <c r="B1937" s="4">
        <v>468.1</v>
      </c>
      <c r="C1937" s="4">
        <v>485.5</v>
      </c>
      <c r="D1937" s="4">
        <v>450.65</v>
      </c>
      <c r="E1937" s="4">
        <v>565.43833333333328</v>
      </c>
      <c r="F1937" s="4" t="b">
        <v>0</v>
      </c>
      <c r="G1937" s="4" t="b">
        <v>0</v>
      </c>
      <c r="H1937" s="4" t="b">
        <v>0</v>
      </c>
      <c r="I1937" s="15"/>
      <c r="J1937" s="4"/>
      <c r="K1937" s="4"/>
      <c r="L1937" s="15"/>
      <c r="M1937" s="6" t="str">
        <f t="shared" si="30"/>
        <v>Buy</v>
      </c>
    </row>
    <row r="1938" spans="1:13" x14ac:dyDescent="0.3">
      <c r="A1938" s="2">
        <v>44941</v>
      </c>
      <c r="B1938" s="4">
        <v>485.4</v>
      </c>
      <c r="C1938" s="4">
        <v>479</v>
      </c>
      <c r="D1938" s="4">
        <v>454.96</v>
      </c>
      <c r="E1938" s="4">
        <v>565.07249999999999</v>
      </c>
      <c r="F1938" s="4" t="b">
        <v>0</v>
      </c>
      <c r="G1938" s="4" t="b">
        <v>0</v>
      </c>
      <c r="H1938" s="4" t="b">
        <v>0</v>
      </c>
      <c r="I1938" s="15"/>
      <c r="J1938" s="4"/>
      <c r="K1938" s="4"/>
      <c r="L1938" s="15"/>
      <c r="M1938" s="6" t="str">
        <f t="shared" si="30"/>
        <v>Buy</v>
      </c>
    </row>
    <row r="1939" spans="1:13" x14ac:dyDescent="0.3">
      <c r="A1939" s="2">
        <v>44942</v>
      </c>
      <c r="B1939" s="4">
        <v>479.1</v>
      </c>
      <c r="C1939" s="4">
        <v>478.8</v>
      </c>
      <c r="D1939" s="4">
        <v>460.00000000000011</v>
      </c>
      <c r="E1939" s="4">
        <v>564.63083333333327</v>
      </c>
      <c r="F1939" s="4" t="b">
        <v>0</v>
      </c>
      <c r="G1939" s="4" t="b">
        <v>0</v>
      </c>
      <c r="H1939" s="4" t="b">
        <v>0</v>
      </c>
      <c r="I1939" s="15"/>
      <c r="J1939" s="4"/>
      <c r="K1939" s="4"/>
      <c r="L1939" s="15"/>
      <c r="M1939" s="6" t="str">
        <f t="shared" si="30"/>
        <v>Buy</v>
      </c>
    </row>
    <row r="1940" spans="1:13" x14ac:dyDescent="0.3">
      <c r="A1940" s="2">
        <v>44943</v>
      </c>
      <c r="B1940" s="4">
        <v>478.8</v>
      </c>
      <c r="C1940" s="4">
        <v>481.9</v>
      </c>
      <c r="D1940" s="4">
        <v>464.34</v>
      </c>
      <c r="E1940" s="4">
        <v>564.42250000000013</v>
      </c>
      <c r="F1940" s="4" t="b">
        <v>0</v>
      </c>
      <c r="G1940" s="4" t="b">
        <v>0</v>
      </c>
      <c r="H1940" s="4" t="b">
        <v>0</v>
      </c>
      <c r="I1940" s="15"/>
      <c r="J1940" s="4"/>
      <c r="K1940" s="4"/>
      <c r="L1940" s="15"/>
      <c r="M1940" s="6" t="str">
        <f t="shared" si="30"/>
        <v>Buy</v>
      </c>
    </row>
    <row r="1941" spans="1:13" x14ac:dyDescent="0.3">
      <c r="A1941" s="2">
        <v>44944</v>
      </c>
      <c r="B1941" s="4">
        <v>482.2</v>
      </c>
      <c r="C1941" s="4">
        <v>486.8</v>
      </c>
      <c r="D1941" s="4">
        <v>469.61</v>
      </c>
      <c r="E1941" s="4">
        <v>563.82500000000005</v>
      </c>
      <c r="F1941" s="4" t="b">
        <v>0</v>
      </c>
      <c r="G1941" s="4" t="b">
        <v>0</v>
      </c>
      <c r="H1941" s="4" t="b">
        <v>0</v>
      </c>
      <c r="I1941" s="15"/>
      <c r="J1941" s="4"/>
      <c r="K1941" s="4"/>
      <c r="L1941" s="15"/>
      <c r="M1941" s="6" t="str">
        <f t="shared" si="30"/>
        <v>Buy</v>
      </c>
    </row>
    <row r="1942" spans="1:13" x14ac:dyDescent="0.3">
      <c r="A1942" s="2">
        <v>44945</v>
      </c>
      <c r="B1942" s="4">
        <v>487</v>
      </c>
      <c r="C1942" s="4">
        <v>482.3</v>
      </c>
      <c r="D1942" s="4">
        <v>473.33</v>
      </c>
      <c r="E1942" s="4">
        <v>563.12</v>
      </c>
      <c r="F1942" s="4" t="b">
        <v>0</v>
      </c>
      <c r="G1942" s="4" t="b">
        <v>0</v>
      </c>
      <c r="H1942" s="4" t="b">
        <v>0</v>
      </c>
      <c r="I1942" s="15"/>
      <c r="J1942" s="4"/>
      <c r="K1942" s="4"/>
      <c r="L1942" s="15"/>
      <c r="M1942" s="6" t="str">
        <f t="shared" si="30"/>
        <v>Buy</v>
      </c>
    </row>
    <row r="1943" spans="1:13" x14ac:dyDescent="0.3">
      <c r="A1943" s="2">
        <v>44946</v>
      </c>
      <c r="B1943" s="4">
        <v>482.3</v>
      </c>
      <c r="C1943" s="4">
        <v>490.8</v>
      </c>
      <c r="D1943" s="4">
        <v>478.30999999999989</v>
      </c>
      <c r="E1943" s="4">
        <v>561.99583333333328</v>
      </c>
      <c r="F1943" s="4" t="b">
        <v>0</v>
      </c>
      <c r="G1943" s="4" t="b">
        <v>0</v>
      </c>
      <c r="H1943" s="4" t="b">
        <v>0</v>
      </c>
      <c r="I1943" s="15"/>
      <c r="J1943" s="4"/>
      <c r="K1943" s="4"/>
      <c r="L1943" s="15"/>
      <c r="M1943" s="6" t="str">
        <f t="shared" si="30"/>
        <v>Buy</v>
      </c>
    </row>
    <row r="1944" spans="1:13" x14ac:dyDescent="0.3">
      <c r="A1944" s="2">
        <v>44947</v>
      </c>
      <c r="B1944" s="4">
        <v>490.8</v>
      </c>
      <c r="C1944" s="4">
        <v>509.7</v>
      </c>
      <c r="D1944" s="4">
        <v>482.37000000000012</v>
      </c>
      <c r="E1944" s="4">
        <v>560.49749999999995</v>
      </c>
      <c r="F1944" s="4" t="b">
        <v>0</v>
      </c>
      <c r="G1944" s="4" t="b">
        <v>0</v>
      </c>
      <c r="H1944" s="4" t="b">
        <v>0</v>
      </c>
      <c r="I1944" s="15"/>
      <c r="J1944" s="4"/>
      <c r="K1944" s="4"/>
      <c r="L1944" s="15"/>
      <c r="M1944" s="6" t="str">
        <f t="shared" ref="M1944:M2007" si="31">IF(B1944&gt;=D1943,"Buy","Sell")</f>
        <v>Buy</v>
      </c>
    </row>
    <row r="1945" spans="1:13" x14ac:dyDescent="0.3">
      <c r="A1945" s="2">
        <v>44948</v>
      </c>
      <c r="B1945" s="4">
        <v>509.8</v>
      </c>
      <c r="C1945" s="4">
        <v>508.5</v>
      </c>
      <c r="D1945" s="4">
        <v>487.12000000000012</v>
      </c>
      <c r="E1945" s="4">
        <v>559.0424999999999</v>
      </c>
      <c r="F1945" s="4" t="b">
        <v>0</v>
      </c>
      <c r="G1945" s="4" t="b">
        <v>0</v>
      </c>
      <c r="H1945" s="4" t="b">
        <v>0</v>
      </c>
      <c r="I1945" s="15"/>
      <c r="J1945" s="4"/>
      <c r="K1945" s="4"/>
      <c r="L1945" s="15"/>
      <c r="M1945" s="6" t="str">
        <f t="shared" si="31"/>
        <v>Buy</v>
      </c>
    </row>
    <row r="1946" spans="1:13" x14ac:dyDescent="0.3">
      <c r="A1946" s="2">
        <v>44949</v>
      </c>
      <c r="B1946" s="4">
        <v>508.5</v>
      </c>
      <c r="C1946" s="4">
        <v>521</v>
      </c>
      <c r="D1946" s="4">
        <v>492.42999999999989</v>
      </c>
      <c r="E1946" s="4">
        <v>557.47666666666669</v>
      </c>
      <c r="F1946" s="4" t="b">
        <v>0</v>
      </c>
      <c r="G1946" s="4" t="b">
        <v>0</v>
      </c>
      <c r="H1946" s="4" t="b">
        <v>0</v>
      </c>
      <c r="I1946" s="15"/>
      <c r="J1946" s="4"/>
      <c r="K1946" s="4"/>
      <c r="L1946" s="15"/>
      <c r="M1946" s="6" t="str">
        <f t="shared" si="31"/>
        <v>Buy</v>
      </c>
    </row>
    <row r="1947" spans="1:13" x14ac:dyDescent="0.3">
      <c r="A1947" s="2">
        <v>44950</v>
      </c>
      <c r="B1947" s="4">
        <v>520.4</v>
      </c>
      <c r="C1947" s="4">
        <v>527.5</v>
      </c>
      <c r="D1947" s="4">
        <v>496.62999999999988</v>
      </c>
      <c r="E1947" s="4">
        <v>556.28583333333336</v>
      </c>
      <c r="F1947" s="4" t="b">
        <v>0</v>
      </c>
      <c r="G1947" s="4" t="b">
        <v>0</v>
      </c>
      <c r="H1947" s="4" t="b">
        <v>0</v>
      </c>
      <c r="I1947" s="15"/>
      <c r="J1947" s="4"/>
      <c r="K1947" s="4"/>
      <c r="L1947" s="15"/>
      <c r="M1947" s="6" t="str">
        <f t="shared" si="31"/>
        <v>Buy</v>
      </c>
    </row>
    <row r="1948" spans="1:13" x14ac:dyDescent="0.3">
      <c r="A1948" s="2">
        <v>44951</v>
      </c>
      <c r="B1948" s="4">
        <v>527.29999999999995</v>
      </c>
      <c r="C1948" s="4">
        <v>506.5</v>
      </c>
      <c r="D1948" s="4">
        <v>499.37999999999988</v>
      </c>
      <c r="E1948" s="4">
        <v>554.83833333333325</v>
      </c>
      <c r="F1948" s="4" t="b">
        <v>0</v>
      </c>
      <c r="G1948" s="4" t="b">
        <v>0</v>
      </c>
      <c r="H1948" s="4" t="b">
        <v>0</v>
      </c>
      <c r="I1948" s="15"/>
      <c r="J1948" s="4"/>
      <c r="K1948" s="4"/>
      <c r="L1948" s="15"/>
      <c r="M1948" s="6" t="str">
        <f t="shared" si="31"/>
        <v>Buy</v>
      </c>
    </row>
    <row r="1949" spans="1:13" x14ac:dyDescent="0.3">
      <c r="A1949" s="2">
        <v>44952</v>
      </c>
      <c r="B1949" s="4">
        <v>506.5</v>
      </c>
      <c r="C1949" s="4">
        <v>515.29999999999995</v>
      </c>
      <c r="D1949" s="4">
        <v>503.02999999999992</v>
      </c>
      <c r="E1949" s="4">
        <v>553.90083333333337</v>
      </c>
      <c r="F1949" s="4" t="b">
        <v>0</v>
      </c>
      <c r="G1949" s="4" t="b">
        <v>0</v>
      </c>
      <c r="H1949" s="4" t="b">
        <v>0</v>
      </c>
      <c r="I1949" s="15"/>
      <c r="J1949" s="4"/>
      <c r="K1949" s="4"/>
      <c r="L1949" s="15"/>
      <c r="M1949" s="6" t="str">
        <f t="shared" si="31"/>
        <v>Buy</v>
      </c>
    </row>
    <row r="1950" spans="1:13" x14ac:dyDescent="0.3">
      <c r="A1950" s="2">
        <v>44953</v>
      </c>
      <c r="B1950" s="4">
        <v>515</v>
      </c>
      <c r="C1950" s="4">
        <v>510.1</v>
      </c>
      <c r="D1950" s="4">
        <v>505.85</v>
      </c>
      <c r="E1950" s="4">
        <v>552.94583333333333</v>
      </c>
      <c r="F1950" s="4" t="b">
        <v>0</v>
      </c>
      <c r="G1950" s="4" t="b">
        <v>0</v>
      </c>
      <c r="H1950" s="4" t="b">
        <v>0</v>
      </c>
      <c r="I1950" s="15"/>
      <c r="J1950" s="4"/>
      <c r="K1950" s="4"/>
      <c r="L1950" s="15"/>
      <c r="M1950" s="6" t="str">
        <f t="shared" si="31"/>
        <v>Buy</v>
      </c>
    </row>
    <row r="1951" spans="1:13" x14ac:dyDescent="0.3">
      <c r="A1951" s="2">
        <v>44954</v>
      </c>
      <c r="B1951" s="4">
        <v>510.3</v>
      </c>
      <c r="C1951" s="4">
        <v>514.4</v>
      </c>
      <c r="D1951" s="4">
        <v>508.61</v>
      </c>
      <c r="E1951" s="4">
        <v>551.48166666666668</v>
      </c>
      <c r="F1951" s="4" t="b">
        <v>0</v>
      </c>
      <c r="G1951" s="4" t="b">
        <v>0</v>
      </c>
      <c r="H1951" s="4" t="b">
        <v>0</v>
      </c>
      <c r="I1951" s="15"/>
      <c r="J1951" s="4"/>
      <c r="K1951" s="4"/>
      <c r="L1951" s="15"/>
      <c r="M1951" s="6" t="str">
        <f t="shared" si="31"/>
        <v>Buy</v>
      </c>
    </row>
    <row r="1952" spans="1:13" x14ac:dyDescent="0.3">
      <c r="A1952" s="2">
        <v>44955</v>
      </c>
      <c r="B1952" s="4">
        <v>514.4</v>
      </c>
      <c r="C1952" s="4">
        <v>516.70000000000005</v>
      </c>
      <c r="D1952" s="4">
        <v>512.04999999999995</v>
      </c>
      <c r="E1952" s="4">
        <v>550.05833333333328</v>
      </c>
      <c r="F1952" s="4" t="b">
        <v>0</v>
      </c>
      <c r="G1952" s="4" t="b">
        <v>0</v>
      </c>
      <c r="H1952" s="4" t="b">
        <v>0</v>
      </c>
      <c r="I1952" s="15"/>
      <c r="J1952" s="4"/>
      <c r="K1952" s="4"/>
      <c r="L1952" s="15"/>
      <c r="M1952" s="6" t="str">
        <f t="shared" si="31"/>
        <v>Buy</v>
      </c>
    </row>
    <row r="1953" spans="1:13" x14ac:dyDescent="0.3">
      <c r="A1953" s="2">
        <v>44956</v>
      </c>
      <c r="B1953" s="4">
        <v>516.79999999999995</v>
      </c>
      <c r="C1953" s="4">
        <v>504.3</v>
      </c>
      <c r="D1953" s="4">
        <v>513.4</v>
      </c>
      <c r="E1953" s="4">
        <v>548.75666666666666</v>
      </c>
      <c r="F1953" s="4" t="b">
        <v>0</v>
      </c>
      <c r="G1953" s="4" t="b">
        <v>0</v>
      </c>
      <c r="H1953" s="4" t="b">
        <v>0</v>
      </c>
      <c r="I1953" s="15"/>
      <c r="J1953" s="4"/>
      <c r="K1953" s="4"/>
      <c r="L1953" s="15"/>
      <c r="M1953" s="6" t="str">
        <f t="shared" si="31"/>
        <v>Buy</v>
      </c>
    </row>
    <row r="1954" spans="1:13" x14ac:dyDescent="0.3">
      <c r="A1954" s="2">
        <v>44957</v>
      </c>
      <c r="B1954" s="4">
        <v>504.3</v>
      </c>
      <c r="C1954" s="4">
        <v>504.9</v>
      </c>
      <c r="D1954" s="4">
        <v>512.91999999999996</v>
      </c>
      <c r="E1954" s="4">
        <v>547.49249999999995</v>
      </c>
      <c r="F1954" s="4" t="b">
        <v>0</v>
      </c>
      <c r="G1954" s="4" t="b">
        <v>1</v>
      </c>
      <c r="H1954" s="4" t="b">
        <v>0</v>
      </c>
      <c r="I1954" s="15"/>
      <c r="J1954" s="4"/>
      <c r="K1954" s="4"/>
      <c r="L1954" s="15"/>
      <c r="M1954" s="6" t="str">
        <f t="shared" si="31"/>
        <v>Sell</v>
      </c>
    </row>
    <row r="1955" spans="1:13" x14ac:dyDescent="0.3">
      <c r="A1955" s="2">
        <v>44958</v>
      </c>
      <c r="B1955" s="4">
        <v>505</v>
      </c>
      <c r="C1955" s="4">
        <v>505.5</v>
      </c>
      <c r="D1955" s="4">
        <v>512.62</v>
      </c>
      <c r="E1955" s="4">
        <v>546.005</v>
      </c>
      <c r="F1955" s="4" t="b">
        <v>0</v>
      </c>
      <c r="G1955" s="4" t="b">
        <v>1</v>
      </c>
      <c r="H1955" s="4" t="b">
        <v>0</v>
      </c>
      <c r="I1955" s="15"/>
      <c r="J1955" s="4"/>
      <c r="K1955" s="4"/>
      <c r="L1955" s="15"/>
      <c r="M1955" s="6" t="str">
        <f t="shared" si="31"/>
        <v>Sell</v>
      </c>
    </row>
    <row r="1956" spans="1:13" x14ac:dyDescent="0.3">
      <c r="A1956" s="2">
        <v>44959</v>
      </c>
      <c r="B1956" s="4">
        <v>505.6</v>
      </c>
      <c r="C1956" s="4">
        <v>517</v>
      </c>
      <c r="D1956" s="4">
        <v>512.22</v>
      </c>
      <c r="E1956" s="4">
        <v>544.54583333333335</v>
      </c>
      <c r="F1956" s="4" t="b">
        <v>0</v>
      </c>
      <c r="G1956" s="4" t="b">
        <v>1</v>
      </c>
      <c r="H1956" s="4" t="b">
        <v>0</v>
      </c>
      <c r="I1956" s="15"/>
      <c r="J1956" s="4"/>
      <c r="K1956" s="4"/>
      <c r="L1956" s="15"/>
      <c r="M1956" s="6" t="str">
        <f t="shared" si="31"/>
        <v>Sell</v>
      </c>
    </row>
    <row r="1957" spans="1:13" x14ac:dyDescent="0.3">
      <c r="A1957" s="2">
        <v>44960</v>
      </c>
      <c r="B1957" s="4">
        <v>516.9</v>
      </c>
      <c r="C1957" s="4">
        <v>514.70000000000005</v>
      </c>
      <c r="D1957" s="4">
        <v>510.94000000000011</v>
      </c>
      <c r="E1957" s="4">
        <v>542.95249999999999</v>
      </c>
      <c r="F1957" s="4" t="b">
        <v>0</v>
      </c>
      <c r="G1957" s="4" t="b">
        <v>0</v>
      </c>
      <c r="H1957" s="4" t="b">
        <v>0</v>
      </c>
      <c r="I1957" s="15"/>
      <c r="J1957" s="4"/>
      <c r="K1957" s="4"/>
      <c r="L1957" s="15"/>
      <c r="M1957" s="6" t="str">
        <f t="shared" si="31"/>
        <v>Buy</v>
      </c>
    </row>
    <row r="1958" spans="1:13" x14ac:dyDescent="0.3">
      <c r="A1958" s="2">
        <v>44961</v>
      </c>
      <c r="B1958" s="4">
        <v>514.5</v>
      </c>
      <c r="C1958" s="4">
        <v>518.9</v>
      </c>
      <c r="D1958" s="4">
        <v>512.17999999999995</v>
      </c>
      <c r="E1958" s="4">
        <v>541.45999999999992</v>
      </c>
      <c r="F1958" s="4" t="b">
        <v>0</v>
      </c>
      <c r="G1958" s="4" t="b">
        <v>0</v>
      </c>
      <c r="H1958" s="4" t="b">
        <v>0</v>
      </c>
      <c r="I1958" s="15"/>
      <c r="J1958" s="4"/>
      <c r="K1958" s="4"/>
      <c r="L1958" s="15"/>
      <c r="M1958" s="6" t="str">
        <f t="shared" si="31"/>
        <v>Buy</v>
      </c>
    </row>
    <row r="1959" spans="1:13" x14ac:dyDescent="0.3">
      <c r="A1959" s="2">
        <v>44962</v>
      </c>
      <c r="B1959" s="4">
        <v>518.9</v>
      </c>
      <c r="C1959" s="4">
        <v>507.4</v>
      </c>
      <c r="D1959" s="4">
        <v>511.39</v>
      </c>
      <c r="E1959" s="4">
        <v>539.52666666666676</v>
      </c>
      <c r="F1959" s="4" t="b">
        <v>0</v>
      </c>
      <c r="G1959" s="4" t="b">
        <v>0</v>
      </c>
      <c r="H1959" s="4" t="b">
        <v>0</v>
      </c>
      <c r="I1959" s="15"/>
      <c r="J1959" s="4"/>
      <c r="K1959" s="4"/>
      <c r="L1959" s="15"/>
      <c r="M1959" s="6" t="str">
        <f t="shared" si="31"/>
        <v>Buy</v>
      </c>
    </row>
    <row r="1960" spans="1:13" x14ac:dyDescent="0.3">
      <c r="A1960" s="2">
        <v>44963</v>
      </c>
      <c r="B1960" s="4">
        <v>507.5</v>
      </c>
      <c r="C1960" s="4">
        <v>505.2</v>
      </c>
      <c r="D1960" s="4">
        <v>510.9</v>
      </c>
      <c r="E1960" s="4">
        <v>537.5091666666666</v>
      </c>
      <c r="F1960" s="4" t="b">
        <v>0</v>
      </c>
      <c r="G1960" s="4" t="b">
        <v>1</v>
      </c>
      <c r="H1960" s="4" t="b">
        <v>0</v>
      </c>
      <c r="I1960" s="15"/>
      <c r="J1960" s="4"/>
      <c r="K1960" s="4"/>
      <c r="L1960" s="15"/>
      <c r="M1960" s="6" t="str">
        <f t="shared" si="31"/>
        <v>Sell</v>
      </c>
    </row>
    <row r="1961" spans="1:13" x14ac:dyDescent="0.3">
      <c r="A1961" s="2">
        <v>44964</v>
      </c>
      <c r="B1961" s="4">
        <v>505.2</v>
      </c>
      <c r="C1961" s="4">
        <v>503.8</v>
      </c>
      <c r="D1961" s="4">
        <v>509.84</v>
      </c>
      <c r="E1961" s="4">
        <v>535.55083333333334</v>
      </c>
      <c r="F1961" s="4" t="b">
        <v>0</v>
      </c>
      <c r="G1961" s="4" t="b">
        <v>1</v>
      </c>
      <c r="H1961" s="4" t="b">
        <v>0</v>
      </c>
      <c r="I1961" s="15"/>
      <c r="J1961" s="4"/>
      <c r="K1961" s="4"/>
      <c r="L1961" s="15"/>
      <c r="M1961" s="6" t="str">
        <f t="shared" si="31"/>
        <v>Sell</v>
      </c>
    </row>
    <row r="1962" spans="1:13" x14ac:dyDescent="0.3">
      <c r="A1962" s="2">
        <v>44965</v>
      </c>
      <c r="B1962" s="4">
        <v>503.7</v>
      </c>
      <c r="C1962" s="4">
        <v>509</v>
      </c>
      <c r="D1962" s="4">
        <v>509.07000000000011</v>
      </c>
      <c r="E1962" s="4">
        <v>533.88750000000005</v>
      </c>
      <c r="F1962" s="4" t="b">
        <v>0</v>
      </c>
      <c r="G1962" s="4" t="b">
        <v>1</v>
      </c>
      <c r="H1962" s="4" t="b">
        <v>0</v>
      </c>
      <c r="I1962" s="15"/>
      <c r="J1962" s="4"/>
      <c r="K1962" s="4"/>
      <c r="L1962" s="15"/>
      <c r="M1962" s="6" t="str">
        <f t="shared" si="31"/>
        <v>Sell</v>
      </c>
    </row>
    <row r="1963" spans="1:13" x14ac:dyDescent="0.3">
      <c r="A1963" s="2">
        <v>44966</v>
      </c>
      <c r="B1963" s="4">
        <v>509</v>
      </c>
      <c r="C1963" s="4">
        <v>513</v>
      </c>
      <c r="D1963" s="4">
        <v>509.94000000000011</v>
      </c>
      <c r="E1963" s="4">
        <v>532.33249999999998</v>
      </c>
      <c r="F1963" s="4" t="b">
        <v>0</v>
      </c>
      <c r="G1963" s="4" t="b">
        <v>1</v>
      </c>
      <c r="H1963" s="4" t="b">
        <v>0</v>
      </c>
      <c r="I1963" s="15"/>
      <c r="J1963" s="4"/>
      <c r="K1963" s="4"/>
      <c r="L1963" s="15"/>
      <c r="M1963" s="6" t="str">
        <f t="shared" si="31"/>
        <v>Sell</v>
      </c>
    </row>
    <row r="1964" spans="1:13" x14ac:dyDescent="0.3">
      <c r="A1964" s="2">
        <v>44967</v>
      </c>
      <c r="B1964" s="4">
        <v>512.79999999999995</v>
      </c>
      <c r="C1964" s="4">
        <v>495.7</v>
      </c>
      <c r="D1964" s="4">
        <v>509.02</v>
      </c>
      <c r="E1964" s="4">
        <v>530.80666666666662</v>
      </c>
      <c r="F1964" s="4" t="b">
        <v>0</v>
      </c>
      <c r="G1964" s="4" t="b">
        <v>0</v>
      </c>
      <c r="H1964" s="4" t="b">
        <v>0</v>
      </c>
      <c r="I1964" s="15"/>
      <c r="J1964" s="4"/>
      <c r="K1964" s="4"/>
      <c r="L1964" s="15"/>
      <c r="M1964" s="6" t="str">
        <f t="shared" si="31"/>
        <v>Buy</v>
      </c>
    </row>
    <row r="1965" spans="1:13" x14ac:dyDescent="0.3">
      <c r="A1965" s="2">
        <v>44968</v>
      </c>
      <c r="B1965" s="4">
        <v>495.7</v>
      </c>
      <c r="C1965" s="4">
        <v>495.9</v>
      </c>
      <c r="D1965" s="4">
        <v>508.05999999999989</v>
      </c>
      <c r="E1965" s="4">
        <v>529.01083333333338</v>
      </c>
      <c r="F1965" s="4" t="b">
        <v>0</v>
      </c>
      <c r="G1965" s="4" t="b">
        <v>1</v>
      </c>
      <c r="H1965" s="4" t="b">
        <v>0</v>
      </c>
      <c r="I1965" s="15"/>
      <c r="J1965" s="4"/>
      <c r="K1965" s="4"/>
      <c r="L1965" s="15"/>
      <c r="M1965" s="6" t="str">
        <f t="shared" si="31"/>
        <v>Sell</v>
      </c>
    </row>
    <row r="1966" spans="1:13" x14ac:dyDescent="0.3">
      <c r="A1966" s="2">
        <v>44969</v>
      </c>
      <c r="B1966" s="4">
        <v>495.9</v>
      </c>
      <c r="C1966" s="4">
        <v>494</v>
      </c>
      <c r="D1966" s="4">
        <v>505.75999999999988</v>
      </c>
      <c r="E1966" s="4">
        <v>527.28250000000003</v>
      </c>
      <c r="F1966" s="4" t="b">
        <v>0</v>
      </c>
      <c r="G1966" s="4" t="b">
        <v>1</v>
      </c>
      <c r="H1966" s="4" t="b">
        <v>0</v>
      </c>
      <c r="I1966" s="15"/>
      <c r="J1966" s="4"/>
      <c r="K1966" s="4"/>
      <c r="L1966" s="15"/>
      <c r="M1966" s="6" t="str">
        <f t="shared" si="31"/>
        <v>Sell</v>
      </c>
    </row>
    <row r="1967" spans="1:13" x14ac:dyDescent="0.3">
      <c r="A1967" s="2">
        <v>44970</v>
      </c>
      <c r="B1967" s="4">
        <v>494</v>
      </c>
      <c r="C1967" s="4">
        <v>480.3</v>
      </c>
      <c r="D1967" s="4">
        <v>502.32</v>
      </c>
      <c r="E1967" s="4">
        <v>525.50916666666672</v>
      </c>
      <c r="F1967" s="4" t="b">
        <v>0</v>
      </c>
      <c r="G1967" s="4" t="b">
        <v>1</v>
      </c>
      <c r="H1967" s="4" t="b">
        <v>0</v>
      </c>
      <c r="I1967" s="15"/>
      <c r="J1967" s="4"/>
      <c r="K1967" s="4"/>
      <c r="L1967" s="15"/>
      <c r="M1967" s="6" t="str">
        <f t="shared" si="31"/>
        <v>Sell</v>
      </c>
    </row>
    <row r="1968" spans="1:13" x14ac:dyDescent="0.3">
      <c r="A1968" s="2">
        <v>44971</v>
      </c>
      <c r="B1968" s="4">
        <v>480.4</v>
      </c>
      <c r="C1968" s="4">
        <v>486</v>
      </c>
      <c r="D1968" s="4">
        <v>499.03</v>
      </c>
      <c r="E1968" s="4">
        <v>523.86750000000006</v>
      </c>
      <c r="F1968" s="4" t="b">
        <v>0</v>
      </c>
      <c r="G1968" s="4" t="b">
        <v>1</v>
      </c>
      <c r="H1968" s="4" t="b">
        <v>0</v>
      </c>
      <c r="I1968" s="15"/>
      <c r="J1968" s="4"/>
      <c r="K1968" s="4"/>
      <c r="L1968" s="15"/>
      <c r="M1968" s="6" t="str">
        <f t="shared" si="31"/>
        <v>Sell</v>
      </c>
    </row>
    <row r="1969" spans="1:13" x14ac:dyDescent="0.3">
      <c r="A1969" s="2">
        <v>44972</v>
      </c>
      <c r="B1969" s="4">
        <v>486.2</v>
      </c>
      <c r="C1969" s="4">
        <v>501.1</v>
      </c>
      <c r="D1969" s="4">
        <v>498.4</v>
      </c>
      <c r="E1969" s="4">
        <v>522.48249999999996</v>
      </c>
      <c r="F1969" s="4" t="b">
        <v>0</v>
      </c>
      <c r="G1969" s="4" t="b">
        <v>1</v>
      </c>
      <c r="H1969" s="4" t="b">
        <v>0</v>
      </c>
      <c r="I1969" s="15"/>
      <c r="J1969" s="4"/>
      <c r="K1969" s="4"/>
      <c r="L1969" s="15"/>
      <c r="M1969" s="6" t="str">
        <f t="shared" si="31"/>
        <v>Sell</v>
      </c>
    </row>
    <row r="1970" spans="1:13" x14ac:dyDescent="0.3">
      <c r="A1970" s="2">
        <v>44973</v>
      </c>
      <c r="B1970" s="4">
        <v>501.1</v>
      </c>
      <c r="C1970" s="4">
        <v>509.2</v>
      </c>
      <c r="D1970" s="4">
        <v>498.8</v>
      </c>
      <c r="E1970" s="4">
        <v>521.25583333333327</v>
      </c>
      <c r="F1970" s="4" t="b">
        <v>0</v>
      </c>
      <c r="G1970" s="4" t="b">
        <v>0</v>
      </c>
      <c r="H1970" s="4" t="b">
        <v>0</v>
      </c>
      <c r="I1970" s="15"/>
      <c r="J1970" s="4"/>
      <c r="K1970" s="4"/>
      <c r="L1970" s="15"/>
      <c r="M1970" s="6" t="str">
        <f t="shared" si="31"/>
        <v>Buy</v>
      </c>
    </row>
    <row r="1971" spans="1:13" x14ac:dyDescent="0.3">
      <c r="A1971" s="2">
        <v>44974</v>
      </c>
      <c r="B1971" s="4">
        <v>509.2</v>
      </c>
      <c r="C1971" s="4">
        <v>503.7</v>
      </c>
      <c r="D1971" s="4">
        <v>498.79</v>
      </c>
      <c r="E1971" s="4">
        <v>519.90666666666664</v>
      </c>
      <c r="F1971" s="4" t="b">
        <v>0</v>
      </c>
      <c r="G1971" s="4" t="b">
        <v>0</v>
      </c>
      <c r="H1971" s="4" t="b">
        <v>0</v>
      </c>
      <c r="I1971" s="15"/>
      <c r="J1971" s="4"/>
      <c r="K1971" s="4"/>
      <c r="L1971" s="15"/>
      <c r="M1971" s="6" t="str">
        <f t="shared" si="31"/>
        <v>Buy</v>
      </c>
    </row>
    <row r="1972" spans="1:13" x14ac:dyDescent="0.3">
      <c r="A1972" s="2">
        <v>44975</v>
      </c>
      <c r="B1972" s="4">
        <v>503.7</v>
      </c>
      <c r="C1972" s="4">
        <v>509.7</v>
      </c>
      <c r="D1972" s="4">
        <v>498.86</v>
      </c>
      <c r="E1972" s="4">
        <v>518.80416666666667</v>
      </c>
      <c r="F1972" s="4" t="b">
        <v>0</v>
      </c>
      <c r="G1972" s="4" t="b">
        <v>0</v>
      </c>
      <c r="H1972" s="4" t="b">
        <v>0</v>
      </c>
      <c r="I1972" s="15"/>
      <c r="J1972" s="4"/>
      <c r="K1972" s="4"/>
      <c r="L1972" s="15"/>
      <c r="M1972" s="6" t="str">
        <f t="shared" si="31"/>
        <v>Buy</v>
      </c>
    </row>
    <row r="1973" spans="1:13" x14ac:dyDescent="0.3">
      <c r="A1973" s="2">
        <v>44976</v>
      </c>
      <c r="B1973" s="4">
        <v>509.7</v>
      </c>
      <c r="C1973" s="4">
        <v>509</v>
      </c>
      <c r="D1973" s="4">
        <v>498.45999999999992</v>
      </c>
      <c r="E1973" s="4">
        <v>517.45749999999998</v>
      </c>
      <c r="F1973" s="4" t="b">
        <v>0</v>
      </c>
      <c r="G1973" s="4" t="b">
        <v>0</v>
      </c>
      <c r="H1973" s="4" t="b">
        <v>0</v>
      </c>
      <c r="I1973" s="15"/>
      <c r="J1973" s="4"/>
      <c r="K1973" s="4"/>
      <c r="L1973" s="15"/>
      <c r="M1973" s="6" t="str">
        <f t="shared" si="31"/>
        <v>Buy</v>
      </c>
    </row>
    <row r="1974" spans="1:13" x14ac:dyDescent="0.3">
      <c r="A1974" s="2">
        <v>44977</v>
      </c>
      <c r="B1974" s="4">
        <v>509</v>
      </c>
      <c r="C1974" s="4">
        <v>521.70000000000005</v>
      </c>
      <c r="D1974" s="4">
        <v>501.06000000000012</v>
      </c>
      <c r="E1974" s="4">
        <v>516.3266666666666</v>
      </c>
      <c r="F1974" s="4" t="b">
        <v>0</v>
      </c>
      <c r="G1974" s="4" t="b">
        <v>0</v>
      </c>
      <c r="H1974" s="4" t="b">
        <v>0</v>
      </c>
      <c r="I1974" s="15"/>
      <c r="J1974" s="4"/>
      <c r="K1974" s="4"/>
      <c r="L1974" s="15"/>
      <c r="M1974" s="6" t="str">
        <f t="shared" si="31"/>
        <v>Buy</v>
      </c>
    </row>
    <row r="1975" spans="1:13" x14ac:dyDescent="0.3">
      <c r="A1975" s="2">
        <v>44978</v>
      </c>
      <c r="B1975" s="4">
        <v>521.70000000000005</v>
      </c>
      <c r="C1975" s="4">
        <v>507.7</v>
      </c>
      <c r="D1975" s="4">
        <v>502.24000000000012</v>
      </c>
      <c r="E1975" s="4">
        <v>515.11333333333334</v>
      </c>
      <c r="F1975" s="4" t="b">
        <v>1</v>
      </c>
      <c r="G1975" s="4" t="b">
        <v>0</v>
      </c>
      <c r="H1975" s="4" t="b">
        <v>1</v>
      </c>
      <c r="I1975" s="15"/>
      <c r="J1975" s="4"/>
      <c r="K1975" s="4"/>
      <c r="L1975" s="15"/>
      <c r="M1975" s="6" t="str">
        <f t="shared" si="31"/>
        <v>Buy</v>
      </c>
    </row>
    <row r="1976" spans="1:13" x14ac:dyDescent="0.3">
      <c r="A1976" s="2">
        <v>44979</v>
      </c>
      <c r="B1976" s="4">
        <v>507.7</v>
      </c>
      <c r="C1976" s="4">
        <v>509</v>
      </c>
      <c r="D1976" s="4">
        <v>503.74000000000012</v>
      </c>
      <c r="E1976" s="4">
        <v>513.9708333333333</v>
      </c>
      <c r="F1976" s="4" t="b">
        <v>0</v>
      </c>
      <c r="G1976" s="4" t="b">
        <v>0</v>
      </c>
      <c r="H1976" s="4" t="b">
        <v>1</v>
      </c>
      <c r="I1976" s="15"/>
      <c r="J1976" s="4"/>
      <c r="K1976" s="4"/>
      <c r="L1976" s="15"/>
      <c r="M1976" s="6" t="str">
        <f t="shared" si="31"/>
        <v>Buy</v>
      </c>
    </row>
    <row r="1977" spans="1:13" x14ac:dyDescent="0.3">
      <c r="A1977" s="2">
        <v>44980</v>
      </c>
      <c r="B1977" s="4">
        <v>509.2</v>
      </c>
      <c r="C1977" s="4">
        <v>509.4</v>
      </c>
      <c r="D1977" s="4">
        <v>506.65</v>
      </c>
      <c r="E1977" s="4">
        <v>512.76750000000004</v>
      </c>
      <c r="F1977" s="4" t="b">
        <v>0</v>
      </c>
      <c r="G1977" s="4" t="b">
        <v>0</v>
      </c>
      <c r="H1977" s="4" t="b">
        <v>0</v>
      </c>
      <c r="I1977" s="15"/>
      <c r="J1977" s="4"/>
      <c r="K1977" s="4"/>
      <c r="L1977" s="15"/>
      <c r="M1977" s="6" t="str">
        <f t="shared" si="31"/>
        <v>Buy</v>
      </c>
    </row>
    <row r="1978" spans="1:13" x14ac:dyDescent="0.3">
      <c r="A1978" s="2">
        <v>44981</v>
      </c>
      <c r="B1978" s="4">
        <v>509.2</v>
      </c>
      <c r="C1978" s="4">
        <v>505.7</v>
      </c>
      <c r="D1978" s="4">
        <v>508.62</v>
      </c>
      <c r="E1978" s="4">
        <v>511.50916666666672</v>
      </c>
      <c r="F1978" s="4" t="b">
        <v>0</v>
      </c>
      <c r="G1978" s="4" t="b">
        <v>0</v>
      </c>
      <c r="H1978" s="4" t="b">
        <v>0</v>
      </c>
      <c r="I1978" s="15"/>
      <c r="J1978" s="4"/>
      <c r="K1978" s="4"/>
      <c r="L1978" s="15"/>
      <c r="M1978" s="6" t="str">
        <f t="shared" si="31"/>
        <v>Buy</v>
      </c>
    </row>
    <row r="1979" spans="1:13" x14ac:dyDescent="0.3">
      <c r="A1979" s="2">
        <v>44982</v>
      </c>
      <c r="B1979" s="4">
        <v>505.6</v>
      </c>
      <c r="C1979" s="4">
        <v>500.5</v>
      </c>
      <c r="D1979" s="4">
        <v>508.55999999999989</v>
      </c>
      <c r="E1979" s="4">
        <v>510.20749999999998</v>
      </c>
      <c r="F1979" s="4" t="b">
        <v>0</v>
      </c>
      <c r="G1979" s="4" t="b">
        <v>1</v>
      </c>
      <c r="H1979" s="4" t="b">
        <v>0</v>
      </c>
      <c r="I1979" s="15"/>
      <c r="J1979" s="4"/>
      <c r="K1979" s="4"/>
      <c r="L1979" s="15"/>
      <c r="M1979" s="6" t="str">
        <f t="shared" si="31"/>
        <v>Sell</v>
      </c>
    </row>
    <row r="1980" spans="1:13" x14ac:dyDescent="0.3">
      <c r="A1980" s="2">
        <v>44983</v>
      </c>
      <c r="B1980" s="4">
        <v>500.5</v>
      </c>
      <c r="C1980" s="4">
        <v>500.5</v>
      </c>
      <c r="D1980" s="4">
        <v>507.68999999999988</v>
      </c>
      <c r="E1980" s="4">
        <v>508.87583333333328</v>
      </c>
      <c r="F1980" s="4" t="b">
        <v>0</v>
      </c>
      <c r="G1980" s="4" t="b">
        <v>1</v>
      </c>
      <c r="H1980" s="4" t="b">
        <v>0</v>
      </c>
      <c r="I1980" s="15"/>
      <c r="J1980" s="4"/>
      <c r="K1980" s="4"/>
      <c r="L1980" s="15"/>
      <c r="M1980" s="6" t="str">
        <f t="shared" si="31"/>
        <v>Sell</v>
      </c>
    </row>
    <row r="1981" spans="1:13" x14ac:dyDescent="0.3">
      <c r="A1981" s="2">
        <v>44984</v>
      </c>
      <c r="B1981" s="4">
        <v>500.7</v>
      </c>
      <c r="C1981" s="4">
        <v>501.6</v>
      </c>
      <c r="D1981" s="4">
        <v>507.48</v>
      </c>
      <c r="E1981" s="4">
        <v>507.63416666666672</v>
      </c>
      <c r="F1981" s="4" t="b">
        <v>0</v>
      </c>
      <c r="G1981" s="4" t="b">
        <v>1</v>
      </c>
      <c r="H1981" s="4" t="b">
        <v>0</v>
      </c>
      <c r="I1981" s="15"/>
      <c r="J1981" s="4"/>
      <c r="K1981" s="4"/>
      <c r="L1981" s="15"/>
      <c r="M1981" s="6" t="str">
        <f t="shared" si="31"/>
        <v>Sell</v>
      </c>
    </row>
    <row r="1982" spans="1:13" x14ac:dyDescent="0.3">
      <c r="A1982" s="2">
        <v>44985</v>
      </c>
      <c r="B1982" s="4">
        <v>501.5</v>
      </c>
      <c r="C1982" s="4">
        <v>501</v>
      </c>
      <c r="D1982" s="4">
        <v>506.61</v>
      </c>
      <c r="E1982" s="4">
        <v>506.50749999999999</v>
      </c>
      <c r="F1982" s="4" t="b">
        <v>0</v>
      </c>
      <c r="G1982" s="4" t="b">
        <v>1</v>
      </c>
      <c r="H1982" s="4" t="b">
        <v>0</v>
      </c>
      <c r="I1982" s="15"/>
      <c r="J1982" s="4"/>
      <c r="K1982" s="4"/>
      <c r="L1982" s="15"/>
      <c r="M1982" s="6" t="str">
        <f t="shared" si="31"/>
        <v>Sell</v>
      </c>
    </row>
    <row r="1983" spans="1:13" x14ac:dyDescent="0.3">
      <c r="A1983" s="2">
        <v>44986</v>
      </c>
      <c r="B1983" s="4">
        <v>501.6</v>
      </c>
      <c r="C1983" s="4">
        <v>501.4</v>
      </c>
      <c r="D1983" s="4">
        <v>505.85</v>
      </c>
      <c r="E1983" s="4">
        <v>505.3366666666667</v>
      </c>
      <c r="F1983" s="4" t="b">
        <v>0</v>
      </c>
      <c r="G1983" s="4" t="b">
        <v>1</v>
      </c>
      <c r="H1983" s="4" t="b">
        <v>0</v>
      </c>
      <c r="I1983" s="15"/>
      <c r="J1983" s="4"/>
      <c r="K1983" s="4"/>
      <c r="L1983" s="15"/>
      <c r="M1983" s="6" t="str">
        <f t="shared" si="31"/>
        <v>Sell</v>
      </c>
    </row>
    <row r="1984" spans="1:13" x14ac:dyDescent="0.3">
      <c r="A1984" s="2">
        <v>44987</v>
      </c>
      <c r="B1984" s="4">
        <v>501.5</v>
      </c>
      <c r="C1984" s="4">
        <v>498</v>
      </c>
      <c r="D1984" s="4">
        <v>503.4799999999999</v>
      </c>
      <c r="E1984" s="4">
        <v>504.10166666666657</v>
      </c>
      <c r="F1984" s="4" t="b">
        <v>0</v>
      </c>
      <c r="G1984" s="4" t="b">
        <v>1</v>
      </c>
      <c r="H1984" s="4" t="b">
        <v>0</v>
      </c>
      <c r="I1984" s="15"/>
      <c r="J1984" s="4"/>
      <c r="K1984" s="4"/>
      <c r="L1984" s="15"/>
      <c r="M1984" s="6" t="str">
        <f t="shared" si="31"/>
        <v>Sell</v>
      </c>
    </row>
    <row r="1985" spans="1:13" x14ac:dyDescent="0.3">
      <c r="A1985" s="2">
        <v>44988</v>
      </c>
      <c r="B1985" s="4">
        <v>497.7</v>
      </c>
      <c r="C1985" s="4">
        <v>488.6</v>
      </c>
      <c r="D1985" s="4">
        <v>501.57</v>
      </c>
      <c r="E1985" s="4">
        <v>502.77749999999997</v>
      </c>
      <c r="F1985" s="4" t="b">
        <v>0</v>
      </c>
      <c r="G1985" s="4" t="b">
        <v>1</v>
      </c>
      <c r="H1985" s="4" t="b">
        <v>0</v>
      </c>
      <c r="I1985" s="15"/>
      <c r="J1985" s="4"/>
      <c r="K1985" s="4"/>
      <c r="L1985" s="15"/>
      <c r="M1985" s="6" t="str">
        <f t="shared" si="31"/>
        <v>Sell</v>
      </c>
    </row>
    <row r="1986" spans="1:13" x14ac:dyDescent="0.3">
      <c r="A1986" s="2">
        <v>44989</v>
      </c>
      <c r="B1986" s="4">
        <v>488.4</v>
      </c>
      <c r="C1986" s="4">
        <v>499.3</v>
      </c>
      <c r="D1986" s="4">
        <v>500.6</v>
      </c>
      <c r="E1986" s="4">
        <v>501.13</v>
      </c>
      <c r="F1986" s="4" t="b">
        <v>0</v>
      </c>
      <c r="G1986" s="4" t="b">
        <v>1</v>
      </c>
      <c r="H1986" s="4" t="b">
        <v>0</v>
      </c>
      <c r="I1986" s="15"/>
      <c r="J1986" s="4"/>
      <c r="K1986" s="4"/>
      <c r="L1986" s="15"/>
      <c r="M1986" s="6" t="str">
        <f t="shared" si="31"/>
        <v>Sell</v>
      </c>
    </row>
    <row r="1987" spans="1:13" x14ac:dyDescent="0.3">
      <c r="A1987" s="2">
        <v>44990</v>
      </c>
      <c r="B1987" s="4">
        <v>499.3</v>
      </c>
      <c r="C1987" s="4">
        <v>495.8</v>
      </c>
      <c r="D1987" s="4">
        <v>499.24</v>
      </c>
      <c r="E1987" s="4">
        <v>499.505</v>
      </c>
      <c r="F1987" s="4" t="b">
        <v>0</v>
      </c>
      <c r="G1987" s="4" t="b">
        <v>1</v>
      </c>
      <c r="H1987" s="4" t="b">
        <v>0</v>
      </c>
      <c r="I1987" s="15"/>
      <c r="J1987" s="4"/>
      <c r="K1987" s="4"/>
      <c r="L1987" s="15"/>
      <c r="M1987" s="6" t="str">
        <f t="shared" si="31"/>
        <v>Sell</v>
      </c>
    </row>
    <row r="1988" spans="1:13" x14ac:dyDescent="0.3">
      <c r="A1988" s="2">
        <v>44991</v>
      </c>
      <c r="B1988" s="4">
        <v>495.7</v>
      </c>
      <c r="C1988" s="4">
        <v>486</v>
      </c>
      <c r="D1988" s="4">
        <v>497.2700000000001</v>
      </c>
      <c r="E1988" s="4">
        <v>497.84750000000003</v>
      </c>
      <c r="F1988" s="4" t="b">
        <v>0</v>
      </c>
      <c r="G1988" s="4" t="b">
        <v>1</v>
      </c>
      <c r="H1988" s="4" t="b">
        <v>0</v>
      </c>
      <c r="I1988" s="15"/>
      <c r="J1988" s="4"/>
      <c r="K1988" s="4"/>
      <c r="L1988" s="15"/>
      <c r="M1988" s="6" t="str">
        <f t="shared" si="31"/>
        <v>Sell</v>
      </c>
    </row>
    <row r="1989" spans="1:13" x14ac:dyDescent="0.3">
      <c r="A1989" s="2">
        <v>44992</v>
      </c>
      <c r="B1989" s="4">
        <v>486.4</v>
      </c>
      <c r="C1989" s="4">
        <v>500</v>
      </c>
      <c r="D1989" s="4">
        <v>497.22000000000008</v>
      </c>
      <c r="E1989" s="4">
        <v>496.4783333333333</v>
      </c>
      <c r="F1989" s="4" t="b">
        <v>0</v>
      </c>
      <c r="G1989" s="4" t="b">
        <v>1</v>
      </c>
      <c r="H1989" s="4" t="b">
        <v>0</v>
      </c>
      <c r="I1989" s="15"/>
      <c r="J1989" s="4"/>
      <c r="K1989" s="4"/>
      <c r="L1989" s="15"/>
      <c r="M1989" s="6" t="str">
        <f t="shared" si="31"/>
        <v>Sell</v>
      </c>
    </row>
    <row r="1990" spans="1:13" x14ac:dyDescent="0.3">
      <c r="A1990" s="2">
        <v>44993</v>
      </c>
      <c r="B1990" s="4">
        <v>499.6</v>
      </c>
      <c r="C1990" s="4">
        <v>520.20000000000005</v>
      </c>
      <c r="D1990" s="4">
        <v>499.19000000000011</v>
      </c>
      <c r="E1990" s="4">
        <v>495.6633333333333</v>
      </c>
      <c r="F1990" s="4" t="b">
        <v>1</v>
      </c>
      <c r="G1990" s="4" t="b">
        <v>0</v>
      </c>
      <c r="H1990" s="4" t="b">
        <v>1</v>
      </c>
      <c r="I1990" s="15"/>
      <c r="J1990" s="4"/>
      <c r="K1990" s="4"/>
      <c r="L1990" s="15"/>
      <c r="M1990" s="6" t="str">
        <f t="shared" si="31"/>
        <v>Buy</v>
      </c>
    </row>
    <row r="1991" spans="1:13" x14ac:dyDescent="0.3">
      <c r="A1991" s="2">
        <v>44994</v>
      </c>
      <c r="B1991" s="4">
        <v>520.20000000000005</v>
      </c>
      <c r="C1991" s="4">
        <v>524.9</v>
      </c>
      <c r="D1991" s="4">
        <v>501.52</v>
      </c>
      <c r="E1991" s="4">
        <v>495.51333333333338</v>
      </c>
      <c r="F1991" s="4" t="b">
        <v>1</v>
      </c>
      <c r="G1991" s="4" t="b">
        <v>0</v>
      </c>
      <c r="H1991" s="4" t="b">
        <v>0</v>
      </c>
      <c r="I1991" s="15"/>
      <c r="J1991" s="4"/>
      <c r="K1991" s="4"/>
      <c r="L1991" s="15"/>
      <c r="M1991" s="6" t="str">
        <f t="shared" si="31"/>
        <v>Buy</v>
      </c>
    </row>
    <row r="1992" spans="1:13" x14ac:dyDescent="0.3">
      <c r="A1992" s="2">
        <v>44995</v>
      </c>
      <c r="B1992" s="4">
        <v>525</v>
      </c>
      <c r="C1992" s="4">
        <v>497.5</v>
      </c>
      <c r="D1992" s="4">
        <v>501.17</v>
      </c>
      <c r="E1992" s="4">
        <v>495.13916666666671</v>
      </c>
      <c r="F1992" s="4" t="b">
        <v>1</v>
      </c>
      <c r="G1992" s="4" t="b">
        <v>0</v>
      </c>
      <c r="H1992" s="4" t="b">
        <v>0</v>
      </c>
      <c r="I1992" s="15"/>
      <c r="J1992" s="4"/>
      <c r="K1992" s="4"/>
      <c r="L1992" s="15"/>
      <c r="M1992" s="6" t="str">
        <f t="shared" si="31"/>
        <v>Buy</v>
      </c>
    </row>
    <row r="1993" spans="1:13" x14ac:dyDescent="0.3">
      <c r="A1993" s="2">
        <v>44996</v>
      </c>
      <c r="B1993" s="4">
        <v>497.6</v>
      </c>
      <c r="C1993" s="4">
        <v>491.2</v>
      </c>
      <c r="D1993" s="4">
        <v>500.15</v>
      </c>
      <c r="E1993" s="4">
        <v>494.8725</v>
      </c>
      <c r="F1993" s="4" t="b">
        <v>0</v>
      </c>
      <c r="G1993" s="4" t="b">
        <v>1</v>
      </c>
      <c r="H1993" s="4" t="b">
        <v>1</v>
      </c>
      <c r="I1993" s="15"/>
      <c r="J1993" s="4"/>
      <c r="K1993" s="4"/>
      <c r="L1993" s="15"/>
      <c r="M1993" s="6" t="str">
        <f t="shared" si="31"/>
        <v>Sell</v>
      </c>
    </row>
    <row r="1994" spans="1:13" x14ac:dyDescent="0.3">
      <c r="A1994" s="2">
        <v>44997</v>
      </c>
      <c r="B1994" s="4">
        <v>491.1</v>
      </c>
      <c r="C1994" s="4">
        <v>472.9</v>
      </c>
      <c r="D1994" s="4">
        <v>497.64</v>
      </c>
      <c r="E1994" s="4">
        <v>494.58333333333331</v>
      </c>
      <c r="F1994" s="4" t="b">
        <v>0</v>
      </c>
      <c r="G1994" s="4" t="b">
        <v>1</v>
      </c>
      <c r="H1994" s="4" t="b">
        <v>0</v>
      </c>
      <c r="I1994" s="15"/>
      <c r="J1994" s="4"/>
      <c r="K1994" s="4"/>
      <c r="L1994" s="15"/>
      <c r="M1994" s="6" t="str">
        <f t="shared" si="31"/>
        <v>Sell</v>
      </c>
    </row>
    <row r="1995" spans="1:13" x14ac:dyDescent="0.3">
      <c r="A1995" s="2">
        <v>44998</v>
      </c>
      <c r="B1995" s="4">
        <v>473.1</v>
      </c>
      <c r="C1995" s="4">
        <v>489.3</v>
      </c>
      <c r="D1995" s="4">
        <v>497.71</v>
      </c>
      <c r="E1995" s="4">
        <v>494.6033333333333</v>
      </c>
      <c r="F1995" s="4" t="b">
        <v>0</v>
      </c>
      <c r="G1995" s="4" t="b">
        <v>1</v>
      </c>
      <c r="H1995" s="4" t="b">
        <v>0</v>
      </c>
      <c r="I1995" s="15"/>
      <c r="J1995" s="4"/>
      <c r="K1995" s="4"/>
      <c r="L1995" s="15"/>
      <c r="M1995" s="6" t="str">
        <f t="shared" si="31"/>
        <v>Sell</v>
      </c>
    </row>
    <row r="1996" spans="1:13" x14ac:dyDescent="0.3">
      <c r="A1996" s="2">
        <v>44999</v>
      </c>
      <c r="B1996" s="4">
        <v>489.5</v>
      </c>
      <c r="C1996" s="4">
        <v>500.9</v>
      </c>
      <c r="D1996" s="4">
        <v>497.87</v>
      </c>
      <c r="E1996" s="4">
        <v>494.84666666666658</v>
      </c>
      <c r="F1996" s="4" t="b">
        <v>0</v>
      </c>
      <c r="G1996" s="4" t="b">
        <v>1</v>
      </c>
      <c r="H1996" s="4" t="b">
        <v>0</v>
      </c>
      <c r="I1996" s="15"/>
      <c r="J1996" s="4"/>
      <c r="K1996" s="4"/>
      <c r="L1996" s="15"/>
      <c r="M1996" s="6" t="str">
        <f t="shared" si="31"/>
        <v>Sell</v>
      </c>
    </row>
    <row r="1997" spans="1:13" x14ac:dyDescent="0.3">
      <c r="A1997" s="2">
        <v>45000</v>
      </c>
      <c r="B1997" s="4">
        <v>500.8</v>
      </c>
      <c r="C1997" s="4">
        <v>485.5</v>
      </c>
      <c r="D1997" s="4">
        <v>496.84</v>
      </c>
      <c r="E1997" s="4">
        <v>494.49833333333328</v>
      </c>
      <c r="F1997" s="4" t="b">
        <v>1</v>
      </c>
      <c r="G1997" s="4" t="b">
        <v>0</v>
      </c>
      <c r="H1997" s="4" t="b">
        <v>1</v>
      </c>
      <c r="I1997" s="15"/>
      <c r="J1997" s="4"/>
      <c r="K1997" s="4"/>
      <c r="L1997" s="15"/>
      <c r="M1997" s="6" t="str">
        <f t="shared" si="31"/>
        <v>Buy</v>
      </c>
    </row>
    <row r="1998" spans="1:13" x14ac:dyDescent="0.3">
      <c r="A1998" s="2">
        <v>45001</v>
      </c>
      <c r="B1998" s="4">
        <v>485.5</v>
      </c>
      <c r="C1998" s="4">
        <v>483.2</v>
      </c>
      <c r="D1998" s="4">
        <v>496.55999999999989</v>
      </c>
      <c r="E1998" s="4">
        <v>494.29750000000001</v>
      </c>
      <c r="F1998" s="4" t="b">
        <v>0</v>
      </c>
      <c r="G1998" s="4" t="b">
        <v>1</v>
      </c>
      <c r="H1998" s="4" t="b">
        <v>1</v>
      </c>
      <c r="I1998" s="15"/>
      <c r="J1998" s="4"/>
      <c r="K1998" s="4"/>
      <c r="L1998" s="15"/>
      <c r="M1998" s="6" t="str">
        <f t="shared" si="31"/>
        <v>Sell</v>
      </c>
    </row>
    <row r="1999" spans="1:13" x14ac:dyDescent="0.3">
      <c r="A1999" s="2">
        <v>45002</v>
      </c>
      <c r="B1999" s="4">
        <v>483</v>
      </c>
      <c r="C1999" s="4">
        <v>493.1</v>
      </c>
      <c r="D1999" s="4">
        <v>495.87000000000012</v>
      </c>
      <c r="E1999" s="4">
        <v>494.08249999999998</v>
      </c>
      <c r="F1999" s="4" t="b">
        <v>0</v>
      </c>
      <c r="G1999" s="4" t="b">
        <v>1</v>
      </c>
      <c r="H1999" s="4" t="b">
        <v>0</v>
      </c>
      <c r="I1999" s="15"/>
      <c r="J1999" s="4"/>
      <c r="K1999" s="4"/>
      <c r="L1999" s="15"/>
      <c r="M1999" s="6" t="str">
        <f t="shared" si="31"/>
        <v>Sell</v>
      </c>
    </row>
    <row r="2000" spans="1:13" x14ac:dyDescent="0.3">
      <c r="A2000" s="2">
        <v>45003</v>
      </c>
      <c r="B2000" s="4">
        <v>493</v>
      </c>
      <c r="C2000" s="4">
        <v>504.5</v>
      </c>
      <c r="D2000" s="4">
        <v>494.3</v>
      </c>
      <c r="E2000" s="4">
        <v>493.9375</v>
      </c>
      <c r="F2000" s="4" t="b">
        <v>0</v>
      </c>
      <c r="G2000" s="4" t="b">
        <v>1</v>
      </c>
      <c r="H2000" s="4" t="b">
        <v>0</v>
      </c>
      <c r="I2000" s="15"/>
      <c r="J2000" s="4"/>
      <c r="K2000" s="4"/>
      <c r="L2000" s="15"/>
      <c r="M2000" s="6" t="str">
        <f t="shared" si="31"/>
        <v>Sell</v>
      </c>
    </row>
    <row r="2001" spans="1:13" x14ac:dyDescent="0.3">
      <c r="A2001" s="2">
        <v>45004</v>
      </c>
      <c r="B2001" s="4">
        <v>504.3</v>
      </c>
      <c r="C2001" s="4">
        <v>518.79999999999995</v>
      </c>
      <c r="D2001" s="4">
        <v>493.68999999999988</v>
      </c>
      <c r="E2001" s="4">
        <v>493.89666666666659</v>
      </c>
      <c r="F2001" s="4" t="b">
        <v>1</v>
      </c>
      <c r="G2001" s="4" t="b">
        <v>0</v>
      </c>
      <c r="H2001" s="4" t="b">
        <v>1</v>
      </c>
      <c r="I2001" s="15"/>
      <c r="J2001" s="4"/>
      <c r="K2001" s="4"/>
      <c r="L2001" s="15"/>
      <c r="M2001" s="6" t="str">
        <f t="shared" si="31"/>
        <v>Buy</v>
      </c>
    </row>
    <row r="2002" spans="1:13" x14ac:dyDescent="0.3">
      <c r="A2002" s="2">
        <v>45005</v>
      </c>
      <c r="B2002" s="4">
        <v>518.6</v>
      </c>
      <c r="C2002" s="4">
        <v>507.4</v>
      </c>
      <c r="D2002" s="4">
        <v>494.68</v>
      </c>
      <c r="E2002" s="4">
        <v>493.8</v>
      </c>
      <c r="F2002" s="4" t="b">
        <v>1</v>
      </c>
      <c r="G2002" s="4" t="b">
        <v>0</v>
      </c>
      <c r="H2002" s="4" t="b">
        <v>0</v>
      </c>
      <c r="I2002" s="15"/>
      <c r="J2002" s="4"/>
      <c r="K2002" s="4"/>
      <c r="L2002" s="15"/>
      <c r="M2002" s="6" t="str">
        <f t="shared" si="31"/>
        <v>Buy</v>
      </c>
    </row>
    <row r="2003" spans="1:13" x14ac:dyDescent="0.3">
      <c r="A2003" s="2">
        <v>45006</v>
      </c>
      <c r="B2003" s="4">
        <v>507.5</v>
      </c>
      <c r="C2003" s="4">
        <v>563.79999999999995</v>
      </c>
      <c r="D2003" s="4">
        <v>501.94000000000011</v>
      </c>
      <c r="E2003" s="4">
        <v>494.36083333333329</v>
      </c>
      <c r="F2003" s="4" t="b">
        <v>1</v>
      </c>
      <c r="G2003" s="4" t="b">
        <v>0</v>
      </c>
      <c r="H2003" s="4" t="b">
        <v>0</v>
      </c>
      <c r="I2003" s="15"/>
      <c r="J2003" s="4"/>
      <c r="K2003" s="4"/>
      <c r="L2003" s="15"/>
      <c r="M2003" s="6" t="str">
        <f t="shared" si="31"/>
        <v>Buy</v>
      </c>
    </row>
    <row r="2004" spans="1:13" x14ac:dyDescent="0.3">
      <c r="A2004" s="2">
        <v>45007</v>
      </c>
      <c r="B2004" s="4">
        <v>563.79999999999995</v>
      </c>
      <c r="C2004" s="4">
        <v>589.6</v>
      </c>
      <c r="D2004" s="4">
        <v>513.6099999999999</v>
      </c>
      <c r="E2004" s="4">
        <v>494.98833333333329</v>
      </c>
      <c r="F2004" s="4" t="b">
        <v>1</v>
      </c>
      <c r="G2004" s="4" t="b">
        <v>0</v>
      </c>
      <c r="H2004" s="4" t="b">
        <v>0</v>
      </c>
      <c r="I2004" s="15"/>
      <c r="J2004" s="4"/>
      <c r="K2004" s="4"/>
      <c r="L2004" s="15"/>
      <c r="M2004" s="6" t="str">
        <f t="shared" si="31"/>
        <v>Buy</v>
      </c>
    </row>
    <row r="2005" spans="1:13" x14ac:dyDescent="0.3">
      <c r="A2005" s="2">
        <v>45008</v>
      </c>
      <c r="B2005" s="4">
        <v>589.5</v>
      </c>
      <c r="C2005" s="4">
        <v>589</v>
      </c>
      <c r="D2005" s="4">
        <v>523.57999999999993</v>
      </c>
      <c r="E2005" s="4">
        <v>495.55333333333328</v>
      </c>
      <c r="F2005" s="4" t="b">
        <v>1</v>
      </c>
      <c r="G2005" s="4" t="b">
        <v>0</v>
      </c>
      <c r="H2005" s="4" t="b">
        <v>0</v>
      </c>
      <c r="I2005" s="15"/>
      <c r="J2005" s="4"/>
      <c r="K2005" s="4"/>
      <c r="L2005" s="15"/>
      <c r="M2005" s="6" t="str">
        <f t="shared" si="31"/>
        <v>Buy</v>
      </c>
    </row>
    <row r="2006" spans="1:13" x14ac:dyDescent="0.3">
      <c r="A2006" s="2">
        <v>45009</v>
      </c>
      <c r="B2006" s="4">
        <v>589</v>
      </c>
      <c r="C2006" s="4">
        <v>565.20000000000005</v>
      </c>
      <c r="D2006" s="4">
        <v>530.01</v>
      </c>
      <c r="E2006" s="4">
        <v>495.81999999999988</v>
      </c>
      <c r="F2006" s="4" t="b">
        <v>1</v>
      </c>
      <c r="G2006" s="4" t="b">
        <v>0</v>
      </c>
      <c r="H2006" s="4" t="b">
        <v>0</v>
      </c>
      <c r="I2006" s="15"/>
      <c r="J2006" s="4"/>
      <c r="K2006" s="4"/>
      <c r="L2006" s="15"/>
      <c r="M2006" s="6" t="str">
        <f t="shared" si="31"/>
        <v>Buy</v>
      </c>
    </row>
    <row r="2007" spans="1:13" x14ac:dyDescent="0.3">
      <c r="A2007" s="2">
        <v>45010</v>
      </c>
      <c r="B2007" s="4">
        <v>565</v>
      </c>
      <c r="C2007" s="4">
        <v>611.4</v>
      </c>
      <c r="D2007" s="4">
        <v>542.6</v>
      </c>
      <c r="E2007" s="4">
        <v>496.2883333333333</v>
      </c>
      <c r="F2007" s="4" t="b">
        <v>1</v>
      </c>
      <c r="G2007" s="4" t="b">
        <v>0</v>
      </c>
      <c r="H2007" s="4" t="b">
        <v>0</v>
      </c>
      <c r="I2007" s="15"/>
      <c r="J2007" s="4"/>
      <c r="K2007" s="4"/>
      <c r="L2007" s="15"/>
      <c r="M2007" s="6" t="str">
        <f t="shared" si="31"/>
        <v>Buy</v>
      </c>
    </row>
    <row r="2008" spans="1:13" x14ac:dyDescent="0.3">
      <c r="A2008" s="2">
        <v>45011</v>
      </c>
      <c r="B2008" s="4">
        <v>611.20000000000005</v>
      </c>
      <c r="C2008" s="4">
        <v>595.5</v>
      </c>
      <c r="D2008" s="4">
        <v>553.83000000000004</v>
      </c>
      <c r="E2008" s="4">
        <v>496.62749999999988</v>
      </c>
      <c r="F2008" s="4" t="b">
        <v>1</v>
      </c>
      <c r="G2008" s="4" t="b">
        <v>0</v>
      </c>
      <c r="H2008" s="4" t="b">
        <v>0</v>
      </c>
      <c r="I2008" s="15"/>
      <c r="J2008" s="4"/>
      <c r="K2008" s="4"/>
      <c r="L2008" s="15"/>
      <c r="M2008" s="6" t="str">
        <f t="shared" ref="M2008:M2071" si="32">IF(B2008&gt;=D2007,"Buy","Sell")</f>
        <v>Buy</v>
      </c>
    </row>
    <row r="2009" spans="1:13" x14ac:dyDescent="0.3">
      <c r="A2009" s="2">
        <v>45012</v>
      </c>
      <c r="B2009" s="4">
        <v>595.5</v>
      </c>
      <c r="C2009" s="4">
        <v>616.79999999999995</v>
      </c>
      <c r="D2009" s="4">
        <v>566.20000000000005</v>
      </c>
      <c r="E2009" s="4">
        <v>497.15499999999997</v>
      </c>
      <c r="F2009" s="4" t="b">
        <v>1</v>
      </c>
      <c r="G2009" s="4" t="b">
        <v>0</v>
      </c>
      <c r="H2009" s="4" t="b">
        <v>0</v>
      </c>
      <c r="I2009" s="15"/>
      <c r="J2009" s="4"/>
      <c r="K2009" s="4"/>
      <c r="L2009" s="15"/>
      <c r="M2009" s="6" t="str">
        <f t="shared" si="32"/>
        <v>Buy</v>
      </c>
    </row>
    <row r="2010" spans="1:13" x14ac:dyDescent="0.3">
      <c r="A2010" s="2">
        <v>45013</v>
      </c>
      <c r="B2010" s="4">
        <v>616.6</v>
      </c>
      <c r="C2010" s="4">
        <v>662.8</v>
      </c>
      <c r="D2010" s="4">
        <v>582.03</v>
      </c>
      <c r="E2010" s="4">
        <v>498.29</v>
      </c>
      <c r="F2010" s="4" t="b">
        <v>1</v>
      </c>
      <c r="G2010" s="4" t="b">
        <v>0</v>
      </c>
      <c r="H2010" s="4" t="b">
        <v>0</v>
      </c>
      <c r="I2010" s="15"/>
      <c r="J2010" s="4"/>
      <c r="K2010" s="4"/>
      <c r="L2010" s="15"/>
      <c r="M2010" s="6" t="str">
        <f t="shared" si="32"/>
        <v>Buy</v>
      </c>
    </row>
    <row r="2011" spans="1:13" x14ac:dyDescent="0.3">
      <c r="A2011" s="2">
        <v>45014</v>
      </c>
      <c r="B2011" s="4">
        <v>662.6</v>
      </c>
      <c r="C2011" s="4">
        <v>718.8</v>
      </c>
      <c r="D2011" s="4">
        <v>602.03</v>
      </c>
      <c r="E2011" s="4">
        <v>499.82499999999999</v>
      </c>
      <c r="F2011" s="4" t="b">
        <v>1</v>
      </c>
      <c r="G2011" s="4" t="b">
        <v>0</v>
      </c>
      <c r="H2011" s="4" t="b">
        <v>0</v>
      </c>
      <c r="I2011" s="15"/>
      <c r="J2011" s="4"/>
      <c r="K2011" s="4"/>
      <c r="L2011" s="15"/>
      <c r="M2011" s="6" t="str">
        <f t="shared" si="32"/>
        <v>Buy</v>
      </c>
    </row>
    <row r="2012" spans="1:13" x14ac:dyDescent="0.3">
      <c r="A2012" s="2">
        <v>45015</v>
      </c>
      <c r="B2012" s="4">
        <v>718.8</v>
      </c>
      <c r="C2012" s="4">
        <v>714.5</v>
      </c>
      <c r="D2012" s="4">
        <v>622.74</v>
      </c>
      <c r="E2012" s="4">
        <v>501.25083333333328</v>
      </c>
      <c r="F2012" s="4" t="b">
        <v>1</v>
      </c>
      <c r="G2012" s="4" t="b">
        <v>0</v>
      </c>
      <c r="H2012" s="4" t="b">
        <v>0</v>
      </c>
      <c r="I2012" s="15"/>
      <c r="J2012" s="4"/>
      <c r="K2012" s="4"/>
      <c r="L2012" s="15"/>
      <c r="M2012" s="6" t="str">
        <f t="shared" si="32"/>
        <v>Buy</v>
      </c>
    </row>
    <row r="2013" spans="1:13" x14ac:dyDescent="0.3">
      <c r="A2013" s="2">
        <v>45016</v>
      </c>
      <c r="B2013" s="4">
        <v>714.5</v>
      </c>
      <c r="C2013" s="4">
        <v>705</v>
      </c>
      <c r="D2013" s="4">
        <v>636.8599999999999</v>
      </c>
      <c r="E2013" s="4">
        <v>502.62916666666672</v>
      </c>
      <c r="F2013" s="4" t="b">
        <v>1</v>
      </c>
      <c r="G2013" s="4" t="b">
        <v>0</v>
      </c>
      <c r="H2013" s="4" t="b">
        <v>0</v>
      </c>
      <c r="I2013" s="15"/>
      <c r="J2013" s="4"/>
      <c r="K2013" s="4"/>
      <c r="L2013" s="15"/>
      <c r="M2013" s="6" t="str">
        <f t="shared" si="32"/>
        <v>Buy</v>
      </c>
    </row>
    <row r="2014" spans="1:13" x14ac:dyDescent="0.3">
      <c r="A2014" s="2">
        <v>45017</v>
      </c>
      <c r="B2014" s="4">
        <v>705.1</v>
      </c>
      <c r="C2014" s="4">
        <v>675</v>
      </c>
      <c r="D2014" s="4">
        <v>645.4</v>
      </c>
      <c r="E2014" s="4">
        <v>503.90666666666669</v>
      </c>
      <c r="F2014" s="4" t="b">
        <v>1</v>
      </c>
      <c r="G2014" s="4" t="b">
        <v>0</v>
      </c>
      <c r="H2014" s="4" t="b">
        <v>0</v>
      </c>
      <c r="I2014" s="15"/>
      <c r="J2014" s="4"/>
      <c r="K2014" s="4"/>
      <c r="L2014" s="15"/>
      <c r="M2014" s="6" t="str">
        <f t="shared" si="32"/>
        <v>Buy</v>
      </c>
    </row>
    <row r="2015" spans="1:13" x14ac:dyDescent="0.3">
      <c r="A2015" s="2">
        <v>45018</v>
      </c>
      <c r="B2015" s="4">
        <v>675.1</v>
      </c>
      <c r="C2015" s="4">
        <v>686.7</v>
      </c>
      <c r="D2015" s="4">
        <v>655.16999999999996</v>
      </c>
      <c r="E2015" s="4">
        <v>505.22</v>
      </c>
      <c r="F2015" s="4" t="b">
        <v>1</v>
      </c>
      <c r="G2015" s="4" t="b">
        <v>0</v>
      </c>
      <c r="H2015" s="4" t="b">
        <v>0</v>
      </c>
      <c r="I2015" s="15"/>
      <c r="J2015" s="4"/>
      <c r="K2015" s="4"/>
      <c r="L2015" s="15"/>
      <c r="M2015" s="6" t="str">
        <f t="shared" si="32"/>
        <v>Buy</v>
      </c>
    </row>
    <row r="2016" spans="1:13" x14ac:dyDescent="0.3">
      <c r="A2016" s="2">
        <v>45019</v>
      </c>
      <c r="B2016" s="4">
        <v>686.3</v>
      </c>
      <c r="C2016" s="4">
        <v>673.8</v>
      </c>
      <c r="D2016" s="4">
        <v>666.03</v>
      </c>
      <c r="E2016" s="4">
        <v>506.48583333333329</v>
      </c>
      <c r="F2016" s="4" t="b">
        <v>1</v>
      </c>
      <c r="G2016" s="4" t="b">
        <v>0</v>
      </c>
      <c r="H2016" s="4" t="b">
        <v>0</v>
      </c>
      <c r="I2016" s="15"/>
      <c r="J2016" s="4"/>
      <c r="K2016" s="4"/>
      <c r="L2016" s="15"/>
      <c r="M2016" s="6" t="str">
        <f t="shared" si="32"/>
        <v>Buy</v>
      </c>
    </row>
    <row r="2017" spans="1:13" x14ac:dyDescent="0.3">
      <c r="A2017" s="2">
        <v>45020</v>
      </c>
      <c r="B2017" s="4">
        <v>673.7</v>
      </c>
      <c r="C2017" s="4">
        <v>660</v>
      </c>
      <c r="D2017" s="4">
        <v>670.89</v>
      </c>
      <c r="E2017" s="4">
        <v>507.63249999999999</v>
      </c>
      <c r="F2017" s="4" t="b">
        <v>1</v>
      </c>
      <c r="G2017" s="4" t="b">
        <v>0</v>
      </c>
      <c r="H2017" s="4" t="b">
        <v>0</v>
      </c>
      <c r="I2017" s="15"/>
      <c r="J2017" s="4"/>
      <c r="K2017" s="4"/>
      <c r="L2017" s="15"/>
      <c r="M2017" s="6" t="str">
        <f t="shared" si="32"/>
        <v>Buy</v>
      </c>
    </row>
    <row r="2018" spans="1:13" x14ac:dyDescent="0.3">
      <c r="A2018" s="2">
        <v>45021</v>
      </c>
      <c r="B2018" s="4">
        <v>660</v>
      </c>
      <c r="C2018" s="4">
        <v>671</v>
      </c>
      <c r="D2018" s="4">
        <v>678.43999999999994</v>
      </c>
      <c r="E2018" s="4">
        <v>508.89333333333332</v>
      </c>
      <c r="F2018" s="4" t="b">
        <v>0</v>
      </c>
      <c r="G2018" s="4" t="b">
        <v>1</v>
      </c>
      <c r="H2018" s="4" t="b">
        <v>1</v>
      </c>
      <c r="I2018" s="15"/>
      <c r="J2018" s="4"/>
      <c r="K2018" s="4"/>
      <c r="L2018" s="15"/>
      <c r="M2018" s="6" t="str">
        <f t="shared" si="32"/>
        <v>Sell</v>
      </c>
    </row>
    <row r="2019" spans="1:13" x14ac:dyDescent="0.3">
      <c r="A2019" s="2">
        <v>45022</v>
      </c>
      <c r="B2019" s="4">
        <v>671</v>
      </c>
      <c r="C2019" s="4">
        <v>663</v>
      </c>
      <c r="D2019" s="4">
        <v>683.06</v>
      </c>
      <c r="E2019" s="4">
        <v>510.15249999999997</v>
      </c>
      <c r="F2019" s="4" t="b">
        <v>0</v>
      </c>
      <c r="G2019" s="4" t="b">
        <v>1</v>
      </c>
      <c r="H2019" s="4" t="b">
        <v>0</v>
      </c>
      <c r="I2019" s="15"/>
      <c r="J2019" s="4"/>
      <c r="K2019" s="4"/>
      <c r="L2019" s="15"/>
      <c r="M2019" s="6" t="str">
        <f t="shared" si="32"/>
        <v>Sell</v>
      </c>
    </row>
    <row r="2020" spans="1:13" x14ac:dyDescent="0.3">
      <c r="A2020" s="2">
        <v>45023</v>
      </c>
      <c r="B2020" s="4">
        <v>663.1</v>
      </c>
      <c r="C2020" s="4">
        <v>672.1</v>
      </c>
      <c r="D2020" s="4">
        <v>683.99</v>
      </c>
      <c r="E2020" s="4">
        <v>511.42083333333329</v>
      </c>
      <c r="F2020" s="4" t="b">
        <v>0</v>
      </c>
      <c r="G2020" s="4" t="b">
        <v>1</v>
      </c>
      <c r="H2020" s="4" t="b">
        <v>0</v>
      </c>
      <c r="I2020" s="15"/>
      <c r="J2020" s="4"/>
      <c r="K2020" s="4"/>
      <c r="L2020" s="15"/>
      <c r="M2020" s="6" t="str">
        <f t="shared" si="32"/>
        <v>Sell</v>
      </c>
    </row>
    <row r="2021" spans="1:13" x14ac:dyDescent="0.3">
      <c r="A2021" s="2">
        <v>45024</v>
      </c>
      <c r="B2021" s="4">
        <v>672.1</v>
      </c>
      <c r="C2021" s="4">
        <v>675</v>
      </c>
      <c r="D2021" s="4">
        <v>679.61</v>
      </c>
      <c r="E2021" s="4">
        <v>512.73833333333334</v>
      </c>
      <c r="F2021" s="4" t="b">
        <v>0</v>
      </c>
      <c r="G2021" s="4" t="b">
        <v>1</v>
      </c>
      <c r="H2021" s="4" t="b">
        <v>0</v>
      </c>
      <c r="I2021" s="15"/>
      <c r="J2021" s="4"/>
      <c r="K2021" s="4"/>
      <c r="L2021" s="15"/>
      <c r="M2021" s="6" t="str">
        <f t="shared" si="32"/>
        <v>Sell</v>
      </c>
    </row>
    <row r="2022" spans="1:13" x14ac:dyDescent="0.3">
      <c r="A2022" s="2">
        <v>45025</v>
      </c>
      <c r="B2022" s="4">
        <v>675.2</v>
      </c>
      <c r="C2022" s="4">
        <v>663.5</v>
      </c>
      <c r="D2022" s="4">
        <v>674.51</v>
      </c>
      <c r="E2022" s="4">
        <v>513.96083333333331</v>
      </c>
      <c r="F2022" s="4" t="b">
        <v>0</v>
      </c>
      <c r="G2022" s="4" t="b">
        <v>1</v>
      </c>
      <c r="H2022" s="4" t="b">
        <v>0</v>
      </c>
      <c r="I2022" s="15"/>
      <c r="J2022" s="4"/>
      <c r="K2022" s="4"/>
      <c r="L2022" s="15"/>
      <c r="M2022" s="6" t="str">
        <f t="shared" si="32"/>
        <v>Sell</v>
      </c>
    </row>
    <row r="2023" spans="1:13" x14ac:dyDescent="0.3">
      <c r="A2023" s="2">
        <v>45026</v>
      </c>
      <c r="B2023" s="4">
        <v>663.5</v>
      </c>
      <c r="C2023" s="4">
        <v>664.7</v>
      </c>
      <c r="D2023" s="4">
        <v>670.48</v>
      </c>
      <c r="E2023" s="4">
        <v>515.22916666666663</v>
      </c>
      <c r="F2023" s="4" t="b">
        <v>0</v>
      </c>
      <c r="G2023" s="4" t="b">
        <v>1</v>
      </c>
      <c r="H2023" s="4" t="b">
        <v>0</v>
      </c>
      <c r="I2023" s="15"/>
      <c r="J2023" s="4"/>
      <c r="K2023" s="4"/>
      <c r="L2023" s="15"/>
      <c r="M2023" s="6" t="str">
        <f t="shared" si="32"/>
        <v>Sell</v>
      </c>
    </row>
    <row r="2024" spans="1:13" x14ac:dyDescent="0.3">
      <c r="A2024" s="2">
        <v>45027</v>
      </c>
      <c r="B2024" s="4">
        <v>664.7</v>
      </c>
      <c r="C2024" s="4">
        <v>686.7</v>
      </c>
      <c r="D2024" s="4">
        <v>671.65</v>
      </c>
      <c r="E2024" s="4">
        <v>516.79583333333335</v>
      </c>
      <c r="F2024" s="4" t="b">
        <v>0</v>
      </c>
      <c r="G2024" s="4" t="b">
        <v>1</v>
      </c>
      <c r="H2024" s="4" t="b">
        <v>0</v>
      </c>
      <c r="I2024" s="15"/>
      <c r="J2024" s="4"/>
      <c r="K2024" s="4"/>
      <c r="L2024" s="15"/>
      <c r="M2024" s="6" t="str">
        <f t="shared" si="32"/>
        <v>Sell</v>
      </c>
    </row>
    <row r="2025" spans="1:13" x14ac:dyDescent="0.3">
      <c r="A2025" s="2">
        <v>45028</v>
      </c>
      <c r="B2025" s="4">
        <v>686.5</v>
      </c>
      <c r="C2025" s="4">
        <v>670.1</v>
      </c>
      <c r="D2025" s="4">
        <v>669.99</v>
      </c>
      <c r="E2025" s="4">
        <v>518.09333333333336</v>
      </c>
      <c r="F2025" s="4" t="b">
        <v>1</v>
      </c>
      <c r="G2025" s="4" t="b">
        <v>0</v>
      </c>
      <c r="H2025" s="4" t="b">
        <v>1</v>
      </c>
      <c r="I2025" s="15"/>
      <c r="J2025" s="4"/>
      <c r="K2025" s="4"/>
      <c r="L2025" s="15"/>
      <c r="M2025" s="6" t="str">
        <f t="shared" si="32"/>
        <v>Buy</v>
      </c>
    </row>
    <row r="2026" spans="1:13" x14ac:dyDescent="0.3">
      <c r="A2026" s="2">
        <v>45029</v>
      </c>
      <c r="B2026" s="4">
        <v>670.4</v>
      </c>
      <c r="C2026" s="4">
        <v>672.5</v>
      </c>
      <c r="D2026" s="4">
        <v>669.86</v>
      </c>
      <c r="E2026" s="4">
        <v>519.41833333333329</v>
      </c>
      <c r="F2026" s="4" t="b">
        <v>1</v>
      </c>
      <c r="G2026" s="4" t="b">
        <v>0</v>
      </c>
      <c r="H2026" s="4" t="b">
        <v>0</v>
      </c>
      <c r="I2026" s="15"/>
      <c r="J2026" s="4"/>
      <c r="K2026" s="4"/>
      <c r="L2026" s="15"/>
      <c r="M2026" s="6" t="str">
        <f t="shared" si="32"/>
        <v>Buy</v>
      </c>
    </row>
    <row r="2027" spans="1:13" x14ac:dyDescent="0.3">
      <c r="A2027" s="2">
        <v>45030</v>
      </c>
      <c r="B2027" s="4">
        <v>672.5</v>
      </c>
      <c r="C2027" s="4">
        <v>687.2</v>
      </c>
      <c r="D2027" s="4">
        <v>672.58</v>
      </c>
      <c r="E2027" s="4">
        <v>520.96083333333331</v>
      </c>
      <c r="F2027" s="4" t="b">
        <v>1</v>
      </c>
      <c r="G2027" s="4" t="b">
        <v>0</v>
      </c>
      <c r="H2027" s="4" t="b">
        <v>0</v>
      </c>
      <c r="I2027" s="15"/>
      <c r="J2027" s="4"/>
      <c r="K2027" s="4"/>
      <c r="L2027" s="15"/>
      <c r="M2027" s="6" t="str">
        <f t="shared" si="32"/>
        <v>Buy</v>
      </c>
    </row>
    <row r="2028" spans="1:13" x14ac:dyDescent="0.3">
      <c r="A2028" s="2">
        <v>45031</v>
      </c>
      <c r="B2028" s="4">
        <v>687.1</v>
      </c>
      <c r="C2028" s="4">
        <v>685.1</v>
      </c>
      <c r="D2028" s="4">
        <v>673.99</v>
      </c>
      <c r="E2028" s="4">
        <v>522.64</v>
      </c>
      <c r="F2028" s="4" t="b">
        <v>1</v>
      </c>
      <c r="G2028" s="4" t="b">
        <v>0</v>
      </c>
      <c r="H2028" s="4" t="b">
        <v>0</v>
      </c>
      <c r="I2028" s="15"/>
      <c r="J2028" s="4"/>
      <c r="K2028" s="4"/>
      <c r="L2028" s="15"/>
      <c r="M2028" s="6" t="str">
        <f t="shared" si="32"/>
        <v>Buy</v>
      </c>
    </row>
    <row r="2029" spans="1:13" x14ac:dyDescent="0.3">
      <c r="A2029" s="2">
        <v>45032</v>
      </c>
      <c r="B2029" s="4">
        <v>685</v>
      </c>
      <c r="C2029" s="4">
        <v>682.5</v>
      </c>
      <c r="D2029" s="4">
        <v>675.94</v>
      </c>
      <c r="E2029" s="4">
        <v>524.44083333333333</v>
      </c>
      <c r="F2029" s="4" t="b">
        <v>1</v>
      </c>
      <c r="G2029" s="4" t="b">
        <v>0</v>
      </c>
      <c r="H2029" s="4" t="b">
        <v>0</v>
      </c>
      <c r="I2029" s="15"/>
      <c r="J2029" s="4"/>
      <c r="K2029" s="4"/>
      <c r="L2029" s="15"/>
      <c r="M2029" s="6" t="str">
        <f t="shared" si="32"/>
        <v>Buy</v>
      </c>
    </row>
    <row r="2030" spans="1:13" x14ac:dyDescent="0.3">
      <c r="A2030" s="2">
        <v>45033</v>
      </c>
      <c r="B2030" s="4">
        <v>682.7</v>
      </c>
      <c r="C2030" s="4">
        <v>673.4</v>
      </c>
      <c r="D2030" s="4">
        <v>676.06999999999994</v>
      </c>
      <c r="E2030" s="4">
        <v>526.1783333333334</v>
      </c>
      <c r="F2030" s="4" t="b">
        <v>1</v>
      </c>
      <c r="G2030" s="4" t="b">
        <v>0</v>
      </c>
      <c r="H2030" s="4" t="b">
        <v>0</v>
      </c>
      <c r="I2030" s="15"/>
      <c r="J2030" s="4"/>
      <c r="K2030" s="4"/>
      <c r="L2030" s="15"/>
      <c r="M2030" s="6" t="str">
        <f t="shared" si="32"/>
        <v>Buy</v>
      </c>
    </row>
    <row r="2031" spans="1:13" x14ac:dyDescent="0.3">
      <c r="A2031" s="2">
        <v>45034</v>
      </c>
      <c r="B2031" s="4">
        <v>673.6</v>
      </c>
      <c r="C2031" s="4">
        <v>681.8</v>
      </c>
      <c r="D2031" s="4">
        <v>676.75</v>
      </c>
      <c r="E2031" s="4">
        <v>528.10500000000002</v>
      </c>
      <c r="F2031" s="4" t="b">
        <v>0</v>
      </c>
      <c r="G2031" s="4" t="b">
        <v>1</v>
      </c>
      <c r="H2031" s="4" t="b">
        <v>1</v>
      </c>
      <c r="I2031" s="15"/>
      <c r="J2031" s="4"/>
      <c r="K2031" s="4"/>
      <c r="L2031" s="15"/>
      <c r="M2031" s="6" t="str">
        <f t="shared" si="32"/>
        <v>Sell</v>
      </c>
    </row>
    <row r="2032" spans="1:13" x14ac:dyDescent="0.3">
      <c r="A2032" s="2">
        <v>45035</v>
      </c>
      <c r="B2032" s="4">
        <v>681.6</v>
      </c>
      <c r="C2032" s="4">
        <v>663.9</v>
      </c>
      <c r="D2032" s="4">
        <v>676.79</v>
      </c>
      <c r="E2032" s="4">
        <v>529.89166666666665</v>
      </c>
      <c r="F2032" s="4" t="b">
        <v>1</v>
      </c>
      <c r="G2032" s="4" t="b">
        <v>0</v>
      </c>
      <c r="H2032" s="4" t="b">
        <v>1</v>
      </c>
      <c r="I2032" s="15"/>
      <c r="J2032" s="4"/>
      <c r="K2032" s="4"/>
      <c r="L2032" s="15"/>
      <c r="M2032" s="6" t="str">
        <f t="shared" si="32"/>
        <v>Buy</v>
      </c>
    </row>
    <row r="2033" spans="1:13" x14ac:dyDescent="0.3">
      <c r="A2033" s="2">
        <v>45036</v>
      </c>
      <c r="B2033" s="4">
        <v>664.4</v>
      </c>
      <c r="C2033" s="4">
        <v>649.79999999999995</v>
      </c>
      <c r="D2033" s="4">
        <v>675.3</v>
      </c>
      <c r="E2033" s="4">
        <v>531.58166666666671</v>
      </c>
      <c r="F2033" s="4" t="b">
        <v>0</v>
      </c>
      <c r="G2033" s="4" t="b">
        <v>1</v>
      </c>
      <c r="H2033" s="4" t="b">
        <v>1</v>
      </c>
      <c r="I2033" s="15"/>
      <c r="J2033" s="4"/>
      <c r="K2033" s="4"/>
      <c r="L2033" s="15"/>
      <c r="M2033" s="6" t="str">
        <f t="shared" si="32"/>
        <v>Sell</v>
      </c>
    </row>
    <row r="2034" spans="1:13" x14ac:dyDescent="0.3">
      <c r="A2034" s="2">
        <v>45037</v>
      </c>
      <c r="B2034" s="4">
        <v>649.4</v>
      </c>
      <c r="C2034" s="4">
        <v>617</v>
      </c>
      <c r="D2034" s="4">
        <v>668.33</v>
      </c>
      <c r="E2034" s="4">
        <v>532.995</v>
      </c>
      <c r="F2034" s="4" t="b">
        <v>0</v>
      </c>
      <c r="G2034" s="4" t="b">
        <v>1</v>
      </c>
      <c r="H2034" s="4" t="b">
        <v>0</v>
      </c>
      <c r="I2034" s="15"/>
      <c r="J2034" s="4"/>
      <c r="K2034" s="4"/>
      <c r="L2034" s="15"/>
      <c r="M2034" s="6" t="str">
        <f t="shared" si="32"/>
        <v>Sell</v>
      </c>
    </row>
    <row r="2035" spans="1:13" x14ac:dyDescent="0.3">
      <c r="A2035" s="2">
        <v>45038</v>
      </c>
      <c r="B2035" s="4">
        <v>616.79999999999995</v>
      </c>
      <c r="C2035" s="4">
        <v>630.6</v>
      </c>
      <c r="D2035" s="4">
        <v>664.38</v>
      </c>
      <c r="E2035" s="4">
        <v>534.45749999999998</v>
      </c>
      <c r="F2035" s="4" t="b">
        <v>0</v>
      </c>
      <c r="G2035" s="4" t="b">
        <v>1</v>
      </c>
      <c r="H2035" s="4" t="b">
        <v>0</v>
      </c>
      <c r="I2035" s="15"/>
      <c r="J2035" s="4"/>
      <c r="K2035" s="4"/>
      <c r="L2035" s="15"/>
      <c r="M2035" s="6" t="str">
        <f t="shared" si="32"/>
        <v>Sell</v>
      </c>
    </row>
    <row r="2036" spans="1:13" x14ac:dyDescent="0.3">
      <c r="A2036" s="2">
        <v>45039</v>
      </c>
      <c r="B2036" s="4">
        <v>630.79999999999995</v>
      </c>
      <c r="C2036" s="4">
        <v>620.6</v>
      </c>
      <c r="D2036" s="4">
        <v>659.18999999999994</v>
      </c>
      <c r="E2036" s="4">
        <v>535.80499999999995</v>
      </c>
      <c r="F2036" s="4" t="b">
        <v>0</v>
      </c>
      <c r="G2036" s="4" t="b">
        <v>1</v>
      </c>
      <c r="H2036" s="4" t="b">
        <v>0</v>
      </c>
      <c r="I2036" s="15"/>
      <c r="J2036" s="4"/>
      <c r="K2036" s="4"/>
      <c r="L2036" s="15"/>
      <c r="M2036" s="6" t="str">
        <f t="shared" si="32"/>
        <v>Sell</v>
      </c>
    </row>
    <row r="2037" spans="1:13" x14ac:dyDescent="0.3">
      <c r="A2037" s="2">
        <v>45040</v>
      </c>
      <c r="B2037" s="4">
        <v>620.29999999999995</v>
      </c>
      <c r="C2037" s="4">
        <v>615.20000000000005</v>
      </c>
      <c r="D2037" s="4">
        <v>651.99</v>
      </c>
      <c r="E2037" s="4">
        <v>537.17999999999995</v>
      </c>
      <c r="F2037" s="4" t="b">
        <v>0</v>
      </c>
      <c r="G2037" s="4" t="b">
        <v>1</v>
      </c>
      <c r="H2037" s="4" t="b">
        <v>0</v>
      </c>
      <c r="I2037" s="15"/>
      <c r="J2037" s="4"/>
      <c r="K2037" s="4"/>
      <c r="L2037" s="15"/>
      <c r="M2037" s="6" t="str">
        <f t="shared" si="32"/>
        <v>Sell</v>
      </c>
    </row>
    <row r="2038" spans="1:13" x14ac:dyDescent="0.3">
      <c r="A2038" s="2">
        <v>45041</v>
      </c>
      <c r="B2038" s="4">
        <v>615.20000000000005</v>
      </c>
      <c r="C2038" s="4">
        <v>607.70000000000005</v>
      </c>
      <c r="D2038" s="4">
        <v>644.25</v>
      </c>
      <c r="E2038" s="4">
        <v>538.4325</v>
      </c>
      <c r="F2038" s="4" t="b">
        <v>0</v>
      </c>
      <c r="G2038" s="4" t="b">
        <v>1</v>
      </c>
      <c r="H2038" s="4" t="b">
        <v>0</v>
      </c>
      <c r="I2038" s="15"/>
      <c r="J2038" s="4"/>
      <c r="K2038" s="4"/>
      <c r="L2038" s="15"/>
      <c r="M2038" s="6" t="str">
        <f t="shared" si="32"/>
        <v>Sell</v>
      </c>
    </row>
    <row r="2039" spans="1:13" x14ac:dyDescent="0.3">
      <c r="A2039" s="2">
        <v>45042</v>
      </c>
      <c r="B2039" s="4">
        <v>607.79999999999995</v>
      </c>
      <c r="C2039" s="4">
        <v>634</v>
      </c>
      <c r="D2039" s="4">
        <v>639.4</v>
      </c>
      <c r="E2039" s="4">
        <v>539.81500000000005</v>
      </c>
      <c r="F2039" s="4" t="b">
        <v>0</v>
      </c>
      <c r="G2039" s="4" t="b">
        <v>1</v>
      </c>
      <c r="H2039" s="4" t="b">
        <v>0</v>
      </c>
      <c r="I2039" s="15"/>
      <c r="J2039" s="4"/>
      <c r="K2039" s="4"/>
      <c r="L2039" s="15"/>
      <c r="M2039" s="6" t="str">
        <f t="shared" si="32"/>
        <v>Sell</v>
      </c>
    </row>
    <row r="2040" spans="1:13" x14ac:dyDescent="0.3">
      <c r="A2040" s="2">
        <v>45043</v>
      </c>
      <c r="B2040" s="4">
        <v>634.29999999999995</v>
      </c>
      <c r="C2040" s="4">
        <v>613.4</v>
      </c>
      <c r="D2040" s="4">
        <v>633.4</v>
      </c>
      <c r="E2040" s="4">
        <v>541.09333333333336</v>
      </c>
      <c r="F2040" s="4" t="b">
        <v>0</v>
      </c>
      <c r="G2040" s="4" t="b">
        <v>1</v>
      </c>
      <c r="H2040" s="4" t="b">
        <v>0</v>
      </c>
      <c r="I2040" s="15"/>
      <c r="J2040" s="4"/>
      <c r="K2040" s="4"/>
      <c r="L2040" s="15"/>
      <c r="M2040" s="6" t="str">
        <f t="shared" si="32"/>
        <v>Sell</v>
      </c>
    </row>
    <row r="2041" spans="1:13" x14ac:dyDescent="0.3">
      <c r="A2041" s="2">
        <v>45044</v>
      </c>
      <c r="B2041" s="4">
        <v>613.5</v>
      </c>
      <c r="C2041" s="4">
        <v>625.4</v>
      </c>
      <c r="D2041" s="4">
        <v>627.76</v>
      </c>
      <c r="E2041" s="4">
        <v>542.62249999999995</v>
      </c>
      <c r="F2041" s="4" t="b">
        <v>0</v>
      </c>
      <c r="G2041" s="4" t="b">
        <v>1</v>
      </c>
      <c r="H2041" s="4" t="b">
        <v>0</v>
      </c>
      <c r="I2041" s="15"/>
      <c r="J2041" s="4"/>
      <c r="K2041" s="4"/>
      <c r="L2041" s="15"/>
      <c r="M2041" s="6" t="str">
        <f t="shared" si="32"/>
        <v>Sell</v>
      </c>
    </row>
    <row r="2042" spans="1:13" x14ac:dyDescent="0.3">
      <c r="A2042" s="2">
        <v>45045</v>
      </c>
      <c r="B2042" s="4">
        <v>625.20000000000005</v>
      </c>
      <c r="C2042" s="4">
        <v>639.5</v>
      </c>
      <c r="D2042" s="4">
        <v>625.32000000000005</v>
      </c>
      <c r="E2042" s="4">
        <v>544.38666666666666</v>
      </c>
      <c r="F2042" s="4" t="b">
        <v>0</v>
      </c>
      <c r="G2042" s="4" t="b">
        <v>1</v>
      </c>
      <c r="H2042" s="4" t="b">
        <v>0</v>
      </c>
      <c r="I2042" s="15"/>
      <c r="J2042" s="4"/>
      <c r="K2042" s="4"/>
      <c r="L2042" s="15"/>
      <c r="M2042" s="6" t="str">
        <f t="shared" si="32"/>
        <v>Sell</v>
      </c>
    </row>
    <row r="2043" spans="1:13" x14ac:dyDescent="0.3">
      <c r="A2043" s="2">
        <v>45046</v>
      </c>
      <c r="B2043" s="4">
        <v>639.6</v>
      </c>
      <c r="C2043" s="4">
        <v>638.1</v>
      </c>
      <c r="D2043" s="4">
        <v>624.15</v>
      </c>
      <c r="E2043" s="4">
        <v>546.05916666666667</v>
      </c>
      <c r="F2043" s="4" t="b">
        <v>1</v>
      </c>
      <c r="G2043" s="4" t="b">
        <v>0</v>
      </c>
      <c r="H2043" s="4" t="b">
        <v>1</v>
      </c>
      <c r="I2043" s="15"/>
      <c r="J2043" s="4"/>
      <c r="K2043" s="4"/>
      <c r="L2043" s="15"/>
      <c r="M2043" s="6" t="str">
        <f t="shared" si="32"/>
        <v>Buy</v>
      </c>
    </row>
    <row r="2044" spans="1:13" x14ac:dyDescent="0.3">
      <c r="A2044" s="2">
        <v>45047</v>
      </c>
      <c r="B2044" s="4">
        <v>638.1</v>
      </c>
      <c r="C2044" s="4">
        <v>620.70000000000005</v>
      </c>
      <c r="D2044" s="4">
        <v>624.52</v>
      </c>
      <c r="E2044" s="4">
        <v>547.64416666666671</v>
      </c>
      <c r="F2044" s="4" t="b">
        <v>1</v>
      </c>
      <c r="G2044" s="4" t="b">
        <v>0</v>
      </c>
      <c r="H2044" s="4" t="b">
        <v>0</v>
      </c>
      <c r="I2044" s="15"/>
      <c r="J2044" s="4"/>
      <c r="K2044" s="4"/>
      <c r="L2044" s="15"/>
      <c r="M2044" s="6" t="str">
        <f t="shared" si="32"/>
        <v>Buy</v>
      </c>
    </row>
    <row r="2045" spans="1:13" x14ac:dyDescent="0.3">
      <c r="A2045" s="2">
        <v>45048</v>
      </c>
      <c r="B2045" s="4">
        <v>620.6</v>
      </c>
      <c r="C2045" s="4">
        <v>619.79999999999995</v>
      </c>
      <c r="D2045" s="4">
        <v>623.43999999999994</v>
      </c>
      <c r="E2045" s="4">
        <v>549.14250000000004</v>
      </c>
      <c r="F2045" s="4" t="b">
        <v>0</v>
      </c>
      <c r="G2045" s="4" t="b">
        <v>1</v>
      </c>
      <c r="H2045" s="4" t="b">
        <v>1</v>
      </c>
      <c r="I2045" s="15"/>
      <c r="J2045" s="4"/>
      <c r="K2045" s="4"/>
      <c r="L2045" s="15"/>
      <c r="M2045" s="6" t="str">
        <f t="shared" si="32"/>
        <v>Sell</v>
      </c>
    </row>
    <row r="2046" spans="1:13" x14ac:dyDescent="0.3">
      <c r="A2046" s="2">
        <v>45049</v>
      </c>
      <c r="B2046" s="4">
        <v>619.79999999999995</v>
      </c>
      <c r="C2046" s="4">
        <v>606.79999999999995</v>
      </c>
      <c r="D2046" s="4">
        <v>622.06000000000006</v>
      </c>
      <c r="E2046" s="4">
        <v>550.53166666666664</v>
      </c>
      <c r="F2046" s="4" t="b">
        <v>0</v>
      </c>
      <c r="G2046" s="4" t="b">
        <v>1</v>
      </c>
      <c r="H2046" s="4" t="b">
        <v>0</v>
      </c>
      <c r="I2046" s="15"/>
      <c r="J2046" s="4"/>
      <c r="K2046" s="4"/>
      <c r="L2046" s="15"/>
      <c r="M2046" s="6" t="str">
        <f t="shared" si="32"/>
        <v>Sell</v>
      </c>
    </row>
    <row r="2047" spans="1:13" x14ac:dyDescent="0.3">
      <c r="A2047" s="2">
        <v>45050</v>
      </c>
      <c r="B2047" s="4">
        <v>606.9</v>
      </c>
      <c r="C2047" s="4">
        <v>612.1</v>
      </c>
      <c r="D2047" s="4">
        <v>621.75</v>
      </c>
      <c r="E2047" s="4">
        <v>551.9233333333334</v>
      </c>
      <c r="F2047" s="4" t="b">
        <v>0</v>
      </c>
      <c r="G2047" s="4" t="b">
        <v>1</v>
      </c>
      <c r="H2047" s="4" t="b">
        <v>0</v>
      </c>
      <c r="I2047" s="15"/>
      <c r="J2047" s="4"/>
      <c r="K2047" s="4"/>
      <c r="L2047" s="15"/>
      <c r="M2047" s="6" t="str">
        <f t="shared" si="32"/>
        <v>Sell</v>
      </c>
    </row>
    <row r="2048" spans="1:13" x14ac:dyDescent="0.3">
      <c r="A2048" s="2">
        <v>45051</v>
      </c>
      <c r="B2048" s="4">
        <v>611.9</v>
      </c>
      <c r="C2048" s="4">
        <v>615.79999999999995</v>
      </c>
      <c r="D2048" s="4">
        <v>622.55999999999995</v>
      </c>
      <c r="E2048" s="4">
        <v>553.42250000000001</v>
      </c>
      <c r="F2048" s="4" t="b">
        <v>0</v>
      </c>
      <c r="G2048" s="4" t="b">
        <v>1</v>
      </c>
      <c r="H2048" s="4" t="b">
        <v>0</v>
      </c>
      <c r="I2048" s="15"/>
      <c r="J2048" s="4"/>
      <c r="K2048" s="4"/>
      <c r="L2048" s="15"/>
      <c r="M2048" s="6" t="str">
        <f t="shared" si="32"/>
        <v>Sell</v>
      </c>
    </row>
    <row r="2049" spans="1:13" x14ac:dyDescent="0.3">
      <c r="A2049" s="2">
        <v>45052</v>
      </c>
      <c r="B2049" s="4">
        <v>615.70000000000005</v>
      </c>
      <c r="C2049" s="4">
        <v>608.5</v>
      </c>
      <c r="D2049" s="4">
        <v>620.01</v>
      </c>
      <c r="E2049" s="4">
        <v>554.9233333333334</v>
      </c>
      <c r="F2049" s="4" t="b">
        <v>0</v>
      </c>
      <c r="G2049" s="4" t="b">
        <v>1</v>
      </c>
      <c r="H2049" s="4" t="b">
        <v>0</v>
      </c>
      <c r="I2049" s="15"/>
      <c r="J2049" s="4"/>
      <c r="K2049" s="4"/>
      <c r="L2049" s="15"/>
      <c r="M2049" s="6" t="str">
        <f t="shared" si="32"/>
        <v>Sell</v>
      </c>
    </row>
    <row r="2050" spans="1:13" x14ac:dyDescent="0.3">
      <c r="A2050" s="2">
        <v>45053</v>
      </c>
      <c r="B2050" s="4">
        <v>608.5</v>
      </c>
      <c r="C2050" s="4">
        <v>612.1</v>
      </c>
      <c r="D2050" s="4">
        <v>619.88</v>
      </c>
      <c r="E2050" s="4">
        <v>556.37000000000012</v>
      </c>
      <c r="F2050" s="4" t="b">
        <v>0</v>
      </c>
      <c r="G2050" s="4" t="b">
        <v>1</v>
      </c>
      <c r="H2050" s="4" t="b">
        <v>0</v>
      </c>
      <c r="I2050" s="15"/>
      <c r="J2050" s="4"/>
      <c r="K2050" s="4"/>
      <c r="L2050" s="15"/>
      <c r="M2050" s="6" t="str">
        <f t="shared" si="32"/>
        <v>Sell</v>
      </c>
    </row>
    <row r="2051" spans="1:13" x14ac:dyDescent="0.3">
      <c r="A2051" s="2">
        <v>45054</v>
      </c>
      <c r="B2051" s="4">
        <v>612.1</v>
      </c>
      <c r="C2051" s="4">
        <v>584.20000000000005</v>
      </c>
      <c r="D2051" s="4">
        <v>615.76</v>
      </c>
      <c r="E2051" s="4">
        <v>557.62083333333328</v>
      </c>
      <c r="F2051" s="4" t="b">
        <v>0</v>
      </c>
      <c r="G2051" s="4" t="b">
        <v>1</v>
      </c>
      <c r="H2051" s="4" t="b">
        <v>0</v>
      </c>
      <c r="I2051" s="15"/>
      <c r="J2051" s="4"/>
      <c r="K2051" s="4"/>
      <c r="L2051" s="15"/>
      <c r="M2051" s="6" t="str">
        <f t="shared" si="32"/>
        <v>Sell</v>
      </c>
    </row>
    <row r="2052" spans="1:13" x14ac:dyDescent="0.3">
      <c r="A2052" s="2">
        <v>45055</v>
      </c>
      <c r="B2052" s="4">
        <v>584.20000000000005</v>
      </c>
      <c r="C2052" s="4">
        <v>572.1</v>
      </c>
      <c r="D2052" s="4">
        <v>609.0200000000001</v>
      </c>
      <c r="E2052" s="4">
        <v>558.67916666666667</v>
      </c>
      <c r="F2052" s="4" t="b">
        <v>0</v>
      </c>
      <c r="G2052" s="4" t="b">
        <v>1</v>
      </c>
      <c r="H2052" s="4" t="b">
        <v>0</v>
      </c>
      <c r="I2052" s="15"/>
      <c r="J2052" s="4"/>
      <c r="K2052" s="4"/>
      <c r="L2052" s="15"/>
      <c r="M2052" s="6" t="str">
        <f t="shared" si="32"/>
        <v>Sell</v>
      </c>
    </row>
    <row r="2053" spans="1:13" x14ac:dyDescent="0.3">
      <c r="A2053" s="2">
        <v>45056</v>
      </c>
      <c r="B2053" s="4">
        <v>572</v>
      </c>
      <c r="C2053" s="4">
        <v>576.6</v>
      </c>
      <c r="D2053" s="4">
        <v>602.87</v>
      </c>
      <c r="E2053" s="4">
        <v>559.80916666666667</v>
      </c>
      <c r="F2053" s="4" t="b">
        <v>0</v>
      </c>
      <c r="G2053" s="4" t="b">
        <v>1</v>
      </c>
      <c r="H2053" s="4" t="b">
        <v>0</v>
      </c>
      <c r="I2053" s="15"/>
      <c r="J2053" s="4"/>
      <c r="K2053" s="4"/>
      <c r="L2053" s="15"/>
      <c r="M2053" s="6" t="str">
        <f t="shared" si="32"/>
        <v>Sell</v>
      </c>
    </row>
    <row r="2054" spans="1:13" x14ac:dyDescent="0.3">
      <c r="A2054" s="2">
        <v>45057</v>
      </c>
      <c r="B2054" s="4">
        <v>576.9</v>
      </c>
      <c r="C2054" s="4">
        <v>565.29999999999995</v>
      </c>
      <c r="D2054" s="4">
        <v>597.33000000000004</v>
      </c>
      <c r="E2054" s="4">
        <v>560.6108333333334</v>
      </c>
      <c r="F2054" s="4" t="b">
        <v>0</v>
      </c>
      <c r="G2054" s="4" t="b">
        <v>1</v>
      </c>
      <c r="H2054" s="4" t="b">
        <v>0</v>
      </c>
      <c r="I2054" s="15"/>
      <c r="J2054" s="4"/>
      <c r="K2054" s="4"/>
      <c r="L2054" s="15"/>
      <c r="M2054" s="6" t="str">
        <f t="shared" si="32"/>
        <v>Sell</v>
      </c>
    </row>
    <row r="2055" spans="1:13" x14ac:dyDescent="0.3">
      <c r="A2055" s="2">
        <v>45058</v>
      </c>
      <c r="B2055" s="4">
        <v>565.4</v>
      </c>
      <c r="C2055" s="4">
        <v>577.20000000000005</v>
      </c>
      <c r="D2055" s="4">
        <v>593.06999999999994</v>
      </c>
      <c r="E2055" s="4">
        <v>561.57916666666665</v>
      </c>
      <c r="F2055" s="4" t="b">
        <v>0</v>
      </c>
      <c r="G2055" s="4" t="b">
        <v>1</v>
      </c>
      <c r="H2055" s="4" t="b">
        <v>0</v>
      </c>
      <c r="I2055" s="15"/>
      <c r="J2055" s="4"/>
      <c r="K2055" s="4"/>
      <c r="L2055" s="15"/>
      <c r="M2055" s="6" t="str">
        <f t="shared" si="32"/>
        <v>Sell</v>
      </c>
    </row>
    <row r="2056" spans="1:13" x14ac:dyDescent="0.3">
      <c r="A2056" s="2">
        <v>45059</v>
      </c>
      <c r="B2056" s="4">
        <v>577.20000000000005</v>
      </c>
      <c r="C2056" s="4">
        <v>575.9</v>
      </c>
      <c r="D2056" s="4">
        <v>589.98</v>
      </c>
      <c r="E2056" s="4">
        <v>562.47916666666663</v>
      </c>
      <c r="F2056" s="4" t="b">
        <v>0</v>
      </c>
      <c r="G2056" s="4" t="b">
        <v>1</v>
      </c>
      <c r="H2056" s="4" t="b">
        <v>0</v>
      </c>
      <c r="I2056" s="15"/>
      <c r="J2056" s="4"/>
      <c r="K2056" s="4"/>
      <c r="L2056" s="15"/>
      <c r="M2056" s="6" t="str">
        <f t="shared" si="32"/>
        <v>Sell</v>
      </c>
    </row>
    <row r="2057" spans="1:13" x14ac:dyDescent="0.3">
      <c r="A2057" s="2">
        <v>45060</v>
      </c>
      <c r="B2057" s="4">
        <v>575.9</v>
      </c>
      <c r="C2057" s="4">
        <v>578.70000000000005</v>
      </c>
      <c r="D2057" s="4">
        <v>586.6400000000001</v>
      </c>
      <c r="E2057" s="4">
        <v>563.25583333333338</v>
      </c>
      <c r="F2057" s="4" t="b">
        <v>0</v>
      </c>
      <c r="G2057" s="4" t="b">
        <v>1</v>
      </c>
      <c r="H2057" s="4" t="b">
        <v>0</v>
      </c>
      <c r="I2057" s="15"/>
      <c r="J2057" s="4"/>
      <c r="K2057" s="4"/>
      <c r="L2057" s="15"/>
      <c r="M2057" s="6" t="str">
        <f t="shared" si="32"/>
        <v>Sell</v>
      </c>
    </row>
    <row r="2058" spans="1:13" x14ac:dyDescent="0.3">
      <c r="A2058" s="2">
        <v>45061</v>
      </c>
      <c r="B2058" s="4">
        <v>578.6</v>
      </c>
      <c r="C2058" s="4">
        <v>573.9</v>
      </c>
      <c r="D2058" s="4">
        <v>582.45000000000005</v>
      </c>
      <c r="E2058" s="4">
        <v>564.04666666666674</v>
      </c>
      <c r="F2058" s="4" t="b">
        <v>0</v>
      </c>
      <c r="G2058" s="4" t="b">
        <v>1</v>
      </c>
      <c r="H2058" s="4" t="b">
        <v>0</v>
      </c>
      <c r="I2058" s="15"/>
      <c r="J2058" s="4"/>
      <c r="K2058" s="4"/>
      <c r="L2058" s="15"/>
      <c r="M2058" s="6" t="str">
        <f t="shared" si="32"/>
        <v>Sell</v>
      </c>
    </row>
    <row r="2059" spans="1:13" x14ac:dyDescent="0.3">
      <c r="A2059" s="2">
        <v>45062</v>
      </c>
      <c r="B2059" s="4">
        <v>573.9</v>
      </c>
      <c r="C2059" s="4">
        <v>568.70000000000005</v>
      </c>
      <c r="D2059" s="4">
        <v>578.47</v>
      </c>
      <c r="E2059" s="4">
        <v>564.79583333333335</v>
      </c>
      <c r="F2059" s="4" t="b">
        <v>0</v>
      </c>
      <c r="G2059" s="4" t="b">
        <v>1</v>
      </c>
      <c r="H2059" s="4" t="b">
        <v>0</v>
      </c>
      <c r="I2059" s="15"/>
      <c r="J2059" s="4"/>
      <c r="K2059" s="4"/>
      <c r="L2059" s="15"/>
      <c r="M2059" s="6" t="str">
        <f t="shared" si="32"/>
        <v>Sell</v>
      </c>
    </row>
    <row r="2060" spans="1:13" x14ac:dyDescent="0.3">
      <c r="A2060" s="2">
        <v>45063</v>
      </c>
      <c r="B2060" s="4">
        <v>568.70000000000005</v>
      </c>
      <c r="C2060" s="4">
        <v>593.79999999999995</v>
      </c>
      <c r="D2060" s="4">
        <v>576.64</v>
      </c>
      <c r="E2060" s="4">
        <v>565.72833333333324</v>
      </c>
      <c r="F2060" s="4" t="b">
        <v>0</v>
      </c>
      <c r="G2060" s="4" t="b">
        <v>1</v>
      </c>
      <c r="H2060" s="4" t="b">
        <v>0</v>
      </c>
      <c r="I2060" s="15"/>
      <c r="J2060" s="4"/>
      <c r="K2060" s="4"/>
      <c r="L2060" s="15"/>
      <c r="M2060" s="6" t="str">
        <f t="shared" si="32"/>
        <v>Sell</v>
      </c>
    </row>
    <row r="2061" spans="1:13" x14ac:dyDescent="0.3">
      <c r="A2061" s="2">
        <v>45064</v>
      </c>
      <c r="B2061" s="4">
        <v>594.20000000000005</v>
      </c>
      <c r="C2061" s="4">
        <v>623.79999999999995</v>
      </c>
      <c r="D2061" s="4">
        <v>580.6</v>
      </c>
      <c r="E2061" s="4">
        <v>566.87000000000012</v>
      </c>
      <c r="F2061" s="4" t="b">
        <v>1</v>
      </c>
      <c r="G2061" s="4" t="b">
        <v>0</v>
      </c>
      <c r="H2061" s="4" t="b">
        <v>1</v>
      </c>
      <c r="I2061" s="15"/>
      <c r="J2061" s="4"/>
      <c r="K2061" s="4"/>
      <c r="L2061" s="15"/>
      <c r="M2061" s="6" t="str">
        <f t="shared" si="32"/>
        <v>Buy</v>
      </c>
    </row>
    <row r="2062" spans="1:13" x14ac:dyDescent="0.3">
      <c r="A2062" s="2">
        <v>45065</v>
      </c>
      <c r="B2062" s="4">
        <v>623.79999999999995</v>
      </c>
      <c r="C2062" s="4">
        <v>633.1</v>
      </c>
      <c r="D2062" s="4">
        <v>586.70000000000005</v>
      </c>
      <c r="E2062" s="4">
        <v>568.12666666666667</v>
      </c>
      <c r="F2062" s="4" t="b">
        <v>1</v>
      </c>
      <c r="G2062" s="4" t="b">
        <v>0</v>
      </c>
      <c r="H2062" s="4" t="b">
        <v>0</v>
      </c>
      <c r="I2062" s="15"/>
      <c r="J2062" s="4"/>
      <c r="K2062" s="4"/>
      <c r="L2062" s="15"/>
      <c r="M2062" s="6" t="str">
        <f t="shared" si="32"/>
        <v>Buy</v>
      </c>
    </row>
    <row r="2063" spans="1:13" x14ac:dyDescent="0.3">
      <c r="A2063" s="2">
        <v>45066</v>
      </c>
      <c r="B2063" s="4">
        <v>633.29999999999995</v>
      </c>
      <c r="C2063" s="4">
        <v>629</v>
      </c>
      <c r="D2063" s="4">
        <v>591.94000000000005</v>
      </c>
      <c r="E2063" s="4">
        <v>569.27833333333331</v>
      </c>
      <c r="F2063" s="4" t="b">
        <v>1</v>
      </c>
      <c r="G2063" s="4" t="b">
        <v>0</v>
      </c>
      <c r="H2063" s="4" t="b">
        <v>0</v>
      </c>
      <c r="I2063" s="15"/>
      <c r="J2063" s="4"/>
      <c r="K2063" s="4"/>
      <c r="L2063" s="15"/>
      <c r="M2063" s="6" t="str">
        <f t="shared" si="32"/>
        <v>Buy</v>
      </c>
    </row>
    <row r="2064" spans="1:13" x14ac:dyDescent="0.3">
      <c r="A2064" s="2">
        <v>45067</v>
      </c>
      <c r="B2064" s="4">
        <v>629.1</v>
      </c>
      <c r="C2064" s="4">
        <v>626.20000000000005</v>
      </c>
      <c r="D2064" s="4">
        <v>598.03</v>
      </c>
      <c r="E2064" s="4">
        <v>570.24916666666672</v>
      </c>
      <c r="F2064" s="4" t="b">
        <v>1</v>
      </c>
      <c r="G2064" s="4" t="b">
        <v>0</v>
      </c>
      <c r="H2064" s="4" t="b">
        <v>0</v>
      </c>
      <c r="I2064" s="15"/>
      <c r="J2064" s="4"/>
      <c r="K2064" s="4"/>
      <c r="L2064" s="15"/>
      <c r="M2064" s="6" t="str">
        <f t="shared" si="32"/>
        <v>Buy</v>
      </c>
    </row>
    <row r="2065" spans="1:13" x14ac:dyDescent="0.3">
      <c r="A2065" s="2">
        <v>45068</v>
      </c>
      <c r="B2065" s="4">
        <v>626.20000000000005</v>
      </c>
      <c r="C2065" s="4">
        <v>615</v>
      </c>
      <c r="D2065" s="4">
        <v>601.81000000000006</v>
      </c>
      <c r="E2065" s="4">
        <v>571.13666666666677</v>
      </c>
      <c r="F2065" s="4" t="b">
        <v>1</v>
      </c>
      <c r="G2065" s="4" t="b">
        <v>0</v>
      </c>
      <c r="H2065" s="4" t="b">
        <v>0</v>
      </c>
      <c r="I2065" s="15"/>
      <c r="J2065" s="4"/>
      <c r="K2065" s="4"/>
      <c r="L2065" s="15"/>
      <c r="M2065" s="6" t="str">
        <f t="shared" si="32"/>
        <v>Buy</v>
      </c>
    </row>
    <row r="2066" spans="1:13" x14ac:dyDescent="0.3">
      <c r="A2066" s="2">
        <v>45069</v>
      </c>
      <c r="B2066" s="4">
        <v>615.1</v>
      </c>
      <c r="C2066" s="4">
        <v>616.5</v>
      </c>
      <c r="D2066" s="4">
        <v>605.87</v>
      </c>
      <c r="E2066" s="4">
        <v>571.93250000000012</v>
      </c>
      <c r="F2066" s="4" t="b">
        <v>1</v>
      </c>
      <c r="G2066" s="4" t="b">
        <v>0</v>
      </c>
      <c r="H2066" s="4" t="b">
        <v>0</v>
      </c>
      <c r="I2066" s="15"/>
      <c r="J2066" s="4"/>
      <c r="K2066" s="4"/>
      <c r="L2066" s="15"/>
      <c r="M2066" s="6" t="str">
        <f t="shared" si="32"/>
        <v>Buy</v>
      </c>
    </row>
    <row r="2067" spans="1:13" x14ac:dyDescent="0.3">
      <c r="A2067" s="2">
        <v>45070</v>
      </c>
      <c r="B2067" s="4">
        <v>616.6</v>
      </c>
      <c r="C2067" s="4">
        <v>604.9</v>
      </c>
      <c r="D2067" s="4">
        <v>608.49</v>
      </c>
      <c r="E2067" s="4">
        <v>572.57749999999999</v>
      </c>
      <c r="F2067" s="4" t="b">
        <v>1</v>
      </c>
      <c r="G2067" s="4" t="b">
        <v>0</v>
      </c>
      <c r="H2067" s="4" t="b">
        <v>0</v>
      </c>
      <c r="I2067" s="15"/>
      <c r="J2067" s="4"/>
      <c r="K2067" s="4"/>
      <c r="L2067" s="15"/>
      <c r="M2067" s="6" t="str">
        <f t="shared" si="32"/>
        <v>Buy</v>
      </c>
    </row>
    <row r="2068" spans="1:13" x14ac:dyDescent="0.3">
      <c r="A2068" s="2">
        <v>45071</v>
      </c>
      <c r="B2068" s="4">
        <v>604.9</v>
      </c>
      <c r="C2068" s="4">
        <v>604.79999999999995</v>
      </c>
      <c r="D2068" s="4">
        <v>611.58000000000004</v>
      </c>
      <c r="E2068" s="4">
        <v>573.39666666666676</v>
      </c>
      <c r="F2068" s="4" t="b">
        <v>0</v>
      </c>
      <c r="G2068" s="4" t="b">
        <v>1</v>
      </c>
      <c r="H2068" s="4" t="b">
        <v>1</v>
      </c>
      <c r="I2068" s="15"/>
      <c r="J2068" s="4"/>
      <c r="K2068" s="4"/>
      <c r="L2068" s="15"/>
      <c r="M2068" s="6" t="str">
        <f t="shared" si="32"/>
        <v>Sell</v>
      </c>
    </row>
    <row r="2069" spans="1:13" x14ac:dyDescent="0.3">
      <c r="A2069" s="2">
        <v>45072</v>
      </c>
      <c r="B2069" s="4">
        <v>604.70000000000005</v>
      </c>
      <c r="C2069" s="4">
        <v>622.29999999999995</v>
      </c>
      <c r="D2069" s="4">
        <v>616.93999999999994</v>
      </c>
      <c r="E2069" s="4">
        <v>574.28833333333341</v>
      </c>
      <c r="F2069" s="4" t="b">
        <v>0</v>
      </c>
      <c r="G2069" s="4" t="b">
        <v>1</v>
      </c>
      <c r="H2069" s="4" t="b">
        <v>0</v>
      </c>
      <c r="I2069" s="15"/>
      <c r="J2069" s="4"/>
      <c r="K2069" s="4"/>
      <c r="L2069" s="15"/>
      <c r="M2069" s="6" t="str">
        <f t="shared" si="32"/>
        <v>Sell</v>
      </c>
    </row>
    <row r="2070" spans="1:13" x14ac:dyDescent="0.3">
      <c r="A2070" s="2">
        <v>45073</v>
      </c>
      <c r="B2070" s="4">
        <v>622.6</v>
      </c>
      <c r="C2070" s="4">
        <v>630</v>
      </c>
      <c r="D2070" s="4">
        <v>620.56000000000006</v>
      </c>
      <c r="E2070" s="4">
        <v>575.28750000000002</v>
      </c>
      <c r="F2070" s="4" t="b">
        <v>1</v>
      </c>
      <c r="G2070" s="4" t="b">
        <v>0</v>
      </c>
      <c r="H2070" s="4" t="b">
        <v>1</v>
      </c>
      <c r="I2070" s="15"/>
      <c r="J2070" s="4"/>
      <c r="K2070" s="4"/>
      <c r="L2070" s="15"/>
      <c r="M2070" s="6" t="str">
        <f t="shared" si="32"/>
        <v>Buy</v>
      </c>
    </row>
    <row r="2071" spans="1:13" x14ac:dyDescent="0.3">
      <c r="A2071" s="2">
        <v>45074</v>
      </c>
      <c r="B2071" s="4">
        <v>630</v>
      </c>
      <c r="C2071" s="4">
        <v>631.70000000000005</v>
      </c>
      <c r="D2071" s="4">
        <v>621.35</v>
      </c>
      <c r="E2071" s="4">
        <v>576.26499999999999</v>
      </c>
      <c r="F2071" s="4" t="b">
        <v>1</v>
      </c>
      <c r="G2071" s="4" t="b">
        <v>0</v>
      </c>
      <c r="H2071" s="4" t="b">
        <v>0</v>
      </c>
      <c r="I2071" s="15"/>
      <c r="J2071" s="4"/>
      <c r="K2071" s="4"/>
      <c r="L2071" s="15"/>
      <c r="M2071" s="6" t="str">
        <f t="shared" si="32"/>
        <v>Buy</v>
      </c>
    </row>
    <row r="2072" spans="1:13" x14ac:dyDescent="0.3">
      <c r="A2072" s="2">
        <v>45075</v>
      </c>
      <c r="B2072" s="4">
        <v>631.70000000000005</v>
      </c>
      <c r="C2072" s="4">
        <v>641.70000000000005</v>
      </c>
      <c r="D2072" s="4">
        <v>622.20999999999992</v>
      </c>
      <c r="E2072" s="4">
        <v>577.30666666666673</v>
      </c>
      <c r="F2072" s="4" t="b">
        <v>1</v>
      </c>
      <c r="G2072" s="4" t="b">
        <v>0</v>
      </c>
      <c r="H2072" s="4" t="b">
        <v>0</v>
      </c>
      <c r="I2072" s="15"/>
      <c r="J2072" s="4"/>
      <c r="K2072" s="4"/>
      <c r="L2072" s="15"/>
      <c r="M2072" s="6" t="str">
        <f t="shared" ref="M2072:M2135" si="33">IF(B2072&gt;=D2071,"Buy","Sell")</f>
        <v>Buy</v>
      </c>
    </row>
    <row r="2073" spans="1:13" x14ac:dyDescent="0.3">
      <c r="A2073" s="2">
        <v>45076</v>
      </c>
      <c r="B2073" s="4">
        <v>641.9</v>
      </c>
      <c r="C2073" s="4">
        <v>663.7</v>
      </c>
      <c r="D2073" s="4">
        <v>625.68000000000006</v>
      </c>
      <c r="E2073" s="4">
        <v>578.63499999999999</v>
      </c>
      <c r="F2073" s="4" t="b">
        <v>1</v>
      </c>
      <c r="G2073" s="4" t="b">
        <v>0</v>
      </c>
      <c r="H2073" s="4" t="b">
        <v>0</v>
      </c>
      <c r="I2073" s="15"/>
      <c r="J2073" s="4"/>
      <c r="K2073" s="4"/>
      <c r="L2073" s="15"/>
      <c r="M2073" s="6" t="str">
        <f t="shared" si="33"/>
        <v>Buy</v>
      </c>
    </row>
    <row r="2074" spans="1:13" x14ac:dyDescent="0.3">
      <c r="A2074" s="2">
        <v>45077</v>
      </c>
      <c r="B2074" s="4">
        <v>663.6</v>
      </c>
      <c r="C2074" s="4">
        <v>684.8</v>
      </c>
      <c r="D2074" s="4">
        <v>631.54</v>
      </c>
      <c r="E2074" s="4">
        <v>580.13416666666672</v>
      </c>
      <c r="F2074" s="4" t="b">
        <v>1</v>
      </c>
      <c r="G2074" s="4" t="b">
        <v>0</v>
      </c>
      <c r="H2074" s="4" t="b">
        <v>0</v>
      </c>
      <c r="I2074" s="15"/>
      <c r="J2074" s="4"/>
      <c r="K2074" s="4"/>
      <c r="L2074" s="15"/>
      <c r="M2074" s="6" t="str">
        <f t="shared" si="33"/>
        <v>Buy</v>
      </c>
    </row>
    <row r="2075" spans="1:13" x14ac:dyDescent="0.3">
      <c r="A2075" s="2">
        <v>45078</v>
      </c>
      <c r="B2075" s="4">
        <v>684.9</v>
      </c>
      <c r="C2075" s="4">
        <v>675.2</v>
      </c>
      <c r="D2075" s="4">
        <v>637.56000000000006</v>
      </c>
      <c r="E2075" s="4">
        <v>581.5483333333334</v>
      </c>
      <c r="F2075" s="4" t="b">
        <v>1</v>
      </c>
      <c r="G2075" s="4" t="b">
        <v>0</v>
      </c>
      <c r="H2075" s="4" t="b">
        <v>0</v>
      </c>
      <c r="I2075" s="15"/>
      <c r="J2075" s="4"/>
      <c r="K2075" s="4"/>
      <c r="L2075" s="15"/>
      <c r="M2075" s="6" t="str">
        <f t="shared" si="33"/>
        <v>Buy</v>
      </c>
    </row>
    <row r="2076" spans="1:13" x14ac:dyDescent="0.3">
      <c r="A2076" s="2">
        <v>45079</v>
      </c>
      <c r="B2076" s="4">
        <v>675.1</v>
      </c>
      <c r="C2076" s="4">
        <v>685.4</v>
      </c>
      <c r="D2076" s="4">
        <v>644.45000000000005</v>
      </c>
      <c r="E2076" s="4">
        <v>582.95166666666671</v>
      </c>
      <c r="F2076" s="4" t="b">
        <v>1</v>
      </c>
      <c r="G2076" s="4" t="b">
        <v>0</v>
      </c>
      <c r="H2076" s="4" t="b">
        <v>0</v>
      </c>
      <c r="I2076" s="15"/>
      <c r="J2076" s="4"/>
      <c r="K2076" s="4"/>
      <c r="L2076" s="15"/>
      <c r="M2076" s="6" t="str">
        <f t="shared" si="33"/>
        <v>Buy</v>
      </c>
    </row>
    <row r="2077" spans="1:13" x14ac:dyDescent="0.3">
      <c r="A2077" s="2">
        <v>45080</v>
      </c>
      <c r="B2077" s="4">
        <v>685.4</v>
      </c>
      <c r="C2077" s="4">
        <v>688.3</v>
      </c>
      <c r="D2077" s="4">
        <v>652.79000000000008</v>
      </c>
      <c r="E2077" s="4">
        <v>584.3983333333332</v>
      </c>
      <c r="F2077" s="4" t="b">
        <v>1</v>
      </c>
      <c r="G2077" s="4" t="b">
        <v>0</v>
      </c>
      <c r="H2077" s="4" t="b">
        <v>0</v>
      </c>
      <c r="I2077" s="15"/>
      <c r="J2077" s="4"/>
      <c r="K2077" s="4"/>
      <c r="L2077" s="15"/>
      <c r="M2077" s="6" t="str">
        <f t="shared" si="33"/>
        <v>Buy</v>
      </c>
    </row>
    <row r="2078" spans="1:13" x14ac:dyDescent="0.3">
      <c r="A2078" s="2">
        <v>45081</v>
      </c>
      <c r="B2078" s="4">
        <v>688.2</v>
      </c>
      <c r="C2078" s="4">
        <v>699.3</v>
      </c>
      <c r="D2078" s="4">
        <v>662.24</v>
      </c>
      <c r="E2078" s="4">
        <v>585.90166666666664</v>
      </c>
      <c r="F2078" s="4" t="b">
        <v>1</v>
      </c>
      <c r="G2078" s="4" t="b">
        <v>0</v>
      </c>
      <c r="H2078" s="4" t="b">
        <v>0</v>
      </c>
      <c r="I2078" s="15"/>
      <c r="J2078" s="4"/>
      <c r="K2078" s="4"/>
      <c r="L2078" s="15"/>
      <c r="M2078" s="6" t="str">
        <f t="shared" si="33"/>
        <v>Buy</v>
      </c>
    </row>
    <row r="2079" spans="1:13" x14ac:dyDescent="0.3">
      <c r="A2079" s="2">
        <v>45082</v>
      </c>
      <c r="B2079" s="4">
        <v>699.6</v>
      </c>
      <c r="C2079" s="4">
        <v>709</v>
      </c>
      <c r="D2079" s="4">
        <v>670.91000000000008</v>
      </c>
      <c r="E2079" s="4">
        <v>587.58166666666671</v>
      </c>
      <c r="F2079" s="4" t="b">
        <v>1</v>
      </c>
      <c r="G2079" s="4" t="b">
        <v>0</v>
      </c>
      <c r="H2079" s="4" t="b">
        <v>0</v>
      </c>
      <c r="I2079" s="15"/>
      <c r="J2079" s="4"/>
      <c r="K2079" s="4"/>
      <c r="L2079" s="15"/>
      <c r="M2079" s="6" t="str">
        <f t="shared" si="33"/>
        <v>Buy</v>
      </c>
    </row>
    <row r="2080" spans="1:13" x14ac:dyDescent="0.3">
      <c r="A2080" s="2">
        <v>45083</v>
      </c>
      <c r="B2080" s="4">
        <v>709.2</v>
      </c>
      <c r="C2080" s="4">
        <v>678</v>
      </c>
      <c r="D2080" s="4">
        <v>675.71</v>
      </c>
      <c r="E2080" s="4">
        <v>589.02166666666665</v>
      </c>
      <c r="F2080" s="4" t="b">
        <v>1</v>
      </c>
      <c r="G2080" s="4" t="b">
        <v>0</v>
      </c>
      <c r="H2080" s="4" t="b">
        <v>0</v>
      </c>
      <c r="I2080" s="15"/>
      <c r="J2080" s="4"/>
      <c r="K2080" s="4"/>
      <c r="L2080" s="15"/>
      <c r="M2080" s="6" t="str">
        <f t="shared" si="33"/>
        <v>Buy</v>
      </c>
    </row>
    <row r="2081" spans="1:13" x14ac:dyDescent="0.3">
      <c r="A2081" s="2">
        <v>45084</v>
      </c>
      <c r="B2081" s="4">
        <v>678.5</v>
      </c>
      <c r="C2081" s="4">
        <v>693.5</v>
      </c>
      <c r="D2081" s="4">
        <v>681.89</v>
      </c>
      <c r="E2081" s="4">
        <v>590.60250000000008</v>
      </c>
      <c r="F2081" s="4" t="b">
        <v>1</v>
      </c>
      <c r="G2081" s="4" t="b">
        <v>0</v>
      </c>
      <c r="H2081" s="4" t="b">
        <v>0</v>
      </c>
      <c r="I2081" s="15"/>
      <c r="J2081" s="4"/>
      <c r="K2081" s="4"/>
      <c r="L2081" s="15"/>
      <c r="M2081" s="6" t="str">
        <f t="shared" si="33"/>
        <v>Buy</v>
      </c>
    </row>
    <row r="2082" spans="1:13" x14ac:dyDescent="0.3">
      <c r="A2082" s="2">
        <v>45085</v>
      </c>
      <c r="B2082" s="4">
        <v>693.3</v>
      </c>
      <c r="C2082" s="4">
        <v>690.9</v>
      </c>
      <c r="D2082" s="4">
        <v>686.81000000000006</v>
      </c>
      <c r="E2082" s="4">
        <v>592.11833333333345</v>
      </c>
      <c r="F2082" s="4" t="b">
        <v>1</v>
      </c>
      <c r="G2082" s="4" t="b">
        <v>0</v>
      </c>
      <c r="H2082" s="4" t="b">
        <v>0</v>
      </c>
      <c r="I2082" s="15"/>
      <c r="J2082" s="4"/>
      <c r="K2082" s="4"/>
      <c r="L2082" s="15"/>
      <c r="M2082" s="6" t="str">
        <f t="shared" si="33"/>
        <v>Buy</v>
      </c>
    </row>
    <row r="2083" spans="1:13" x14ac:dyDescent="0.3">
      <c r="A2083" s="2">
        <v>45086</v>
      </c>
      <c r="B2083" s="4">
        <v>690.9</v>
      </c>
      <c r="C2083" s="4">
        <v>700.2</v>
      </c>
      <c r="D2083" s="4">
        <v>690.45999999999992</v>
      </c>
      <c r="E2083" s="4">
        <v>593.6783333333334</v>
      </c>
      <c r="F2083" s="4" t="b">
        <v>1</v>
      </c>
      <c r="G2083" s="4" t="b">
        <v>0</v>
      </c>
      <c r="H2083" s="4" t="b">
        <v>0</v>
      </c>
      <c r="I2083" s="15"/>
      <c r="J2083" s="4"/>
      <c r="K2083" s="4"/>
      <c r="L2083" s="15"/>
      <c r="M2083" s="6" t="str">
        <f t="shared" si="33"/>
        <v>Buy</v>
      </c>
    </row>
    <row r="2084" spans="1:13" x14ac:dyDescent="0.3">
      <c r="A2084" s="2">
        <v>45087</v>
      </c>
      <c r="B2084" s="4">
        <v>700.3</v>
      </c>
      <c r="C2084" s="4">
        <v>653.9</v>
      </c>
      <c r="D2084" s="4">
        <v>687.37000000000012</v>
      </c>
      <c r="E2084" s="4">
        <v>594.99666666666656</v>
      </c>
      <c r="F2084" s="4" t="b">
        <v>1</v>
      </c>
      <c r="G2084" s="4" t="b">
        <v>0</v>
      </c>
      <c r="H2084" s="4" t="b">
        <v>0</v>
      </c>
      <c r="I2084" s="15"/>
      <c r="J2084" s="4"/>
      <c r="K2084" s="4"/>
      <c r="L2084" s="15"/>
      <c r="M2084" s="6" t="str">
        <f t="shared" si="33"/>
        <v>Buy</v>
      </c>
    </row>
    <row r="2085" spans="1:13" x14ac:dyDescent="0.3">
      <c r="A2085" s="2">
        <v>45088</v>
      </c>
      <c r="B2085" s="4">
        <v>653.70000000000005</v>
      </c>
      <c r="C2085" s="4">
        <v>674.2</v>
      </c>
      <c r="D2085" s="4">
        <v>687.27</v>
      </c>
      <c r="E2085" s="4">
        <v>596.48249999999996</v>
      </c>
      <c r="F2085" s="4" t="b">
        <v>0</v>
      </c>
      <c r="G2085" s="4" t="b">
        <v>1</v>
      </c>
      <c r="H2085" s="4" t="b">
        <v>1</v>
      </c>
      <c r="I2085" s="15"/>
      <c r="J2085" s="4"/>
      <c r="K2085" s="4"/>
      <c r="L2085" s="15"/>
      <c r="M2085" s="6" t="str">
        <f t="shared" si="33"/>
        <v>Sell</v>
      </c>
    </row>
    <row r="2086" spans="1:13" x14ac:dyDescent="0.3">
      <c r="A2086" s="2">
        <v>45089</v>
      </c>
      <c r="B2086" s="4">
        <v>674</v>
      </c>
      <c r="C2086" s="4">
        <v>678.5</v>
      </c>
      <c r="D2086" s="4">
        <v>686.58</v>
      </c>
      <c r="E2086" s="4">
        <v>598.02</v>
      </c>
      <c r="F2086" s="4" t="b">
        <v>0</v>
      </c>
      <c r="G2086" s="4" t="b">
        <v>1</v>
      </c>
      <c r="H2086" s="4" t="b">
        <v>0</v>
      </c>
      <c r="I2086" s="15"/>
      <c r="J2086" s="4"/>
      <c r="K2086" s="4"/>
      <c r="L2086" s="15"/>
      <c r="M2086" s="6" t="str">
        <f t="shared" si="33"/>
        <v>Sell</v>
      </c>
    </row>
    <row r="2087" spans="1:13" x14ac:dyDescent="0.3">
      <c r="A2087" s="2">
        <v>45090</v>
      </c>
      <c r="B2087" s="4">
        <v>679</v>
      </c>
      <c r="C2087" s="4">
        <v>689.5</v>
      </c>
      <c r="D2087" s="4">
        <v>686.7</v>
      </c>
      <c r="E2087" s="4">
        <v>599.76333333333321</v>
      </c>
      <c r="F2087" s="4" t="b">
        <v>0</v>
      </c>
      <c r="G2087" s="4" t="b">
        <v>1</v>
      </c>
      <c r="H2087" s="4" t="b">
        <v>0</v>
      </c>
      <c r="I2087" s="15"/>
      <c r="J2087" s="4"/>
      <c r="K2087" s="4"/>
      <c r="L2087" s="15"/>
      <c r="M2087" s="6" t="str">
        <f t="shared" si="33"/>
        <v>Sell</v>
      </c>
    </row>
    <row r="2088" spans="1:13" x14ac:dyDescent="0.3">
      <c r="A2088" s="2">
        <v>45091</v>
      </c>
      <c r="B2088" s="4">
        <v>690</v>
      </c>
      <c r="C2088" s="4">
        <v>657.3</v>
      </c>
      <c r="D2088" s="4">
        <v>682.5</v>
      </c>
      <c r="E2088" s="4">
        <v>601.19083333333333</v>
      </c>
      <c r="F2088" s="4" t="b">
        <v>1</v>
      </c>
      <c r="G2088" s="4" t="b">
        <v>0</v>
      </c>
      <c r="H2088" s="4" t="b">
        <v>1</v>
      </c>
      <c r="I2088" s="15"/>
      <c r="J2088" s="4"/>
      <c r="K2088" s="4"/>
      <c r="L2088" s="15"/>
      <c r="M2088" s="6" t="str">
        <f t="shared" si="33"/>
        <v>Buy</v>
      </c>
    </row>
    <row r="2089" spans="1:13" x14ac:dyDescent="0.3">
      <c r="A2089" s="2">
        <v>45092</v>
      </c>
      <c r="B2089" s="4">
        <v>657.1</v>
      </c>
      <c r="C2089" s="4">
        <v>623.70000000000005</v>
      </c>
      <c r="D2089" s="4">
        <v>673.97</v>
      </c>
      <c r="E2089" s="4">
        <v>602.21249999999998</v>
      </c>
      <c r="F2089" s="4" t="b">
        <v>0</v>
      </c>
      <c r="G2089" s="4" t="b">
        <v>1</v>
      </c>
      <c r="H2089" s="4" t="b">
        <v>1</v>
      </c>
      <c r="I2089" s="15"/>
      <c r="J2089" s="4"/>
      <c r="K2089" s="4"/>
      <c r="L2089" s="15"/>
      <c r="M2089" s="6" t="str">
        <f t="shared" si="33"/>
        <v>Sell</v>
      </c>
    </row>
    <row r="2090" spans="1:13" x14ac:dyDescent="0.3">
      <c r="A2090" s="2">
        <v>45093</v>
      </c>
      <c r="B2090" s="4">
        <v>623.70000000000005</v>
      </c>
      <c r="C2090" s="4">
        <v>609.1</v>
      </c>
      <c r="D2090" s="4">
        <v>667.08</v>
      </c>
      <c r="E2090" s="4">
        <v>603.04499999999996</v>
      </c>
      <c r="F2090" s="4" t="b">
        <v>0</v>
      </c>
      <c r="G2090" s="4" t="b">
        <v>1</v>
      </c>
      <c r="H2090" s="4" t="b">
        <v>0</v>
      </c>
      <c r="I2090" s="15"/>
      <c r="J2090" s="4"/>
      <c r="K2090" s="4"/>
      <c r="L2090" s="15"/>
      <c r="M2090" s="6" t="str">
        <f t="shared" si="33"/>
        <v>Sell</v>
      </c>
    </row>
    <row r="2091" spans="1:13" x14ac:dyDescent="0.3">
      <c r="A2091" s="2">
        <v>45094</v>
      </c>
      <c r="B2091" s="4">
        <v>609</v>
      </c>
      <c r="C2091" s="4">
        <v>626.70000000000005</v>
      </c>
      <c r="D2091" s="4">
        <v>660.4</v>
      </c>
      <c r="E2091" s="4">
        <v>604.06999999999994</v>
      </c>
      <c r="F2091" s="4" t="b">
        <v>0</v>
      </c>
      <c r="G2091" s="4" t="b">
        <v>1</v>
      </c>
      <c r="H2091" s="4" t="b">
        <v>0</v>
      </c>
      <c r="I2091" s="15"/>
      <c r="J2091" s="4"/>
      <c r="K2091" s="4"/>
      <c r="L2091" s="15"/>
      <c r="M2091" s="6" t="str">
        <f t="shared" si="33"/>
        <v>Sell</v>
      </c>
    </row>
    <row r="2092" spans="1:13" x14ac:dyDescent="0.3">
      <c r="A2092" s="2">
        <v>45095</v>
      </c>
      <c r="B2092" s="4">
        <v>626.70000000000005</v>
      </c>
      <c r="C2092" s="4">
        <v>642.4</v>
      </c>
      <c r="D2092" s="4">
        <v>655.55</v>
      </c>
      <c r="E2092" s="4">
        <v>605.17583333333334</v>
      </c>
      <c r="F2092" s="4" t="b">
        <v>0</v>
      </c>
      <c r="G2092" s="4" t="b">
        <v>1</v>
      </c>
      <c r="H2092" s="4" t="b">
        <v>0</v>
      </c>
      <c r="I2092" s="15"/>
      <c r="J2092" s="4"/>
      <c r="K2092" s="4"/>
      <c r="L2092" s="15"/>
      <c r="M2092" s="6" t="str">
        <f t="shared" si="33"/>
        <v>Sell</v>
      </c>
    </row>
    <row r="2093" spans="1:13" x14ac:dyDescent="0.3">
      <c r="A2093" s="2">
        <v>45096</v>
      </c>
      <c r="B2093" s="4">
        <v>642.5</v>
      </c>
      <c r="C2093" s="4">
        <v>639.20000000000005</v>
      </c>
      <c r="D2093" s="4">
        <v>649.45000000000005</v>
      </c>
      <c r="E2093" s="4">
        <v>606.26083333333338</v>
      </c>
      <c r="F2093" s="4" t="b">
        <v>0</v>
      </c>
      <c r="G2093" s="4" t="b">
        <v>1</v>
      </c>
      <c r="H2093" s="4" t="b">
        <v>0</v>
      </c>
      <c r="I2093" s="15"/>
      <c r="J2093" s="4"/>
      <c r="K2093" s="4"/>
      <c r="L2093" s="15"/>
      <c r="M2093" s="6" t="str">
        <f t="shared" si="33"/>
        <v>Sell</v>
      </c>
    </row>
    <row r="2094" spans="1:13" x14ac:dyDescent="0.3">
      <c r="A2094" s="2">
        <v>45097</v>
      </c>
      <c r="B2094" s="4">
        <v>639</v>
      </c>
      <c r="C2094" s="4">
        <v>625.9</v>
      </c>
      <c r="D2094" s="4">
        <v>646.65000000000009</v>
      </c>
      <c r="E2094" s="4">
        <v>607.12916666666672</v>
      </c>
      <c r="F2094" s="4" t="b">
        <v>0</v>
      </c>
      <c r="G2094" s="4" t="b">
        <v>1</v>
      </c>
      <c r="H2094" s="4" t="b">
        <v>0</v>
      </c>
      <c r="I2094" s="15"/>
      <c r="J2094" s="4"/>
      <c r="K2094" s="4"/>
      <c r="L2094" s="15"/>
      <c r="M2094" s="6" t="str">
        <f t="shared" si="33"/>
        <v>Sell</v>
      </c>
    </row>
    <row r="2095" spans="1:13" x14ac:dyDescent="0.3">
      <c r="A2095" s="2">
        <v>45098</v>
      </c>
      <c r="B2095" s="4">
        <v>625.70000000000005</v>
      </c>
      <c r="C2095" s="4">
        <v>649.20000000000005</v>
      </c>
      <c r="D2095" s="4">
        <v>644.15</v>
      </c>
      <c r="E2095" s="4">
        <v>608.30833333333328</v>
      </c>
      <c r="F2095" s="4" t="b">
        <v>0</v>
      </c>
      <c r="G2095" s="4" t="b">
        <v>1</v>
      </c>
      <c r="H2095" s="4" t="b">
        <v>0</v>
      </c>
      <c r="I2095" s="15"/>
      <c r="J2095" s="4"/>
      <c r="K2095" s="4"/>
      <c r="L2095" s="15"/>
      <c r="M2095" s="6" t="str">
        <f t="shared" si="33"/>
        <v>Sell</v>
      </c>
    </row>
    <row r="2096" spans="1:13" x14ac:dyDescent="0.3">
      <c r="A2096" s="2">
        <v>45099</v>
      </c>
      <c r="B2096" s="4">
        <v>649.20000000000005</v>
      </c>
      <c r="C2096" s="4">
        <v>646.5</v>
      </c>
      <c r="D2096" s="4">
        <v>640.95000000000005</v>
      </c>
      <c r="E2096" s="4">
        <v>609.45416666666665</v>
      </c>
      <c r="F2096" s="4" t="b">
        <v>1</v>
      </c>
      <c r="G2096" s="4" t="b">
        <v>0</v>
      </c>
      <c r="H2096" s="4" t="b">
        <v>1</v>
      </c>
      <c r="I2096" s="15"/>
      <c r="J2096" s="4"/>
      <c r="K2096" s="4"/>
      <c r="L2096" s="15"/>
      <c r="M2096" s="6" t="str">
        <f t="shared" si="33"/>
        <v>Buy</v>
      </c>
    </row>
    <row r="2097" spans="1:13" x14ac:dyDescent="0.3">
      <c r="A2097" s="2">
        <v>45100</v>
      </c>
      <c r="B2097" s="4">
        <v>646.5</v>
      </c>
      <c r="C2097" s="4">
        <v>648.29999999999995</v>
      </c>
      <c r="D2097" s="4">
        <v>636.83000000000004</v>
      </c>
      <c r="E2097" s="4">
        <v>610.61166666666657</v>
      </c>
      <c r="F2097" s="4" t="b">
        <v>1</v>
      </c>
      <c r="G2097" s="4" t="b">
        <v>0</v>
      </c>
      <c r="H2097" s="4" t="b">
        <v>0</v>
      </c>
      <c r="I2097" s="15"/>
      <c r="J2097" s="4"/>
      <c r="K2097" s="4"/>
      <c r="L2097" s="15"/>
      <c r="M2097" s="6" t="str">
        <f t="shared" si="33"/>
        <v>Buy</v>
      </c>
    </row>
    <row r="2098" spans="1:13" x14ac:dyDescent="0.3">
      <c r="A2098" s="2">
        <v>45101</v>
      </c>
      <c r="B2098" s="4">
        <v>648.1</v>
      </c>
      <c r="C2098" s="4">
        <v>652.1</v>
      </c>
      <c r="D2098" s="4">
        <v>636.30999999999995</v>
      </c>
      <c r="E2098" s="4">
        <v>611.83166666666671</v>
      </c>
      <c r="F2098" s="4" t="b">
        <v>1</v>
      </c>
      <c r="G2098" s="4" t="b">
        <v>0</v>
      </c>
      <c r="H2098" s="4" t="b">
        <v>0</v>
      </c>
      <c r="I2098" s="15"/>
      <c r="J2098" s="4"/>
      <c r="K2098" s="4"/>
      <c r="L2098" s="15"/>
      <c r="M2098" s="6" t="str">
        <f t="shared" si="33"/>
        <v>Buy</v>
      </c>
    </row>
    <row r="2099" spans="1:13" x14ac:dyDescent="0.3">
      <c r="A2099" s="2">
        <v>45102</v>
      </c>
      <c r="B2099" s="4">
        <v>652.1</v>
      </c>
      <c r="C2099" s="4">
        <v>650</v>
      </c>
      <c r="D2099" s="4">
        <v>638.93999999999994</v>
      </c>
      <c r="E2099" s="4">
        <v>613.07749999999999</v>
      </c>
      <c r="F2099" s="4" t="b">
        <v>1</v>
      </c>
      <c r="G2099" s="4" t="b">
        <v>0</v>
      </c>
      <c r="H2099" s="4" t="b">
        <v>0</v>
      </c>
      <c r="I2099" s="15"/>
      <c r="J2099" s="4"/>
      <c r="K2099" s="4"/>
      <c r="L2099" s="15"/>
      <c r="M2099" s="6" t="str">
        <f t="shared" si="33"/>
        <v>Buy</v>
      </c>
    </row>
    <row r="2100" spans="1:13" x14ac:dyDescent="0.3">
      <c r="A2100" s="2">
        <v>45103</v>
      </c>
      <c r="B2100" s="4">
        <v>650</v>
      </c>
      <c r="C2100" s="4">
        <v>637.5</v>
      </c>
      <c r="D2100" s="4">
        <v>641.78</v>
      </c>
      <c r="E2100" s="4">
        <v>614.21916666666664</v>
      </c>
      <c r="F2100" s="4" t="b">
        <v>1</v>
      </c>
      <c r="G2100" s="4" t="b">
        <v>0</v>
      </c>
      <c r="H2100" s="4" t="b">
        <v>0</v>
      </c>
      <c r="I2100" s="15"/>
      <c r="J2100" s="4"/>
      <c r="K2100" s="4"/>
      <c r="L2100" s="15"/>
      <c r="M2100" s="6" t="str">
        <f t="shared" si="33"/>
        <v>Buy</v>
      </c>
    </row>
    <row r="2101" spans="1:13" x14ac:dyDescent="0.3">
      <c r="A2101" s="2">
        <v>45104</v>
      </c>
      <c r="B2101" s="4">
        <v>637.5</v>
      </c>
      <c r="C2101" s="4">
        <v>636.20000000000005</v>
      </c>
      <c r="D2101" s="4">
        <v>642.7299999999999</v>
      </c>
      <c r="E2101" s="4">
        <v>615.34083333333331</v>
      </c>
      <c r="F2101" s="4" t="b">
        <v>0</v>
      </c>
      <c r="G2101" s="4" t="b">
        <v>1</v>
      </c>
      <c r="H2101" s="4" t="b">
        <v>1</v>
      </c>
      <c r="I2101" s="15"/>
      <c r="J2101" s="4"/>
      <c r="K2101" s="4"/>
      <c r="L2101" s="15"/>
      <c r="M2101" s="6" t="str">
        <f t="shared" si="33"/>
        <v>Sell</v>
      </c>
    </row>
    <row r="2102" spans="1:13" x14ac:dyDescent="0.3">
      <c r="A2102" s="2">
        <v>45105</v>
      </c>
      <c r="B2102" s="4">
        <v>636.20000000000005</v>
      </c>
      <c r="C2102" s="4">
        <v>628</v>
      </c>
      <c r="D2102" s="4">
        <v>641.29</v>
      </c>
      <c r="E2102" s="4">
        <v>616.39916666666659</v>
      </c>
      <c r="F2102" s="4" t="b">
        <v>0</v>
      </c>
      <c r="G2102" s="4" t="b">
        <v>1</v>
      </c>
      <c r="H2102" s="4" t="b">
        <v>0</v>
      </c>
      <c r="I2102" s="15"/>
      <c r="J2102" s="4"/>
      <c r="K2102" s="4"/>
      <c r="L2102" s="15"/>
      <c r="M2102" s="6" t="str">
        <f t="shared" si="33"/>
        <v>Sell</v>
      </c>
    </row>
    <row r="2103" spans="1:13" x14ac:dyDescent="0.3">
      <c r="A2103" s="2">
        <v>45106</v>
      </c>
      <c r="B2103" s="4">
        <v>627.9</v>
      </c>
      <c r="C2103" s="4">
        <v>625.1</v>
      </c>
      <c r="D2103" s="4">
        <v>639.88</v>
      </c>
      <c r="E2103" s="4">
        <v>617.43000000000006</v>
      </c>
      <c r="F2103" s="4" t="b">
        <v>0</v>
      </c>
      <c r="G2103" s="4" t="b">
        <v>1</v>
      </c>
      <c r="H2103" s="4" t="b">
        <v>0</v>
      </c>
      <c r="I2103" s="15"/>
      <c r="J2103" s="4"/>
      <c r="K2103" s="4"/>
      <c r="L2103" s="15"/>
      <c r="M2103" s="6" t="str">
        <f t="shared" si="33"/>
        <v>Sell</v>
      </c>
    </row>
    <row r="2104" spans="1:13" x14ac:dyDescent="0.3">
      <c r="A2104" s="2">
        <v>45107</v>
      </c>
      <c r="B2104" s="4">
        <v>625.1</v>
      </c>
      <c r="C2104" s="4">
        <v>618.79999999999995</v>
      </c>
      <c r="D2104" s="4">
        <v>639.16999999999996</v>
      </c>
      <c r="E2104" s="4">
        <v>618.43666666666661</v>
      </c>
      <c r="F2104" s="4" t="b">
        <v>0</v>
      </c>
      <c r="G2104" s="4" t="b">
        <v>1</v>
      </c>
      <c r="H2104" s="4" t="b">
        <v>0</v>
      </c>
      <c r="I2104" s="15"/>
      <c r="J2104" s="4"/>
      <c r="K2104" s="4"/>
      <c r="L2104" s="15"/>
      <c r="M2104" s="6" t="str">
        <f t="shared" si="33"/>
        <v>Sell</v>
      </c>
    </row>
    <row r="2105" spans="1:13" x14ac:dyDescent="0.3">
      <c r="A2105" s="2">
        <v>45108</v>
      </c>
      <c r="B2105" s="4">
        <v>619</v>
      </c>
      <c r="C2105" s="4">
        <v>630.6</v>
      </c>
      <c r="D2105" s="4">
        <v>637.31000000000006</v>
      </c>
      <c r="E2105" s="4">
        <v>619.62</v>
      </c>
      <c r="F2105" s="4" t="b">
        <v>0</v>
      </c>
      <c r="G2105" s="4" t="b">
        <v>1</v>
      </c>
      <c r="H2105" s="4" t="b">
        <v>0</v>
      </c>
      <c r="I2105" s="15"/>
      <c r="J2105" s="4"/>
      <c r="K2105" s="4"/>
      <c r="L2105" s="15"/>
      <c r="M2105" s="6" t="str">
        <f t="shared" si="33"/>
        <v>Sell</v>
      </c>
    </row>
    <row r="2106" spans="1:13" x14ac:dyDescent="0.3">
      <c r="A2106" s="2">
        <v>45109</v>
      </c>
      <c r="B2106" s="4">
        <v>630.4</v>
      </c>
      <c r="C2106" s="4">
        <v>646.9</v>
      </c>
      <c r="D2106" s="4">
        <v>637.35</v>
      </c>
      <c r="E2106" s="4">
        <v>620.85</v>
      </c>
      <c r="F2106" s="4" t="b">
        <v>0</v>
      </c>
      <c r="G2106" s="4" t="b">
        <v>1</v>
      </c>
      <c r="H2106" s="4" t="b">
        <v>0</v>
      </c>
      <c r="I2106" s="15"/>
      <c r="J2106" s="4"/>
      <c r="K2106" s="4"/>
      <c r="L2106" s="15"/>
      <c r="M2106" s="6" t="str">
        <f t="shared" si="33"/>
        <v>Sell</v>
      </c>
    </row>
    <row r="2107" spans="1:13" x14ac:dyDescent="0.3">
      <c r="A2107" s="2">
        <v>45110</v>
      </c>
      <c r="B2107" s="4">
        <v>647</v>
      </c>
      <c r="C2107" s="4">
        <v>638.29999999999995</v>
      </c>
      <c r="D2107" s="4">
        <v>636.35</v>
      </c>
      <c r="E2107" s="4">
        <v>622.03750000000002</v>
      </c>
      <c r="F2107" s="4" t="b">
        <v>1</v>
      </c>
      <c r="G2107" s="4" t="b">
        <v>0</v>
      </c>
      <c r="H2107" s="4" t="b">
        <v>1</v>
      </c>
      <c r="I2107" s="15"/>
      <c r="J2107" s="4"/>
      <c r="K2107" s="4"/>
      <c r="L2107" s="15"/>
      <c r="M2107" s="6" t="str">
        <f t="shared" si="33"/>
        <v>Buy</v>
      </c>
    </row>
    <row r="2108" spans="1:13" x14ac:dyDescent="0.3">
      <c r="A2108" s="2">
        <v>45111</v>
      </c>
      <c r="B2108" s="4">
        <v>638.29999999999995</v>
      </c>
      <c r="C2108" s="4">
        <v>641.4</v>
      </c>
      <c r="D2108" s="4">
        <v>635.28</v>
      </c>
      <c r="E2108" s="4">
        <v>623.3325000000001</v>
      </c>
      <c r="F2108" s="4" t="b">
        <v>1</v>
      </c>
      <c r="G2108" s="4" t="b">
        <v>0</v>
      </c>
      <c r="H2108" s="4" t="b">
        <v>0</v>
      </c>
      <c r="I2108" s="15"/>
      <c r="J2108" s="4"/>
      <c r="K2108" s="4"/>
      <c r="L2108" s="15"/>
      <c r="M2108" s="6" t="str">
        <f t="shared" si="33"/>
        <v>Buy</v>
      </c>
    </row>
    <row r="2109" spans="1:13" x14ac:dyDescent="0.3">
      <c r="A2109" s="2">
        <v>45112</v>
      </c>
      <c r="B2109" s="4">
        <v>641.4</v>
      </c>
      <c r="C2109" s="4">
        <v>628.79999999999995</v>
      </c>
      <c r="D2109" s="4">
        <v>633.16000000000008</v>
      </c>
      <c r="E2109" s="4">
        <v>624.40583333333336</v>
      </c>
      <c r="F2109" s="4" t="b">
        <v>1</v>
      </c>
      <c r="G2109" s="4" t="b">
        <v>0</v>
      </c>
      <c r="H2109" s="4" t="b">
        <v>0</v>
      </c>
      <c r="I2109" s="15"/>
      <c r="J2109" s="4"/>
      <c r="K2109" s="4"/>
      <c r="L2109" s="15"/>
      <c r="M2109" s="6" t="str">
        <f t="shared" si="33"/>
        <v>Buy</v>
      </c>
    </row>
    <row r="2110" spans="1:13" x14ac:dyDescent="0.3">
      <c r="A2110" s="2">
        <v>45113</v>
      </c>
      <c r="B2110" s="4">
        <v>628.70000000000005</v>
      </c>
      <c r="C2110" s="4">
        <v>618.79999999999995</v>
      </c>
      <c r="D2110" s="4">
        <v>631.29</v>
      </c>
      <c r="E2110" s="4">
        <v>625.22750000000008</v>
      </c>
      <c r="F2110" s="4" t="b">
        <v>0</v>
      </c>
      <c r="G2110" s="4" t="b">
        <v>1</v>
      </c>
      <c r="H2110" s="4" t="b">
        <v>1</v>
      </c>
      <c r="I2110" s="15"/>
      <c r="J2110" s="4"/>
      <c r="K2110" s="4"/>
      <c r="L2110" s="15"/>
      <c r="M2110" s="6" t="str">
        <f t="shared" si="33"/>
        <v>Sell</v>
      </c>
    </row>
    <row r="2111" spans="1:13" x14ac:dyDescent="0.3">
      <c r="A2111" s="2">
        <v>45114</v>
      </c>
      <c r="B2111" s="4">
        <v>618.79999999999995</v>
      </c>
      <c r="C2111" s="4">
        <v>618.9</v>
      </c>
      <c r="D2111" s="4">
        <v>629.55999999999995</v>
      </c>
      <c r="E2111" s="4">
        <v>626.01083333333338</v>
      </c>
      <c r="F2111" s="4" t="b">
        <v>0</v>
      </c>
      <c r="G2111" s="4" t="b">
        <v>1</v>
      </c>
      <c r="H2111" s="4" t="b">
        <v>0</v>
      </c>
      <c r="I2111" s="15"/>
      <c r="J2111" s="4"/>
      <c r="K2111" s="4"/>
      <c r="L2111" s="15"/>
      <c r="M2111" s="6" t="str">
        <f t="shared" si="33"/>
        <v>Sell</v>
      </c>
    </row>
    <row r="2112" spans="1:13" x14ac:dyDescent="0.3">
      <c r="A2112" s="2">
        <v>45115</v>
      </c>
      <c r="B2112" s="4">
        <v>618.79999999999995</v>
      </c>
      <c r="C2112" s="4">
        <v>619.1</v>
      </c>
      <c r="D2112" s="4">
        <v>628.67000000000007</v>
      </c>
      <c r="E2112" s="4">
        <v>627.02416666666659</v>
      </c>
      <c r="F2112" s="4" t="b">
        <v>0</v>
      </c>
      <c r="G2112" s="4" t="b">
        <v>1</v>
      </c>
      <c r="H2112" s="4" t="b">
        <v>0</v>
      </c>
      <c r="I2112" s="15"/>
      <c r="J2112" s="4"/>
      <c r="K2112" s="4"/>
      <c r="L2112" s="15"/>
      <c r="M2112" s="6" t="str">
        <f t="shared" si="33"/>
        <v>Sell</v>
      </c>
    </row>
    <row r="2113" spans="1:13" x14ac:dyDescent="0.3">
      <c r="A2113" s="2">
        <v>45116</v>
      </c>
      <c r="B2113" s="4">
        <v>619.20000000000005</v>
      </c>
      <c r="C2113" s="4">
        <v>620.5</v>
      </c>
      <c r="D2113" s="4">
        <v>628.21</v>
      </c>
      <c r="E2113" s="4">
        <v>628.10166666666669</v>
      </c>
      <c r="F2113" s="4" t="b">
        <v>0</v>
      </c>
      <c r="G2113" s="4" t="b">
        <v>1</v>
      </c>
      <c r="H2113" s="4" t="b">
        <v>0</v>
      </c>
      <c r="I2113" s="15"/>
      <c r="J2113" s="4"/>
      <c r="K2113" s="4"/>
      <c r="L2113" s="15"/>
      <c r="M2113" s="6" t="str">
        <f t="shared" si="33"/>
        <v>Sell</v>
      </c>
    </row>
    <row r="2114" spans="1:13" x14ac:dyDescent="0.3">
      <c r="A2114" s="2">
        <v>45117</v>
      </c>
      <c r="B2114" s="4">
        <v>620.5</v>
      </c>
      <c r="C2114" s="4">
        <v>622.70000000000005</v>
      </c>
      <c r="D2114" s="4">
        <v>628.6</v>
      </c>
      <c r="E2114" s="4">
        <v>629.35</v>
      </c>
      <c r="F2114" s="4" t="b">
        <v>0</v>
      </c>
      <c r="G2114" s="4" t="b">
        <v>1</v>
      </c>
      <c r="H2114" s="4" t="b">
        <v>0</v>
      </c>
      <c r="I2114" s="15"/>
      <c r="J2114" s="4"/>
      <c r="K2114" s="4"/>
      <c r="L2114" s="15"/>
      <c r="M2114" s="6" t="str">
        <f t="shared" si="33"/>
        <v>Sell</v>
      </c>
    </row>
    <row r="2115" spans="1:13" x14ac:dyDescent="0.3">
      <c r="A2115" s="2">
        <v>45118</v>
      </c>
      <c r="B2115" s="4">
        <v>623</v>
      </c>
      <c r="C2115" s="4">
        <v>621.9</v>
      </c>
      <c r="D2115" s="4">
        <v>627.7299999999999</v>
      </c>
      <c r="E2115" s="4">
        <v>630.45500000000004</v>
      </c>
      <c r="F2115" s="4" t="b">
        <v>0</v>
      </c>
      <c r="G2115" s="4" t="b">
        <v>1</v>
      </c>
      <c r="H2115" s="4" t="b">
        <v>0</v>
      </c>
      <c r="I2115" s="15"/>
      <c r="J2115" s="4"/>
      <c r="K2115" s="4"/>
      <c r="L2115" s="15"/>
      <c r="M2115" s="6" t="str">
        <f t="shared" si="33"/>
        <v>Sell</v>
      </c>
    </row>
    <row r="2116" spans="1:13" x14ac:dyDescent="0.3">
      <c r="A2116" s="2">
        <v>45119</v>
      </c>
      <c r="B2116" s="4">
        <v>621.79999999999995</v>
      </c>
      <c r="C2116" s="4">
        <v>617</v>
      </c>
      <c r="D2116" s="4">
        <v>624.74</v>
      </c>
      <c r="E2116" s="4">
        <v>631.42250000000001</v>
      </c>
      <c r="F2116" s="4" t="b">
        <v>0</v>
      </c>
      <c r="G2116" s="4" t="b">
        <v>1</v>
      </c>
      <c r="H2116" s="4" t="b">
        <v>0</v>
      </c>
      <c r="I2116" s="15"/>
      <c r="J2116" s="4"/>
      <c r="K2116" s="4"/>
      <c r="L2116" s="15"/>
      <c r="M2116" s="6" t="str">
        <f t="shared" si="33"/>
        <v>Sell</v>
      </c>
    </row>
    <row r="2117" spans="1:13" x14ac:dyDescent="0.3">
      <c r="A2117" s="2">
        <v>45120</v>
      </c>
      <c r="B2117" s="4">
        <v>617</v>
      </c>
      <c r="C2117" s="4">
        <v>614.29999999999995</v>
      </c>
      <c r="D2117" s="4">
        <v>622.33999999999992</v>
      </c>
      <c r="E2117" s="4">
        <v>632.49583333333328</v>
      </c>
      <c r="F2117" s="4" t="b">
        <v>0</v>
      </c>
      <c r="G2117" s="4" t="b">
        <v>1</v>
      </c>
      <c r="H2117" s="4" t="b">
        <v>0</v>
      </c>
      <c r="I2117" s="15"/>
      <c r="J2117" s="4"/>
      <c r="K2117" s="4"/>
      <c r="L2117" s="15"/>
      <c r="M2117" s="6" t="str">
        <f t="shared" si="33"/>
        <v>Sell</v>
      </c>
    </row>
    <row r="2118" spans="1:13" x14ac:dyDescent="0.3">
      <c r="A2118" s="2">
        <v>45121</v>
      </c>
      <c r="B2118" s="4">
        <v>614.29999999999995</v>
      </c>
      <c r="C2118" s="4">
        <v>997.8</v>
      </c>
      <c r="D2118" s="4">
        <v>657.98</v>
      </c>
      <c r="E2118" s="4">
        <v>636.78416666666658</v>
      </c>
      <c r="F2118" s="4" t="b">
        <v>0</v>
      </c>
      <c r="G2118" s="4" t="b">
        <v>1</v>
      </c>
      <c r="H2118" s="4" t="b">
        <v>0</v>
      </c>
      <c r="I2118" s="15"/>
      <c r="J2118" s="4"/>
      <c r="K2118" s="4"/>
      <c r="L2118" s="15"/>
      <c r="M2118" s="6" t="str">
        <f t="shared" si="33"/>
        <v>Sell</v>
      </c>
    </row>
    <row r="2119" spans="1:13" x14ac:dyDescent="0.3">
      <c r="A2119" s="2">
        <v>45122</v>
      </c>
      <c r="B2119" s="4">
        <v>997.6</v>
      </c>
      <c r="C2119" s="4">
        <v>924.7</v>
      </c>
      <c r="D2119" s="4">
        <v>687.56999999999994</v>
      </c>
      <c r="E2119" s="4">
        <v>640.38083333333338</v>
      </c>
      <c r="F2119" s="4" t="b">
        <v>1</v>
      </c>
      <c r="G2119" s="4" t="b">
        <v>0</v>
      </c>
      <c r="H2119" s="4" t="b">
        <v>1</v>
      </c>
      <c r="I2119" s="15"/>
      <c r="J2119" s="4"/>
      <c r="K2119" s="4"/>
      <c r="L2119" s="15"/>
      <c r="M2119" s="6" t="str">
        <f t="shared" si="33"/>
        <v>Buy</v>
      </c>
    </row>
    <row r="2120" spans="1:13" x14ac:dyDescent="0.3">
      <c r="A2120" s="2">
        <v>45123</v>
      </c>
      <c r="B2120" s="4">
        <v>925.3</v>
      </c>
      <c r="C2120" s="4">
        <v>987.2</v>
      </c>
      <c r="D2120" s="4">
        <v>724.41</v>
      </c>
      <c r="E2120" s="4">
        <v>644.40333333333342</v>
      </c>
      <c r="F2120" s="4" t="b">
        <v>1</v>
      </c>
      <c r="G2120" s="4" t="b">
        <v>0</v>
      </c>
      <c r="H2120" s="4" t="b">
        <v>0</v>
      </c>
      <c r="I2120" s="15"/>
      <c r="J2120" s="4"/>
      <c r="K2120" s="4"/>
      <c r="L2120" s="15"/>
      <c r="M2120" s="6" t="str">
        <f t="shared" si="33"/>
        <v>Buy</v>
      </c>
    </row>
    <row r="2121" spans="1:13" x14ac:dyDescent="0.3">
      <c r="A2121" s="2">
        <v>45124</v>
      </c>
      <c r="B2121" s="4">
        <v>987.2</v>
      </c>
      <c r="C2121" s="4">
        <v>951.6</v>
      </c>
      <c r="D2121" s="4">
        <v>757.68000000000006</v>
      </c>
      <c r="E2121" s="4">
        <v>648.01</v>
      </c>
      <c r="F2121" s="4" t="b">
        <v>1</v>
      </c>
      <c r="G2121" s="4" t="b">
        <v>0</v>
      </c>
      <c r="H2121" s="4" t="b">
        <v>0</v>
      </c>
      <c r="I2121" s="15"/>
      <c r="J2121" s="4"/>
      <c r="K2121" s="4"/>
      <c r="L2121" s="15"/>
      <c r="M2121" s="6" t="str">
        <f t="shared" si="33"/>
        <v>Buy</v>
      </c>
    </row>
    <row r="2122" spans="1:13" x14ac:dyDescent="0.3">
      <c r="A2122" s="2">
        <v>45125</v>
      </c>
      <c r="B2122" s="4">
        <v>952.4</v>
      </c>
      <c r="C2122" s="4">
        <v>972.9</v>
      </c>
      <c r="D2122" s="4">
        <v>793.06000000000006</v>
      </c>
      <c r="E2122" s="4">
        <v>651.8891666666666</v>
      </c>
      <c r="F2122" s="4" t="b">
        <v>1</v>
      </c>
      <c r="G2122" s="4" t="b">
        <v>0</v>
      </c>
      <c r="H2122" s="4" t="b">
        <v>0</v>
      </c>
      <c r="I2122" s="15"/>
      <c r="J2122" s="4"/>
      <c r="K2122" s="4"/>
      <c r="L2122" s="15"/>
      <c r="M2122" s="6" t="str">
        <f t="shared" si="33"/>
        <v>Buy</v>
      </c>
    </row>
    <row r="2123" spans="1:13" x14ac:dyDescent="0.3">
      <c r="A2123" s="2">
        <v>45126</v>
      </c>
      <c r="B2123" s="4">
        <v>972.7</v>
      </c>
      <c r="C2123" s="4">
        <v>1025</v>
      </c>
      <c r="D2123" s="4">
        <v>833.51</v>
      </c>
      <c r="E2123" s="4">
        <v>655.73250000000007</v>
      </c>
      <c r="F2123" s="4" t="b">
        <v>1</v>
      </c>
      <c r="G2123" s="4" t="b">
        <v>0</v>
      </c>
      <c r="H2123" s="4" t="b">
        <v>0</v>
      </c>
      <c r="I2123" s="15"/>
      <c r="J2123" s="4"/>
      <c r="K2123" s="4"/>
      <c r="L2123" s="15"/>
      <c r="M2123" s="6" t="str">
        <f t="shared" si="33"/>
        <v>Buy</v>
      </c>
    </row>
    <row r="2124" spans="1:13" x14ac:dyDescent="0.3">
      <c r="A2124" s="2">
        <v>45127</v>
      </c>
      <c r="B2124" s="4">
        <v>1025</v>
      </c>
      <c r="C2124" s="4">
        <v>1019</v>
      </c>
      <c r="D2124" s="4">
        <v>873.14</v>
      </c>
      <c r="E2124" s="4">
        <v>659.31083333333333</v>
      </c>
      <c r="F2124" s="4" t="b">
        <v>1</v>
      </c>
      <c r="G2124" s="4" t="b">
        <v>0</v>
      </c>
      <c r="H2124" s="4" t="b">
        <v>0</v>
      </c>
      <c r="I2124" s="15"/>
      <c r="J2124" s="4"/>
      <c r="K2124" s="4"/>
      <c r="L2124" s="15"/>
      <c r="M2124" s="6" t="str">
        <f t="shared" si="33"/>
        <v>Buy</v>
      </c>
    </row>
    <row r="2125" spans="1:13" x14ac:dyDescent="0.3">
      <c r="A2125" s="2">
        <v>45128</v>
      </c>
      <c r="B2125" s="4">
        <v>1018</v>
      </c>
      <c r="C2125" s="4">
        <v>1010</v>
      </c>
      <c r="D2125" s="4">
        <v>911.95</v>
      </c>
      <c r="E2125" s="4">
        <v>662.81916666666666</v>
      </c>
      <c r="F2125" s="4" t="b">
        <v>1</v>
      </c>
      <c r="G2125" s="4" t="b">
        <v>0</v>
      </c>
      <c r="H2125" s="4" t="b">
        <v>0</v>
      </c>
      <c r="I2125" s="15"/>
      <c r="J2125" s="4"/>
      <c r="K2125" s="4"/>
      <c r="L2125" s="15"/>
      <c r="M2125" s="6" t="str">
        <f t="shared" si="33"/>
        <v>Buy</v>
      </c>
    </row>
    <row r="2126" spans="1:13" x14ac:dyDescent="0.3">
      <c r="A2126" s="2">
        <v>45129</v>
      </c>
      <c r="B2126" s="4">
        <v>1009</v>
      </c>
      <c r="C2126" s="4">
        <v>994.3</v>
      </c>
      <c r="D2126" s="4">
        <v>949.68</v>
      </c>
      <c r="E2126" s="4">
        <v>666.3950000000001</v>
      </c>
      <c r="F2126" s="4" t="b">
        <v>1</v>
      </c>
      <c r="G2126" s="4" t="b">
        <v>0</v>
      </c>
      <c r="H2126" s="4" t="b">
        <v>0</v>
      </c>
      <c r="I2126" s="15"/>
      <c r="J2126" s="4"/>
      <c r="K2126" s="4"/>
      <c r="L2126" s="15"/>
      <c r="M2126" s="6" t="str">
        <f t="shared" si="33"/>
        <v>Buy</v>
      </c>
    </row>
    <row r="2127" spans="1:13" x14ac:dyDescent="0.3">
      <c r="A2127" s="2">
        <v>45130</v>
      </c>
      <c r="B2127" s="4">
        <v>994.3</v>
      </c>
      <c r="C2127" s="4">
        <v>959.2</v>
      </c>
      <c r="D2127" s="4">
        <v>984.17000000000007</v>
      </c>
      <c r="E2127" s="4">
        <v>669.29333333333329</v>
      </c>
      <c r="F2127" s="4" t="b">
        <v>1</v>
      </c>
      <c r="G2127" s="4" t="b">
        <v>0</v>
      </c>
      <c r="H2127" s="4" t="b">
        <v>0</v>
      </c>
      <c r="I2127" s="15"/>
      <c r="J2127" s="4"/>
      <c r="K2127" s="4"/>
      <c r="L2127" s="15"/>
      <c r="M2127" s="6" t="str">
        <f t="shared" si="33"/>
        <v>Buy</v>
      </c>
    </row>
    <row r="2128" spans="1:13" x14ac:dyDescent="0.3">
      <c r="A2128" s="2">
        <v>45131</v>
      </c>
      <c r="B2128" s="4">
        <v>959</v>
      </c>
      <c r="C2128" s="4">
        <v>898.5</v>
      </c>
      <c r="D2128" s="4">
        <v>974.24</v>
      </c>
      <c r="E2128" s="4">
        <v>671.81833333333327</v>
      </c>
      <c r="F2128" s="4" t="b">
        <v>0</v>
      </c>
      <c r="G2128" s="4" t="b">
        <v>1</v>
      </c>
      <c r="H2128" s="4" t="b">
        <v>1</v>
      </c>
      <c r="I2128" s="15"/>
      <c r="J2128" s="4"/>
      <c r="K2128" s="4"/>
      <c r="L2128" s="15"/>
      <c r="M2128" s="6" t="str">
        <f t="shared" si="33"/>
        <v>Sell</v>
      </c>
    </row>
    <row r="2129" spans="1:13" x14ac:dyDescent="0.3">
      <c r="A2129" s="2">
        <v>45132</v>
      </c>
      <c r="B2129" s="4">
        <v>898.6</v>
      </c>
      <c r="C2129" s="4">
        <v>905</v>
      </c>
      <c r="D2129" s="4">
        <v>972.2700000000001</v>
      </c>
      <c r="E2129" s="4">
        <v>674.22</v>
      </c>
      <c r="F2129" s="4" t="b">
        <v>0</v>
      </c>
      <c r="G2129" s="4" t="b">
        <v>1</v>
      </c>
      <c r="H2129" s="4" t="b">
        <v>0</v>
      </c>
      <c r="I2129" s="15"/>
      <c r="J2129" s="4"/>
      <c r="K2129" s="4"/>
      <c r="L2129" s="15"/>
      <c r="M2129" s="6" t="str">
        <f t="shared" si="33"/>
        <v>Sell</v>
      </c>
    </row>
    <row r="2130" spans="1:13" x14ac:dyDescent="0.3">
      <c r="A2130" s="2">
        <v>45133</v>
      </c>
      <c r="B2130" s="4">
        <v>905.1</v>
      </c>
      <c r="C2130" s="4">
        <v>911</v>
      </c>
      <c r="D2130" s="4">
        <v>964.65</v>
      </c>
      <c r="E2130" s="4">
        <v>676.28833333333341</v>
      </c>
      <c r="F2130" s="4" t="b">
        <v>0</v>
      </c>
      <c r="G2130" s="4" t="b">
        <v>1</v>
      </c>
      <c r="H2130" s="4" t="b">
        <v>0</v>
      </c>
      <c r="I2130" s="15"/>
      <c r="J2130" s="4"/>
      <c r="K2130" s="4"/>
      <c r="L2130" s="15"/>
      <c r="M2130" s="6" t="str">
        <f t="shared" si="33"/>
        <v>Sell</v>
      </c>
    </row>
    <row r="2131" spans="1:13" x14ac:dyDescent="0.3">
      <c r="A2131" s="2">
        <v>45134</v>
      </c>
      <c r="B2131" s="4">
        <v>911</v>
      </c>
      <c r="C2131" s="4">
        <v>923.8</v>
      </c>
      <c r="D2131" s="4">
        <v>961.86999999999989</v>
      </c>
      <c r="E2131" s="4">
        <v>677.99666666666667</v>
      </c>
      <c r="F2131" s="4" t="b">
        <v>0</v>
      </c>
      <c r="G2131" s="4" t="b">
        <v>1</v>
      </c>
      <c r="H2131" s="4" t="b">
        <v>0</v>
      </c>
      <c r="I2131" s="15"/>
      <c r="J2131" s="4"/>
      <c r="K2131" s="4"/>
      <c r="L2131" s="15"/>
      <c r="M2131" s="6" t="str">
        <f t="shared" si="33"/>
        <v>Sell</v>
      </c>
    </row>
    <row r="2132" spans="1:13" x14ac:dyDescent="0.3">
      <c r="A2132" s="2">
        <v>45135</v>
      </c>
      <c r="B2132" s="4">
        <v>923.4</v>
      </c>
      <c r="C2132" s="4">
        <v>924.2</v>
      </c>
      <c r="D2132" s="4">
        <v>957</v>
      </c>
      <c r="E2132" s="4">
        <v>679.74416666666673</v>
      </c>
      <c r="F2132" s="4" t="b">
        <v>0</v>
      </c>
      <c r="G2132" s="4" t="b">
        <v>1</v>
      </c>
      <c r="H2132" s="4" t="b">
        <v>0</v>
      </c>
      <c r="I2132" s="15"/>
      <c r="J2132" s="4"/>
      <c r="K2132" s="4"/>
      <c r="L2132" s="15"/>
      <c r="M2132" s="6" t="str">
        <f t="shared" si="33"/>
        <v>Sell</v>
      </c>
    </row>
    <row r="2133" spans="1:13" x14ac:dyDescent="0.3">
      <c r="A2133" s="2">
        <v>45136</v>
      </c>
      <c r="B2133" s="4">
        <v>924.4</v>
      </c>
      <c r="C2133" s="4">
        <v>917.1</v>
      </c>
      <c r="D2133" s="4">
        <v>946.21</v>
      </c>
      <c r="E2133" s="4">
        <v>681.51166666666666</v>
      </c>
      <c r="F2133" s="4" t="b">
        <v>0</v>
      </c>
      <c r="G2133" s="4" t="b">
        <v>1</v>
      </c>
      <c r="H2133" s="4" t="b">
        <v>0</v>
      </c>
      <c r="I2133" s="15"/>
      <c r="J2133" s="4"/>
      <c r="K2133" s="4"/>
      <c r="L2133" s="15"/>
      <c r="M2133" s="6" t="str">
        <f t="shared" si="33"/>
        <v>Sell</v>
      </c>
    </row>
    <row r="2134" spans="1:13" x14ac:dyDescent="0.3">
      <c r="A2134" s="2">
        <v>45137</v>
      </c>
      <c r="B2134" s="4">
        <v>916.9</v>
      </c>
      <c r="C2134" s="4">
        <v>930.4</v>
      </c>
      <c r="D2134" s="4">
        <v>937.35</v>
      </c>
      <c r="E2134" s="4">
        <v>683.64</v>
      </c>
      <c r="F2134" s="4" t="b">
        <v>0</v>
      </c>
      <c r="G2134" s="4" t="b">
        <v>1</v>
      </c>
      <c r="H2134" s="4" t="b">
        <v>0</v>
      </c>
      <c r="I2134" s="15"/>
      <c r="J2134" s="4"/>
      <c r="K2134" s="4"/>
      <c r="L2134" s="15"/>
      <c r="M2134" s="6" t="str">
        <f t="shared" si="33"/>
        <v>Sell</v>
      </c>
    </row>
    <row r="2135" spans="1:13" x14ac:dyDescent="0.3">
      <c r="A2135" s="2">
        <v>45138</v>
      </c>
      <c r="B2135" s="4">
        <v>930.8</v>
      </c>
      <c r="C2135" s="4">
        <v>906.2</v>
      </c>
      <c r="D2135" s="4">
        <v>926.97</v>
      </c>
      <c r="E2135" s="4">
        <v>685.46916666666664</v>
      </c>
      <c r="F2135" s="4" t="b">
        <v>0</v>
      </c>
      <c r="G2135" s="4" t="b">
        <v>1</v>
      </c>
      <c r="H2135" s="4" t="b">
        <v>0</v>
      </c>
      <c r="I2135" s="15"/>
      <c r="J2135" s="4"/>
      <c r="K2135" s="4"/>
      <c r="L2135" s="15"/>
      <c r="M2135" s="6" t="str">
        <f t="shared" si="33"/>
        <v>Sell</v>
      </c>
    </row>
    <row r="2136" spans="1:13" x14ac:dyDescent="0.3">
      <c r="A2136" s="2">
        <v>45139</v>
      </c>
      <c r="B2136" s="4">
        <v>906.1</v>
      </c>
      <c r="C2136" s="4">
        <v>903.2</v>
      </c>
      <c r="D2136" s="4">
        <v>917.86</v>
      </c>
      <c r="E2136" s="4">
        <v>687.38083333333327</v>
      </c>
      <c r="F2136" s="4" t="b">
        <v>0</v>
      </c>
      <c r="G2136" s="4" t="b">
        <v>1</v>
      </c>
      <c r="H2136" s="4" t="b">
        <v>0</v>
      </c>
      <c r="I2136" s="15"/>
      <c r="J2136" s="4"/>
      <c r="K2136" s="4"/>
      <c r="L2136" s="15"/>
      <c r="M2136" s="6" t="str">
        <f t="shared" ref="M2136:M2199" si="34">IF(B2136&gt;=D2135,"Buy","Sell")</f>
        <v>Sell</v>
      </c>
    </row>
    <row r="2137" spans="1:13" x14ac:dyDescent="0.3">
      <c r="A2137" s="2">
        <v>45140</v>
      </c>
      <c r="B2137" s="4">
        <v>903.2</v>
      </c>
      <c r="C2137" s="4">
        <v>902.3</v>
      </c>
      <c r="D2137" s="4">
        <v>912.17000000000007</v>
      </c>
      <c r="E2137" s="4">
        <v>689.4</v>
      </c>
      <c r="F2137" s="4" t="b">
        <v>0</v>
      </c>
      <c r="G2137" s="4" t="b">
        <v>1</v>
      </c>
      <c r="H2137" s="4" t="b">
        <v>0</v>
      </c>
      <c r="I2137" s="15"/>
      <c r="J2137" s="4"/>
      <c r="K2137" s="4"/>
      <c r="L2137" s="15"/>
      <c r="M2137" s="6" t="str">
        <f t="shared" si="34"/>
        <v>Sell</v>
      </c>
    </row>
    <row r="2138" spans="1:13" x14ac:dyDescent="0.3">
      <c r="A2138" s="2">
        <v>45141</v>
      </c>
      <c r="B2138" s="4">
        <v>902</v>
      </c>
      <c r="C2138" s="4">
        <v>885.9</v>
      </c>
      <c r="D2138" s="4">
        <v>910.91000000000008</v>
      </c>
      <c r="E2138" s="4">
        <v>691.19083333333333</v>
      </c>
      <c r="F2138" s="4" t="b">
        <v>0</v>
      </c>
      <c r="G2138" s="4" t="b">
        <v>1</v>
      </c>
      <c r="H2138" s="4" t="b">
        <v>0</v>
      </c>
      <c r="I2138" s="15"/>
      <c r="J2138" s="4"/>
      <c r="K2138" s="4"/>
      <c r="L2138" s="15"/>
      <c r="M2138" s="6" t="str">
        <f t="shared" si="34"/>
        <v>Sell</v>
      </c>
    </row>
    <row r="2139" spans="1:13" x14ac:dyDescent="0.3">
      <c r="A2139" s="2">
        <v>45142</v>
      </c>
      <c r="B2139" s="4">
        <v>885.8</v>
      </c>
      <c r="C2139" s="4">
        <v>877.5</v>
      </c>
      <c r="D2139" s="4">
        <v>908.16000000000008</v>
      </c>
      <c r="E2139" s="4">
        <v>692.97833333333324</v>
      </c>
      <c r="F2139" s="4" t="b">
        <v>0</v>
      </c>
      <c r="G2139" s="4" t="b">
        <v>1</v>
      </c>
      <c r="H2139" s="4" t="b">
        <v>0</v>
      </c>
      <c r="I2139" s="15"/>
      <c r="J2139" s="4"/>
      <c r="K2139" s="4"/>
      <c r="L2139" s="15"/>
      <c r="M2139" s="6" t="str">
        <f t="shared" si="34"/>
        <v>Sell</v>
      </c>
    </row>
    <row r="2140" spans="1:13" x14ac:dyDescent="0.3">
      <c r="A2140" s="2">
        <v>45143</v>
      </c>
      <c r="B2140" s="4">
        <v>877.8</v>
      </c>
      <c r="C2140" s="4">
        <v>832.9</v>
      </c>
      <c r="D2140" s="4">
        <v>900.35</v>
      </c>
      <c r="E2140" s="4">
        <v>694.31833333333327</v>
      </c>
      <c r="F2140" s="4" t="b">
        <v>0</v>
      </c>
      <c r="G2140" s="4" t="b">
        <v>1</v>
      </c>
      <c r="H2140" s="4" t="b">
        <v>0</v>
      </c>
      <c r="I2140" s="15"/>
      <c r="J2140" s="4"/>
      <c r="K2140" s="4"/>
      <c r="L2140" s="15"/>
      <c r="M2140" s="6" t="str">
        <f t="shared" si="34"/>
        <v>Sell</v>
      </c>
    </row>
    <row r="2141" spans="1:13" x14ac:dyDescent="0.3">
      <c r="A2141" s="2">
        <v>45144</v>
      </c>
      <c r="B2141" s="4">
        <v>833</v>
      </c>
      <c r="C2141" s="4">
        <v>833.7</v>
      </c>
      <c r="D2141" s="4">
        <v>891.33999999999992</v>
      </c>
      <c r="E2141" s="4">
        <v>695.64083333333326</v>
      </c>
      <c r="F2141" s="4" t="b">
        <v>0</v>
      </c>
      <c r="G2141" s="4" t="b">
        <v>1</v>
      </c>
      <c r="H2141" s="4" t="b">
        <v>0</v>
      </c>
      <c r="I2141" s="15"/>
      <c r="J2141" s="4"/>
      <c r="K2141" s="4"/>
      <c r="L2141" s="15"/>
      <c r="M2141" s="6" t="str">
        <f t="shared" si="34"/>
        <v>Sell</v>
      </c>
    </row>
    <row r="2142" spans="1:13" x14ac:dyDescent="0.3">
      <c r="A2142" s="2">
        <v>45145</v>
      </c>
      <c r="B2142" s="4">
        <v>833.7</v>
      </c>
      <c r="C2142" s="4">
        <v>814.5</v>
      </c>
      <c r="D2142" s="4">
        <v>880.37000000000012</v>
      </c>
      <c r="E2142" s="4">
        <v>696.89916666666659</v>
      </c>
      <c r="F2142" s="4" t="b">
        <v>0</v>
      </c>
      <c r="G2142" s="4" t="b">
        <v>1</v>
      </c>
      <c r="H2142" s="4" t="b">
        <v>0</v>
      </c>
      <c r="I2142" s="15"/>
      <c r="J2142" s="4"/>
      <c r="K2142" s="4"/>
      <c r="L2142" s="15"/>
      <c r="M2142" s="6" t="str">
        <f t="shared" si="34"/>
        <v>Sell</v>
      </c>
    </row>
    <row r="2143" spans="1:13" x14ac:dyDescent="0.3">
      <c r="A2143" s="2">
        <v>45146</v>
      </c>
      <c r="B2143" s="4">
        <v>814.5</v>
      </c>
      <c r="C2143" s="4">
        <v>831.4</v>
      </c>
      <c r="D2143" s="4">
        <v>871.8</v>
      </c>
      <c r="E2143" s="4">
        <v>698.2883333333333</v>
      </c>
      <c r="F2143" s="4" t="b">
        <v>0</v>
      </c>
      <c r="G2143" s="4" t="b">
        <v>1</v>
      </c>
      <c r="H2143" s="4" t="b">
        <v>0</v>
      </c>
      <c r="I2143" s="15"/>
      <c r="J2143" s="4"/>
      <c r="K2143" s="4"/>
      <c r="L2143" s="15"/>
      <c r="M2143" s="6" t="str">
        <f t="shared" si="34"/>
        <v>Sell</v>
      </c>
    </row>
    <row r="2144" spans="1:13" x14ac:dyDescent="0.3">
      <c r="A2144" s="2">
        <v>45147</v>
      </c>
      <c r="B2144" s="4">
        <v>832</v>
      </c>
      <c r="C2144" s="4">
        <v>866.2</v>
      </c>
      <c r="D2144" s="4">
        <v>865.37999999999988</v>
      </c>
      <c r="E2144" s="4">
        <v>699.78416666666669</v>
      </c>
      <c r="F2144" s="4" t="b">
        <v>0</v>
      </c>
      <c r="G2144" s="4" t="b">
        <v>1</v>
      </c>
      <c r="H2144" s="4" t="b">
        <v>0</v>
      </c>
      <c r="I2144" s="15"/>
      <c r="J2144" s="4"/>
      <c r="K2144" s="4"/>
      <c r="L2144" s="15"/>
      <c r="M2144" s="6" t="str">
        <f t="shared" si="34"/>
        <v>Sell</v>
      </c>
    </row>
    <row r="2145" spans="1:13" x14ac:dyDescent="0.3">
      <c r="A2145" s="2">
        <v>45148</v>
      </c>
      <c r="B2145" s="4">
        <v>865.8</v>
      </c>
      <c r="C2145" s="4">
        <v>837.5</v>
      </c>
      <c r="D2145" s="4">
        <v>858.51</v>
      </c>
      <c r="E2145" s="4">
        <v>701.17916666666667</v>
      </c>
      <c r="F2145" s="4" t="b">
        <v>1</v>
      </c>
      <c r="G2145" s="4" t="b">
        <v>0</v>
      </c>
      <c r="H2145" s="4" t="b">
        <v>1</v>
      </c>
      <c r="I2145" s="15"/>
      <c r="J2145" s="4"/>
      <c r="K2145" s="4"/>
      <c r="L2145" s="15"/>
      <c r="M2145" s="6" t="str">
        <f t="shared" si="34"/>
        <v>Buy</v>
      </c>
    </row>
    <row r="2146" spans="1:13" x14ac:dyDescent="0.3">
      <c r="A2146" s="2">
        <v>45149</v>
      </c>
      <c r="B2146" s="4">
        <v>837.6</v>
      </c>
      <c r="C2146" s="4">
        <v>842.2</v>
      </c>
      <c r="D2146" s="4">
        <v>852.41000000000008</v>
      </c>
      <c r="E2146" s="4">
        <v>702.59333333333336</v>
      </c>
      <c r="F2146" s="4" t="b">
        <v>0</v>
      </c>
      <c r="G2146" s="4" t="b">
        <v>1</v>
      </c>
      <c r="H2146" s="4" t="b">
        <v>1</v>
      </c>
      <c r="I2146" s="15"/>
      <c r="J2146" s="4"/>
      <c r="K2146" s="4"/>
      <c r="L2146" s="15"/>
      <c r="M2146" s="6" t="str">
        <f t="shared" si="34"/>
        <v>Sell</v>
      </c>
    </row>
    <row r="2147" spans="1:13" x14ac:dyDescent="0.3">
      <c r="A2147" s="2">
        <v>45150</v>
      </c>
      <c r="B2147" s="4">
        <v>842.4</v>
      </c>
      <c r="C2147" s="4">
        <v>839.9</v>
      </c>
      <c r="D2147" s="4">
        <v>846.17000000000007</v>
      </c>
      <c r="E2147" s="4">
        <v>703.86583333333328</v>
      </c>
      <c r="F2147" s="4" t="b">
        <v>0</v>
      </c>
      <c r="G2147" s="4" t="b">
        <v>1</v>
      </c>
      <c r="H2147" s="4" t="b">
        <v>0</v>
      </c>
      <c r="I2147" s="15"/>
      <c r="J2147" s="4"/>
      <c r="K2147" s="4"/>
      <c r="L2147" s="15"/>
      <c r="M2147" s="6" t="str">
        <f t="shared" si="34"/>
        <v>Sell</v>
      </c>
    </row>
    <row r="2148" spans="1:13" x14ac:dyDescent="0.3">
      <c r="A2148" s="2">
        <v>45151</v>
      </c>
      <c r="B2148" s="4">
        <v>840</v>
      </c>
      <c r="C2148" s="4">
        <v>839.9</v>
      </c>
      <c r="D2148" s="4">
        <v>841.56999999999994</v>
      </c>
      <c r="E2148" s="4">
        <v>705.15583333333348</v>
      </c>
      <c r="F2148" s="4" t="b">
        <v>0</v>
      </c>
      <c r="G2148" s="4" t="b">
        <v>1</v>
      </c>
      <c r="H2148" s="4" t="b">
        <v>0</v>
      </c>
      <c r="I2148" s="15"/>
      <c r="J2148" s="4"/>
      <c r="K2148" s="4"/>
      <c r="L2148" s="15"/>
      <c r="M2148" s="6" t="str">
        <f t="shared" si="34"/>
        <v>Sell</v>
      </c>
    </row>
    <row r="2149" spans="1:13" x14ac:dyDescent="0.3">
      <c r="A2149" s="2">
        <v>45152</v>
      </c>
      <c r="B2149" s="4">
        <v>839.7</v>
      </c>
      <c r="C2149" s="4">
        <v>842.2</v>
      </c>
      <c r="D2149" s="4">
        <v>838.04</v>
      </c>
      <c r="E2149" s="4">
        <v>706.48666666666679</v>
      </c>
      <c r="F2149" s="4" t="b">
        <v>0</v>
      </c>
      <c r="G2149" s="4" t="b">
        <v>1</v>
      </c>
      <c r="H2149" s="4" t="b">
        <v>0</v>
      </c>
      <c r="I2149" s="15"/>
      <c r="J2149" s="4"/>
      <c r="K2149" s="4"/>
      <c r="L2149" s="15"/>
      <c r="M2149" s="6" t="str">
        <f t="shared" si="34"/>
        <v>Sell</v>
      </c>
    </row>
    <row r="2150" spans="1:13" x14ac:dyDescent="0.3">
      <c r="A2150" s="2">
        <v>45153</v>
      </c>
      <c r="B2150" s="4">
        <v>842.2</v>
      </c>
      <c r="C2150" s="4">
        <v>841.8</v>
      </c>
      <c r="D2150" s="4">
        <v>838.93</v>
      </c>
      <c r="E2150" s="4">
        <v>707.89</v>
      </c>
      <c r="F2150" s="4" t="b">
        <v>1</v>
      </c>
      <c r="G2150" s="4" t="b">
        <v>0</v>
      </c>
      <c r="H2150" s="4" t="b">
        <v>1</v>
      </c>
      <c r="I2150" s="15"/>
      <c r="J2150" s="4"/>
      <c r="K2150" s="4"/>
      <c r="L2150" s="15"/>
      <c r="M2150" s="6" t="str">
        <f t="shared" si="34"/>
        <v>Buy</v>
      </c>
    </row>
    <row r="2151" spans="1:13" x14ac:dyDescent="0.3">
      <c r="A2151" s="2">
        <v>45154</v>
      </c>
      <c r="B2151" s="4">
        <v>841.8</v>
      </c>
      <c r="C2151" s="4">
        <v>808.5</v>
      </c>
      <c r="D2151" s="4">
        <v>836.41000000000008</v>
      </c>
      <c r="E2151" s="4">
        <v>708.94583333333333</v>
      </c>
      <c r="F2151" s="4" t="b">
        <v>1</v>
      </c>
      <c r="G2151" s="4" t="b">
        <v>0</v>
      </c>
      <c r="H2151" s="4" t="b">
        <v>0</v>
      </c>
      <c r="I2151" s="15"/>
      <c r="J2151" s="4"/>
      <c r="K2151" s="4"/>
      <c r="L2151" s="15"/>
      <c r="M2151" s="6" t="str">
        <f t="shared" si="34"/>
        <v>Buy</v>
      </c>
    </row>
    <row r="2152" spans="1:13" x14ac:dyDescent="0.3">
      <c r="A2152" s="2">
        <v>45155</v>
      </c>
      <c r="B2152" s="4">
        <v>808.5</v>
      </c>
      <c r="C2152" s="4">
        <v>786.8</v>
      </c>
      <c r="D2152" s="4">
        <v>833.64</v>
      </c>
      <c r="E2152" s="4">
        <v>709.96999999999991</v>
      </c>
      <c r="F2152" s="4" t="b">
        <v>0</v>
      </c>
      <c r="G2152" s="4" t="b">
        <v>1</v>
      </c>
      <c r="H2152" s="4" t="b">
        <v>1</v>
      </c>
      <c r="I2152" s="15"/>
      <c r="J2152" s="4"/>
      <c r="K2152" s="4"/>
      <c r="L2152" s="15"/>
      <c r="M2152" s="6" t="str">
        <f t="shared" si="34"/>
        <v>Sell</v>
      </c>
    </row>
    <row r="2153" spans="1:13" x14ac:dyDescent="0.3">
      <c r="A2153" s="2">
        <v>45156</v>
      </c>
      <c r="B2153" s="4">
        <v>786.8</v>
      </c>
      <c r="C2153" s="4">
        <v>689.4</v>
      </c>
      <c r="D2153" s="4">
        <v>819.43999999999994</v>
      </c>
      <c r="E2153" s="4">
        <v>710.3</v>
      </c>
      <c r="F2153" s="4" t="b">
        <v>0</v>
      </c>
      <c r="G2153" s="4" t="b">
        <v>1</v>
      </c>
      <c r="H2153" s="4" t="b">
        <v>0</v>
      </c>
      <c r="I2153" s="15"/>
      <c r="J2153" s="4"/>
      <c r="K2153" s="4"/>
      <c r="L2153" s="15"/>
      <c r="M2153" s="6" t="str">
        <f t="shared" si="34"/>
        <v>Sell</v>
      </c>
    </row>
    <row r="2154" spans="1:13" x14ac:dyDescent="0.3">
      <c r="A2154" s="2">
        <v>45157</v>
      </c>
      <c r="B2154" s="4">
        <v>689.2</v>
      </c>
      <c r="C2154" s="4">
        <v>697.6</v>
      </c>
      <c r="D2154" s="4">
        <v>802.58</v>
      </c>
      <c r="E2154" s="4">
        <v>710.97166666666658</v>
      </c>
      <c r="F2154" s="4" t="b">
        <v>0</v>
      </c>
      <c r="G2154" s="4" t="b">
        <v>1</v>
      </c>
      <c r="H2154" s="4" t="b">
        <v>0</v>
      </c>
      <c r="I2154" s="15"/>
      <c r="J2154" s="4"/>
      <c r="K2154" s="4"/>
      <c r="L2154" s="15"/>
      <c r="M2154" s="6" t="str">
        <f t="shared" si="34"/>
        <v>Sell</v>
      </c>
    </row>
    <row r="2155" spans="1:13" x14ac:dyDescent="0.3">
      <c r="A2155" s="2">
        <v>45158</v>
      </c>
      <c r="B2155" s="4">
        <v>697.6</v>
      </c>
      <c r="C2155" s="4">
        <v>738</v>
      </c>
      <c r="D2155" s="4">
        <v>792.63</v>
      </c>
      <c r="E2155" s="4">
        <v>711.86666666666667</v>
      </c>
      <c r="F2155" s="4" t="b">
        <v>0</v>
      </c>
      <c r="G2155" s="4" t="b">
        <v>1</v>
      </c>
      <c r="H2155" s="4" t="b">
        <v>0</v>
      </c>
      <c r="I2155" s="15"/>
      <c r="J2155" s="4"/>
      <c r="K2155" s="4"/>
      <c r="L2155" s="15"/>
      <c r="M2155" s="6" t="str">
        <f t="shared" si="34"/>
        <v>Sell</v>
      </c>
    </row>
    <row r="2156" spans="1:13" x14ac:dyDescent="0.3">
      <c r="A2156" s="2">
        <v>45159</v>
      </c>
      <c r="B2156" s="4">
        <v>738.1</v>
      </c>
      <c r="C2156" s="4">
        <v>717.6</v>
      </c>
      <c r="D2156" s="4">
        <v>780.17</v>
      </c>
      <c r="E2156" s="4">
        <v>712.67499999999995</v>
      </c>
      <c r="F2156" s="4" t="b">
        <v>0</v>
      </c>
      <c r="G2156" s="4" t="b">
        <v>1</v>
      </c>
      <c r="H2156" s="4" t="b">
        <v>0</v>
      </c>
      <c r="I2156" s="15"/>
      <c r="J2156" s="4"/>
      <c r="K2156" s="4"/>
      <c r="L2156" s="15"/>
      <c r="M2156" s="6" t="str">
        <f t="shared" si="34"/>
        <v>Sell</v>
      </c>
    </row>
    <row r="2157" spans="1:13" x14ac:dyDescent="0.3">
      <c r="A2157" s="2">
        <v>45160</v>
      </c>
      <c r="B2157" s="4">
        <v>717.7</v>
      </c>
      <c r="C2157" s="4">
        <v>702</v>
      </c>
      <c r="D2157" s="4">
        <v>766.37999999999988</v>
      </c>
      <c r="E2157" s="4">
        <v>713.39833333333331</v>
      </c>
      <c r="F2157" s="4" t="b">
        <v>0</v>
      </c>
      <c r="G2157" s="4" t="b">
        <v>1</v>
      </c>
      <c r="H2157" s="4" t="b">
        <v>0</v>
      </c>
      <c r="I2157" s="15"/>
      <c r="J2157" s="4"/>
      <c r="K2157" s="4"/>
      <c r="L2157" s="15"/>
      <c r="M2157" s="6" t="str">
        <f t="shared" si="34"/>
        <v>Sell</v>
      </c>
    </row>
    <row r="2158" spans="1:13" x14ac:dyDescent="0.3">
      <c r="A2158" s="2">
        <v>45161</v>
      </c>
      <c r="B2158" s="4">
        <v>702.3</v>
      </c>
      <c r="C2158" s="4">
        <v>710</v>
      </c>
      <c r="D2158" s="4">
        <v>753.39</v>
      </c>
      <c r="E2158" s="4">
        <v>714.25083333333339</v>
      </c>
      <c r="F2158" s="4" t="b">
        <v>0</v>
      </c>
      <c r="G2158" s="4" t="b">
        <v>1</v>
      </c>
      <c r="H2158" s="4" t="b">
        <v>0</v>
      </c>
      <c r="I2158" s="15"/>
      <c r="J2158" s="4"/>
      <c r="K2158" s="4"/>
      <c r="L2158" s="15"/>
      <c r="M2158" s="6" t="str">
        <f t="shared" si="34"/>
        <v>Sell</v>
      </c>
    </row>
    <row r="2159" spans="1:13" x14ac:dyDescent="0.3">
      <c r="A2159" s="2">
        <v>45162</v>
      </c>
      <c r="B2159" s="4">
        <v>710.6</v>
      </c>
      <c r="C2159" s="4">
        <v>699.1</v>
      </c>
      <c r="D2159" s="4">
        <v>739.08</v>
      </c>
      <c r="E2159" s="4">
        <v>714.79333333333341</v>
      </c>
      <c r="F2159" s="4" t="b">
        <v>0</v>
      </c>
      <c r="G2159" s="4" t="b">
        <v>1</v>
      </c>
      <c r="H2159" s="4" t="b">
        <v>0</v>
      </c>
      <c r="I2159" s="15"/>
      <c r="J2159" s="4"/>
      <c r="K2159" s="4"/>
      <c r="L2159" s="15"/>
      <c r="M2159" s="6" t="str">
        <f t="shared" si="34"/>
        <v>Sell</v>
      </c>
    </row>
    <row r="2160" spans="1:13" x14ac:dyDescent="0.3">
      <c r="A2160" s="2">
        <v>45163</v>
      </c>
      <c r="B2160" s="4">
        <v>699.1</v>
      </c>
      <c r="C2160" s="4">
        <v>698.8</v>
      </c>
      <c r="D2160" s="4">
        <v>724.78</v>
      </c>
      <c r="E2160" s="4">
        <v>715.50499999999988</v>
      </c>
      <c r="F2160" s="4" t="b">
        <v>0</v>
      </c>
      <c r="G2160" s="4" t="b">
        <v>1</v>
      </c>
      <c r="H2160" s="4" t="b">
        <v>0</v>
      </c>
      <c r="I2160" s="15"/>
      <c r="J2160" s="4"/>
      <c r="K2160" s="4"/>
      <c r="L2160" s="15"/>
      <c r="M2160" s="6" t="str">
        <f t="shared" si="34"/>
        <v>Sell</v>
      </c>
    </row>
    <row r="2161" spans="1:13" x14ac:dyDescent="0.3">
      <c r="A2161" s="2">
        <v>45164</v>
      </c>
      <c r="B2161" s="4">
        <v>698.6</v>
      </c>
      <c r="C2161" s="4">
        <v>713.6</v>
      </c>
      <c r="D2161" s="4">
        <v>715.29</v>
      </c>
      <c r="E2161" s="4">
        <v>716.24</v>
      </c>
      <c r="F2161" s="4" t="b">
        <v>0</v>
      </c>
      <c r="G2161" s="4" t="b">
        <v>1</v>
      </c>
      <c r="H2161" s="4" t="b">
        <v>0</v>
      </c>
      <c r="I2161" s="15"/>
      <c r="J2161" s="4"/>
      <c r="K2161" s="4"/>
      <c r="L2161" s="15"/>
      <c r="M2161" s="6" t="str">
        <f t="shared" si="34"/>
        <v>Sell</v>
      </c>
    </row>
    <row r="2162" spans="1:13" x14ac:dyDescent="0.3">
      <c r="A2162" s="2">
        <v>45165</v>
      </c>
      <c r="B2162" s="4">
        <v>713.6</v>
      </c>
      <c r="C2162" s="4">
        <v>716.8</v>
      </c>
      <c r="D2162" s="4">
        <v>708.29</v>
      </c>
      <c r="E2162" s="4">
        <v>716.88416666666672</v>
      </c>
      <c r="F2162" s="4" t="b">
        <v>0</v>
      </c>
      <c r="G2162" s="4" t="b">
        <v>1</v>
      </c>
      <c r="H2162" s="4" t="b">
        <v>0</v>
      </c>
      <c r="I2162" s="15"/>
      <c r="J2162" s="4"/>
      <c r="K2162" s="4"/>
      <c r="L2162" s="15"/>
      <c r="M2162" s="6" t="str">
        <f t="shared" si="34"/>
        <v>Sell</v>
      </c>
    </row>
    <row r="2163" spans="1:13" x14ac:dyDescent="0.3">
      <c r="A2163" s="2">
        <v>45166</v>
      </c>
      <c r="B2163" s="4">
        <v>717</v>
      </c>
      <c r="C2163" s="4">
        <v>702</v>
      </c>
      <c r="D2163" s="4">
        <v>709.55</v>
      </c>
      <c r="E2163" s="4">
        <v>717.41666666666663</v>
      </c>
      <c r="F2163" s="4" t="b">
        <v>0</v>
      </c>
      <c r="G2163" s="4" t="b">
        <v>0</v>
      </c>
      <c r="H2163" s="4" t="b">
        <v>0</v>
      </c>
      <c r="I2163" s="15"/>
      <c r="J2163" s="4"/>
      <c r="K2163" s="4"/>
      <c r="L2163" s="15"/>
      <c r="M2163" s="6" t="str">
        <f t="shared" si="34"/>
        <v>Buy</v>
      </c>
    </row>
    <row r="2164" spans="1:13" x14ac:dyDescent="0.3">
      <c r="A2164" s="2">
        <v>45167</v>
      </c>
      <c r="B2164" s="4">
        <v>702.1</v>
      </c>
      <c r="C2164" s="4">
        <v>729.8</v>
      </c>
      <c r="D2164" s="4">
        <v>712.77</v>
      </c>
      <c r="E2164" s="4">
        <v>718.32583333333343</v>
      </c>
      <c r="F2164" s="4" t="b">
        <v>0</v>
      </c>
      <c r="G2164" s="4" t="b">
        <v>1</v>
      </c>
      <c r="H2164" s="4" t="b">
        <v>0</v>
      </c>
      <c r="I2164" s="15"/>
      <c r="J2164" s="4"/>
      <c r="K2164" s="4"/>
      <c r="L2164" s="15"/>
      <c r="M2164" s="6" t="str">
        <f t="shared" si="34"/>
        <v>Sell</v>
      </c>
    </row>
    <row r="2165" spans="1:13" x14ac:dyDescent="0.3">
      <c r="A2165" s="2">
        <v>45168</v>
      </c>
      <c r="B2165" s="4">
        <v>729.7</v>
      </c>
      <c r="C2165" s="4">
        <v>709.3</v>
      </c>
      <c r="D2165" s="4">
        <v>709.9</v>
      </c>
      <c r="E2165" s="4">
        <v>719.0716666666666</v>
      </c>
      <c r="F2165" s="4" t="b">
        <v>1</v>
      </c>
      <c r="G2165" s="4" t="b">
        <v>0</v>
      </c>
      <c r="H2165" s="4" t="b">
        <v>1</v>
      </c>
      <c r="I2165" s="15"/>
      <c r="J2165" s="4"/>
      <c r="K2165" s="4"/>
      <c r="L2165" s="15"/>
      <c r="M2165" s="6" t="str">
        <f t="shared" si="34"/>
        <v>Buy</v>
      </c>
    </row>
    <row r="2166" spans="1:13" x14ac:dyDescent="0.3">
      <c r="A2166" s="2">
        <v>45169</v>
      </c>
      <c r="B2166" s="4">
        <v>709.3</v>
      </c>
      <c r="C2166" s="4">
        <v>709.4</v>
      </c>
      <c r="D2166" s="4">
        <v>709.08</v>
      </c>
      <c r="E2166" s="4">
        <v>719.92666666666662</v>
      </c>
      <c r="F2166" s="4" t="b">
        <v>0</v>
      </c>
      <c r="G2166" s="4" t="b">
        <v>1</v>
      </c>
      <c r="H2166" s="4" t="b">
        <v>1</v>
      </c>
      <c r="I2166" s="15"/>
      <c r="J2166" s="4"/>
      <c r="K2166" s="4"/>
      <c r="L2166" s="15"/>
      <c r="M2166" s="6" t="str">
        <f t="shared" si="34"/>
        <v>Sell</v>
      </c>
    </row>
    <row r="2167" spans="1:13" x14ac:dyDescent="0.3">
      <c r="A2167" s="2">
        <v>45170</v>
      </c>
      <c r="B2167" s="4">
        <v>709.4</v>
      </c>
      <c r="C2167" s="4">
        <v>684.3</v>
      </c>
      <c r="D2167" s="4">
        <v>707.31000000000006</v>
      </c>
      <c r="E2167" s="4">
        <v>720.52833333333342</v>
      </c>
      <c r="F2167" s="4" t="b">
        <v>0</v>
      </c>
      <c r="G2167" s="4" t="b">
        <v>0</v>
      </c>
      <c r="H2167" s="4" t="b">
        <v>0</v>
      </c>
      <c r="I2167" s="15"/>
      <c r="J2167" s="4"/>
      <c r="K2167" s="4"/>
      <c r="L2167" s="15"/>
      <c r="M2167" s="6" t="str">
        <f t="shared" si="34"/>
        <v>Buy</v>
      </c>
    </row>
    <row r="2168" spans="1:13" x14ac:dyDescent="0.3">
      <c r="A2168" s="2">
        <v>45171</v>
      </c>
      <c r="B2168" s="4">
        <v>684.1</v>
      </c>
      <c r="C2168" s="4">
        <v>679.2</v>
      </c>
      <c r="D2168" s="4">
        <v>704.23</v>
      </c>
      <c r="E2168" s="4">
        <v>721.05666666666673</v>
      </c>
      <c r="F2168" s="4" t="b">
        <v>0</v>
      </c>
      <c r="G2168" s="4" t="b">
        <v>1</v>
      </c>
      <c r="H2168" s="4" t="b">
        <v>0</v>
      </c>
      <c r="I2168" s="15"/>
      <c r="J2168" s="4"/>
      <c r="K2168" s="4"/>
      <c r="L2168" s="15"/>
      <c r="M2168" s="6" t="str">
        <f t="shared" si="34"/>
        <v>Sell</v>
      </c>
    </row>
    <row r="2169" spans="1:13" x14ac:dyDescent="0.3">
      <c r="A2169" s="2">
        <v>45172</v>
      </c>
      <c r="B2169" s="4">
        <v>679.5</v>
      </c>
      <c r="C2169" s="4">
        <v>680</v>
      </c>
      <c r="D2169" s="4">
        <v>702.31999999999994</v>
      </c>
      <c r="E2169" s="4">
        <v>721.65250000000003</v>
      </c>
      <c r="F2169" s="4" t="b">
        <v>0</v>
      </c>
      <c r="G2169" s="4" t="b">
        <v>1</v>
      </c>
      <c r="H2169" s="4" t="b">
        <v>0</v>
      </c>
      <c r="I2169" s="15"/>
      <c r="J2169" s="4"/>
      <c r="K2169" s="4"/>
      <c r="L2169" s="15"/>
      <c r="M2169" s="6" t="str">
        <f t="shared" si="34"/>
        <v>Sell</v>
      </c>
    </row>
    <row r="2170" spans="1:13" x14ac:dyDescent="0.3">
      <c r="A2170" s="2">
        <v>45173</v>
      </c>
      <c r="B2170" s="4">
        <v>680</v>
      </c>
      <c r="C2170" s="4">
        <v>680.1</v>
      </c>
      <c r="D2170" s="4">
        <v>700.45</v>
      </c>
      <c r="E2170" s="4">
        <v>722.21916666666652</v>
      </c>
      <c r="F2170" s="4" t="b">
        <v>0</v>
      </c>
      <c r="G2170" s="4" t="b">
        <v>1</v>
      </c>
      <c r="H2170" s="4" t="b">
        <v>0</v>
      </c>
      <c r="I2170" s="15"/>
      <c r="J2170" s="4"/>
      <c r="K2170" s="4"/>
      <c r="L2170" s="15"/>
      <c r="M2170" s="6" t="str">
        <f t="shared" si="34"/>
        <v>Sell</v>
      </c>
    </row>
    <row r="2171" spans="1:13" x14ac:dyDescent="0.3">
      <c r="A2171" s="2">
        <v>45174</v>
      </c>
      <c r="B2171" s="4">
        <v>680.1</v>
      </c>
      <c r="C2171" s="4">
        <v>681.4</v>
      </c>
      <c r="D2171" s="4">
        <v>697.23</v>
      </c>
      <c r="E2171" s="4">
        <v>723.0291666666667</v>
      </c>
      <c r="F2171" s="4" t="b">
        <v>0</v>
      </c>
      <c r="G2171" s="4" t="b">
        <v>1</v>
      </c>
      <c r="H2171" s="4" t="b">
        <v>0</v>
      </c>
      <c r="I2171" s="15"/>
      <c r="J2171" s="4"/>
      <c r="K2171" s="4"/>
      <c r="L2171" s="15"/>
      <c r="M2171" s="6" t="str">
        <f t="shared" si="34"/>
        <v>Sell</v>
      </c>
    </row>
    <row r="2172" spans="1:13" x14ac:dyDescent="0.3">
      <c r="A2172" s="2">
        <v>45175</v>
      </c>
      <c r="B2172" s="4">
        <v>681.5</v>
      </c>
      <c r="C2172" s="4">
        <v>678</v>
      </c>
      <c r="D2172" s="4">
        <v>693.35</v>
      </c>
      <c r="E2172" s="4">
        <v>723.91166666666675</v>
      </c>
      <c r="F2172" s="4" t="b">
        <v>0</v>
      </c>
      <c r="G2172" s="4" t="b">
        <v>1</v>
      </c>
      <c r="H2172" s="4" t="b">
        <v>0</v>
      </c>
      <c r="I2172" s="15"/>
      <c r="J2172" s="4"/>
      <c r="K2172" s="4"/>
      <c r="L2172" s="15"/>
      <c r="M2172" s="6" t="str">
        <f t="shared" si="34"/>
        <v>Sell</v>
      </c>
    </row>
    <row r="2173" spans="1:13" x14ac:dyDescent="0.3">
      <c r="A2173" s="2">
        <v>45176</v>
      </c>
      <c r="B2173" s="4">
        <v>677.8</v>
      </c>
      <c r="C2173" s="4">
        <v>677.6</v>
      </c>
      <c r="D2173" s="4">
        <v>690.91000000000008</v>
      </c>
      <c r="E2173" s="4">
        <v>724.75333333333333</v>
      </c>
      <c r="F2173" s="4" t="b">
        <v>0</v>
      </c>
      <c r="G2173" s="4" t="b">
        <v>1</v>
      </c>
      <c r="H2173" s="4" t="b">
        <v>0</v>
      </c>
      <c r="I2173" s="15"/>
      <c r="J2173" s="4"/>
      <c r="K2173" s="4"/>
      <c r="L2173" s="15"/>
      <c r="M2173" s="6" t="str">
        <f t="shared" si="34"/>
        <v>Sell</v>
      </c>
    </row>
    <row r="2174" spans="1:13" x14ac:dyDescent="0.3">
      <c r="A2174" s="2">
        <v>45177</v>
      </c>
      <c r="B2174" s="4">
        <v>677.7</v>
      </c>
      <c r="C2174" s="4">
        <v>681.9</v>
      </c>
      <c r="D2174" s="4">
        <v>686.12</v>
      </c>
      <c r="E2174" s="4">
        <v>725.72500000000002</v>
      </c>
      <c r="F2174" s="4" t="b">
        <v>0</v>
      </c>
      <c r="G2174" s="4" t="b">
        <v>1</v>
      </c>
      <c r="H2174" s="4" t="b">
        <v>0</v>
      </c>
      <c r="I2174" s="15"/>
      <c r="J2174" s="4"/>
      <c r="K2174" s="4"/>
      <c r="L2174" s="15"/>
      <c r="M2174" s="6" t="str">
        <f t="shared" si="34"/>
        <v>Sell</v>
      </c>
    </row>
    <row r="2175" spans="1:13" x14ac:dyDescent="0.3">
      <c r="A2175" s="2">
        <v>45178</v>
      </c>
      <c r="B2175" s="4">
        <v>681.8</v>
      </c>
      <c r="C2175" s="4">
        <v>683.7</v>
      </c>
      <c r="D2175" s="4">
        <v>683.56</v>
      </c>
      <c r="E2175" s="4">
        <v>726.61249999999995</v>
      </c>
      <c r="F2175" s="4" t="b">
        <v>0</v>
      </c>
      <c r="G2175" s="4" t="b">
        <v>1</v>
      </c>
      <c r="H2175" s="4" t="b">
        <v>0</v>
      </c>
      <c r="I2175" s="15"/>
      <c r="J2175" s="4"/>
      <c r="K2175" s="4"/>
      <c r="L2175" s="15"/>
      <c r="M2175" s="6" t="str">
        <f t="shared" si="34"/>
        <v>Sell</v>
      </c>
    </row>
    <row r="2176" spans="1:13" x14ac:dyDescent="0.3">
      <c r="A2176" s="2">
        <v>45179</v>
      </c>
      <c r="B2176" s="4">
        <v>683.8</v>
      </c>
      <c r="C2176" s="4">
        <v>678.2</v>
      </c>
      <c r="D2176" s="4">
        <v>680.43999999999994</v>
      </c>
      <c r="E2176" s="4">
        <v>727.46500000000003</v>
      </c>
      <c r="F2176" s="4" t="b">
        <v>0</v>
      </c>
      <c r="G2176" s="4" t="b">
        <v>0</v>
      </c>
      <c r="H2176" s="4" t="b">
        <v>0</v>
      </c>
      <c r="I2176" s="15"/>
      <c r="J2176" s="4"/>
      <c r="K2176" s="4"/>
      <c r="L2176" s="15"/>
      <c r="M2176" s="6" t="str">
        <f t="shared" si="34"/>
        <v>Buy</v>
      </c>
    </row>
    <row r="2177" spans="1:13" x14ac:dyDescent="0.3">
      <c r="A2177" s="2">
        <v>45180</v>
      </c>
      <c r="B2177" s="4">
        <v>678.3</v>
      </c>
      <c r="C2177" s="4">
        <v>644.6</v>
      </c>
      <c r="D2177" s="4">
        <v>676.47</v>
      </c>
      <c r="E2177" s="4">
        <v>728.0141666666666</v>
      </c>
      <c r="F2177" s="4" t="b">
        <v>0</v>
      </c>
      <c r="G2177" s="4" t="b">
        <v>1</v>
      </c>
      <c r="H2177" s="4" t="b">
        <v>0</v>
      </c>
      <c r="I2177" s="15"/>
      <c r="J2177" s="4"/>
      <c r="K2177" s="4"/>
      <c r="L2177" s="15"/>
      <c r="M2177" s="6" t="str">
        <f t="shared" si="34"/>
        <v>Sell</v>
      </c>
    </row>
    <row r="2178" spans="1:13" x14ac:dyDescent="0.3">
      <c r="A2178" s="2">
        <v>45181</v>
      </c>
      <c r="B2178" s="4">
        <v>644.79999999999995</v>
      </c>
      <c r="C2178" s="4">
        <v>650.1</v>
      </c>
      <c r="D2178" s="4">
        <v>673.56000000000006</v>
      </c>
      <c r="E2178" s="4">
        <v>728.64916666666659</v>
      </c>
      <c r="F2178" s="4" t="b">
        <v>0</v>
      </c>
      <c r="G2178" s="4" t="b">
        <v>1</v>
      </c>
      <c r="H2178" s="4" t="b">
        <v>0</v>
      </c>
      <c r="I2178" s="15"/>
      <c r="J2178" s="4"/>
      <c r="K2178" s="4"/>
      <c r="L2178" s="15"/>
      <c r="M2178" s="6" t="str">
        <f t="shared" si="34"/>
        <v>Sell</v>
      </c>
    </row>
    <row r="2179" spans="1:13" x14ac:dyDescent="0.3">
      <c r="A2179" s="2">
        <v>45182</v>
      </c>
      <c r="B2179" s="4">
        <v>650.20000000000005</v>
      </c>
      <c r="C2179" s="4">
        <v>653.20000000000005</v>
      </c>
      <c r="D2179" s="4">
        <v>670.88</v>
      </c>
      <c r="E2179" s="4">
        <v>729.35333333333335</v>
      </c>
      <c r="F2179" s="4" t="b">
        <v>0</v>
      </c>
      <c r="G2179" s="4" t="b">
        <v>1</v>
      </c>
      <c r="H2179" s="4" t="b">
        <v>0</v>
      </c>
      <c r="I2179" s="15"/>
      <c r="J2179" s="4"/>
      <c r="K2179" s="4"/>
      <c r="L2179" s="15"/>
      <c r="M2179" s="6" t="str">
        <f t="shared" si="34"/>
        <v>Sell</v>
      </c>
    </row>
    <row r="2180" spans="1:13" x14ac:dyDescent="0.3">
      <c r="A2180" s="2">
        <v>45183</v>
      </c>
      <c r="B2180" s="4">
        <v>653.20000000000005</v>
      </c>
      <c r="C2180" s="4">
        <v>659.7</v>
      </c>
      <c r="D2180" s="4">
        <v>668.84</v>
      </c>
      <c r="E2180" s="4">
        <v>729.90250000000003</v>
      </c>
      <c r="F2180" s="4" t="b">
        <v>0</v>
      </c>
      <c r="G2180" s="4" t="b">
        <v>1</v>
      </c>
      <c r="H2180" s="4" t="b">
        <v>0</v>
      </c>
      <c r="I2180" s="15"/>
      <c r="J2180" s="4"/>
      <c r="K2180" s="4"/>
      <c r="L2180" s="15"/>
      <c r="M2180" s="6" t="str">
        <f t="shared" si="34"/>
        <v>Sell</v>
      </c>
    </row>
    <row r="2181" spans="1:13" x14ac:dyDescent="0.3">
      <c r="A2181" s="2">
        <v>45184</v>
      </c>
      <c r="B2181" s="4">
        <v>659.7</v>
      </c>
      <c r="C2181" s="4">
        <v>663.3</v>
      </c>
      <c r="D2181" s="4">
        <v>667.03</v>
      </c>
      <c r="E2181" s="4">
        <v>730.23166666666668</v>
      </c>
      <c r="F2181" s="4" t="b">
        <v>0</v>
      </c>
      <c r="G2181" s="4" t="b">
        <v>1</v>
      </c>
      <c r="H2181" s="4" t="b">
        <v>0</v>
      </c>
      <c r="I2181" s="15"/>
      <c r="J2181" s="4"/>
      <c r="K2181" s="4"/>
      <c r="L2181" s="15"/>
      <c r="M2181" s="6" t="str">
        <f t="shared" si="34"/>
        <v>Sell</v>
      </c>
    </row>
    <row r="2182" spans="1:13" x14ac:dyDescent="0.3">
      <c r="A2182" s="2">
        <v>45185</v>
      </c>
      <c r="B2182" s="4">
        <v>663.3</v>
      </c>
      <c r="C2182" s="4">
        <v>674.7</v>
      </c>
      <c r="D2182" s="4">
        <v>666.7</v>
      </c>
      <c r="E2182" s="4">
        <v>730.57833333333338</v>
      </c>
      <c r="F2182" s="4" t="b">
        <v>0</v>
      </c>
      <c r="G2182" s="4" t="b">
        <v>1</v>
      </c>
      <c r="H2182" s="4" t="b">
        <v>0</v>
      </c>
      <c r="I2182" s="15"/>
      <c r="J2182" s="4"/>
      <c r="K2182" s="4"/>
      <c r="L2182" s="15"/>
      <c r="M2182" s="6" t="str">
        <f t="shared" si="34"/>
        <v>Sell</v>
      </c>
    </row>
    <row r="2183" spans="1:13" x14ac:dyDescent="0.3">
      <c r="A2183" s="2">
        <v>45186</v>
      </c>
      <c r="B2183" s="4">
        <v>675</v>
      </c>
      <c r="C2183" s="4">
        <v>671.5</v>
      </c>
      <c r="D2183" s="4">
        <v>666.08999999999992</v>
      </c>
      <c r="E2183" s="4">
        <v>730.93250000000012</v>
      </c>
      <c r="F2183" s="4" t="b">
        <v>0</v>
      </c>
      <c r="G2183" s="4" t="b">
        <v>0</v>
      </c>
      <c r="H2183" s="4" t="b">
        <v>0</v>
      </c>
      <c r="I2183" s="15"/>
      <c r="J2183" s="4"/>
      <c r="K2183" s="4"/>
      <c r="L2183" s="15"/>
      <c r="M2183" s="6" t="str">
        <f t="shared" si="34"/>
        <v>Buy</v>
      </c>
    </row>
    <row r="2184" spans="1:13" x14ac:dyDescent="0.3">
      <c r="A2184" s="2">
        <v>45187</v>
      </c>
      <c r="B2184" s="4">
        <v>671.6</v>
      </c>
      <c r="C2184" s="4">
        <v>678.8</v>
      </c>
      <c r="D2184" s="4">
        <v>665.78</v>
      </c>
      <c r="E2184" s="4">
        <v>731.37083333333328</v>
      </c>
      <c r="F2184" s="4" t="b">
        <v>0</v>
      </c>
      <c r="G2184" s="4" t="b">
        <v>0</v>
      </c>
      <c r="H2184" s="4" t="b">
        <v>0</v>
      </c>
      <c r="I2184" s="15"/>
      <c r="J2184" s="4"/>
      <c r="K2184" s="4"/>
      <c r="L2184" s="15"/>
      <c r="M2184" s="6" t="str">
        <f t="shared" si="34"/>
        <v>Buy</v>
      </c>
    </row>
    <row r="2185" spans="1:13" x14ac:dyDescent="0.3">
      <c r="A2185" s="2">
        <v>45188</v>
      </c>
      <c r="B2185" s="4">
        <v>678.9</v>
      </c>
      <c r="C2185" s="4">
        <v>682.4</v>
      </c>
      <c r="D2185" s="4">
        <v>665.65</v>
      </c>
      <c r="E2185" s="4">
        <v>731.9325</v>
      </c>
      <c r="F2185" s="4" t="b">
        <v>0</v>
      </c>
      <c r="G2185" s="4" t="b">
        <v>0</v>
      </c>
      <c r="H2185" s="4" t="b">
        <v>0</v>
      </c>
      <c r="I2185" s="15"/>
      <c r="J2185" s="4"/>
      <c r="K2185" s="4"/>
      <c r="L2185" s="15"/>
      <c r="M2185" s="6" t="str">
        <f t="shared" si="34"/>
        <v>Buy</v>
      </c>
    </row>
    <row r="2186" spans="1:13" x14ac:dyDescent="0.3">
      <c r="A2186" s="2">
        <v>45189</v>
      </c>
      <c r="B2186" s="4">
        <v>682.4</v>
      </c>
      <c r="C2186" s="4">
        <v>692.6</v>
      </c>
      <c r="D2186" s="4">
        <v>667.09</v>
      </c>
      <c r="E2186" s="4">
        <v>732.56666666666672</v>
      </c>
      <c r="F2186" s="4" t="b">
        <v>0</v>
      </c>
      <c r="G2186" s="4" t="b">
        <v>0</v>
      </c>
      <c r="H2186" s="4" t="b">
        <v>0</v>
      </c>
      <c r="I2186" s="15"/>
      <c r="J2186" s="4"/>
      <c r="K2186" s="4"/>
      <c r="L2186" s="15"/>
      <c r="M2186" s="6" t="str">
        <f t="shared" si="34"/>
        <v>Buy</v>
      </c>
    </row>
    <row r="2187" spans="1:13" x14ac:dyDescent="0.3">
      <c r="A2187" s="2">
        <v>45190</v>
      </c>
      <c r="B2187" s="4">
        <v>692.6</v>
      </c>
      <c r="C2187" s="4">
        <v>683.1</v>
      </c>
      <c r="D2187" s="4">
        <v>670.93999999999994</v>
      </c>
      <c r="E2187" s="4">
        <v>733.21833333333336</v>
      </c>
      <c r="F2187" s="4" t="b">
        <v>0</v>
      </c>
      <c r="G2187" s="4" t="b">
        <v>0</v>
      </c>
      <c r="H2187" s="4" t="b">
        <v>0</v>
      </c>
      <c r="I2187" s="15"/>
      <c r="J2187" s="4"/>
      <c r="K2187" s="4"/>
      <c r="L2187" s="15"/>
      <c r="M2187" s="6" t="str">
        <f t="shared" si="34"/>
        <v>Buy</v>
      </c>
    </row>
    <row r="2188" spans="1:13" x14ac:dyDescent="0.3">
      <c r="A2188" s="2">
        <v>45191</v>
      </c>
      <c r="B2188" s="4">
        <v>683.1</v>
      </c>
      <c r="C2188" s="4">
        <v>691.4</v>
      </c>
      <c r="D2188" s="4">
        <v>675.06999999999994</v>
      </c>
      <c r="E2188" s="4">
        <v>733.94</v>
      </c>
      <c r="F2188" s="4" t="b">
        <v>0</v>
      </c>
      <c r="G2188" s="4" t="b">
        <v>0</v>
      </c>
      <c r="H2188" s="4" t="b">
        <v>0</v>
      </c>
      <c r="I2188" s="15"/>
      <c r="J2188" s="4"/>
      <c r="K2188" s="4"/>
      <c r="L2188" s="15"/>
      <c r="M2188" s="6" t="str">
        <f t="shared" si="34"/>
        <v>Buy</v>
      </c>
    </row>
    <row r="2189" spans="1:13" x14ac:dyDescent="0.3">
      <c r="A2189" s="2">
        <v>45192</v>
      </c>
      <c r="B2189" s="4">
        <v>691.4</v>
      </c>
      <c r="C2189" s="4">
        <v>689.1</v>
      </c>
      <c r="D2189" s="4">
        <v>678.66000000000008</v>
      </c>
      <c r="E2189" s="4">
        <v>734.49666666666656</v>
      </c>
      <c r="F2189" s="4" t="b">
        <v>0</v>
      </c>
      <c r="G2189" s="4" t="b">
        <v>0</v>
      </c>
      <c r="H2189" s="4" t="b">
        <v>0</v>
      </c>
      <c r="I2189" s="15"/>
      <c r="J2189" s="4"/>
      <c r="K2189" s="4"/>
      <c r="L2189" s="15"/>
      <c r="M2189" s="6" t="str">
        <f t="shared" si="34"/>
        <v>Buy</v>
      </c>
    </row>
    <row r="2190" spans="1:13" x14ac:dyDescent="0.3">
      <c r="A2190" s="2">
        <v>45193</v>
      </c>
      <c r="B2190" s="4">
        <v>689.1</v>
      </c>
      <c r="C2190" s="4">
        <v>689.4</v>
      </c>
      <c r="D2190" s="4">
        <v>681.63</v>
      </c>
      <c r="E2190" s="4">
        <v>734.99166666666667</v>
      </c>
      <c r="F2190" s="4" t="b">
        <v>0</v>
      </c>
      <c r="G2190" s="4" t="b">
        <v>0</v>
      </c>
      <c r="H2190" s="4" t="b">
        <v>0</v>
      </c>
      <c r="I2190" s="15"/>
      <c r="J2190" s="4"/>
      <c r="K2190" s="4"/>
      <c r="L2190" s="15"/>
      <c r="M2190" s="6" t="str">
        <f t="shared" si="34"/>
        <v>Buy</v>
      </c>
    </row>
    <row r="2191" spans="1:13" x14ac:dyDescent="0.3">
      <c r="A2191" s="2">
        <v>45194</v>
      </c>
      <c r="B2191" s="4">
        <v>689.4</v>
      </c>
      <c r="C2191" s="4">
        <v>670.9</v>
      </c>
      <c r="D2191" s="4">
        <v>682.39</v>
      </c>
      <c r="E2191" s="4">
        <v>735.31833333333327</v>
      </c>
      <c r="F2191" s="4" t="b">
        <v>0</v>
      </c>
      <c r="G2191" s="4" t="b">
        <v>0</v>
      </c>
      <c r="H2191" s="4" t="b">
        <v>0</v>
      </c>
      <c r="I2191" s="15"/>
      <c r="J2191" s="4"/>
      <c r="K2191" s="4"/>
      <c r="L2191" s="15"/>
      <c r="M2191" s="6" t="str">
        <f t="shared" si="34"/>
        <v>Buy</v>
      </c>
    </row>
    <row r="2192" spans="1:13" x14ac:dyDescent="0.3">
      <c r="A2192" s="2">
        <v>45195</v>
      </c>
      <c r="B2192" s="4">
        <v>670.9</v>
      </c>
      <c r="C2192" s="4">
        <v>681.4</v>
      </c>
      <c r="D2192" s="4">
        <v>683.06000000000006</v>
      </c>
      <c r="E2192" s="4">
        <v>735.64916666666659</v>
      </c>
      <c r="F2192" s="4" t="b">
        <v>0</v>
      </c>
      <c r="G2192" s="4" t="b">
        <v>1</v>
      </c>
      <c r="H2192" s="4" t="b">
        <v>0</v>
      </c>
      <c r="I2192" s="15"/>
      <c r="J2192" s="4"/>
      <c r="K2192" s="4"/>
      <c r="L2192" s="15"/>
      <c r="M2192" s="6" t="str">
        <f t="shared" si="34"/>
        <v>Sell</v>
      </c>
    </row>
    <row r="2193" spans="1:13" x14ac:dyDescent="0.3">
      <c r="A2193" s="2">
        <v>45196</v>
      </c>
      <c r="B2193" s="4">
        <v>681.7</v>
      </c>
      <c r="C2193" s="4">
        <v>682.8</v>
      </c>
      <c r="D2193" s="4">
        <v>684.18999999999994</v>
      </c>
      <c r="E2193" s="4">
        <v>735.80833333333328</v>
      </c>
      <c r="F2193" s="4" t="b">
        <v>0</v>
      </c>
      <c r="G2193" s="4" t="b">
        <v>1</v>
      </c>
      <c r="H2193" s="4" t="b">
        <v>0</v>
      </c>
      <c r="I2193" s="15"/>
      <c r="J2193" s="4"/>
      <c r="K2193" s="4"/>
      <c r="L2193" s="15"/>
      <c r="M2193" s="6" t="str">
        <f t="shared" si="34"/>
        <v>Sell</v>
      </c>
    </row>
    <row r="2194" spans="1:13" x14ac:dyDescent="0.3">
      <c r="A2194" s="2">
        <v>45197</v>
      </c>
      <c r="B2194" s="4">
        <v>682.8</v>
      </c>
      <c r="C2194" s="4">
        <v>684.2</v>
      </c>
      <c r="D2194" s="4">
        <v>684.73</v>
      </c>
      <c r="E2194" s="4">
        <v>735.80333333333328</v>
      </c>
      <c r="F2194" s="4" t="b">
        <v>0</v>
      </c>
      <c r="G2194" s="4" t="b">
        <v>1</v>
      </c>
      <c r="H2194" s="4" t="b">
        <v>0</v>
      </c>
      <c r="I2194" s="15"/>
      <c r="J2194" s="4"/>
      <c r="K2194" s="4"/>
      <c r="L2194" s="15"/>
      <c r="M2194" s="6" t="str">
        <f t="shared" si="34"/>
        <v>Sell</v>
      </c>
    </row>
    <row r="2195" spans="1:13" x14ac:dyDescent="0.3">
      <c r="A2195" s="2">
        <v>45198</v>
      </c>
      <c r="B2195" s="4">
        <v>684.2</v>
      </c>
      <c r="C2195" s="4">
        <v>717</v>
      </c>
      <c r="D2195" s="4">
        <v>688.19</v>
      </c>
      <c r="E2195" s="4">
        <v>736.15166666666664</v>
      </c>
      <c r="F2195" s="4" t="b">
        <v>0</v>
      </c>
      <c r="G2195" s="4" t="b">
        <v>1</v>
      </c>
      <c r="H2195" s="4" t="b">
        <v>0</v>
      </c>
      <c r="I2195" s="15"/>
      <c r="J2195" s="4"/>
      <c r="K2195" s="4"/>
      <c r="L2195" s="15"/>
      <c r="M2195" s="6" t="str">
        <f t="shared" si="34"/>
        <v>Sell</v>
      </c>
    </row>
    <row r="2196" spans="1:13" x14ac:dyDescent="0.3">
      <c r="A2196" s="2">
        <v>45199</v>
      </c>
      <c r="B2196" s="4">
        <v>717</v>
      </c>
      <c r="C2196" s="4">
        <v>700.3</v>
      </c>
      <c r="D2196" s="4">
        <v>688.95999999999992</v>
      </c>
      <c r="E2196" s="4">
        <v>736.27583333333325</v>
      </c>
      <c r="F2196" s="4" t="b">
        <v>0</v>
      </c>
      <c r="G2196" s="4" t="b">
        <v>0</v>
      </c>
      <c r="H2196" s="4" t="b">
        <v>0</v>
      </c>
      <c r="I2196" s="15"/>
      <c r="J2196" s="4"/>
      <c r="K2196" s="4"/>
      <c r="L2196" s="15"/>
      <c r="M2196" s="6" t="str">
        <f t="shared" si="34"/>
        <v>Buy</v>
      </c>
    </row>
    <row r="2197" spans="1:13" x14ac:dyDescent="0.3">
      <c r="A2197" s="2">
        <v>45200</v>
      </c>
      <c r="B2197" s="4">
        <v>700.3</v>
      </c>
      <c r="C2197" s="4">
        <v>702.7</v>
      </c>
      <c r="D2197" s="4">
        <v>690.92000000000007</v>
      </c>
      <c r="E2197" s="4">
        <v>736.39583333333337</v>
      </c>
      <c r="F2197" s="4" t="b">
        <v>0</v>
      </c>
      <c r="G2197" s="4" t="b">
        <v>0</v>
      </c>
      <c r="H2197" s="4" t="b">
        <v>0</v>
      </c>
      <c r="I2197" s="15"/>
      <c r="J2197" s="4"/>
      <c r="K2197" s="4"/>
      <c r="L2197" s="15"/>
      <c r="M2197" s="6" t="str">
        <f t="shared" si="34"/>
        <v>Buy</v>
      </c>
    </row>
    <row r="2198" spans="1:13" x14ac:dyDescent="0.3">
      <c r="A2198" s="2">
        <v>45201</v>
      </c>
      <c r="B2198" s="4">
        <v>702.7</v>
      </c>
      <c r="C2198" s="4">
        <v>707.3</v>
      </c>
      <c r="D2198" s="4">
        <v>692.51</v>
      </c>
      <c r="E2198" s="4">
        <v>736.46249999999998</v>
      </c>
      <c r="F2198" s="4" t="b">
        <v>0</v>
      </c>
      <c r="G2198" s="4" t="b">
        <v>0</v>
      </c>
      <c r="H2198" s="4" t="b">
        <v>0</v>
      </c>
      <c r="I2198" s="15"/>
      <c r="J2198" s="4"/>
      <c r="K2198" s="4"/>
      <c r="L2198" s="15"/>
      <c r="M2198" s="6" t="str">
        <f t="shared" si="34"/>
        <v>Buy</v>
      </c>
    </row>
    <row r="2199" spans="1:13" x14ac:dyDescent="0.3">
      <c r="A2199" s="2">
        <v>45202</v>
      </c>
      <c r="B2199" s="4">
        <v>707.6</v>
      </c>
      <c r="C2199" s="4">
        <v>693</v>
      </c>
      <c r="D2199" s="4">
        <v>692.9</v>
      </c>
      <c r="E2199" s="4">
        <v>736.32916666666665</v>
      </c>
      <c r="F2199" s="4" t="b">
        <v>0</v>
      </c>
      <c r="G2199" s="4" t="b">
        <v>0</v>
      </c>
      <c r="H2199" s="4" t="b">
        <v>0</v>
      </c>
      <c r="I2199" s="15"/>
      <c r="J2199" s="4"/>
      <c r="K2199" s="4"/>
      <c r="L2199" s="15"/>
      <c r="M2199" s="6" t="str">
        <f t="shared" si="34"/>
        <v>Buy</v>
      </c>
    </row>
    <row r="2200" spans="1:13" x14ac:dyDescent="0.3">
      <c r="A2200" s="2">
        <v>45203</v>
      </c>
      <c r="B2200" s="4">
        <v>693</v>
      </c>
      <c r="C2200" s="4">
        <v>721.5</v>
      </c>
      <c r="D2200" s="4">
        <v>696.1099999999999</v>
      </c>
      <c r="E2200" s="4">
        <v>736.69166666666672</v>
      </c>
      <c r="F2200" s="4" t="b">
        <v>0</v>
      </c>
      <c r="G2200" s="4" t="b">
        <v>0</v>
      </c>
      <c r="H2200" s="4" t="b">
        <v>0</v>
      </c>
      <c r="I2200" s="15"/>
      <c r="J2200" s="4"/>
      <c r="K2200" s="4"/>
      <c r="L2200" s="15"/>
      <c r="M2200" s="6" t="str">
        <f t="shared" ref="M2200:M2263" si="35">IF(B2200&gt;=D2199,"Buy","Sell")</f>
        <v>Buy</v>
      </c>
    </row>
    <row r="2201" spans="1:13" x14ac:dyDescent="0.3">
      <c r="A2201" s="2">
        <v>45204</v>
      </c>
      <c r="B2201" s="4">
        <v>721.2</v>
      </c>
      <c r="C2201" s="4">
        <v>712.5</v>
      </c>
      <c r="D2201" s="4">
        <v>700.27</v>
      </c>
      <c r="E2201" s="4">
        <v>736.85</v>
      </c>
      <c r="F2201" s="4" t="b">
        <v>0</v>
      </c>
      <c r="G2201" s="4" t="b">
        <v>0</v>
      </c>
      <c r="H2201" s="4" t="b">
        <v>0</v>
      </c>
      <c r="I2201" s="15"/>
      <c r="J2201" s="4"/>
      <c r="K2201" s="4"/>
      <c r="L2201" s="15"/>
      <c r="M2201" s="6" t="str">
        <f t="shared" si="35"/>
        <v>Buy</v>
      </c>
    </row>
    <row r="2202" spans="1:13" x14ac:dyDescent="0.3">
      <c r="A2202" s="2">
        <v>45205</v>
      </c>
      <c r="B2202" s="4">
        <v>712.6</v>
      </c>
      <c r="C2202" s="4">
        <v>708.7</v>
      </c>
      <c r="D2202" s="4">
        <v>703</v>
      </c>
      <c r="E2202" s="4">
        <v>736.99833333333322</v>
      </c>
      <c r="F2202" s="4" t="b">
        <v>0</v>
      </c>
      <c r="G2202" s="4" t="b">
        <v>0</v>
      </c>
      <c r="H2202" s="4" t="b">
        <v>0</v>
      </c>
      <c r="I2202" s="15"/>
      <c r="J2202" s="4"/>
      <c r="K2202" s="4"/>
      <c r="L2202" s="15"/>
      <c r="M2202" s="6" t="str">
        <f t="shared" si="35"/>
        <v>Buy</v>
      </c>
    </row>
    <row r="2203" spans="1:13" x14ac:dyDescent="0.3">
      <c r="A2203" s="2">
        <v>45206</v>
      </c>
      <c r="B2203" s="4">
        <v>708.7</v>
      </c>
      <c r="C2203" s="4">
        <v>709.7</v>
      </c>
      <c r="D2203" s="4">
        <v>705.69</v>
      </c>
      <c r="E2203" s="4">
        <v>737.07749999999999</v>
      </c>
      <c r="F2203" s="4" t="b">
        <v>0</v>
      </c>
      <c r="G2203" s="4" t="b">
        <v>0</v>
      </c>
      <c r="H2203" s="4" t="b">
        <v>0</v>
      </c>
      <c r="I2203" s="15"/>
      <c r="J2203" s="4"/>
      <c r="K2203" s="4"/>
      <c r="L2203" s="15"/>
      <c r="M2203" s="6" t="str">
        <f t="shared" si="35"/>
        <v>Buy</v>
      </c>
    </row>
    <row r="2204" spans="1:13" x14ac:dyDescent="0.3">
      <c r="A2204" s="2">
        <v>45207</v>
      </c>
      <c r="B2204" s="4">
        <v>709.6</v>
      </c>
      <c r="C2204" s="4">
        <v>707.3</v>
      </c>
      <c r="D2204" s="4">
        <v>708</v>
      </c>
      <c r="E2204" s="4">
        <v>737.52249999999992</v>
      </c>
      <c r="F2204" s="4" t="b">
        <v>0</v>
      </c>
      <c r="G2204" s="4" t="b">
        <v>0</v>
      </c>
      <c r="H2204" s="4" t="b">
        <v>0</v>
      </c>
      <c r="I2204" s="15"/>
      <c r="J2204" s="4"/>
      <c r="K2204" s="4"/>
      <c r="L2204" s="15"/>
      <c r="M2204" s="6" t="str">
        <f t="shared" si="35"/>
        <v>Buy</v>
      </c>
    </row>
    <row r="2205" spans="1:13" x14ac:dyDescent="0.3">
      <c r="A2205" s="2">
        <v>45208</v>
      </c>
      <c r="B2205" s="4">
        <v>707.3</v>
      </c>
      <c r="C2205" s="4">
        <v>683</v>
      </c>
      <c r="D2205" s="4">
        <v>704.6</v>
      </c>
      <c r="E2205" s="4">
        <v>737.5958333333333</v>
      </c>
      <c r="F2205" s="4" t="b">
        <v>0</v>
      </c>
      <c r="G2205" s="4" t="b">
        <v>1</v>
      </c>
      <c r="H2205" s="4" t="b">
        <v>0</v>
      </c>
      <c r="I2205" s="15"/>
      <c r="J2205" s="4"/>
      <c r="K2205" s="4"/>
      <c r="L2205" s="15"/>
      <c r="M2205" s="6" t="str">
        <f t="shared" si="35"/>
        <v>Sell</v>
      </c>
    </row>
    <row r="2206" spans="1:13" x14ac:dyDescent="0.3">
      <c r="A2206" s="2">
        <v>45209</v>
      </c>
      <c r="B2206" s="4">
        <v>683</v>
      </c>
      <c r="C2206" s="4">
        <v>674.4</v>
      </c>
      <c r="D2206" s="4">
        <v>702.01</v>
      </c>
      <c r="E2206" s="4">
        <v>737.56166666666672</v>
      </c>
      <c r="F2206" s="4" t="b">
        <v>0</v>
      </c>
      <c r="G2206" s="4" t="b">
        <v>1</v>
      </c>
      <c r="H2206" s="4" t="b">
        <v>0</v>
      </c>
      <c r="I2206" s="15"/>
      <c r="J2206" s="4"/>
      <c r="K2206" s="4"/>
      <c r="L2206" s="15"/>
      <c r="M2206" s="6" t="str">
        <f t="shared" si="35"/>
        <v>Sell</v>
      </c>
    </row>
    <row r="2207" spans="1:13" x14ac:dyDescent="0.3">
      <c r="A2207" s="2">
        <v>45210</v>
      </c>
      <c r="B2207" s="4">
        <v>674.4</v>
      </c>
      <c r="C2207" s="4">
        <v>663.7</v>
      </c>
      <c r="D2207" s="4">
        <v>698.1099999999999</v>
      </c>
      <c r="E2207" s="4">
        <v>737.34666666666669</v>
      </c>
      <c r="F2207" s="4" t="b">
        <v>0</v>
      </c>
      <c r="G2207" s="4" t="b">
        <v>1</v>
      </c>
      <c r="H2207" s="4" t="b">
        <v>0</v>
      </c>
      <c r="I2207" s="15"/>
      <c r="J2207" s="4"/>
      <c r="K2207" s="4"/>
      <c r="L2207" s="15"/>
      <c r="M2207" s="6" t="str">
        <f t="shared" si="35"/>
        <v>Sell</v>
      </c>
    </row>
    <row r="2208" spans="1:13" x14ac:dyDescent="0.3">
      <c r="A2208" s="2">
        <v>45211</v>
      </c>
      <c r="B2208" s="4">
        <v>663.7</v>
      </c>
      <c r="C2208" s="4">
        <v>654</v>
      </c>
      <c r="D2208" s="4">
        <v>692.78</v>
      </c>
      <c r="E2208" s="4">
        <v>737.31916666666666</v>
      </c>
      <c r="F2208" s="4" t="b">
        <v>0</v>
      </c>
      <c r="G2208" s="4" t="b">
        <v>1</v>
      </c>
      <c r="H2208" s="4" t="b">
        <v>0</v>
      </c>
      <c r="I2208" s="15"/>
      <c r="J2208" s="4"/>
      <c r="K2208" s="4"/>
      <c r="L2208" s="15"/>
      <c r="M2208" s="6" t="str">
        <f t="shared" si="35"/>
        <v>Sell</v>
      </c>
    </row>
    <row r="2209" spans="1:13" x14ac:dyDescent="0.3">
      <c r="A2209" s="2">
        <v>45212</v>
      </c>
      <c r="B2209" s="4">
        <v>653.9</v>
      </c>
      <c r="C2209" s="4">
        <v>661.5</v>
      </c>
      <c r="D2209" s="4">
        <v>689.63</v>
      </c>
      <c r="E2209" s="4">
        <v>737.63416666666672</v>
      </c>
      <c r="F2209" s="4" t="b">
        <v>0</v>
      </c>
      <c r="G2209" s="4" t="b">
        <v>1</v>
      </c>
      <c r="H2209" s="4" t="b">
        <v>0</v>
      </c>
      <c r="I2209" s="15"/>
      <c r="J2209" s="4"/>
      <c r="K2209" s="4"/>
      <c r="L2209" s="15"/>
      <c r="M2209" s="6" t="str">
        <f t="shared" si="35"/>
        <v>Sell</v>
      </c>
    </row>
    <row r="2210" spans="1:13" x14ac:dyDescent="0.3">
      <c r="A2210" s="2">
        <v>45213</v>
      </c>
      <c r="B2210" s="4">
        <v>661.5</v>
      </c>
      <c r="C2210" s="4">
        <v>667.1</v>
      </c>
      <c r="D2210" s="4">
        <v>684.19</v>
      </c>
      <c r="E2210" s="4">
        <v>738.11750000000006</v>
      </c>
      <c r="F2210" s="4" t="b">
        <v>0</v>
      </c>
      <c r="G2210" s="4" t="b">
        <v>1</v>
      </c>
      <c r="H2210" s="4" t="b">
        <v>0</v>
      </c>
      <c r="I2210" s="15"/>
      <c r="J2210" s="4"/>
      <c r="K2210" s="4"/>
      <c r="L2210" s="15"/>
      <c r="M2210" s="6" t="str">
        <f t="shared" si="35"/>
        <v>Sell</v>
      </c>
    </row>
    <row r="2211" spans="1:13" x14ac:dyDescent="0.3">
      <c r="A2211" s="2">
        <v>45214</v>
      </c>
      <c r="B2211" s="4">
        <v>667.5</v>
      </c>
      <c r="C2211" s="4">
        <v>664.7</v>
      </c>
      <c r="D2211" s="4">
        <v>679.41000000000008</v>
      </c>
      <c r="E2211" s="4">
        <v>738.43416666666667</v>
      </c>
      <c r="F2211" s="4" t="b">
        <v>0</v>
      </c>
      <c r="G2211" s="4" t="b">
        <v>1</v>
      </c>
      <c r="H2211" s="4" t="b">
        <v>0</v>
      </c>
      <c r="I2211" s="15"/>
      <c r="J2211" s="4"/>
      <c r="K2211" s="4"/>
      <c r="L2211" s="15"/>
      <c r="M2211" s="6" t="str">
        <f t="shared" si="35"/>
        <v>Sell</v>
      </c>
    </row>
    <row r="2212" spans="1:13" x14ac:dyDescent="0.3">
      <c r="A2212" s="2">
        <v>45215</v>
      </c>
      <c r="B2212" s="4">
        <v>664.7</v>
      </c>
      <c r="C2212" s="4">
        <v>676</v>
      </c>
      <c r="D2212" s="4">
        <v>676.14</v>
      </c>
      <c r="E2212" s="4">
        <v>738.71416666666664</v>
      </c>
      <c r="F2212" s="4" t="b">
        <v>0</v>
      </c>
      <c r="G2212" s="4" t="b">
        <v>1</v>
      </c>
      <c r="H2212" s="4" t="b">
        <v>0</v>
      </c>
      <c r="I2212" s="15"/>
      <c r="J2212" s="4"/>
      <c r="K2212" s="4"/>
      <c r="L2212" s="15"/>
      <c r="M2212" s="6" t="str">
        <f t="shared" si="35"/>
        <v>Sell</v>
      </c>
    </row>
    <row r="2213" spans="1:13" x14ac:dyDescent="0.3">
      <c r="A2213" s="2">
        <v>45216</v>
      </c>
      <c r="B2213" s="4">
        <v>675.9</v>
      </c>
      <c r="C2213" s="4">
        <v>668</v>
      </c>
      <c r="D2213" s="4">
        <v>671.97</v>
      </c>
      <c r="E2213" s="4">
        <v>738.95416666666665</v>
      </c>
      <c r="F2213" s="4" t="b">
        <v>0</v>
      </c>
      <c r="G2213" s="4" t="b">
        <v>1</v>
      </c>
      <c r="H2213" s="4" t="b">
        <v>0</v>
      </c>
      <c r="I2213" s="15"/>
      <c r="J2213" s="4"/>
      <c r="K2213" s="4"/>
      <c r="L2213" s="15"/>
      <c r="M2213" s="6" t="str">
        <f t="shared" si="35"/>
        <v>Sell</v>
      </c>
    </row>
    <row r="2214" spans="1:13" x14ac:dyDescent="0.3">
      <c r="A2214" s="2">
        <v>45217</v>
      </c>
      <c r="B2214" s="4">
        <v>668.2</v>
      </c>
      <c r="C2214" s="4">
        <v>665.9</v>
      </c>
      <c r="D2214" s="4">
        <v>667.82999999999993</v>
      </c>
      <c r="E2214" s="4">
        <v>739.28750000000002</v>
      </c>
      <c r="F2214" s="4" t="b">
        <v>0</v>
      </c>
      <c r="G2214" s="4" t="b">
        <v>1</v>
      </c>
      <c r="H2214" s="4" t="b">
        <v>0</v>
      </c>
      <c r="I2214" s="15"/>
      <c r="J2214" s="4"/>
      <c r="K2214" s="4"/>
      <c r="L2214" s="15"/>
      <c r="M2214" s="6" t="str">
        <f t="shared" si="35"/>
        <v>Sell</v>
      </c>
    </row>
    <row r="2215" spans="1:13" x14ac:dyDescent="0.3">
      <c r="A2215" s="2">
        <v>45218</v>
      </c>
      <c r="B2215" s="4">
        <v>665.9</v>
      </c>
      <c r="C2215" s="4">
        <v>660.1</v>
      </c>
      <c r="D2215" s="4">
        <v>665.54</v>
      </c>
      <c r="E2215" s="4">
        <v>739.37833333333344</v>
      </c>
      <c r="F2215" s="4" t="b">
        <v>0</v>
      </c>
      <c r="G2215" s="4" t="b">
        <v>1</v>
      </c>
      <c r="H2215" s="4" t="b">
        <v>0</v>
      </c>
      <c r="I2215" s="15"/>
      <c r="J2215" s="4"/>
      <c r="K2215" s="4"/>
      <c r="L2215" s="15"/>
      <c r="M2215" s="6" t="str">
        <f t="shared" si="35"/>
        <v>Sell</v>
      </c>
    </row>
    <row r="2216" spans="1:13" x14ac:dyDescent="0.3">
      <c r="A2216" s="2">
        <v>45219</v>
      </c>
      <c r="B2216" s="4">
        <v>660.3</v>
      </c>
      <c r="C2216" s="4">
        <v>700.6</v>
      </c>
      <c r="D2216" s="4">
        <v>668.16000000000008</v>
      </c>
      <c r="E2216" s="4">
        <v>739.82916666666665</v>
      </c>
      <c r="F2216" s="4" t="b">
        <v>0</v>
      </c>
      <c r="G2216" s="4" t="b">
        <v>1</v>
      </c>
      <c r="H2216" s="4" t="b">
        <v>0</v>
      </c>
      <c r="I2216" s="15"/>
      <c r="J2216" s="4"/>
      <c r="K2216" s="4"/>
      <c r="L2216" s="15"/>
      <c r="M2216" s="6" t="str">
        <f t="shared" si="35"/>
        <v>Sell</v>
      </c>
    </row>
    <row r="2217" spans="1:13" x14ac:dyDescent="0.3">
      <c r="A2217" s="2">
        <v>45220</v>
      </c>
      <c r="B2217" s="4">
        <v>700.6</v>
      </c>
      <c r="C2217" s="4">
        <v>707.6</v>
      </c>
      <c r="D2217" s="4">
        <v>672.55</v>
      </c>
      <c r="E2217" s="4">
        <v>740.32333333333338</v>
      </c>
      <c r="F2217" s="4" t="b">
        <v>0</v>
      </c>
      <c r="G2217" s="4" t="b">
        <v>0</v>
      </c>
      <c r="H2217" s="4" t="b">
        <v>0</v>
      </c>
      <c r="I2217" s="15"/>
      <c r="J2217" s="4"/>
      <c r="K2217" s="4"/>
      <c r="L2217" s="15"/>
      <c r="M2217" s="6" t="str">
        <f t="shared" si="35"/>
        <v>Buy</v>
      </c>
    </row>
    <row r="2218" spans="1:13" x14ac:dyDescent="0.3">
      <c r="A2218" s="2">
        <v>45221</v>
      </c>
      <c r="B2218" s="4">
        <v>707.6</v>
      </c>
      <c r="C2218" s="4">
        <v>699.5</v>
      </c>
      <c r="D2218" s="4">
        <v>677.1</v>
      </c>
      <c r="E2218" s="4">
        <v>740.71833333333336</v>
      </c>
      <c r="F2218" s="4" t="b">
        <v>0</v>
      </c>
      <c r="G2218" s="4" t="b">
        <v>0</v>
      </c>
      <c r="H2218" s="4" t="b">
        <v>0</v>
      </c>
      <c r="I2218" s="15"/>
      <c r="J2218" s="4"/>
      <c r="K2218" s="4"/>
      <c r="L2218" s="15"/>
      <c r="M2218" s="6" t="str">
        <f t="shared" si="35"/>
        <v>Buy</v>
      </c>
    </row>
    <row r="2219" spans="1:13" x14ac:dyDescent="0.3">
      <c r="A2219" s="2">
        <v>45222</v>
      </c>
      <c r="B2219" s="4">
        <v>699.3</v>
      </c>
      <c r="C2219" s="4">
        <v>714.4</v>
      </c>
      <c r="D2219" s="4">
        <v>682.3900000000001</v>
      </c>
      <c r="E2219" s="4">
        <v>741.25499999999988</v>
      </c>
      <c r="F2219" s="4" t="b">
        <v>0</v>
      </c>
      <c r="G2219" s="4" t="b">
        <v>0</v>
      </c>
      <c r="H2219" s="4" t="b">
        <v>0</v>
      </c>
      <c r="I2219" s="15"/>
      <c r="J2219" s="4"/>
      <c r="K2219" s="4"/>
      <c r="L2219" s="15"/>
      <c r="M2219" s="6" t="str">
        <f t="shared" si="35"/>
        <v>Buy</v>
      </c>
    </row>
    <row r="2220" spans="1:13" x14ac:dyDescent="0.3">
      <c r="A2220" s="2">
        <v>45223</v>
      </c>
      <c r="B2220" s="4">
        <v>714.6</v>
      </c>
      <c r="C2220" s="4">
        <v>769.3</v>
      </c>
      <c r="D2220" s="4">
        <v>692.61</v>
      </c>
      <c r="E2220" s="4">
        <v>742.35333333333324</v>
      </c>
      <c r="F2220" s="4" t="b">
        <v>0</v>
      </c>
      <c r="G2220" s="4" t="b">
        <v>0</v>
      </c>
      <c r="H2220" s="4" t="b">
        <v>0</v>
      </c>
      <c r="I2220" s="15"/>
      <c r="J2220" s="4"/>
      <c r="K2220" s="4"/>
      <c r="L2220" s="15"/>
      <c r="M2220" s="6" t="str">
        <f t="shared" si="35"/>
        <v>Buy</v>
      </c>
    </row>
    <row r="2221" spans="1:13" x14ac:dyDescent="0.3">
      <c r="A2221" s="2">
        <v>45224</v>
      </c>
      <c r="B2221" s="4">
        <v>769.3</v>
      </c>
      <c r="C2221" s="4">
        <v>752.2</v>
      </c>
      <c r="D2221" s="4">
        <v>701.36</v>
      </c>
      <c r="E2221" s="4">
        <v>743.31999999999994</v>
      </c>
      <c r="F2221" s="4" t="b">
        <v>1</v>
      </c>
      <c r="G2221" s="4" t="b">
        <v>0</v>
      </c>
      <c r="H2221" s="4" t="b">
        <v>1</v>
      </c>
      <c r="I2221" s="15"/>
      <c r="J2221" s="4"/>
      <c r="K2221" s="4"/>
      <c r="L2221" s="15"/>
      <c r="M2221" s="6" t="str">
        <f t="shared" si="35"/>
        <v>Buy</v>
      </c>
    </row>
    <row r="2222" spans="1:13" x14ac:dyDescent="0.3">
      <c r="A2222" s="2">
        <v>45225</v>
      </c>
      <c r="B2222" s="4">
        <v>752.2</v>
      </c>
      <c r="C2222" s="4">
        <v>744.8</v>
      </c>
      <c r="D2222" s="4">
        <v>708.24</v>
      </c>
      <c r="E2222" s="4">
        <v>744.29333333333329</v>
      </c>
      <c r="F2222" s="4" t="b">
        <v>1</v>
      </c>
      <c r="G2222" s="4" t="b">
        <v>0</v>
      </c>
      <c r="H2222" s="4" t="b">
        <v>0</v>
      </c>
      <c r="I2222" s="15"/>
      <c r="J2222" s="4"/>
      <c r="K2222" s="4"/>
      <c r="L2222" s="15"/>
      <c r="M2222" s="6" t="str">
        <f t="shared" si="35"/>
        <v>Buy</v>
      </c>
    </row>
    <row r="2223" spans="1:13" x14ac:dyDescent="0.3">
      <c r="A2223" s="2">
        <v>45226</v>
      </c>
      <c r="B2223" s="4">
        <v>744.9</v>
      </c>
      <c r="C2223" s="4">
        <v>742.8</v>
      </c>
      <c r="D2223" s="4">
        <v>715.72</v>
      </c>
      <c r="E2223" s="4">
        <v>745.27416666666659</v>
      </c>
      <c r="F2223" s="4" t="b">
        <v>1</v>
      </c>
      <c r="G2223" s="4" t="b">
        <v>0</v>
      </c>
      <c r="H2223" s="4" t="b">
        <v>0</v>
      </c>
      <c r="I2223" s="15"/>
      <c r="J2223" s="4"/>
      <c r="K2223" s="4"/>
      <c r="L2223" s="15"/>
      <c r="M2223" s="6" t="str">
        <f t="shared" si="35"/>
        <v>Buy</v>
      </c>
    </row>
    <row r="2224" spans="1:13" x14ac:dyDescent="0.3">
      <c r="A2224" s="2">
        <v>45227</v>
      </c>
      <c r="B2224" s="4">
        <v>742.9</v>
      </c>
      <c r="C2224" s="4">
        <v>742</v>
      </c>
      <c r="D2224" s="4">
        <v>723.32999999999993</v>
      </c>
      <c r="E2224" s="4">
        <v>746.30083333333334</v>
      </c>
      <c r="F2224" s="4" t="b">
        <v>0</v>
      </c>
      <c r="G2224" s="4" t="b">
        <v>0</v>
      </c>
      <c r="H2224" s="4" t="b">
        <v>1</v>
      </c>
      <c r="I2224" s="15"/>
      <c r="J2224" s="4"/>
      <c r="K2224" s="4"/>
      <c r="L2224" s="15"/>
      <c r="M2224" s="6" t="str">
        <f t="shared" si="35"/>
        <v>Buy</v>
      </c>
    </row>
    <row r="2225" spans="1:13" x14ac:dyDescent="0.3">
      <c r="A2225" s="2">
        <v>45228</v>
      </c>
      <c r="B2225" s="4">
        <v>742</v>
      </c>
      <c r="C2225" s="4">
        <v>754.5</v>
      </c>
      <c r="D2225" s="4">
        <v>732.77</v>
      </c>
      <c r="E2225" s="4">
        <v>747.33333333333337</v>
      </c>
      <c r="F2225" s="4" t="b">
        <v>0</v>
      </c>
      <c r="G2225" s="4" t="b">
        <v>0</v>
      </c>
      <c r="H2225" s="4" t="b">
        <v>0</v>
      </c>
      <c r="I2225" s="15"/>
      <c r="J2225" s="4"/>
      <c r="K2225" s="4"/>
      <c r="L2225" s="15"/>
      <c r="M2225" s="6" t="str">
        <f t="shared" si="35"/>
        <v>Buy</v>
      </c>
    </row>
    <row r="2226" spans="1:13" x14ac:dyDescent="0.3">
      <c r="A2226" s="2">
        <v>45229</v>
      </c>
      <c r="B2226" s="4">
        <v>754.4</v>
      </c>
      <c r="C2226" s="4">
        <v>788.2</v>
      </c>
      <c r="D2226" s="4">
        <v>741.53</v>
      </c>
      <c r="E2226" s="4">
        <v>748.51083333333338</v>
      </c>
      <c r="F2226" s="4" t="b">
        <v>1</v>
      </c>
      <c r="G2226" s="4" t="b">
        <v>0</v>
      </c>
      <c r="H2226" s="4" t="b">
        <v>1</v>
      </c>
      <c r="I2226" s="15"/>
      <c r="J2226" s="4"/>
      <c r="K2226" s="4"/>
      <c r="L2226" s="15"/>
      <c r="M2226" s="6" t="str">
        <f t="shared" si="35"/>
        <v>Buy</v>
      </c>
    </row>
    <row r="2227" spans="1:13" x14ac:dyDescent="0.3">
      <c r="A2227" s="2">
        <v>45230</v>
      </c>
      <c r="B2227" s="4">
        <v>788</v>
      </c>
      <c r="C2227" s="4">
        <v>805.7</v>
      </c>
      <c r="D2227" s="4">
        <v>751.34</v>
      </c>
      <c r="E2227" s="4">
        <v>749.90583333333336</v>
      </c>
      <c r="F2227" s="4" t="b">
        <v>1</v>
      </c>
      <c r="G2227" s="4" t="b">
        <v>0</v>
      </c>
      <c r="H2227" s="4" t="b">
        <v>0</v>
      </c>
      <c r="I2227" s="15"/>
      <c r="J2227" s="4"/>
      <c r="K2227" s="4"/>
      <c r="L2227" s="15"/>
      <c r="M2227" s="6" t="str">
        <f t="shared" si="35"/>
        <v>Buy</v>
      </c>
    </row>
    <row r="2228" spans="1:13" x14ac:dyDescent="0.3">
      <c r="A2228" s="2">
        <v>45231</v>
      </c>
      <c r="B2228" s="4">
        <v>805.8</v>
      </c>
      <c r="C2228" s="4">
        <v>815</v>
      </c>
      <c r="D2228" s="4">
        <v>762.8900000000001</v>
      </c>
      <c r="E2228" s="4">
        <v>751.35249999999985</v>
      </c>
      <c r="F2228" s="4" t="b">
        <v>1</v>
      </c>
      <c r="G2228" s="4" t="b">
        <v>0</v>
      </c>
      <c r="H2228" s="4" t="b">
        <v>0</v>
      </c>
      <c r="I2228" s="15"/>
      <c r="J2228" s="4"/>
      <c r="K2228" s="4"/>
      <c r="L2228" s="15"/>
      <c r="M2228" s="6" t="str">
        <f t="shared" si="35"/>
        <v>Buy</v>
      </c>
    </row>
    <row r="2229" spans="1:13" x14ac:dyDescent="0.3">
      <c r="A2229" s="2">
        <v>45232</v>
      </c>
      <c r="B2229" s="4">
        <v>815</v>
      </c>
      <c r="C2229" s="4">
        <v>824.2</v>
      </c>
      <c r="D2229" s="4">
        <v>773.87</v>
      </c>
      <c r="E2229" s="4">
        <v>752.98083333333341</v>
      </c>
      <c r="F2229" s="4" t="b">
        <v>1</v>
      </c>
      <c r="G2229" s="4" t="b">
        <v>0</v>
      </c>
      <c r="H2229" s="4" t="b">
        <v>0</v>
      </c>
      <c r="I2229" s="15"/>
      <c r="J2229" s="4"/>
      <c r="K2229" s="4"/>
      <c r="L2229" s="15"/>
      <c r="M2229" s="6" t="str">
        <f t="shared" si="35"/>
        <v>Buy</v>
      </c>
    </row>
    <row r="2230" spans="1:13" x14ac:dyDescent="0.3">
      <c r="A2230" s="2">
        <v>45233</v>
      </c>
      <c r="B2230" s="4">
        <v>824.4</v>
      </c>
      <c r="C2230" s="4">
        <v>816.7</v>
      </c>
      <c r="D2230" s="4">
        <v>778.6099999999999</v>
      </c>
      <c r="E2230" s="4">
        <v>754.63</v>
      </c>
      <c r="F2230" s="4" t="b">
        <v>1</v>
      </c>
      <c r="G2230" s="4" t="b">
        <v>0</v>
      </c>
      <c r="H2230" s="4" t="b">
        <v>0</v>
      </c>
      <c r="I2230" s="15"/>
      <c r="J2230" s="4"/>
      <c r="K2230" s="4"/>
      <c r="L2230" s="15"/>
      <c r="M2230" s="6" t="str">
        <f t="shared" si="35"/>
        <v>Buy</v>
      </c>
    </row>
    <row r="2231" spans="1:13" x14ac:dyDescent="0.3">
      <c r="A2231" s="2">
        <v>45234</v>
      </c>
      <c r="B2231" s="4">
        <v>816.5</v>
      </c>
      <c r="C2231" s="4">
        <v>824.7</v>
      </c>
      <c r="D2231" s="4">
        <v>785.86</v>
      </c>
      <c r="E2231" s="4">
        <v>756.34499999999991</v>
      </c>
      <c r="F2231" s="4" t="b">
        <v>1</v>
      </c>
      <c r="G2231" s="4" t="b">
        <v>0</v>
      </c>
      <c r="H2231" s="4" t="b">
        <v>0</v>
      </c>
      <c r="I2231" s="15"/>
      <c r="J2231" s="4"/>
      <c r="K2231" s="4"/>
      <c r="L2231" s="15"/>
      <c r="M2231" s="6" t="str">
        <f t="shared" si="35"/>
        <v>Buy</v>
      </c>
    </row>
    <row r="2232" spans="1:13" x14ac:dyDescent="0.3">
      <c r="A2232" s="2">
        <v>45235</v>
      </c>
      <c r="B2232" s="4">
        <v>824.7</v>
      </c>
      <c r="C2232" s="4">
        <v>868</v>
      </c>
      <c r="D2232" s="4">
        <v>798.18000000000006</v>
      </c>
      <c r="E2232" s="4">
        <v>758.41916666666668</v>
      </c>
      <c r="F2232" s="4" t="b">
        <v>1</v>
      </c>
      <c r="G2232" s="4" t="b">
        <v>0</v>
      </c>
      <c r="H2232" s="4" t="b">
        <v>0</v>
      </c>
      <c r="I2232" s="15"/>
      <c r="J2232" s="4"/>
      <c r="K2232" s="4"/>
      <c r="L2232" s="15"/>
      <c r="M2232" s="6" t="str">
        <f t="shared" si="35"/>
        <v>Buy</v>
      </c>
    </row>
    <row r="2233" spans="1:13" x14ac:dyDescent="0.3">
      <c r="A2233" s="2">
        <v>45236</v>
      </c>
      <c r="B2233" s="4">
        <v>868.1</v>
      </c>
      <c r="C2233" s="4">
        <v>965</v>
      </c>
      <c r="D2233" s="4">
        <v>820.4</v>
      </c>
      <c r="E2233" s="4">
        <v>761.29000000000008</v>
      </c>
      <c r="F2233" s="4" t="b">
        <v>1</v>
      </c>
      <c r="G2233" s="4" t="b">
        <v>0</v>
      </c>
      <c r="H2233" s="4" t="b">
        <v>0</v>
      </c>
      <c r="I2233" s="15"/>
      <c r="J2233" s="4"/>
      <c r="K2233" s="4"/>
      <c r="L2233" s="15"/>
      <c r="M2233" s="6" t="str">
        <f t="shared" si="35"/>
        <v>Buy</v>
      </c>
    </row>
    <row r="2234" spans="1:13" x14ac:dyDescent="0.3">
      <c r="A2234" s="2">
        <v>45237</v>
      </c>
      <c r="B2234" s="4">
        <v>965</v>
      </c>
      <c r="C2234" s="4">
        <v>911.4</v>
      </c>
      <c r="D2234" s="4">
        <v>837.33999999999992</v>
      </c>
      <c r="E2234" s="4">
        <v>763.69583333333333</v>
      </c>
      <c r="F2234" s="4" t="b">
        <v>1</v>
      </c>
      <c r="G2234" s="4" t="b">
        <v>0</v>
      </c>
      <c r="H2234" s="4" t="b">
        <v>0</v>
      </c>
      <c r="I2234" s="15"/>
      <c r="J2234" s="4"/>
      <c r="K2234" s="4"/>
      <c r="L2234" s="15"/>
      <c r="M2234" s="6" t="str">
        <f t="shared" si="35"/>
        <v>Buy</v>
      </c>
    </row>
    <row r="2235" spans="1:13" x14ac:dyDescent="0.3">
      <c r="A2235" s="2">
        <v>45238</v>
      </c>
      <c r="B2235" s="4">
        <v>911.8</v>
      </c>
      <c r="C2235" s="4">
        <v>909.9</v>
      </c>
      <c r="D2235" s="4">
        <v>852.88000000000011</v>
      </c>
      <c r="E2235" s="4">
        <v>766.0958333333333</v>
      </c>
      <c r="F2235" s="4" t="b">
        <v>1</v>
      </c>
      <c r="G2235" s="4" t="b">
        <v>0</v>
      </c>
      <c r="H2235" s="4" t="b">
        <v>0</v>
      </c>
      <c r="I2235" s="15"/>
      <c r="J2235" s="4"/>
      <c r="K2235" s="4"/>
      <c r="L2235" s="15"/>
      <c r="M2235" s="6" t="str">
        <f t="shared" si="35"/>
        <v>Buy</v>
      </c>
    </row>
    <row r="2236" spans="1:13" x14ac:dyDescent="0.3">
      <c r="A2236" s="2">
        <v>45239</v>
      </c>
      <c r="B2236" s="4">
        <v>909.9</v>
      </c>
      <c r="C2236" s="4">
        <v>924.3</v>
      </c>
      <c r="D2236" s="4">
        <v>866.49</v>
      </c>
      <c r="E2236" s="4">
        <v>768.65666666666664</v>
      </c>
      <c r="F2236" s="4" t="b">
        <v>1</v>
      </c>
      <c r="G2236" s="4" t="b">
        <v>0</v>
      </c>
      <c r="H2236" s="4" t="b">
        <v>0</v>
      </c>
      <c r="I2236" s="15"/>
      <c r="J2236" s="4"/>
      <c r="K2236" s="4"/>
      <c r="L2236" s="15"/>
      <c r="M2236" s="6" t="str">
        <f t="shared" si="35"/>
        <v>Buy</v>
      </c>
    </row>
    <row r="2237" spans="1:13" x14ac:dyDescent="0.3">
      <c r="A2237" s="2">
        <v>45240</v>
      </c>
      <c r="B2237" s="4">
        <v>924.1</v>
      </c>
      <c r="C2237" s="4">
        <v>865.7</v>
      </c>
      <c r="D2237" s="4">
        <v>872.49</v>
      </c>
      <c r="E2237" s="4">
        <v>770.75166666666667</v>
      </c>
      <c r="F2237" s="4" t="b">
        <v>1</v>
      </c>
      <c r="G2237" s="4" t="b">
        <v>0</v>
      </c>
      <c r="H2237" s="4" t="b">
        <v>0</v>
      </c>
      <c r="I2237" s="15"/>
      <c r="J2237" s="4"/>
      <c r="K2237" s="4"/>
      <c r="L2237" s="15"/>
      <c r="M2237" s="6" t="str">
        <f t="shared" si="35"/>
        <v>Buy</v>
      </c>
    </row>
    <row r="2238" spans="1:13" x14ac:dyDescent="0.3">
      <c r="A2238" s="2">
        <v>45241</v>
      </c>
      <c r="B2238" s="4">
        <v>865.7</v>
      </c>
      <c r="C2238" s="4">
        <v>901.5</v>
      </c>
      <c r="D2238" s="4">
        <v>881.14</v>
      </c>
      <c r="E2238" s="4">
        <v>769.94916666666677</v>
      </c>
      <c r="F2238" s="4" t="b">
        <v>0</v>
      </c>
      <c r="G2238" s="4" t="b">
        <v>1</v>
      </c>
      <c r="H2238" s="4" t="b">
        <v>1</v>
      </c>
      <c r="I2238" s="15"/>
      <c r="J2238" s="4"/>
      <c r="K2238" s="4"/>
      <c r="L2238" s="15"/>
      <c r="M2238" s="6" t="str">
        <f t="shared" si="35"/>
        <v>Sell</v>
      </c>
    </row>
    <row r="2239" spans="1:13" x14ac:dyDescent="0.3">
      <c r="A2239" s="2">
        <v>45242</v>
      </c>
      <c r="B2239" s="4">
        <v>901.4</v>
      </c>
      <c r="C2239" s="4">
        <v>884.4</v>
      </c>
      <c r="D2239" s="4">
        <v>887.16000000000008</v>
      </c>
      <c r="E2239" s="4">
        <v>769.61333333333323</v>
      </c>
      <c r="F2239" s="4" t="b">
        <v>1</v>
      </c>
      <c r="G2239" s="4" t="b">
        <v>0</v>
      </c>
      <c r="H2239" s="4" t="b">
        <v>1</v>
      </c>
      <c r="I2239" s="15"/>
      <c r="J2239" s="4"/>
      <c r="K2239" s="4"/>
      <c r="L2239" s="15"/>
      <c r="M2239" s="6" t="str">
        <f t="shared" si="35"/>
        <v>Buy</v>
      </c>
    </row>
    <row r="2240" spans="1:13" x14ac:dyDescent="0.3">
      <c r="A2240" s="2">
        <v>45243</v>
      </c>
      <c r="B2240" s="4">
        <v>884.6</v>
      </c>
      <c r="C2240" s="4">
        <v>874.5</v>
      </c>
      <c r="D2240" s="4">
        <v>892.93999999999994</v>
      </c>
      <c r="E2240" s="4">
        <v>768.67416666666657</v>
      </c>
      <c r="F2240" s="4" t="b">
        <v>0</v>
      </c>
      <c r="G2240" s="4" t="b">
        <v>1</v>
      </c>
      <c r="H2240" s="4" t="b">
        <v>1</v>
      </c>
      <c r="I2240" s="15"/>
      <c r="J2240" s="4"/>
      <c r="K2240" s="4"/>
      <c r="L2240" s="15"/>
      <c r="M2240" s="6" t="str">
        <f t="shared" si="35"/>
        <v>Sell</v>
      </c>
    </row>
    <row r="2241" spans="1:13" x14ac:dyDescent="0.3">
      <c r="A2241" s="2">
        <v>45244</v>
      </c>
      <c r="B2241" s="4">
        <v>874.5</v>
      </c>
      <c r="C2241" s="4">
        <v>886.8</v>
      </c>
      <c r="D2241" s="4">
        <v>899.15</v>
      </c>
      <c r="E2241" s="4">
        <v>768.13416666666672</v>
      </c>
      <c r="F2241" s="4" t="b">
        <v>0</v>
      </c>
      <c r="G2241" s="4" t="b">
        <v>1</v>
      </c>
      <c r="H2241" s="4" t="b">
        <v>0</v>
      </c>
      <c r="I2241" s="15"/>
      <c r="J2241" s="4"/>
      <c r="K2241" s="4"/>
      <c r="L2241" s="15"/>
      <c r="M2241" s="6" t="str">
        <f t="shared" si="35"/>
        <v>Sell</v>
      </c>
    </row>
    <row r="2242" spans="1:13" x14ac:dyDescent="0.3">
      <c r="A2242" s="2">
        <v>45245</v>
      </c>
      <c r="B2242" s="4">
        <v>886.9</v>
      </c>
      <c r="C2242" s="4">
        <v>852.2</v>
      </c>
      <c r="D2242" s="4">
        <v>897.56999999999994</v>
      </c>
      <c r="E2242" s="4">
        <v>767.12833333333333</v>
      </c>
      <c r="F2242" s="4" t="b">
        <v>0</v>
      </c>
      <c r="G2242" s="4" t="b">
        <v>1</v>
      </c>
      <c r="H2242" s="4" t="b">
        <v>0</v>
      </c>
      <c r="I2242" s="15"/>
      <c r="J2242" s="4"/>
      <c r="K2242" s="4"/>
      <c r="L2242" s="15"/>
      <c r="M2242" s="6" t="str">
        <f t="shared" si="35"/>
        <v>Sell</v>
      </c>
    </row>
    <row r="2243" spans="1:13" x14ac:dyDescent="0.3">
      <c r="A2243" s="2">
        <v>45246</v>
      </c>
      <c r="B2243" s="4">
        <v>852.3</v>
      </c>
      <c r="C2243" s="4">
        <v>845.7</v>
      </c>
      <c r="D2243" s="4">
        <v>885.64</v>
      </c>
      <c r="E2243" s="4">
        <v>765.6341666666666</v>
      </c>
      <c r="F2243" s="4" t="b">
        <v>0</v>
      </c>
      <c r="G2243" s="4" t="b">
        <v>1</v>
      </c>
      <c r="H2243" s="4" t="b">
        <v>0</v>
      </c>
      <c r="I2243" s="15"/>
      <c r="J2243" s="4"/>
      <c r="K2243" s="4"/>
      <c r="L2243" s="15"/>
      <c r="M2243" s="6" t="str">
        <f t="shared" si="35"/>
        <v>Sell</v>
      </c>
    </row>
    <row r="2244" spans="1:13" x14ac:dyDescent="0.3">
      <c r="A2244" s="2">
        <v>45247</v>
      </c>
      <c r="B2244" s="4">
        <v>845.4</v>
      </c>
      <c r="C2244" s="4">
        <v>806.4</v>
      </c>
      <c r="D2244" s="4">
        <v>875.14</v>
      </c>
      <c r="E2244" s="4">
        <v>763.86249999999995</v>
      </c>
      <c r="F2244" s="4" t="b">
        <v>0</v>
      </c>
      <c r="G2244" s="4" t="b">
        <v>1</v>
      </c>
      <c r="H2244" s="4" t="b">
        <v>0</v>
      </c>
      <c r="I2244" s="15"/>
      <c r="J2244" s="4"/>
      <c r="K2244" s="4"/>
      <c r="L2244" s="15"/>
      <c r="M2244" s="6" t="str">
        <f t="shared" si="35"/>
        <v>Sell</v>
      </c>
    </row>
    <row r="2245" spans="1:13" x14ac:dyDescent="0.3">
      <c r="A2245" s="2">
        <v>45248</v>
      </c>
      <c r="B2245" s="4">
        <v>806.5</v>
      </c>
      <c r="C2245" s="4">
        <v>813.8</v>
      </c>
      <c r="D2245" s="4">
        <v>865.53</v>
      </c>
      <c r="E2245" s="4">
        <v>762.22750000000008</v>
      </c>
      <c r="F2245" s="4" t="b">
        <v>0</v>
      </c>
      <c r="G2245" s="4" t="b">
        <v>1</v>
      </c>
      <c r="H2245" s="4" t="b">
        <v>0</v>
      </c>
      <c r="I2245" s="15"/>
      <c r="J2245" s="4"/>
      <c r="K2245" s="4"/>
      <c r="L2245" s="15"/>
      <c r="M2245" s="6" t="str">
        <f t="shared" si="35"/>
        <v>Sell</v>
      </c>
    </row>
    <row r="2246" spans="1:13" x14ac:dyDescent="0.3">
      <c r="A2246" s="2">
        <v>45249</v>
      </c>
      <c r="B2246" s="4">
        <v>813.9</v>
      </c>
      <c r="C2246" s="4">
        <v>838.2</v>
      </c>
      <c r="D2246" s="4">
        <v>856.92000000000007</v>
      </c>
      <c r="E2246" s="4">
        <v>760.92666666666662</v>
      </c>
      <c r="F2246" s="4" t="b">
        <v>0</v>
      </c>
      <c r="G2246" s="4" t="b">
        <v>1</v>
      </c>
      <c r="H2246" s="4" t="b">
        <v>0</v>
      </c>
      <c r="I2246" s="15"/>
      <c r="J2246" s="4"/>
      <c r="K2246" s="4"/>
      <c r="L2246" s="15"/>
      <c r="M2246" s="6" t="str">
        <f t="shared" si="35"/>
        <v>Sell</v>
      </c>
    </row>
    <row r="2247" spans="1:13" x14ac:dyDescent="0.3">
      <c r="A2247" s="2">
        <v>45250</v>
      </c>
      <c r="B2247" s="4">
        <v>838.2</v>
      </c>
      <c r="C2247" s="4">
        <v>827.7</v>
      </c>
      <c r="D2247" s="4">
        <v>853.12000000000012</v>
      </c>
      <c r="E2247" s="4">
        <v>759.83083333333332</v>
      </c>
      <c r="F2247" s="4" t="b">
        <v>0</v>
      </c>
      <c r="G2247" s="4" t="b">
        <v>1</v>
      </c>
      <c r="H2247" s="4" t="b">
        <v>0</v>
      </c>
      <c r="I2247" s="15"/>
      <c r="J2247" s="4"/>
      <c r="K2247" s="4"/>
      <c r="L2247" s="15"/>
      <c r="M2247" s="6" t="str">
        <f t="shared" si="35"/>
        <v>Sell</v>
      </c>
    </row>
    <row r="2248" spans="1:13" x14ac:dyDescent="0.3">
      <c r="A2248" s="2">
        <v>45251</v>
      </c>
      <c r="B2248" s="4">
        <v>827.8</v>
      </c>
      <c r="C2248" s="4">
        <v>812.9</v>
      </c>
      <c r="D2248" s="4">
        <v>844.26</v>
      </c>
      <c r="E2248" s="4">
        <v>759.11749999999995</v>
      </c>
      <c r="F2248" s="4" t="b">
        <v>0</v>
      </c>
      <c r="G2248" s="4" t="b">
        <v>1</v>
      </c>
      <c r="H2248" s="4" t="b">
        <v>0</v>
      </c>
      <c r="I2248" s="15"/>
      <c r="J2248" s="4"/>
      <c r="K2248" s="4"/>
      <c r="L2248" s="15"/>
      <c r="M2248" s="6" t="str">
        <f t="shared" si="35"/>
        <v>Sell</v>
      </c>
    </row>
    <row r="2249" spans="1:13" x14ac:dyDescent="0.3">
      <c r="A2249" s="2">
        <v>45252</v>
      </c>
      <c r="B2249" s="4">
        <v>812.9</v>
      </c>
      <c r="C2249" s="4">
        <v>799.4</v>
      </c>
      <c r="D2249" s="4">
        <v>835.76</v>
      </c>
      <c r="E2249" s="4">
        <v>758.23749999999995</v>
      </c>
      <c r="F2249" s="4" t="b">
        <v>0</v>
      </c>
      <c r="G2249" s="4" t="b">
        <v>1</v>
      </c>
      <c r="H2249" s="4" t="b">
        <v>0</v>
      </c>
      <c r="I2249" s="15"/>
      <c r="J2249" s="4"/>
      <c r="K2249" s="4"/>
      <c r="L2249" s="15"/>
      <c r="M2249" s="6" t="str">
        <f t="shared" si="35"/>
        <v>Sell</v>
      </c>
    </row>
    <row r="2250" spans="1:13" x14ac:dyDescent="0.3">
      <c r="A2250" s="2">
        <v>45253</v>
      </c>
      <c r="B2250" s="4">
        <v>799.8</v>
      </c>
      <c r="C2250" s="4">
        <v>820.7</v>
      </c>
      <c r="D2250" s="4">
        <v>830.37999999999988</v>
      </c>
      <c r="E2250" s="4">
        <v>757.48500000000001</v>
      </c>
      <c r="F2250" s="4" t="b">
        <v>0</v>
      </c>
      <c r="G2250" s="4" t="b">
        <v>1</v>
      </c>
      <c r="H2250" s="4" t="b">
        <v>0</v>
      </c>
      <c r="I2250" s="15"/>
      <c r="J2250" s="4"/>
      <c r="K2250" s="4"/>
      <c r="L2250" s="15"/>
      <c r="M2250" s="6" t="str">
        <f t="shared" si="35"/>
        <v>Sell</v>
      </c>
    </row>
    <row r="2251" spans="1:13" x14ac:dyDescent="0.3">
      <c r="A2251" s="2">
        <v>45254</v>
      </c>
      <c r="B2251" s="4">
        <v>820.7</v>
      </c>
      <c r="C2251" s="4">
        <v>827.9</v>
      </c>
      <c r="D2251" s="4">
        <v>824.49</v>
      </c>
      <c r="E2251" s="4">
        <v>756.68583333333322</v>
      </c>
      <c r="F2251" s="4" t="b">
        <v>0</v>
      </c>
      <c r="G2251" s="4" t="b">
        <v>1</v>
      </c>
      <c r="H2251" s="4" t="b">
        <v>0</v>
      </c>
      <c r="I2251" s="15"/>
      <c r="J2251" s="4"/>
      <c r="K2251" s="4"/>
      <c r="L2251" s="15"/>
      <c r="M2251" s="6" t="str">
        <f t="shared" si="35"/>
        <v>Sell</v>
      </c>
    </row>
    <row r="2252" spans="1:13" x14ac:dyDescent="0.3">
      <c r="A2252" s="2">
        <v>45255</v>
      </c>
      <c r="B2252" s="4">
        <v>827.9</v>
      </c>
      <c r="C2252" s="4">
        <v>827.8</v>
      </c>
      <c r="D2252" s="4">
        <v>822.05</v>
      </c>
      <c r="E2252" s="4">
        <v>755.88249999999994</v>
      </c>
      <c r="F2252" s="4" t="b">
        <v>1</v>
      </c>
      <c r="G2252" s="4" t="b">
        <v>0</v>
      </c>
      <c r="H2252" s="4" t="b">
        <v>1</v>
      </c>
      <c r="I2252" s="15"/>
      <c r="J2252" s="4"/>
      <c r="K2252" s="4"/>
      <c r="L2252" s="15"/>
      <c r="M2252" s="6" t="str">
        <f t="shared" si="35"/>
        <v>Buy</v>
      </c>
    </row>
    <row r="2253" spans="1:13" x14ac:dyDescent="0.3">
      <c r="A2253" s="2">
        <v>45256</v>
      </c>
      <c r="B2253" s="4">
        <v>827.8</v>
      </c>
      <c r="C2253" s="4">
        <v>835</v>
      </c>
      <c r="D2253" s="4">
        <v>820.9799999999999</v>
      </c>
      <c r="E2253" s="4">
        <v>755.19833333333338</v>
      </c>
      <c r="F2253" s="4" t="b">
        <v>1</v>
      </c>
      <c r="G2253" s="4" t="b">
        <v>0</v>
      </c>
      <c r="H2253" s="4" t="b">
        <v>0</v>
      </c>
      <c r="I2253" s="15"/>
      <c r="J2253" s="4"/>
      <c r="K2253" s="4"/>
      <c r="L2253" s="15"/>
      <c r="M2253" s="6" t="str">
        <f t="shared" si="35"/>
        <v>Buy</v>
      </c>
    </row>
    <row r="2254" spans="1:13" x14ac:dyDescent="0.3">
      <c r="A2254" s="2">
        <v>45257</v>
      </c>
      <c r="B2254" s="4">
        <v>835.1</v>
      </c>
      <c r="C2254" s="4">
        <v>806</v>
      </c>
      <c r="D2254" s="4">
        <v>820.93999999999994</v>
      </c>
      <c r="E2254" s="4">
        <v>754.16166666666663</v>
      </c>
      <c r="F2254" s="4" t="b">
        <v>1</v>
      </c>
      <c r="G2254" s="4" t="b">
        <v>0</v>
      </c>
      <c r="H2254" s="4" t="b">
        <v>0</v>
      </c>
      <c r="I2254" s="15"/>
      <c r="J2254" s="4"/>
      <c r="K2254" s="4"/>
      <c r="L2254" s="15"/>
      <c r="M2254" s="6" t="str">
        <f t="shared" si="35"/>
        <v>Buy</v>
      </c>
    </row>
    <row r="2255" spans="1:13" x14ac:dyDescent="0.3">
      <c r="A2255" s="2">
        <v>45258</v>
      </c>
      <c r="B2255" s="4">
        <v>806.1</v>
      </c>
      <c r="C2255" s="4">
        <v>815.7</v>
      </c>
      <c r="D2255" s="4">
        <v>821.12999999999988</v>
      </c>
      <c r="E2255" s="4">
        <v>753.40749999999991</v>
      </c>
      <c r="F2255" s="4" t="b">
        <v>0</v>
      </c>
      <c r="G2255" s="4" t="b">
        <v>1</v>
      </c>
      <c r="H2255" s="4" t="b">
        <v>1</v>
      </c>
      <c r="I2255" s="15"/>
      <c r="J2255" s="4"/>
      <c r="K2255" s="4"/>
      <c r="L2255" s="15"/>
      <c r="M2255" s="6" t="str">
        <f t="shared" si="35"/>
        <v>Sell</v>
      </c>
    </row>
    <row r="2256" spans="1:13" x14ac:dyDescent="0.3">
      <c r="A2256" s="2">
        <v>45259</v>
      </c>
      <c r="B2256" s="4">
        <v>815.8</v>
      </c>
      <c r="C2256" s="4">
        <v>814.6</v>
      </c>
      <c r="D2256" s="4">
        <v>818.7700000000001</v>
      </c>
      <c r="E2256" s="4">
        <v>752.66916666666668</v>
      </c>
      <c r="F2256" s="4" t="b">
        <v>0</v>
      </c>
      <c r="G2256" s="4" t="b">
        <v>1</v>
      </c>
      <c r="H2256" s="4" t="b">
        <v>0</v>
      </c>
      <c r="I2256" s="15"/>
      <c r="J2256" s="4"/>
      <c r="K2256" s="4"/>
      <c r="L2256" s="15"/>
      <c r="M2256" s="6" t="str">
        <f t="shared" si="35"/>
        <v>Sell</v>
      </c>
    </row>
    <row r="2257" spans="1:13" x14ac:dyDescent="0.3">
      <c r="A2257" s="2">
        <v>45260</v>
      </c>
      <c r="B2257" s="4">
        <v>814.9</v>
      </c>
      <c r="C2257" s="4">
        <v>807.1</v>
      </c>
      <c r="D2257" s="4">
        <v>816.70999999999992</v>
      </c>
      <c r="E2257" s="4">
        <v>751.87583333333339</v>
      </c>
      <c r="F2257" s="4" t="b">
        <v>0</v>
      </c>
      <c r="G2257" s="4" t="b">
        <v>1</v>
      </c>
      <c r="H2257" s="4" t="b">
        <v>0</v>
      </c>
      <c r="I2257" s="15"/>
      <c r="J2257" s="4"/>
      <c r="K2257" s="4"/>
      <c r="L2257" s="15"/>
      <c r="M2257" s="6" t="str">
        <f t="shared" si="35"/>
        <v>Sell</v>
      </c>
    </row>
    <row r="2258" spans="1:13" x14ac:dyDescent="0.3">
      <c r="A2258" s="2">
        <v>45261</v>
      </c>
      <c r="B2258" s="4">
        <v>807.1</v>
      </c>
      <c r="C2258" s="4">
        <v>813</v>
      </c>
      <c r="D2258" s="4">
        <v>816.72</v>
      </c>
      <c r="E2258" s="4">
        <v>751.26833333333343</v>
      </c>
      <c r="F2258" s="4" t="b">
        <v>0</v>
      </c>
      <c r="G2258" s="4" t="b">
        <v>1</v>
      </c>
      <c r="H2258" s="4" t="b">
        <v>0</v>
      </c>
      <c r="I2258" s="15"/>
      <c r="J2258" s="4"/>
      <c r="K2258" s="4"/>
      <c r="L2258" s="15"/>
      <c r="M2258" s="6" t="str">
        <f t="shared" si="35"/>
        <v>Sell</v>
      </c>
    </row>
    <row r="2259" spans="1:13" x14ac:dyDescent="0.3">
      <c r="A2259" s="2">
        <v>45262</v>
      </c>
      <c r="B2259" s="4">
        <v>813</v>
      </c>
      <c r="C2259" s="4">
        <v>819</v>
      </c>
      <c r="D2259" s="4">
        <v>818.68000000000006</v>
      </c>
      <c r="E2259" s="4">
        <v>750.78083333333348</v>
      </c>
      <c r="F2259" s="4" t="b">
        <v>0</v>
      </c>
      <c r="G2259" s="4" t="b">
        <v>1</v>
      </c>
      <c r="H2259" s="4" t="b">
        <v>0</v>
      </c>
      <c r="I2259" s="15"/>
      <c r="J2259" s="4"/>
      <c r="K2259" s="4"/>
      <c r="L2259" s="15"/>
      <c r="M2259" s="6" t="str">
        <f t="shared" si="35"/>
        <v>Sell</v>
      </c>
    </row>
    <row r="2260" spans="1:13" x14ac:dyDescent="0.3">
      <c r="A2260" s="2">
        <v>45263</v>
      </c>
      <c r="B2260" s="4">
        <v>819</v>
      </c>
      <c r="C2260" s="4">
        <v>832</v>
      </c>
      <c r="D2260" s="4">
        <v>819.81000000000006</v>
      </c>
      <c r="E2260" s="4">
        <v>750.77333333333331</v>
      </c>
      <c r="F2260" s="4" t="b">
        <v>1</v>
      </c>
      <c r="G2260" s="4" t="b">
        <v>0</v>
      </c>
      <c r="H2260" s="4" t="b">
        <v>1</v>
      </c>
      <c r="I2260" s="15"/>
      <c r="J2260" s="4"/>
      <c r="K2260" s="4"/>
      <c r="L2260" s="15"/>
      <c r="M2260" s="6" t="str">
        <f t="shared" si="35"/>
        <v>Buy</v>
      </c>
    </row>
    <row r="2261" spans="1:13" x14ac:dyDescent="0.3">
      <c r="A2261" s="2">
        <v>45264</v>
      </c>
      <c r="B2261" s="4">
        <v>832</v>
      </c>
      <c r="C2261" s="4">
        <v>834</v>
      </c>
      <c r="D2261" s="4">
        <v>820.42000000000007</v>
      </c>
      <c r="E2261" s="4">
        <v>750.77583333333337</v>
      </c>
      <c r="F2261" s="4" t="b">
        <v>1</v>
      </c>
      <c r="G2261" s="4" t="b">
        <v>0</v>
      </c>
      <c r="H2261" s="4" t="b">
        <v>0</v>
      </c>
      <c r="I2261" s="15"/>
      <c r="J2261" s="4"/>
      <c r="K2261" s="4"/>
      <c r="L2261" s="15"/>
      <c r="M2261" s="6" t="str">
        <f t="shared" si="35"/>
        <v>Buy</v>
      </c>
    </row>
    <row r="2262" spans="1:13" x14ac:dyDescent="0.3">
      <c r="A2262" s="2">
        <v>45265</v>
      </c>
      <c r="B2262" s="4">
        <v>834</v>
      </c>
      <c r="C2262" s="4">
        <v>835</v>
      </c>
      <c r="D2262" s="4">
        <v>821.14</v>
      </c>
      <c r="E2262" s="4">
        <v>750.94666666666672</v>
      </c>
      <c r="F2262" s="4" t="b">
        <v>1</v>
      </c>
      <c r="G2262" s="4" t="b">
        <v>0</v>
      </c>
      <c r="H2262" s="4" t="b">
        <v>0</v>
      </c>
      <c r="I2262" s="15"/>
      <c r="J2262" s="4"/>
      <c r="K2262" s="4"/>
      <c r="L2262" s="15"/>
      <c r="M2262" s="6" t="str">
        <f t="shared" si="35"/>
        <v>Buy</v>
      </c>
    </row>
    <row r="2263" spans="1:13" x14ac:dyDescent="0.3">
      <c r="A2263" s="2">
        <v>45266</v>
      </c>
      <c r="B2263" s="4">
        <v>836</v>
      </c>
      <c r="C2263" s="4">
        <v>855</v>
      </c>
      <c r="D2263" s="4">
        <v>823.14</v>
      </c>
      <c r="E2263" s="4">
        <v>751.14333333333343</v>
      </c>
      <c r="F2263" s="4" t="b">
        <v>1</v>
      </c>
      <c r="G2263" s="4" t="b">
        <v>0</v>
      </c>
      <c r="H2263" s="4" t="b">
        <v>0</v>
      </c>
      <c r="I2263" s="15"/>
      <c r="J2263" s="4"/>
      <c r="K2263" s="4"/>
      <c r="L2263" s="15"/>
      <c r="M2263" s="6" t="str">
        <f t="shared" si="35"/>
        <v>Buy</v>
      </c>
    </row>
    <row r="2264" spans="1:13" x14ac:dyDescent="0.3">
      <c r="A2264" s="2">
        <v>45267</v>
      </c>
      <c r="B2264" s="4">
        <v>855</v>
      </c>
      <c r="C2264" s="4">
        <v>866</v>
      </c>
      <c r="D2264" s="4">
        <v>829.14</v>
      </c>
      <c r="E2264" s="4">
        <v>751.14166666666665</v>
      </c>
      <c r="F2264" s="4" t="b">
        <v>1</v>
      </c>
      <c r="G2264" s="4" t="b">
        <v>0</v>
      </c>
      <c r="H2264" s="4" t="b">
        <v>0</v>
      </c>
      <c r="I2264" s="15"/>
      <c r="J2264" s="4"/>
      <c r="K2264" s="4"/>
      <c r="L2264" s="15"/>
      <c r="M2264" s="6" t="str">
        <f t="shared" ref="M2264:M2327" si="36">IF(B2264&gt;=D2263,"Buy","Sell")</f>
        <v>Buy</v>
      </c>
    </row>
    <row r="2265" spans="1:13" x14ac:dyDescent="0.3">
      <c r="A2265" s="2">
        <v>45268</v>
      </c>
      <c r="B2265" s="4">
        <v>866</v>
      </c>
      <c r="C2265" s="4">
        <v>890</v>
      </c>
      <c r="D2265" s="4">
        <v>836.57</v>
      </c>
      <c r="E2265" s="4">
        <v>751.57916666666665</v>
      </c>
      <c r="F2265" s="4" t="b">
        <v>1</v>
      </c>
      <c r="G2265" s="4" t="b">
        <v>0</v>
      </c>
      <c r="H2265" s="4" t="b">
        <v>0</v>
      </c>
      <c r="I2265" s="15"/>
      <c r="J2265" s="4"/>
      <c r="K2265" s="4"/>
      <c r="L2265" s="15"/>
      <c r="M2265" s="6" t="str">
        <f t="shared" si="36"/>
        <v>Buy</v>
      </c>
    </row>
    <row r="2266" spans="1:13" x14ac:dyDescent="0.3">
      <c r="A2266" s="2">
        <v>45269</v>
      </c>
      <c r="B2266" s="4">
        <v>889</v>
      </c>
      <c r="C2266" s="4">
        <v>929</v>
      </c>
      <c r="D2266" s="4">
        <v>848.01</v>
      </c>
      <c r="E2266" s="4">
        <v>752.30250000000001</v>
      </c>
      <c r="F2266" s="4" t="b">
        <v>1</v>
      </c>
      <c r="G2266" s="4" t="b">
        <v>0</v>
      </c>
      <c r="H2266" s="4" t="b">
        <v>0</v>
      </c>
      <c r="I2266" s="15"/>
      <c r="J2266" s="4"/>
      <c r="K2266" s="4"/>
      <c r="L2266" s="15"/>
      <c r="M2266" s="6" t="str">
        <f t="shared" si="36"/>
        <v>Buy</v>
      </c>
    </row>
    <row r="2267" spans="1:13" x14ac:dyDescent="0.3">
      <c r="A2267" s="2">
        <v>45270</v>
      </c>
      <c r="B2267" s="4">
        <v>929</v>
      </c>
      <c r="C2267" s="4">
        <v>902</v>
      </c>
      <c r="D2267" s="4">
        <v>857.5</v>
      </c>
      <c r="E2267" s="4">
        <v>752.82</v>
      </c>
      <c r="F2267" s="4" t="b">
        <v>1</v>
      </c>
      <c r="G2267" s="4" t="b">
        <v>0</v>
      </c>
      <c r="H2267" s="4" t="b">
        <v>0</v>
      </c>
      <c r="I2267" s="15"/>
      <c r="J2267" s="4"/>
      <c r="K2267" s="4"/>
      <c r="L2267" s="15"/>
      <c r="M2267" s="6" t="str">
        <f t="shared" si="36"/>
        <v>Buy</v>
      </c>
    </row>
    <row r="2268" spans="1:13" x14ac:dyDescent="0.3">
      <c r="A2268" s="2">
        <v>45271</v>
      </c>
      <c r="B2268" s="4">
        <v>902</v>
      </c>
      <c r="C2268" s="4">
        <v>845</v>
      </c>
      <c r="D2268" s="4">
        <v>860.7</v>
      </c>
      <c r="E2268" s="4">
        <v>752.86249999999995</v>
      </c>
      <c r="F2268" s="4" t="b">
        <v>1</v>
      </c>
      <c r="G2268" s="4" t="b">
        <v>0</v>
      </c>
      <c r="H2268" s="4" t="b">
        <v>0</v>
      </c>
      <c r="I2268" s="15"/>
      <c r="J2268" s="4"/>
      <c r="K2268" s="4"/>
      <c r="L2268" s="15"/>
      <c r="M2268" s="6" t="str">
        <f t="shared" si="36"/>
        <v>Buy</v>
      </c>
    </row>
    <row r="2269" spans="1:13" x14ac:dyDescent="0.3">
      <c r="A2269" s="2">
        <v>45272</v>
      </c>
      <c r="B2269" s="4">
        <v>845</v>
      </c>
      <c r="C2269" s="4">
        <v>855</v>
      </c>
      <c r="D2269" s="4">
        <v>864.3</v>
      </c>
      <c r="E2269" s="4">
        <v>752.96916666666664</v>
      </c>
      <c r="F2269" s="4" t="b">
        <v>0</v>
      </c>
      <c r="G2269" s="4" t="b">
        <v>1</v>
      </c>
      <c r="H2269" s="4" t="b">
        <v>1</v>
      </c>
      <c r="I2269" s="15"/>
      <c r="J2269" s="4"/>
      <c r="K2269" s="4"/>
      <c r="L2269" s="15"/>
      <c r="M2269" s="6" t="str">
        <f t="shared" si="36"/>
        <v>Sell</v>
      </c>
    </row>
    <row r="2270" spans="1:13" x14ac:dyDescent="0.3">
      <c r="A2270" s="2">
        <v>45273</v>
      </c>
      <c r="B2270" s="4">
        <v>855</v>
      </c>
      <c r="C2270" s="4">
        <v>845</v>
      </c>
      <c r="D2270" s="4">
        <v>865.6</v>
      </c>
      <c r="E2270" s="4">
        <v>752.99583333333328</v>
      </c>
      <c r="F2270" s="4" t="b">
        <v>0</v>
      </c>
      <c r="G2270" s="4" t="b">
        <v>1</v>
      </c>
      <c r="H2270" s="4" t="b">
        <v>0</v>
      </c>
      <c r="I2270" s="15"/>
      <c r="J2270" s="4"/>
      <c r="K2270" s="4"/>
      <c r="L2270" s="15"/>
      <c r="M2270" s="6" t="str">
        <f t="shared" si="36"/>
        <v>Sell</v>
      </c>
    </row>
    <row r="2271" spans="1:13" x14ac:dyDescent="0.3">
      <c r="A2271" s="2">
        <v>45274</v>
      </c>
      <c r="B2271" s="4">
        <v>845</v>
      </c>
      <c r="C2271" s="4">
        <v>851</v>
      </c>
      <c r="D2271" s="4">
        <v>867.3</v>
      </c>
      <c r="E2271" s="4">
        <v>753.35</v>
      </c>
      <c r="F2271" s="4" t="b">
        <v>0</v>
      </c>
      <c r="G2271" s="4" t="b">
        <v>1</v>
      </c>
      <c r="H2271" s="4" t="b">
        <v>0</v>
      </c>
      <c r="I2271" s="15"/>
      <c r="J2271" s="4"/>
      <c r="K2271" s="4"/>
      <c r="L2271" s="15"/>
      <c r="M2271" s="6" t="str">
        <f t="shared" si="36"/>
        <v>Sell</v>
      </c>
    </row>
    <row r="2272" spans="1:13" x14ac:dyDescent="0.3">
      <c r="A2272" s="2">
        <v>45275</v>
      </c>
      <c r="B2272" s="4">
        <v>851</v>
      </c>
      <c r="C2272" s="4">
        <v>853</v>
      </c>
      <c r="D2272" s="4">
        <v>869.1</v>
      </c>
      <c r="E2272" s="4">
        <v>753.90166666666676</v>
      </c>
      <c r="F2272" s="4" t="b">
        <v>0</v>
      </c>
      <c r="G2272" s="4" t="b">
        <v>1</v>
      </c>
      <c r="H2272" s="4" t="b">
        <v>0</v>
      </c>
      <c r="I2272" s="15"/>
      <c r="J2272" s="4"/>
      <c r="K2272" s="4"/>
      <c r="L2272" s="15"/>
      <c r="M2272" s="6" t="str">
        <f t="shared" si="36"/>
        <v>Sell</v>
      </c>
    </row>
    <row r="2273" spans="1:13" x14ac:dyDescent="0.3">
      <c r="A2273" s="2">
        <v>45276</v>
      </c>
      <c r="B2273" s="4">
        <v>853</v>
      </c>
      <c r="C2273" s="4">
        <v>851</v>
      </c>
      <c r="D2273" s="4">
        <v>868.7</v>
      </c>
      <c r="E2273" s="4">
        <v>755.24833333333333</v>
      </c>
      <c r="F2273" s="4" t="b">
        <v>0</v>
      </c>
      <c r="G2273" s="4" t="b">
        <v>1</v>
      </c>
      <c r="H2273" s="4" t="b">
        <v>0</v>
      </c>
      <c r="I2273" s="15"/>
      <c r="J2273" s="4"/>
      <c r="K2273" s="4"/>
      <c r="L2273" s="15"/>
      <c r="M2273" s="6" t="str">
        <f t="shared" si="36"/>
        <v>Sell</v>
      </c>
    </row>
    <row r="2274" spans="1:13" x14ac:dyDescent="0.3">
      <c r="A2274" s="2">
        <v>45277</v>
      </c>
      <c r="B2274" s="4">
        <v>852</v>
      </c>
      <c r="C2274" s="4">
        <v>841</v>
      </c>
      <c r="D2274" s="4">
        <v>866.2</v>
      </c>
      <c r="E2274" s="4">
        <v>756.44333333333338</v>
      </c>
      <c r="F2274" s="4" t="b">
        <v>0</v>
      </c>
      <c r="G2274" s="4" t="b">
        <v>1</v>
      </c>
      <c r="H2274" s="4" t="b">
        <v>0</v>
      </c>
      <c r="I2274" s="15"/>
      <c r="J2274" s="4"/>
      <c r="K2274" s="4"/>
      <c r="L2274" s="15"/>
      <c r="M2274" s="6" t="str">
        <f t="shared" si="36"/>
        <v>Sell</v>
      </c>
    </row>
    <row r="2275" spans="1:13" x14ac:dyDescent="0.3">
      <c r="A2275" s="2">
        <v>45278</v>
      </c>
      <c r="B2275" s="4">
        <v>841</v>
      </c>
      <c r="C2275" s="4">
        <v>817</v>
      </c>
      <c r="D2275" s="4">
        <v>858.9</v>
      </c>
      <c r="E2275" s="4">
        <v>757.1016666666668</v>
      </c>
      <c r="F2275" s="4" t="b">
        <v>0</v>
      </c>
      <c r="G2275" s="4" t="b">
        <v>1</v>
      </c>
      <c r="H2275" s="4" t="b">
        <v>0</v>
      </c>
      <c r="I2275" s="15"/>
      <c r="J2275" s="4"/>
      <c r="K2275" s="4"/>
      <c r="L2275" s="15"/>
      <c r="M2275" s="6" t="str">
        <f t="shared" si="36"/>
        <v>Sell</v>
      </c>
    </row>
    <row r="2276" spans="1:13" x14ac:dyDescent="0.3">
      <c r="A2276" s="2">
        <v>45279</v>
      </c>
      <c r="B2276" s="4">
        <v>817</v>
      </c>
      <c r="C2276" s="4">
        <v>822</v>
      </c>
      <c r="D2276" s="4">
        <v>848.2</v>
      </c>
      <c r="E2276" s="4">
        <v>757.97166666666669</v>
      </c>
      <c r="F2276" s="4" t="b">
        <v>0</v>
      </c>
      <c r="G2276" s="4" t="b">
        <v>1</v>
      </c>
      <c r="H2276" s="4" t="b">
        <v>0</v>
      </c>
      <c r="I2276" s="15"/>
      <c r="J2276" s="4"/>
      <c r="K2276" s="4"/>
      <c r="L2276" s="15"/>
      <c r="M2276" s="6" t="str">
        <f t="shared" si="36"/>
        <v>Sell</v>
      </c>
    </row>
    <row r="2277" spans="1:13" x14ac:dyDescent="0.3">
      <c r="A2277" s="2">
        <v>45280</v>
      </c>
      <c r="B2277" s="4">
        <v>821</v>
      </c>
      <c r="C2277" s="4">
        <v>838</v>
      </c>
      <c r="D2277" s="4">
        <v>841.8</v>
      </c>
      <c r="E2277" s="4">
        <v>759.10500000000002</v>
      </c>
      <c r="F2277" s="4" t="b">
        <v>0</v>
      </c>
      <c r="G2277" s="4" t="b">
        <v>1</v>
      </c>
      <c r="H2277" s="4" t="b">
        <v>0</v>
      </c>
      <c r="I2277" s="15"/>
      <c r="J2277" s="4"/>
      <c r="K2277" s="4"/>
      <c r="L2277" s="15"/>
      <c r="M2277" s="6" t="str">
        <f t="shared" si="36"/>
        <v>Sell</v>
      </c>
    </row>
    <row r="2278" spans="1:13" x14ac:dyDescent="0.3">
      <c r="A2278" s="2">
        <v>45281</v>
      </c>
      <c r="B2278" s="4">
        <v>839</v>
      </c>
      <c r="C2278" s="4">
        <v>831</v>
      </c>
      <c r="D2278" s="4">
        <v>840.4</v>
      </c>
      <c r="E2278" s="4">
        <v>760.11333333333334</v>
      </c>
      <c r="F2278" s="4" t="b">
        <v>0</v>
      </c>
      <c r="G2278" s="4" t="b">
        <v>1</v>
      </c>
      <c r="H2278" s="4" t="b">
        <v>0</v>
      </c>
      <c r="I2278" s="15"/>
      <c r="J2278" s="4"/>
      <c r="K2278" s="4"/>
      <c r="L2278" s="15"/>
      <c r="M2278" s="6" t="str">
        <f t="shared" si="36"/>
        <v>Sell</v>
      </c>
    </row>
    <row r="2279" spans="1:13" x14ac:dyDescent="0.3">
      <c r="A2279" s="2">
        <v>45282</v>
      </c>
      <c r="B2279" s="4">
        <v>832</v>
      </c>
      <c r="C2279" s="4">
        <v>840</v>
      </c>
      <c r="D2279" s="4">
        <v>838.9</v>
      </c>
      <c r="E2279" s="4">
        <v>761.28750000000002</v>
      </c>
      <c r="F2279" s="4" t="b">
        <v>0</v>
      </c>
      <c r="G2279" s="4" t="b">
        <v>1</v>
      </c>
      <c r="H2279" s="4" t="b">
        <v>0</v>
      </c>
      <c r="I2279" s="15"/>
      <c r="J2279" s="4"/>
      <c r="K2279" s="4"/>
      <c r="L2279" s="15"/>
      <c r="M2279" s="6" t="str">
        <f t="shared" si="36"/>
        <v>Sell</v>
      </c>
    </row>
    <row r="2280" spans="1:13" x14ac:dyDescent="0.3">
      <c r="A2280" s="2">
        <v>45283</v>
      </c>
      <c r="B2280" s="4">
        <v>840</v>
      </c>
      <c r="C2280" s="4">
        <v>840</v>
      </c>
      <c r="D2280" s="4">
        <v>838.4</v>
      </c>
      <c r="E2280" s="4">
        <v>762.46416666666676</v>
      </c>
      <c r="F2280" s="4" t="b">
        <v>1</v>
      </c>
      <c r="G2280" s="4" t="b">
        <v>0</v>
      </c>
      <c r="H2280" s="4" t="b">
        <v>1</v>
      </c>
      <c r="I2280" s="15"/>
      <c r="J2280" s="4"/>
      <c r="K2280" s="4"/>
      <c r="L2280" s="15"/>
      <c r="M2280" s="6" t="str">
        <f t="shared" si="36"/>
        <v>Buy</v>
      </c>
    </row>
    <row r="2281" spans="1:13" x14ac:dyDescent="0.3">
      <c r="A2281" s="2">
        <v>45284</v>
      </c>
      <c r="B2281" s="4">
        <v>840</v>
      </c>
      <c r="C2281" s="4">
        <v>839</v>
      </c>
      <c r="D2281" s="4">
        <v>837.2</v>
      </c>
      <c r="E2281" s="4">
        <v>763.50916666666672</v>
      </c>
      <c r="F2281" s="4" t="b">
        <v>1</v>
      </c>
      <c r="G2281" s="4" t="b">
        <v>0</v>
      </c>
      <c r="H2281" s="4" t="b">
        <v>0</v>
      </c>
      <c r="I2281" s="15"/>
      <c r="J2281" s="4"/>
      <c r="K2281" s="4"/>
      <c r="L2281" s="15"/>
      <c r="M2281" s="6" t="str">
        <f t="shared" si="36"/>
        <v>Buy</v>
      </c>
    </row>
    <row r="2282" spans="1:13" x14ac:dyDescent="0.3">
      <c r="A2282" s="2">
        <v>45285</v>
      </c>
      <c r="B2282" s="4">
        <v>839</v>
      </c>
      <c r="C2282" s="4">
        <v>852</v>
      </c>
      <c r="D2282" s="4">
        <v>837.1</v>
      </c>
      <c r="E2282" s="4">
        <v>764.63583333333338</v>
      </c>
      <c r="F2282" s="4" t="b">
        <v>1</v>
      </c>
      <c r="G2282" s="4" t="b">
        <v>0</v>
      </c>
      <c r="H2282" s="4" t="b">
        <v>0</v>
      </c>
      <c r="I2282" s="15"/>
      <c r="J2282" s="4"/>
      <c r="K2282" s="4"/>
      <c r="L2282" s="15"/>
      <c r="M2282" s="6" t="str">
        <f t="shared" si="36"/>
        <v>Buy</v>
      </c>
    </row>
    <row r="2283" spans="1:13" x14ac:dyDescent="0.3">
      <c r="A2283" s="2">
        <v>45286</v>
      </c>
      <c r="B2283" s="4">
        <v>852</v>
      </c>
      <c r="C2283" s="4">
        <v>837</v>
      </c>
      <c r="D2283" s="4">
        <v>835.7</v>
      </c>
      <c r="E2283" s="4">
        <v>765.76083333333338</v>
      </c>
      <c r="F2283" s="4" t="b">
        <v>1</v>
      </c>
      <c r="G2283" s="4" t="b">
        <v>0</v>
      </c>
      <c r="H2283" s="4" t="b">
        <v>0</v>
      </c>
      <c r="I2283" s="15"/>
      <c r="J2283" s="4"/>
      <c r="K2283" s="4"/>
      <c r="L2283" s="15"/>
      <c r="M2283" s="6" t="str">
        <f t="shared" si="36"/>
        <v>Buy</v>
      </c>
    </row>
    <row r="2284" spans="1:13" x14ac:dyDescent="0.3">
      <c r="A2284" s="2">
        <v>45287</v>
      </c>
      <c r="B2284" s="4">
        <v>837</v>
      </c>
      <c r="C2284" s="4">
        <v>840</v>
      </c>
      <c r="D2284" s="4">
        <v>835.6</v>
      </c>
      <c r="E2284" s="4">
        <v>766.67916666666667</v>
      </c>
      <c r="F2284" s="4" t="b">
        <v>1</v>
      </c>
      <c r="G2284" s="4" t="b">
        <v>0</v>
      </c>
      <c r="H2284" s="4" t="b">
        <v>0</v>
      </c>
      <c r="I2284" s="15"/>
      <c r="J2284" s="4"/>
      <c r="K2284" s="4"/>
      <c r="L2284" s="15"/>
      <c r="M2284" s="6" t="str">
        <f t="shared" si="36"/>
        <v>Buy</v>
      </c>
    </row>
    <row r="2285" spans="1:13" x14ac:dyDescent="0.3">
      <c r="A2285" s="2">
        <v>45288</v>
      </c>
      <c r="B2285" s="4">
        <v>840</v>
      </c>
      <c r="C2285" s="4">
        <v>844</v>
      </c>
      <c r="D2285" s="4">
        <v>838.3</v>
      </c>
      <c r="E2285" s="4">
        <v>767.80166666666673</v>
      </c>
      <c r="F2285" s="4" t="b">
        <v>1</v>
      </c>
      <c r="G2285" s="4" t="b">
        <v>0</v>
      </c>
      <c r="H2285" s="4" t="b">
        <v>0</v>
      </c>
      <c r="I2285" s="15"/>
      <c r="J2285" s="4"/>
      <c r="K2285" s="4"/>
      <c r="L2285" s="15"/>
      <c r="M2285" s="6" t="str">
        <f t="shared" si="36"/>
        <v>Buy</v>
      </c>
    </row>
    <row r="2286" spans="1:13" x14ac:dyDescent="0.3">
      <c r="A2286" s="2">
        <v>45289</v>
      </c>
      <c r="B2286" s="4">
        <v>844</v>
      </c>
      <c r="C2286" s="4">
        <v>845</v>
      </c>
      <c r="D2286" s="4">
        <v>840.6</v>
      </c>
      <c r="E2286" s="4">
        <v>768.93166666666673</v>
      </c>
      <c r="F2286" s="4" t="b">
        <v>1</v>
      </c>
      <c r="G2286" s="4" t="b">
        <v>0</v>
      </c>
      <c r="H2286" s="4" t="b">
        <v>0</v>
      </c>
      <c r="I2286" s="15"/>
      <c r="J2286" s="4"/>
      <c r="K2286" s="4"/>
      <c r="L2286" s="15"/>
      <c r="M2286" s="6" t="str">
        <f t="shared" si="36"/>
        <v>Buy</v>
      </c>
    </row>
    <row r="2287" spans="1:13" x14ac:dyDescent="0.3">
      <c r="A2287" s="2">
        <v>45290</v>
      </c>
      <c r="B2287" s="4">
        <v>845</v>
      </c>
      <c r="C2287" s="4">
        <v>840</v>
      </c>
      <c r="D2287" s="4">
        <v>840.8</v>
      </c>
      <c r="E2287" s="4">
        <v>770.22916666666663</v>
      </c>
      <c r="F2287" s="4" t="b">
        <v>1</v>
      </c>
      <c r="G2287" s="4" t="b">
        <v>0</v>
      </c>
      <c r="H2287" s="4" t="b">
        <v>0</v>
      </c>
      <c r="I2287" s="15"/>
      <c r="J2287" s="4"/>
      <c r="K2287" s="4"/>
      <c r="L2287" s="15"/>
      <c r="M2287" s="6" t="str">
        <f t="shared" si="36"/>
        <v>Buy</v>
      </c>
    </row>
    <row r="2288" spans="1:13" x14ac:dyDescent="0.3">
      <c r="A2288" s="2">
        <v>45291</v>
      </c>
      <c r="B2288" s="4">
        <v>840</v>
      </c>
      <c r="C2288" s="4">
        <v>833</v>
      </c>
      <c r="D2288" s="4">
        <v>841</v>
      </c>
      <c r="E2288" s="4">
        <v>771.51083333333338</v>
      </c>
      <c r="F2288" s="4" t="b">
        <v>0</v>
      </c>
      <c r="G2288" s="4" t="b">
        <v>1</v>
      </c>
      <c r="H2288" s="4" t="b">
        <v>1</v>
      </c>
      <c r="I2288" s="15"/>
      <c r="J2288" s="4"/>
      <c r="K2288" s="4"/>
      <c r="L2288" s="15"/>
      <c r="M2288" s="6" t="str">
        <f t="shared" si="36"/>
        <v>Sell</v>
      </c>
    </row>
    <row r="2289" spans="1:13" x14ac:dyDescent="0.3">
      <c r="A2289" s="2">
        <v>45292</v>
      </c>
      <c r="B2289" s="4">
        <v>834</v>
      </c>
      <c r="C2289" s="4">
        <v>831</v>
      </c>
      <c r="D2289" s="4">
        <v>840.1</v>
      </c>
      <c r="E2289" s="4">
        <v>772.76916666666671</v>
      </c>
      <c r="F2289" s="4" t="b">
        <v>0</v>
      </c>
      <c r="G2289" s="4" t="b">
        <v>1</v>
      </c>
      <c r="H2289" s="4" t="b">
        <v>0</v>
      </c>
      <c r="I2289" s="15"/>
      <c r="J2289" s="4"/>
      <c r="K2289" s="4"/>
      <c r="L2289" s="15"/>
      <c r="M2289" s="6" t="str">
        <f t="shared" si="36"/>
        <v>Sell</v>
      </c>
    </row>
    <row r="2290" spans="1:13" x14ac:dyDescent="0.3">
      <c r="A2290" s="2">
        <v>45293</v>
      </c>
      <c r="B2290" s="4">
        <v>832</v>
      </c>
      <c r="C2290" s="4">
        <v>838</v>
      </c>
      <c r="D2290" s="4">
        <v>839.9</v>
      </c>
      <c r="E2290" s="4">
        <v>774.08500000000015</v>
      </c>
      <c r="F2290" s="4" t="b">
        <v>0</v>
      </c>
      <c r="G2290" s="4" t="b">
        <v>1</v>
      </c>
      <c r="H2290" s="4" t="b">
        <v>0</v>
      </c>
      <c r="I2290" s="15"/>
      <c r="J2290" s="4"/>
      <c r="K2290" s="4"/>
      <c r="L2290" s="15"/>
      <c r="M2290" s="6" t="str">
        <f t="shared" si="36"/>
        <v>Sell</v>
      </c>
    </row>
    <row r="2291" spans="1:13" x14ac:dyDescent="0.3">
      <c r="A2291" s="2">
        <v>45294</v>
      </c>
      <c r="B2291" s="4">
        <v>838</v>
      </c>
      <c r="C2291" s="4">
        <v>762</v>
      </c>
      <c r="D2291" s="4">
        <v>832.2</v>
      </c>
      <c r="E2291" s="4">
        <v>774.75666666666666</v>
      </c>
      <c r="F2291" s="4" t="b">
        <v>0</v>
      </c>
      <c r="G2291" s="4" t="b">
        <v>1</v>
      </c>
      <c r="H2291" s="4" t="b">
        <v>0</v>
      </c>
      <c r="I2291" s="15"/>
      <c r="J2291" s="4"/>
      <c r="K2291" s="4"/>
      <c r="L2291" s="15"/>
      <c r="M2291" s="6" t="str">
        <f t="shared" si="36"/>
        <v>Sell</v>
      </c>
    </row>
    <row r="2292" spans="1:13" x14ac:dyDescent="0.3">
      <c r="A2292" s="2">
        <v>45295</v>
      </c>
      <c r="B2292" s="4">
        <v>763</v>
      </c>
      <c r="C2292" s="4">
        <v>785</v>
      </c>
      <c r="D2292" s="4">
        <v>825.5</v>
      </c>
      <c r="E2292" s="4">
        <v>775.64833333333331</v>
      </c>
      <c r="F2292" s="4" t="b">
        <v>0</v>
      </c>
      <c r="G2292" s="4" t="b">
        <v>1</v>
      </c>
      <c r="H2292" s="4" t="b">
        <v>0</v>
      </c>
      <c r="I2292" s="15"/>
      <c r="J2292" s="4"/>
      <c r="K2292" s="4"/>
      <c r="L2292" s="15"/>
      <c r="M2292" s="6" t="str">
        <f t="shared" si="36"/>
        <v>Sell</v>
      </c>
    </row>
    <row r="2293" spans="1:13" x14ac:dyDescent="0.3">
      <c r="A2293" s="2">
        <v>45296</v>
      </c>
      <c r="B2293" s="4">
        <v>785</v>
      </c>
      <c r="C2293" s="4">
        <v>758</v>
      </c>
      <c r="D2293" s="4">
        <v>817.6</v>
      </c>
      <c r="E2293" s="4">
        <v>776.31833333333338</v>
      </c>
      <c r="F2293" s="4" t="b">
        <v>0</v>
      </c>
      <c r="G2293" s="4" t="b">
        <v>1</v>
      </c>
      <c r="H2293" s="4" t="b">
        <v>0</v>
      </c>
      <c r="I2293" s="15"/>
      <c r="J2293" s="4"/>
      <c r="K2293" s="4"/>
      <c r="L2293" s="15"/>
      <c r="M2293" s="6" t="str">
        <f t="shared" si="36"/>
        <v>Sell</v>
      </c>
    </row>
    <row r="2294" spans="1:13" x14ac:dyDescent="0.3">
      <c r="A2294" s="2">
        <v>45297</v>
      </c>
      <c r="B2294" s="4">
        <v>758</v>
      </c>
      <c r="C2294" s="4">
        <v>770</v>
      </c>
      <c r="D2294" s="4">
        <v>810.6</v>
      </c>
      <c r="E2294" s="4">
        <v>777.05250000000001</v>
      </c>
      <c r="F2294" s="4" t="b">
        <v>0</v>
      </c>
      <c r="G2294" s="4" t="b">
        <v>1</v>
      </c>
      <c r="H2294" s="4" t="b">
        <v>0</v>
      </c>
      <c r="I2294" s="15"/>
      <c r="J2294" s="4"/>
      <c r="K2294" s="4"/>
      <c r="L2294" s="15"/>
      <c r="M2294" s="6" t="str">
        <f t="shared" si="36"/>
        <v>Sell</v>
      </c>
    </row>
    <row r="2295" spans="1:13" x14ac:dyDescent="0.3">
      <c r="A2295" s="2">
        <v>45298</v>
      </c>
      <c r="B2295" s="4">
        <v>770</v>
      </c>
      <c r="C2295" s="4">
        <v>767</v>
      </c>
      <c r="D2295" s="4">
        <v>802.9</v>
      </c>
      <c r="E2295" s="4">
        <v>777.74666666666667</v>
      </c>
      <c r="F2295" s="4" t="b">
        <v>0</v>
      </c>
      <c r="G2295" s="4" t="b">
        <v>1</v>
      </c>
      <c r="H2295" s="4" t="b">
        <v>0</v>
      </c>
      <c r="I2295" s="15"/>
      <c r="J2295" s="4"/>
      <c r="K2295" s="4"/>
      <c r="L2295" s="15"/>
      <c r="M2295" s="6" t="str">
        <f t="shared" si="36"/>
        <v>Sell</v>
      </c>
    </row>
    <row r="2296" spans="1:13" x14ac:dyDescent="0.3">
      <c r="A2296" s="2">
        <v>45299</v>
      </c>
      <c r="B2296" s="4">
        <v>767</v>
      </c>
      <c r="C2296" s="4">
        <v>759</v>
      </c>
      <c r="D2296" s="4">
        <v>794.3</v>
      </c>
      <c r="E2296" s="4">
        <v>778.42000000000007</v>
      </c>
      <c r="F2296" s="4" t="b">
        <v>0</v>
      </c>
      <c r="G2296" s="4" t="b">
        <v>1</v>
      </c>
      <c r="H2296" s="4" t="b">
        <v>0</v>
      </c>
      <c r="I2296" s="15"/>
      <c r="J2296" s="4"/>
      <c r="K2296" s="4"/>
      <c r="L2296" s="15"/>
      <c r="M2296" s="6" t="str">
        <f t="shared" si="36"/>
        <v>Sell</v>
      </c>
    </row>
    <row r="2297" spans="1:13" x14ac:dyDescent="0.3">
      <c r="A2297" s="2">
        <v>45300</v>
      </c>
      <c r="B2297" s="4">
        <v>758</v>
      </c>
      <c r="C2297" s="4">
        <v>752</v>
      </c>
      <c r="D2297" s="4">
        <v>785.5</v>
      </c>
      <c r="E2297" s="4">
        <v>779.31500000000005</v>
      </c>
      <c r="F2297" s="4" t="b">
        <v>0</v>
      </c>
      <c r="G2297" s="4" t="b">
        <v>1</v>
      </c>
      <c r="H2297" s="4" t="b">
        <v>0</v>
      </c>
      <c r="I2297" s="15"/>
      <c r="J2297" s="4"/>
      <c r="K2297" s="4"/>
      <c r="L2297" s="15"/>
      <c r="M2297" s="6" t="str">
        <f t="shared" si="36"/>
        <v>Sell</v>
      </c>
    </row>
    <row r="2298" spans="1:13" x14ac:dyDescent="0.3">
      <c r="A2298" s="2">
        <v>45301</v>
      </c>
      <c r="B2298" s="4">
        <v>752</v>
      </c>
      <c r="C2298" s="4">
        <v>748</v>
      </c>
      <c r="D2298" s="4">
        <v>777</v>
      </c>
      <c r="E2298" s="4">
        <v>780.13083333333338</v>
      </c>
      <c r="F2298" s="4" t="b">
        <v>0</v>
      </c>
      <c r="G2298" s="4" t="b">
        <v>1</v>
      </c>
      <c r="H2298" s="4" t="b">
        <v>0</v>
      </c>
      <c r="I2298" s="15"/>
      <c r="J2298" s="4"/>
      <c r="K2298" s="4"/>
      <c r="L2298" s="15"/>
      <c r="M2298" s="6" t="str">
        <f t="shared" si="36"/>
        <v>Sell</v>
      </c>
    </row>
    <row r="2299" spans="1:13" x14ac:dyDescent="0.3">
      <c r="A2299" s="2">
        <v>45302</v>
      </c>
      <c r="B2299" s="4">
        <v>748</v>
      </c>
      <c r="C2299" s="4">
        <v>838</v>
      </c>
      <c r="D2299" s="4">
        <v>777.7</v>
      </c>
      <c r="E2299" s="4">
        <v>781.67083333333335</v>
      </c>
      <c r="F2299" s="4" t="b">
        <v>0</v>
      </c>
      <c r="G2299" s="4" t="b">
        <v>1</v>
      </c>
      <c r="H2299" s="4" t="b">
        <v>0</v>
      </c>
      <c r="I2299" s="15"/>
      <c r="J2299" s="4"/>
      <c r="K2299" s="4"/>
      <c r="L2299" s="15"/>
      <c r="M2299" s="6" t="str">
        <f t="shared" si="36"/>
        <v>Sell</v>
      </c>
    </row>
    <row r="2300" spans="1:13" x14ac:dyDescent="0.3">
      <c r="A2300" s="2">
        <v>45303</v>
      </c>
      <c r="B2300" s="4">
        <v>837</v>
      </c>
      <c r="C2300" s="4">
        <v>819</v>
      </c>
      <c r="D2300" s="4">
        <v>775.8</v>
      </c>
      <c r="E2300" s="4">
        <v>782.99833333333333</v>
      </c>
      <c r="F2300" s="4" t="b">
        <v>1</v>
      </c>
      <c r="G2300" s="4" t="b">
        <v>0</v>
      </c>
      <c r="H2300" s="4" t="b">
        <v>1</v>
      </c>
      <c r="I2300" s="15"/>
      <c r="J2300" s="4"/>
      <c r="K2300" s="4"/>
      <c r="L2300" s="15"/>
      <c r="M2300" s="6" t="str">
        <f t="shared" si="36"/>
        <v>Buy</v>
      </c>
    </row>
    <row r="2301" spans="1:13" x14ac:dyDescent="0.3">
      <c r="A2301" s="2">
        <v>45304</v>
      </c>
      <c r="B2301" s="4">
        <v>819</v>
      </c>
      <c r="C2301" s="4">
        <v>787</v>
      </c>
      <c r="D2301" s="4">
        <v>778.3</v>
      </c>
      <c r="E2301" s="4">
        <v>784.0291666666667</v>
      </c>
      <c r="F2301" s="4" t="b">
        <v>1</v>
      </c>
      <c r="G2301" s="4" t="b">
        <v>0</v>
      </c>
      <c r="H2301" s="4" t="b">
        <v>0</v>
      </c>
      <c r="I2301" s="15"/>
      <c r="J2301" s="4"/>
      <c r="K2301" s="4"/>
      <c r="L2301" s="15"/>
      <c r="M2301" s="6" t="str">
        <f t="shared" si="36"/>
        <v>Buy</v>
      </c>
    </row>
    <row r="2302" spans="1:13" x14ac:dyDescent="0.3">
      <c r="A2302" s="2">
        <v>45305</v>
      </c>
      <c r="B2302" s="4">
        <v>787</v>
      </c>
      <c r="C2302" s="4">
        <v>790</v>
      </c>
      <c r="D2302" s="4">
        <v>778.8</v>
      </c>
      <c r="E2302" s="4">
        <v>784.99</v>
      </c>
      <c r="F2302" s="4" t="b">
        <v>1</v>
      </c>
      <c r="G2302" s="4" t="b">
        <v>0</v>
      </c>
      <c r="H2302" s="4" t="b">
        <v>0</v>
      </c>
      <c r="I2302" s="15"/>
      <c r="J2302" s="4"/>
      <c r="K2302" s="4"/>
      <c r="L2302" s="15"/>
      <c r="M2302" s="6" t="str">
        <f t="shared" si="36"/>
        <v>Buy</v>
      </c>
    </row>
    <row r="2303" spans="1:13" x14ac:dyDescent="0.3">
      <c r="A2303" s="2">
        <v>45306</v>
      </c>
      <c r="B2303" s="4">
        <v>790</v>
      </c>
      <c r="C2303" s="4">
        <v>785</v>
      </c>
      <c r="D2303" s="4">
        <v>781.5</v>
      </c>
      <c r="E2303" s="4">
        <v>785.93583333333333</v>
      </c>
      <c r="F2303" s="4" t="b">
        <v>1</v>
      </c>
      <c r="G2303" s="4" t="b">
        <v>0</v>
      </c>
      <c r="H2303" s="4" t="b">
        <v>0</v>
      </c>
      <c r="I2303" s="15"/>
      <c r="J2303" s="4"/>
      <c r="K2303" s="4"/>
      <c r="L2303" s="15"/>
      <c r="M2303" s="6" t="str">
        <f t="shared" si="36"/>
        <v>Buy</v>
      </c>
    </row>
    <row r="2304" spans="1:13" x14ac:dyDescent="0.3">
      <c r="A2304" s="2">
        <v>45307</v>
      </c>
      <c r="B2304" s="4">
        <v>785</v>
      </c>
      <c r="C2304" s="4">
        <v>786</v>
      </c>
      <c r="D2304" s="4">
        <v>783.1</v>
      </c>
      <c r="E2304" s="4">
        <v>786.82916666666665</v>
      </c>
      <c r="F2304" s="4" t="b">
        <v>0</v>
      </c>
      <c r="G2304" s="4" t="b">
        <v>0</v>
      </c>
      <c r="H2304" s="4" t="b">
        <v>1</v>
      </c>
      <c r="I2304" s="15"/>
      <c r="J2304" s="4"/>
      <c r="K2304" s="4"/>
      <c r="L2304" s="15"/>
      <c r="M2304" s="6" t="str">
        <f t="shared" si="36"/>
        <v>Buy</v>
      </c>
    </row>
    <row r="2305" spans="1:13" x14ac:dyDescent="0.3">
      <c r="A2305" s="2">
        <v>45308</v>
      </c>
      <c r="B2305" s="4">
        <v>787</v>
      </c>
      <c r="C2305" s="4">
        <v>781</v>
      </c>
      <c r="D2305" s="4">
        <v>784.5</v>
      </c>
      <c r="E2305" s="4">
        <v>787.65083333333337</v>
      </c>
      <c r="F2305" s="4" t="b">
        <v>0</v>
      </c>
      <c r="G2305" s="4" t="b">
        <v>0</v>
      </c>
      <c r="H2305" s="4" t="b">
        <v>0</v>
      </c>
      <c r="I2305" s="15"/>
      <c r="J2305" s="4"/>
      <c r="K2305" s="4"/>
      <c r="L2305" s="15"/>
      <c r="M2305" s="6" t="str">
        <f t="shared" si="36"/>
        <v>Buy</v>
      </c>
    </row>
    <row r="2306" spans="1:13" x14ac:dyDescent="0.3">
      <c r="A2306" s="2">
        <v>45309</v>
      </c>
      <c r="B2306" s="4">
        <v>782</v>
      </c>
      <c r="C2306" s="4">
        <v>773</v>
      </c>
      <c r="D2306" s="4">
        <v>785.9</v>
      </c>
      <c r="E2306" s="4">
        <v>788.32083333333333</v>
      </c>
      <c r="F2306" s="4" t="b">
        <v>0</v>
      </c>
      <c r="G2306" s="4" t="b">
        <v>1</v>
      </c>
      <c r="H2306" s="4" t="b">
        <v>0</v>
      </c>
      <c r="I2306" s="15"/>
      <c r="J2306" s="4"/>
      <c r="K2306" s="4"/>
      <c r="L2306" s="15"/>
      <c r="M2306" s="6" t="str">
        <f t="shared" si="36"/>
        <v>Sell</v>
      </c>
    </row>
    <row r="2307" spans="1:13" x14ac:dyDescent="0.3">
      <c r="A2307" s="2">
        <v>45310</v>
      </c>
      <c r="B2307" s="4">
        <v>774</v>
      </c>
      <c r="C2307" s="4">
        <v>750</v>
      </c>
      <c r="D2307" s="4">
        <v>785.7</v>
      </c>
      <c r="E2307" s="4">
        <v>788.87833333333344</v>
      </c>
      <c r="F2307" s="4" t="b">
        <v>0</v>
      </c>
      <c r="G2307" s="4" t="b">
        <v>1</v>
      </c>
      <c r="H2307" s="4" t="b">
        <v>0</v>
      </c>
      <c r="I2307" s="15"/>
      <c r="J2307" s="4"/>
      <c r="K2307" s="4"/>
      <c r="L2307" s="15"/>
      <c r="M2307" s="6" t="str">
        <f t="shared" si="36"/>
        <v>Sell</v>
      </c>
    </row>
    <row r="2308" spans="1:13" x14ac:dyDescent="0.3">
      <c r="A2308" s="2">
        <v>45311</v>
      </c>
      <c r="B2308" s="4">
        <v>750</v>
      </c>
      <c r="C2308" s="4">
        <v>759</v>
      </c>
      <c r="D2308" s="4">
        <v>786.8</v>
      </c>
      <c r="E2308" s="4">
        <v>789.44166666666672</v>
      </c>
      <c r="F2308" s="4" t="b">
        <v>0</v>
      </c>
      <c r="G2308" s="4" t="b">
        <v>1</v>
      </c>
      <c r="H2308" s="4" t="b">
        <v>0</v>
      </c>
      <c r="I2308" s="15"/>
      <c r="J2308" s="4"/>
      <c r="K2308" s="4"/>
      <c r="L2308" s="15"/>
      <c r="M2308" s="6" t="str">
        <f t="shared" si="36"/>
        <v>Sell</v>
      </c>
    </row>
    <row r="2309" spans="1:13" x14ac:dyDescent="0.3">
      <c r="A2309" s="2">
        <v>45312</v>
      </c>
      <c r="B2309" s="4">
        <v>759</v>
      </c>
      <c r="C2309" s="4">
        <v>767</v>
      </c>
      <c r="D2309" s="4">
        <v>779.7</v>
      </c>
      <c r="E2309" s="4">
        <v>790.09083333333342</v>
      </c>
      <c r="F2309" s="4" t="b">
        <v>0</v>
      </c>
      <c r="G2309" s="4" t="b">
        <v>1</v>
      </c>
      <c r="H2309" s="4" t="b">
        <v>0</v>
      </c>
      <c r="I2309" s="15"/>
      <c r="J2309" s="4"/>
      <c r="K2309" s="4"/>
      <c r="L2309" s="15"/>
      <c r="M2309" s="6" t="str">
        <f t="shared" si="36"/>
        <v>Sell</v>
      </c>
    </row>
    <row r="2310" spans="1:13" x14ac:dyDescent="0.3">
      <c r="A2310" s="2">
        <v>45313</v>
      </c>
      <c r="B2310" s="4">
        <v>766</v>
      </c>
      <c r="C2310" s="4">
        <v>730</v>
      </c>
      <c r="D2310" s="4">
        <v>770.8</v>
      </c>
      <c r="E2310" s="4">
        <v>790.42916666666667</v>
      </c>
      <c r="F2310" s="4" t="b">
        <v>0</v>
      </c>
      <c r="G2310" s="4" t="b">
        <v>1</v>
      </c>
      <c r="H2310" s="4" t="b">
        <v>0</v>
      </c>
      <c r="I2310" s="15"/>
      <c r="J2310" s="4"/>
      <c r="K2310" s="4"/>
      <c r="L2310" s="15"/>
      <c r="M2310" s="6" t="str">
        <f t="shared" si="36"/>
        <v>Sell</v>
      </c>
    </row>
    <row r="2311" spans="1:13" x14ac:dyDescent="0.3">
      <c r="A2311" s="2">
        <v>45314</v>
      </c>
      <c r="B2311" s="4">
        <v>730</v>
      </c>
      <c r="C2311" s="4">
        <v>695</v>
      </c>
      <c r="D2311" s="4">
        <v>761.6</v>
      </c>
      <c r="E2311" s="4">
        <v>790.63</v>
      </c>
      <c r="F2311" s="4" t="b">
        <v>0</v>
      </c>
      <c r="G2311" s="4" t="b">
        <v>1</v>
      </c>
      <c r="H2311" s="4" t="b">
        <v>0</v>
      </c>
      <c r="I2311" s="15"/>
      <c r="J2311" s="4"/>
      <c r="K2311" s="4"/>
      <c r="L2311" s="15"/>
      <c r="M2311" s="6" t="str">
        <f t="shared" si="36"/>
        <v>Sell</v>
      </c>
    </row>
    <row r="2312" spans="1:13" x14ac:dyDescent="0.3">
      <c r="A2312" s="2">
        <v>45315</v>
      </c>
      <c r="B2312" s="4">
        <v>695</v>
      </c>
      <c r="C2312" s="4">
        <v>707</v>
      </c>
      <c r="D2312" s="4">
        <v>753.3</v>
      </c>
      <c r="E2312" s="4">
        <v>790.84333333333348</v>
      </c>
      <c r="F2312" s="4" t="b">
        <v>0</v>
      </c>
      <c r="G2312" s="4" t="b">
        <v>1</v>
      </c>
      <c r="H2312" s="4" t="b">
        <v>0</v>
      </c>
      <c r="I2312" s="15"/>
      <c r="J2312" s="4"/>
      <c r="K2312" s="4"/>
      <c r="L2312" s="15"/>
      <c r="M2312" s="6" t="str">
        <f t="shared" si="36"/>
        <v>Sell</v>
      </c>
    </row>
    <row r="2313" spans="1:13" x14ac:dyDescent="0.3">
      <c r="A2313" s="2">
        <v>45316</v>
      </c>
      <c r="B2313" s="4">
        <v>708</v>
      </c>
      <c r="C2313" s="4">
        <v>701</v>
      </c>
      <c r="D2313" s="4">
        <v>744.9</v>
      </c>
      <c r="E2313" s="4">
        <v>790.99500000000012</v>
      </c>
      <c r="F2313" s="4" t="b">
        <v>0</v>
      </c>
      <c r="G2313" s="4" t="b">
        <v>1</v>
      </c>
      <c r="H2313" s="4" t="b">
        <v>0</v>
      </c>
      <c r="I2313" s="15"/>
      <c r="J2313" s="4"/>
      <c r="K2313" s="4"/>
      <c r="L2313" s="15"/>
      <c r="M2313" s="6" t="str">
        <f t="shared" si="36"/>
        <v>Sell</v>
      </c>
    </row>
    <row r="2314" spans="1:13" x14ac:dyDescent="0.3">
      <c r="A2314" s="2">
        <v>45317</v>
      </c>
      <c r="B2314" s="4">
        <v>701</v>
      </c>
      <c r="C2314" s="4">
        <v>717</v>
      </c>
      <c r="D2314" s="4">
        <v>738</v>
      </c>
      <c r="E2314" s="4">
        <v>791.26833333333343</v>
      </c>
      <c r="F2314" s="4" t="b">
        <v>0</v>
      </c>
      <c r="G2314" s="4" t="b">
        <v>1</v>
      </c>
      <c r="H2314" s="4" t="b">
        <v>0</v>
      </c>
      <c r="I2314" s="15"/>
      <c r="J2314" s="4"/>
      <c r="K2314" s="4"/>
      <c r="L2314" s="15"/>
      <c r="M2314" s="6" t="str">
        <f t="shared" si="36"/>
        <v>Sell</v>
      </c>
    </row>
    <row r="2315" spans="1:13" x14ac:dyDescent="0.3">
      <c r="A2315" s="2">
        <v>45318</v>
      </c>
      <c r="B2315" s="4">
        <v>717</v>
      </c>
      <c r="C2315" s="4">
        <v>729</v>
      </c>
      <c r="D2315" s="4">
        <v>732.8</v>
      </c>
      <c r="E2315" s="4">
        <v>791.36833333333345</v>
      </c>
      <c r="F2315" s="4" t="b">
        <v>0</v>
      </c>
      <c r="G2315" s="4" t="b">
        <v>1</v>
      </c>
      <c r="H2315" s="4" t="b">
        <v>0</v>
      </c>
      <c r="I2315" s="15"/>
      <c r="J2315" s="4"/>
      <c r="K2315" s="4"/>
      <c r="L2315" s="15"/>
      <c r="M2315" s="6" t="str">
        <f t="shared" si="36"/>
        <v>Sell</v>
      </c>
    </row>
    <row r="2316" spans="1:13" x14ac:dyDescent="0.3">
      <c r="A2316" s="2">
        <v>45319</v>
      </c>
      <c r="B2316" s="4">
        <v>729</v>
      </c>
      <c r="C2316" s="4">
        <v>729</v>
      </c>
      <c r="D2316" s="4">
        <v>728.4</v>
      </c>
      <c r="E2316" s="4">
        <v>791.60750000000007</v>
      </c>
      <c r="F2316" s="4" t="b">
        <v>0</v>
      </c>
      <c r="G2316" s="4" t="b">
        <v>1</v>
      </c>
      <c r="H2316" s="4" t="b">
        <v>0</v>
      </c>
      <c r="I2316" s="15"/>
      <c r="J2316" s="4"/>
      <c r="K2316" s="4"/>
      <c r="L2316" s="15"/>
      <c r="M2316" s="6" t="str">
        <f t="shared" si="36"/>
        <v>Sell</v>
      </c>
    </row>
    <row r="2317" spans="1:13" x14ac:dyDescent="0.3">
      <c r="A2317" s="2">
        <v>45320</v>
      </c>
      <c r="B2317" s="4">
        <v>729</v>
      </c>
      <c r="C2317" s="4">
        <v>717</v>
      </c>
      <c r="D2317" s="4">
        <v>725.1</v>
      </c>
      <c r="E2317" s="4">
        <v>791.7266666666668</v>
      </c>
      <c r="F2317" s="4" t="b">
        <v>0</v>
      </c>
      <c r="G2317" s="4" t="b">
        <v>0</v>
      </c>
      <c r="H2317" s="4" t="b">
        <v>0</v>
      </c>
      <c r="I2317" s="15"/>
      <c r="J2317" s="4"/>
      <c r="K2317" s="4"/>
      <c r="L2317" s="15"/>
      <c r="M2317" s="6" t="str">
        <f t="shared" si="36"/>
        <v>Buy</v>
      </c>
    </row>
    <row r="2318" spans="1:13" x14ac:dyDescent="0.3">
      <c r="A2318" s="2">
        <v>45321</v>
      </c>
      <c r="B2318" s="4">
        <v>717</v>
      </c>
      <c r="C2318" s="4">
        <v>717</v>
      </c>
      <c r="D2318" s="4">
        <v>720.9</v>
      </c>
      <c r="E2318" s="4">
        <v>791.80750000000012</v>
      </c>
      <c r="F2318" s="4" t="b">
        <v>0</v>
      </c>
      <c r="G2318" s="4" t="b">
        <v>1</v>
      </c>
      <c r="H2318" s="4" t="b">
        <v>0</v>
      </c>
      <c r="I2318" s="15"/>
      <c r="J2318" s="4"/>
      <c r="K2318" s="4"/>
      <c r="L2318" s="15"/>
      <c r="M2318" s="6" t="str">
        <f t="shared" si="36"/>
        <v>Sell</v>
      </c>
    </row>
    <row r="2319" spans="1:13" x14ac:dyDescent="0.3">
      <c r="A2319" s="2">
        <v>45322</v>
      </c>
      <c r="B2319" s="4">
        <v>717</v>
      </c>
      <c r="C2319" s="4">
        <v>694</v>
      </c>
      <c r="D2319" s="4">
        <v>713.6</v>
      </c>
      <c r="E2319" s="4">
        <v>791.81583333333344</v>
      </c>
      <c r="F2319" s="4" t="b">
        <v>0</v>
      </c>
      <c r="G2319" s="4" t="b">
        <v>1</v>
      </c>
      <c r="H2319" s="4" t="b">
        <v>0</v>
      </c>
      <c r="I2319" s="15"/>
      <c r="J2319" s="4"/>
      <c r="K2319" s="4"/>
      <c r="L2319" s="15"/>
      <c r="M2319" s="6" t="str">
        <f t="shared" si="36"/>
        <v>Sell</v>
      </c>
    </row>
    <row r="2320" spans="1:13" x14ac:dyDescent="0.3">
      <c r="A2320" s="2">
        <v>45323</v>
      </c>
      <c r="B2320" s="4">
        <v>694</v>
      </c>
      <c r="C2320" s="4">
        <v>687</v>
      </c>
      <c r="D2320" s="4">
        <v>709.3</v>
      </c>
      <c r="E2320" s="4">
        <v>791.52833333333342</v>
      </c>
      <c r="F2320" s="4" t="b">
        <v>0</v>
      </c>
      <c r="G2320" s="4" t="b">
        <v>1</v>
      </c>
      <c r="H2320" s="4" t="b">
        <v>0</v>
      </c>
      <c r="I2320" s="15"/>
      <c r="J2320" s="4"/>
      <c r="K2320" s="4"/>
      <c r="L2320" s="15"/>
      <c r="M2320" s="6" t="str">
        <f t="shared" si="36"/>
        <v>Sell</v>
      </c>
    </row>
    <row r="2321" spans="1:13" x14ac:dyDescent="0.3">
      <c r="A2321" s="2">
        <v>45324</v>
      </c>
      <c r="B2321" s="4">
        <v>687</v>
      </c>
      <c r="C2321" s="4">
        <v>686</v>
      </c>
      <c r="D2321" s="4">
        <v>708.4</v>
      </c>
      <c r="E2321" s="4">
        <v>791.30750000000012</v>
      </c>
      <c r="F2321" s="4" t="b">
        <v>0</v>
      </c>
      <c r="G2321" s="4" t="b">
        <v>1</v>
      </c>
      <c r="H2321" s="4" t="b">
        <v>0</v>
      </c>
      <c r="I2321" s="15"/>
      <c r="J2321" s="4"/>
      <c r="K2321" s="4"/>
      <c r="L2321" s="15"/>
      <c r="M2321" s="6" t="str">
        <f t="shared" si="36"/>
        <v>Sell</v>
      </c>
    </row>
    <row r="2322" spans="1:13" x14ac:dyDescent="0.3">
      <c r="A2322" s="2">
        <v>45325</v>
      </c>
      <c r="B2322" s="4">
        <v>687</v>
      </c>
      <c r="C2322" s="4">
        <v>716</v>
      </c>
      <c r="D2322" s="4">
        <v>709.3</v>
      </c>
      <c r="E2322" s="4">
        <v>791.36833333333345</v>
      </c>
      <c r="F2322" s="4" t="b">
        <v>0</v>
      </c>
      <c r="G2322" s="4" t="b">
        <v>1</v>
      </c>
      <c r="H2322" s="4" t="b">
        <v>0</v>
      </c>
      <c r="I2322" s="15"/>
      <c r="J2322" s="4"/>
      <c r="K2322" s="4"/>
      <c r="L2322" s="15"/>
      <c r="M2322" s="6" t="str">
        <f t="shared" si="36"/>
        <v>Sell</v>
      </c>
    </row>
    <row r="2323" spans="1:13" x14ac:dyDescent="0.3">
      <c r="A2323" s="2">
        <v>45326</v>
      </c>
      <c r="B2323" s="4">
        <v>716</v>
      </c>
      <c r="C2323" s="4">
        <v>705</v>
      </c>
      <c r="D2323" s="4">
        <v>709.7</v>
      </c>
      <c r="E2323" s="4">
        <v>791.32916666666665</v>
      </c>
      <c r="F2323" s="4" t="b">
        <v>0</v>
      </c>
      <c r="G2323" s="4" t="b">
        <v>0</v>
      </c>
      <c r="H2323" s="4" t="b">
        <v>0</v>
      </c>
      <c r="I2323" s="15"/>
      <c r="J2323" s="4"/>
      <c r="K2323" s="4"/>
      <c r="L2323" s="15"/>
      <c r="M2323" s="6" t="str">
        <f t="shared" si="36"/>
        <v>Buy</v>
      </c>
    </row>
    <row r="2324" spans="1:13" x14ac:dyDescent="0.3">
      <c r="A2324" s="2">
        <v>45327</v>
      </c>
      <c r="B2324" s="4">
        <v>705</v>
      </c>
      <c r="C2324" s="4">
        <v>696</v>
      </c>
      <c r="D2324" s="4">
        <v>707.6</v>
      </c>
      <c r="E2324" s="4">
        <v>791.23500000000013</v>
      </c>
      <c r="F2324" s="4" t="b">
        <v>0</v>
      </c>
      <c r="G2324" s="4" t="b">
        <v>1</v>
      </c>
      <c r="H2324" s="4" t="b">
        <v>0</v>
      </c>
      <c r="I2324" s="15"/>
      <c r="J2324" s="4"/>
      <c r="K2324" s="4"/>
      <c r="L2324" s="15"/>
      <c r="M2324" s="6" t="str">
        <f t="shared" si="36"/>
        <v>Sell</v>
      </c>
    </row>
    <row r="2325" spans="1:13" x14ac:dyDescent="0.3">
      <c r="A2325" s="2">
        <v>45328</v>
      </c>
      <c r="B2325" s="4">
        <v>696</v>
      </c>
      <c r="C2325" s="4">
        <v>688</v>
      </c>
      <c r="D2325" s="4">
        <v>703.5</v>
      </c>
      <c r="E2325" s="4">
        <v>791.27666666666676</v>
      </c>
      <c r="F2325" s="4" t="b">
        <v>0</v>
      </c>
      <c r="G2325" s="4" t="b">
        <v>1</v>
      </c>
      <c r="H2325" s="4" t="b">
        <v>0</v>
      </c>
      <c r="I2325" s="15"/>
      <c r="J2325" s="4"/>
      <c r="K2325" s="4"/>
      <c r="L2325" s="15"/>
      <c r="M2325" s="6" t="str">
        <f t="shared" si="36"/>
        <v>Sell</v>
      </c>
    </row>
    <row r="2326" spans="1:13" x14ac:dyDescent="0.3">
      <c r="A2326" s="2">
        <v>45329</v>
      </c>
      <c r="B2326" s="4">
        <v>688</v>
      </c>
      <c r="C2326" s="4">
        <v>688</v>
      </c>
      <c r="D2326" s="4">
        <v>699.4</v>
      </c>
      <c r="E2326" s="4">
        <v>791.39</v>
      </c>
      <c r="F2326" s="4" t="b">
        <v>0</v>
      </c>
      <c r="G2326" s="4" t="b">
        <v>1</v>
      </c>
      <c r="H2326" s="4" t="b">
        <v>0</v>
      </c>
      <c r="I2326" s="15"/>
      <c r="J2326" s="4"/>
      <c r="K2326" s="4"/>
      <c r="L2326" s="15"/>
      <c r="M2326" s="6" t="str">
        <f t="shared" si="36"/>
        <v>Sell</v>
      </c>
    </row>
    <row r="2327" spans="1:13" x14ac:dyDescent="0.3">
      <c r="A2327" s="2">
        <v>45330</v>
      </c>
      <c r="B2327" s="4">
        <v>688</v>
      </c>
      <c r="C2327" s="4">
        <v>702</v>
      </c>
      <c r="D2327" s="4">
        <v>697.9</v>
      </c>
      <c r="E2327" s="4">
        <v>791.70916666666676</v>
      </c>
      <c r="F2327" s="4" t="b">
        <v>0</v>
      </c>
      <c r="G2327" s="4" t="b">
        <v>1</v>
      </c>
      <c r="H2327" s="4" t="b">
        <v>0</v>
      </c>
      <c r="I2327" s="15"/>
      <c r="J2327" s="4"/>
      <c r="K2327" s="4"/>
      <c r="L2327" s="15"/>
      <c r="M2327" s="6" t="str">
        <f t="shared" si="36"/>
        <v>Sell</v>
      </c>
    </row>
    <row r="2328" spans="1:13" x14ac:dyDescent="0.3">
      <c r="A2328" s="2">
        <v>45331</v>
      </c>
      <c r="B2328" s="4">
        <v>703</v>
      </c>
      <c r="C2328" s="4">
        <v>706</v>
      </c>
      <c r="D2328" s="4">
        <v>696.8</v>
      </c>
      <c r="E2328" s="4">
        <v>792.14250000000004</v>
      </c>
      <c r="F2328" s="4" t="b">
        <v>0</v>
      </c>
      <c r="G2328" s="4" t="b">
        <v>0</v>
      </c>
      <c r="H2328" s="4" t="b">
        <v>0</v>
      </c>
      <c r="I2328" s="15"/>
      <c r="J2328" s="4"/>
      <c r="K2328" s="4"/>
      <c r="L2328" s="15"/>
      <c r="M2328" s="6" t="str">
        <f t="shared" ref="M2328:M2391" si="37">IF(B2328&gt;=D2327,"Buy","Sell")</f>
        <v>Buy</v>
      </c>
    </row>
    <row r="2329" spans="1:13" x14ac:dyDescent="0.3">
      <c r="A2329" s="2">
        <v>45332</v>
      </c>
      <c r="B2329" s="4">
        <v>705</v>
      </c>
      <c r="C2329" s="4">
        <v>706</v>
      </c>
      <c r="D2329" s="4">
        <v>698</v>
      </c>
      <c r="E2329" s="4">
        <v>792.51333333333343</v>
      </c>
      <c r="F2329" s="4" t="b">
        <v>0</v>
      </c>
      <c r="G2329" s="4" t="b">
        <v>0</v>
      </c>
      <c r="H2329" s="4" t="b">
        <v>0</v>
      </c>
      <c r="I2329" s="15"/>
      <c r="J2329" s="4"/>
      <c r="K2329" s="4"/>
      <c r="L2329" s="15"/>
      <c r="M2329" s="6" t="str">
        <f t="shared" si="37"/>
        <v>Buy</v>
      </c>
    </row>
    <row r="2330" spans="1:13" x14ac:dyDescent="0.3">
      <c r="A2330" s="2">
        <v>45333</v>
      </c>
      <c r="B2330" s="4">
        <v>706</v>
      </c>
      <c r="C2330" s="4">
        <v>716</v>
      </c>
      <c r="D2330" s="4">
        <v>700.9</v>
      </c>
      <c r="E2330" s="4">
        <v>792.92083333333335</v>
      </c>
      <c r="F2330" s="4" t="b">
        <v>0</v>
      </c>
      <c r="G2330" s="4" t="b">
        <v>0</v>
      </c>
      <c r="H2330" s="4" t="b">
        <v>0</v>
      </c>
      <c r="I2330" s="15"/>
      <c r="J2330" s="4"/>
      <c r="K2330" s="4"/>
      <c r="L2330" s="15"/>
      <c r="M2330" s="6" t="str">
        <f t="shared" si="37"/>
        <v>Buy</v>
      </c>
    </row>
    <row r="2331" spans="1:13" x14ac:dyDescent="0.3">
      <c r="A2331" s="2">
        <v>45334</v>
      </c>
      <c r="B2331" s="4">
        <v>715</v>
      </c>
      <c r="C2331" s="4">
        <v>707</v>
      </c>
      <c r="D2331" s="4">
        <v>703</v>
      </c>
      <c r="E2331" s="4">
        <v>793.27333333333331</v>
      </c>
      <c r="F2331" s="4" t="b">
        <v>0</v>
      </c>
      <c r="G2331" s="4" t="b">
        <v>0</v>
      </c>
      <c r="H2331" s="4" t="b">
        <v>0</v>
      </c>
      <c r="I2331" s="15"/>
      <c r="J2331" s="4"/>
      <c r="K2331" s="4"/>
      <c r="L2331" s="15"/>
      <c r="M2331" s="6" t="str">
        <f t="shared" si="37"/>
        <v>Buy</v>
      </c>
    </row>
    <row r="2332" spans="1:13" x14ac:dyDescent="0.3">
      <c r="A2332" s="2">
        <v>45335</v>
      </c>
      <c r="B2332" s="4">
        <v>707</v>
      </c>
      <c r="C2332" s="4">
        <v>703</v>
      </c>
      <c r="D2332" s="4">
        <v>701.7</v>
      </c>
      <c r="E2332" s="4">
        <v>793.49833333333333</v>
      </c>
      <c r="F2332" s="4" t="b">
        <v>0</v>
      </c>
      <c r="G2332" s="4" t="b">
        <v>0</v>
      </c>
      <c r="H2332" s="4" t="b">
        <v>0</v>
      </c>
      <c r="I2332" s="15"/>
      <c r="J2332" s="4"/>
      <c r="K2332" s="4"/>
      <c r="L2332" s="15"/>
      <c r="M2332" s="6" t="str">
        <f t="shared" si="37"/>
        <v>Buy</v>
      </c>
    </row>
    <row r="2333" spans="1:13" x14ac:dyDescent="0.3">
      <c r="A2333" s="2">
        <v>45336</v>
      </c>
      <c r="B2333" s="4">
        <v>702</v>
      </c>
      <c r="C2333" s="4">
        <v>723</v>
      </c>
      <c r="D2333" s="4">
        <v>703.5</v>
      </c>
      <c r="E2333" s="4">
        <v>793.95666666666671</v>
      </c>
      <c r="F2333" s="4" t="b">
        <v>0</v>
      </c>
      <c r="G2333" s="4" t="b">
        <v>0</v>
      </c>
      <c r="H2333" s="4" t="b">
        <v>0</v>
      </c>
      <c r="I2333" s="15"/>
      <c r="J2333" s="4"/>
      <c r="K2333" s="4"/>
      <c r="L2333" s="15"/>
      <c r="M2333" s="6" t="str">
        <f t="shared" si="37"/>
        <v>Buy</v>
      </c>
    </row>
    <row r="2334" spans="1:13" x14ac:dyDescent="0.3">
      <c r="A2334" s="2">
        <v>45337</v>
      </c>
      <c r="B2334" s="4">
        <v>723</v>
      </c>
      <c r="C2334" s="4">
        <v>755</v>
      </c>
      <c r="D2334" s="4">
        <v>709.4</v>
      </c>
      <c r="E2334" s="4">
        <v>794.69916666666677</v>
      </c>
      <c r="F2334" s="4" t="b">
        <v>0</v>
      </c>
      <c r="G2334" s="4" t="b">
        <v>0</v>
      </c>
      <c r="H2334" s="4" t="b">
        <v>0</v>
      </c>
      <c r="I2334" s="15"/>
      <c r="J2334" s="4"/>
      <c r="K2334" s="4"/>
      <c r="L2334" s="15"/>
      <c r="M2334" s="6" t="str">
        <f t="shared" si="37"/>
        <v>Buy</v>
      </c>
    </row>
    <row r="2335" spans="1:13" x14ac:dyDescent="0.3">
      <c r="A2335" s="2">
        <v>45338</v>
      </c>
      <c r="B2335" s="4">
        <v>756</v>
      </c>
      <c r="C2335" s="4">
        <v>776</v>
      </c>
      <c r="D2335" s="4">
        <v>718.2</v>
      </c>
      <c r="E2335" s="4">
        <v>795.66500000000008</v>
      </c>
      <c r="F2335" s="4" t="b">
        <v>0</v>
      </c>
      <c r="G2335" s="4" t="b">
        <v>0</v>
      </c>
      <c r="H2335" s="4" t="b">
        <v>0</v>
      </c>
      <c r="I2335" s="15"/>
      <c r="J2335" s="4"/>
      <c r="K2335" s="4"/>
      <c r="L2335" s="15"/>
      <c r="M2335" s="6" t="str">
        <f t="shared" si="37"/>
        <v>Buy</v>
      </c>
    </row>
    <row r="2336" spans="1:13" x14ac:dyDescent="0.3">
      <c r="A2336" s="2">
        <v>45339</v>
      </c>
      <c r="B2336" s="4">
        <v>776</v>
      </c>
      <c r="C2336" s="4">
        <v>748</v>
      </c>
      <c r="D2336" s="4">
        <v>724.2</v>
      </c>
      <c r="E2336" s="4">
        <v>796.06000000000006</v>
      </c>
      <c r="F2336" s="4" t="b">
        <v>0</v>
      </c>
      <c r="G2336" s="4" t="b">
        <v>0</v>
      </c>
      <c r="H2336" s="4" t="b">
        <v>0</v>
      </c>
      <c r="I2336" s="15"/>
      <c r="J2336" s="4"/>
      <c r="K2336" s="4"/>
      <c r="L2336" s="15"/>
      <c r="M2336" s="6" t="str">
        <f t="shared" si="37"/>
        <v>Buy</v>
      </c>
    </row>
    <row r="2337" spans="1:13" x14ac:dyDescent="0.3">
      <c r="A2337" s="2">
        <v>45340</v>
      </c>
      <c r="B2337" s="4">
        <v>749</v>
      </c>
      <c r="C2337" s="4">
        <v>768</v>
      </c>
      <c r="D2337" s="4">
        <v>730.8</v>
      </c>
      <c r="E2337" s="4">
        <v>796.56333333333339</v>
      </c>
      <c r="F2337" s="4" t="b">
        <v>0</v>
      </c>
      <c r="G2337" s="4" t="b">
        <v>0</v>
      </c>
      <c r="H2337" s="4" t="b">
        <v>0</v>
      </c>
      <c r="I2337" s="15"/>
      <c r="J2337" s="4"/>
      <c r="K2337" s="4"/>
      <c r="L2337" s="15"/>
      <c r="M2337" s="6" t="str">
        <f t="shared" si="37"/>
        <v>Buy</v>
      </c>
    </row>
    <row r="2338" spans="1:13" x14ac:dyDescent="0.3">
      <c r="A2338" s="2">
        <v>45341</v>
      </c>
      <c r="B2338" s="4">
        <v>768</v>
      </c>
      <c r="C2338" s="4">
        <v>770</v>
      </c>
      <c r="D2338" s="4">
        <v>737.2</v>
      </c>
      <c r="E2338" s="4">
        <v>797.15083333333337</v>
      </c>
      <c r="F2338" s="4" t="b">
        <v>0</v>
      </c>
      <c r="G2338" s="4" t="b">
        <v>0</v>
      </c>
      <c r="H2338" s="4" t="b">
        <v>0</v>
      </c>
      <c r="I2338" s="15"/>
      <c r="J2338" s="4"/>
      <c r="K2338" s="4"/>
      <c r="L2338" s="15"/>
      <c r="M2338" s="6" t="str">
        <f t="shared" si="37"/>
        <v>Buy</v>
      </c>
    </row>
    <row r="2339" spans="1:13" x14ac:dyDescent="0.3">
      <c r="A2339" s="2">
        <v>45342</v>
      </c>
      <c r="B2339" s="4">
        <v>769</v>
      </c>
      <c r="C2339" s="4">
        <v>782</v>
      </c>
      <c r="D2339" s="4">
        <v>744.8</v>
      </c>
      <c r="E2339" s="4">
        <v>797.71416666666676</v>
      </c>
      <c r="F2339" s="4" t="b">
        <v>0</v>
      </c>
      <c r="G2339" s="4" t="b">
        <v>0</v>
      </c>
      <c r="H2339" s="4" t="b">
        <v>0</v>
      </c>
      <c r="I2339" s="15"/>
      <c r="J2339" s="4"/>
      <c r="K2339" s="4"/>
      <c r="L2339" s="15"/>
      <c r="M2339" s="6" t="str">
        <f t="shared" si="37"/>
        <v>Buy</v>
      </c>
    </row>
    <row r="2340" spans="1:13" x14ac:dyDescent="0.3">
      <c r="A2340" s="2">
        <v>45343</v>
      </c>
      <c r="B2340" s="4">
        <v>781</v>
      </c>
      <c r="C2340" s="4">
        <v>750</v>
      </c>
      <c r="D2340" s="4">
        <v>748.2</v>
      </c>
      <c r="E2340" s="4">
        <v>797.5533333333334</v>
      </c>
      <c r="F2340" s="4" t="b">
        <v>0</v>
      </c>
      <c r="G2340" s="4" t="b">
        <v>0</v>
      </c>
      <c r="H2340" s="4" t="b">
        <v>0</v>
      </c>
      <c r="I2340" s="15"/>
      <c r="J2340" s="4"/>
      <c r="K2340" s="4"/>
      <c r="L2340" s="15"/>
      <c r="M2340" s="6" t="str">
        <f t="shared" si="37"/>
        <v>Buy</v>
      </c>
    </row>
    <row r="2341" spans="1:13" x14ac:dyDescent="0.3">
      <c r="A2341" s="2">
        <v>45344</v>
      </c>
      <c r="B2341" s="4">
        <v>751</v>
      </c>
      <c r="C2341" s="4">
        <v>755</v>
      </c>
      <c r="D2341" s="4">
        <v>753</v>
      </c>
      <c r="E2341" s="4">
        <v>797.57666666666671</v>
      </c>
      <c r="F2341" s="4" t="b">
        <v>0</v>
      </c>
      <c r="G2341" s="4" t="b">
        <v>0</v>
      </c>
      <c r="H2341" s="4" t="b">
        <v>0</v>
      </c>
      <c r="I2341" s="15"/>
      <c r="J2341" s="4"/>
      <c r="K2341" s="4"/>
      <c r="L2341" s="15"/>
      <c r="M2341" s="6" t="str">
        <f t="shared" si="37"/>
        <v>Buy</v>
      </c>
    </row>
    <row r="2342" spans="1:13" x14ac:dyDescent="0.3">
      <c r="A2342" s="2">
        <v>45345</v>
      </c>
      <c r="B2342" s="4">
        <v>755</v>
      </c>
      <c r="C2342" s="4">
        <v>748</v>
      </c>
      <c r="D2342" s="4">
        <v>757.5</v>
      </c>
      <c r="E2342" s="4">
        <v>797.60333333333335</v>
      </c>
      <c r="F2342" s="4" t="b">
        <v>0</v>
      </c>
      <c r="G2342" s="4" t="b">
        <v>0</v>
      </c>
      <c r="H2342" s="4" t="b">
        <v>0</v>
      </c>
      <c r="I2342" s="15"/>
      <c r="J2342" s="4"/>
      <c r="K2342" s="4"/>
      <c r="L2342" s="15"/>
      <c r="M2342" s="6" t="str">
        <f t="shared" si="37"/>
        <v>Buy</v>
      </c>
    </row>
    <row r="2343" spans="1:13" x14ac:dyDescent="0.3">
      <c r="A2343" s="2">
        <v>45346</v>
      </c>
      <c r="B2343" s="4">
        <v>749</v>
      </c>
      <c r="C2343" s="4">
        <v>753</v>
      </c>
      <c r="D2343" s="4">
        <v>760.5</v>
      </c>
      <c r="E2343" s="4">
        <v>797.68833333333339</v>
      </c>
      <c r="F2343" s="4" t="b">
        <v>0</v>
      </c>
      <c r="G2343" s="4" t="b">
        <v>1</v>
      </c>
      <c r="H2343" s="4" t="b">
        <v>0</v>
      </c>
      <c r="I2343" s="15"/>
      <c r="J2343" s="4"/>
      <c r="K2343" s="4"/>
      <c r="L2343" s="15"/>
      <c r="M2343" s="6" t="str">
        <f t="shared" si="37"/>
        <v>Sell</v>
      </c>
    </row>
    <row r="2344" spans="1:13" x14ac:dyDescent="0.3">
      <c r="A2344" s="2">
        <v>45347</v>
      </c>
      <c r="B2344" s="4">
        <v>753</v>
      </c>
      <c r="C2344" s="4">
        <v>751</v>
      </c>
      <c r="D2344" s="4">
        <v>760.1</v>
      </c>
      <c r="E2344" s="4">
        <v>797.76333333333343</v>
      </c>
      <c r="F2344" s="4" t="b">
        <v>0</v>
      </c>
      <c r="G2344" s="4" t="b">
        <v>1</v>
      </c>
      <c r="H2344" s="4" t="b">
        <v>0</v>
      </c>
      <c r="I2344" s="15"/>
      <c r="J2344" s="4"/>
      <c r="K2344" s="4"/>
      <c r="L2344" s="15"/>
      <c r="M2344" s="6" t="str">
        <f t="shared" si="37"/>
        <v>Sell</v>
      </c>
    </row>
    <row r="2345" spans="1:13" x14ac:dyDescent="0.3">
      <c r="A2345" s="2">
        <v>45348</v>
      </c>
      <c r="B2345" s="4">
        <v>751</v>
      </c>
      <c r="C2345" s="4">
        <v>739</v>
      </c>
      <c r="D2345" s="4">
        <v>756.4</v>
      </c>
      <c r="E2345" s="4">
        <v>797.63416666666672</v>
      </c>
      <c r="F2345" s="4" t="b">
        <v>0</v>
      </c>
      <c r="G2345" s="4" t="b">
        <v>1</v>
      </c>
      <c r="H2345" s="4" t="b">
        <v>0</v>
      </c>
      <c r="I2345" s="15"/>
      <c r="J2345" s="4"/>
      <c r="K2345" s="4"/>
      <c r="L2345" s="15"/>
      <c r="M2345" s="6" t="str">
        <f t="shared" si="37"/>
        <v>Sell</v>
      </c>
    </row>
    <row r="2346" spans="1:13" x14ac:dyDescent="0.3">
      <c r="A2346" s="2">
        <v>45349</v>
      </c>
      <c r="B2346" s="4">
        <v>739</v>
      </c>
      <c r="C2346" s="4">
        <v>774</v>
      </c>
      <c r="D2346" s="4">
        <v>759</v>
      </c>
      <c r="E2346" s="4">
        <v>797.51583333333338</v>
      </c>
      <c r="F2346" s="4" t="b">
        <v>0</v>
      </c>
      <c r="G2346" s="4" t="b">
        <v>1</v>
      </c>
      <c r="H2346" s="4" t="b">
        <v>0</v>
      </c>
      <c r="I2346" s="15"/>
      <c r="J2346" s="4"/>
      <c r="K2346" s="4"/>
      <c r="L2346" s="15"/>
      <c r="M2346" s="6" t="str">
        <f t="shared" si="37"/>
        <v>Sell</v>
      </c>
    </row>
    <row r="2347" spans="1:13" x14ac:dyDescent="0.3">
      <c r="A2347" s="2">
        <v>45350</v>
      </c>
      <c r="B2347" s="4">
        <v>774</v>
      </c>
      <c r="C2347" s="4">
        <v>815</v>
      </c>
      <c r="D2347" s="4">
        <v>763.7</v>
      </c>
      <c r="E2347" s="4">
        <v>797.59333333333348</v>
      </c>
      <c r="F2347" s="4" t="b">
        <v>0</v>
      </c>
      <c r="G2347" s="4" t="b">
        <v>0</v>
      </c>
      <c r="H2347" s="4" t="b">
        <v>0</v>
      </c>
      <c r="I2347" s="15"/>
      <c r="J2347" s="4"/>
      <c r="K2347" s="4"/>
      <c r="L2347" s="15"/>
      <c r="M2347" s="6" t="str">
        <f t="shared" si="37"/>
        <v>Buy</v>
      </c>
    </row>
    <row r="2348" spans="1:13" x14ac:dyDescent="0.3">
      <c r="A2348" s="2">
        <v>45351</v>
      </c>
      <c r="B2348" s="4">
        <v>814</v>
      </c>
      <c r="C2348" s="4">
        <v>840</v>
      </c>
      <c r="D2348" s="4">
        <v>770.7</v>
      </c>
      <c r="E2348" s="4">
        <v>797.80166666666673</v>
      </c>
      <c r="F2348" s="4" t="b">
        <v>1</v>
      </c>
      <c r="G2348" s="4" t="b">
        <v>0</v>
      </c>
      <c r="H2348" s="4" t="b">
        <v>1</v>
      </c>
      <c r="I2348" s="15"/>
      <c r="J2348" s="4"/>
      <c r="K2348" s="4"/>
      <c r="L2348" s="15"/>
      <c r="M2348" s="6" t="str">
        <f t="shared" si="37"/>
        <v>Buy</v>
      </c>
    </row>
    <row r="2349" spans="1:13" x14ac:dyDescent="0.3">
      <c r="A2349" s="2">
        <v>45352</v>
      </c>
      <c r="B2349" s="4">
        <v>840</v>
      </c>
      <c r="C2349" s="4">
        <v>834</v>
      </c>
      <c r="D2349" s="4">
        <v>775.9</v>
      </c>
      <c r="E2349" s="4">
        <v>797.88333333333333</v>
      </c>
      <c r="F2349" s="4" t="b">
        <v>1</v>
      </c>
      <c r="G2349" s="4" t="b">
        <v>0</v>
      </c>
      <c r="H2349" s="4" t="b">
        <v>0</v>
      </c>
      <c r="I2349" s="15"/>
      <c r="J2349" s="4"/>
      <c r="K2349" s="4"/>
      <c r="L2349" s="15"/>
      <c r="M2349" s="6" t="str">
        <f t="shared" si="37"/>
        <v>Buy</v>
      </c>
    </row>
    <row r="2350" spans="1:13" x14ac:dyDescent="0.3">
      <c r="A2350" s="2">
        <v>45353</v>
      </c>
      <c r="B2350" s="4">
        <v>833</v>
      </c>
      <c r="C2350" s="4">
        <v>890</v>
      </c>
      <c r="D2350" s="4">
        <v>789.9</v>
      </c>
      <c r="E2350" s="4">
        <v>798.49416666666673</v>
      </c>
      <c r="F2350" s="4" t="b">
        <v>1</v>
      </c>
      <c r="G2350" s="4" t="b">
        <v>0</v>
      </c>
      <c r="H2350" s="4" t="b">
        <v>0</v>
      </c>
      <c r="I2350" s="15"/>
      <c r="J2350" s="4"/>
      <c r="K2350" s="4"/>
      <c r="L2350" s="15"/>
      <c r="M2350" s="6" t="str">
        <f t="shared" si="37"/>
        <v>Buy</v>
      </c>
    </row>
    <row r="2351" spans="1:13" x14ac:dyDescent="0.3">
      <c r="A2351" s="2">
        <v>45354</v>
      </c>
      <c r="B2351" s="4">
        <v>890</v>
      </c>
      <c r="C2351" s="4">
        <v>864</v>
      </c>
      <c r="D2351" s="4">
        <v>800.8</v>
      </c>
      <c r="E2351" s="4">
        <v>798.82166666666672</v>
      </c>
      <c r="F2351" s="4" t="b">
        <v>1</v>
      </c>
      <c r="G2351" s="4" t="b">
        <v>0</v>
      </c>
      <c r="H2351" s="4" t="b">
        <v>0</v>
      </c>
      <c r="I2351" s="15"/>
      <c r="J2351" s="4"/>
      <c r="K2351" s="4"/>
      <c r="L2351" s="15"/>
      <c r="M2351" s="6" t="str">
        <f t="shared" si="37"/>
        <v>Buy</v>
      </c>
    </row>
    <row r="2352" spans="1:13" x14ac:dyDescent="0.3">
      <c r="A2352" s="2">
        <v>45355</v>
      </c>
      <c r="B2352" s="4">
        <v>865</v>
      </c>
      <c r="C2352" s="4">
        <v>914</v>
      </c>
      <c r="D2352" s="4">
        <v>817.4</v>
      </c>
      <c r="E2352" s="4">
        <v>799.20500000000004</v>
      </c>
      <c r="F2352" s="4" t="b">
        <v>1</v>
      </c>
      <c r="G2352" s="4" t="b">
        <v>0</v>
      </c>
      <c r="H2352" s="4" t="b">
        <v>0</v>
      </c>
      <c r="I2352" s="15"/>
      <c r="J2352" s="4"/>
      <c r="K2352" s="4"/>
      <c r="L2352" s="15"/>
      <c r="M2352" s="6" t="str">
        <f t="shared" si="37"/>
        <v>Buy</v>
      </c>
    </row>
    <row r="2353" spans="1:13" x14ac:dyDescent="0.3">
      <c r="A2353" s="2">
        <v>45356</v>
      </c>
      <c r="B2353" s="4">
        <v>914</v>
      </c>
      <c r="C2353" s="4">
        <v>910</v>
      </c>
      <c r="D2353" s="4">
        <v>833.1</v>
      </c>
      <c r="E2353" s="4">
        <v>798.74666666666667</v>
      </c>
      <c r="F2353" s="4" t="b">
        <v>1</v>
      </c>
      <c r="G2353" s="4" t="b">
        <v>0</v>
      </c>
      <c r="H2353" s="4" t="b">
        <v>0</v>
      </c>
      <c r="I2353" s="15"/>
      <c r="J2353" s="4"/>
      <c r="K2353" s="4"/>
      <c r="L2353" s="15"/>
      <c r="M2353" s="6" t="str">
        <f t="shared" si="37"/>
        <v>Buy</v>
      </c>
    </row>
    <row r="2354" spans="1:13" x14ac:dyDescent="0.3">
      <c r="A2354" s="2">
        <v>45357</v>
      </c>
      <c r="B2354" s="4">
        <v>910</v>
      </c>
      <c r="C2354" s="4">
        <v>840</v>
      </c>
      <c r="D2354" s="4">
        <v>842</v>
      </c>
      <c r="E2354" s="4">
        <v>798.15166666666676</v>
      </c>
      <c r="F2354" s="4" t="b">
        <v>1</v>
      </c>
      <c r="G2354" s="4" t="b">
        <v>0</v>
      </c>
      <c r="H2354" s="4" t="b">
        <v>0</v>
      </c>
      <c r="I2354" s="15"/>
      <c r="J2354" s="4"/>
      <c r="K2354" s="4"/>
      <c r="L2354" s="15"/>
      <c r="M2354" s="6" t="str">
        <f t="shared" si="37"/>
        <v>Buy</v>
      </c>
    </row>
    <row r="2355" spans="1:13" x14ac:dyDescent="0.3">
      <c r="A2355" s="2">
        <v>45358</v>
      </c>
      <c r="B2355" s="4">
        <v>840</v>
      </c>
      <c r="C2355" s="4">
        <v>875</v>
      </c>
      <c r="D2355" s="4">
        <v>855.6</v>
      </c>
      <c r="E2355" s="4">
        <v>797.8608333333334</v>
      </c>
      <c r="F2355" s="4" t="b">
        <v>0</v>
      </c>
      <c r="G2355" s="4" t="b">
        <v>1</v>
      </c>
      <c r="H2355" s="4" t="b">
        <v>1</v>
      </c>
      <c r="I2355" s="15"/>
      <c r="J2355" s="4"/>
      <c r="K2355" s="4"/>
      <c r="L2355" s="15"/>
      <c r="M2355" s="6" t="str">
        <f t="shared" si="37"/>
        <v>Sell</v>
      </c>
    </row>
    <row r="2356" spans="1:13" x14ac:dyDescent="0.3">
      <c r="A2356" s="2">
        <v>45359</v>
      </c>
      <c r="B2356" s="4">
        <v>875</v>
      </c>
      <c r="C2356" s="4">
        <v>879</v>
      </c>
      <c r="D2356" s="4">
        <v>866.1</v>
      </c>
      <c r="E2356" s="4">
        <v>797.48333333333335</v>
      </c>
      <c r="F2356" s="4" t="b">
        <v>1</v>
      </c>
      <c r="G2356" s="4" t="b">
        <v>0</v>
      </c>
      <c r="H2356" s="4" t="b">
        <v>1</v>
      </c>
      <c r="I2356" s="15"/>
      <c r="J2356" s="4"/>
      <c r="K2356" s="4"/>
      <c r="L2356" s="15"/>
      <c r="M2356" s="6" t="str">
        <f t="shared" si="37"/>
        <v>Buy</v>
      </c>
    </row>
    <row r="2357" spans="1:13" x14ac:dyDescent="0.3">
      <c r="A2357" s="2">
        <v>45360</v>
      </c>
      <c r="B2357" s="4">
        <v>879</v>
      </c>
      <c r="C2357" s="4">
        <v>868</v>
      </c>
      <c r="D2357" s="4">
        <v>871.4</v>
      </c>
      <c r="E2357" s="4">
        <v>797.50250000000005</v>
      </c>
      <c r="F2357" s="4" t="b">
        <v>1</v>
      </c>
      <c r="G2357" s="4" t="b">
        <v>0</v>
      </c>
      <c r="H2357" s="4" t="b">
        <v>0</v>
      </c>
      <c r="I2357" s="15"/>
      <c r="J2357" s="4"/>
      <c r="K2357" s="4"/>
      <c r="L2357" s="15"/>
      <c r="M2357" s="6" t="str">
        <f t="shared" si="37"/>
        <v>Buy</v>
      </c>
    </row>
    <row r="2358" spans="1:13" x14ac:dyDescent="0.3">
      <c r="A2358" s="2">
        <v>45361</v>
      </c>
      <c r="B2358" s="4">
        <v>869</v>
      </c>
      <c r="C2358" s="4">
        <v>859</v>
      </c>
      <c r="D2358" s="4">
        <v>873.3</v>
      </c>
      <c r="E2358" s="4">
        <v>797.14833333333331</v>
      </c>
      <c r="F2358" s="4" t="b">
        <v>0</v>
      </c>
      <c r="G2358" s="4" t="b">
        <v>1</v>
      </c>
      <c r="H2358" s="4" t="b">
        <v>1</v>
      </c>
      <c r="I2358" s="15"/>
      <c r="J2358" s="4"/>
      <c r="K2358" s="4"/>
      <c r="L2358" s="15"/>
      <c r="M2358" s="6" t="str">
        <f t="shared" si="37"/>
        <v>Sell</v>
      </c>
    </row>
    <row r="2359" spans="1:13" x14ac:dyDescent="0.3">
      <c r="A2359" s="2">
        <v>45362</v>
      </c>
      <c r="B2359" s="4">
        <v>859</v>
      </c>
      <c r="C2359" s="4">
        <v>872</v>
      </c>
      <c r="D2359" s="4">
        <v>877.1</v>
      </c>
      <c r="E2359" s="4">
        <v>797.04500000000007</v>
      </c>
      <c r="F2359" s="4" t="b">
        <v>0</v>
      </c>
      <c r="G2359" s="4" t="b">
        <v>1</v>
      </c>
      <c r="H2359" s="4" t="b">
        <v>0</v>
      </c>
      <c r="I2359" s="15"/>
      <c r="J2359" s="4"/>
      <c r="K2359" s="4"/>
      <c r="L2359" s="15"/>
      <c r="M2359" s="6" t="str">
        <f t="shared" si="37"/>
        <v>Sell</v>
      </c>
    </row>
    <row r="2360" spans="1:13" x14ac:dyDescent="0.3">
      <c r="A2360" s="2">
        <v>45363</v>
      </c>
      <c r="B2360" s="4">
        <v>871</v>
      </c>
      <c r="C2360" s="4">
        <v>976</v>
      </c>
      <c r="D2360" s="4">
        <v>885.7</v>
      </c>
      <c r="E2360" s="4">
        <v>797.89083333333338</v>
      </c>
      <c r="F2360" s="4" t="b">
        <v>0</v>
      </c>
      <c r="G2360" s="4" t="b">
        <v>1</v>
      </c>
      <c r="H2360" s="4" t="b">
        <v>0</v>
      </c>
      <c r="I2360" s="15"/>
      <c r="J2360" s="4"/>
      <c r="K2360" s="4"/>
      <c r="L2360" s="15"/>
      <c r="M2360" s="6" t="str">
        <f t="shared" si="37"/>
        <v>Sell</v>
      </c>
    </row>
    <row r="2361" spans="1:13" x14ac:dyDescent="0.3">
      <c r="A2361" s="2">
        <v>45364</v>
      </c>
      <c r="B2361" s="4">
        <v>976</v>
      </c>
      <c r="C2361" s="4">
        <v>955</v>
      </c>
      <c r="D2361" s="4">
        <v>894.8</v>
      </c>
      <c r="E2361" s="4">
        <v>798.45916666666676</v>
      </c>
      <c r="F2361" s="4" t="b">
        <v>1</v>
      </c>
      <c r="G2361" s="4" t="b">
        <v>0</v>
      </c>
      <c r="H2361" s="4" t="b">
        <v>1</v>
      </c>
      <c r="I2361" s="15"/>
      <c r="J2361" s="4"/>
      <c r="K2361" s="4"/>
      <c r="L2361" s="15"/>
      <c r="M2361" s="6" t="str">
        <f t="shared" si="37"/>
        <v>Buy</v>
      </c>
    </row>
    <row r="2362" spans="1:13" x14ac:dyDescent="0.3">
      <c r="A2362" s="2">
        <v>45365</v>
      </c>
      <c r="B2362" s="4">
        <v>956</v>
      </c>
      <c r="C2362" s="4">
        <v>963</v>
      </c>
      <c r="D2362" s="4">
        <v>899.7</v>
      </c>
      <c r="E2362" s="4">
        <v>799.38250000000005</v>
      </c>
      <c r="F2362" s="4" t="b">
        <v>1</v>
      </c>
      <c r="G2362" s="4" t="b">
        <v>0</v>
      </c>
      <c r="H2362" s="4" t="b">
        <v>0</v>
      </c>
      <c r="I2362" s="15"/>
      <c r="J2362" s="4"/>
      <c r="K2362" s="4"/>
      <c r="L2362" s="15"/>
      <c r="M2362" s="6" t="str">
        <f t="shared" si="37"/>
        <v>Buy</v>
      </c>
    </row>
    <row r="2363" spans="1:13" x14ac:dyDescent="0.3">
      <c r="A2363" s="2">
        <v>45366</v>
      </c>
      <c r="B2363" s="4">
        <v>963</v>
      </c>
      <c r="C2363" s="4">
        <v>906</v>
      </c>
      <c r="D2363" s="4">
        <v>899.3</v>
      </c>
      <c r="E2363" s="4">
        <v>799.8850000000001</v>
      </c>
      <c r="F2363" s="4" t="b">
        <v>1</v>
      </c>
      <c r="G2363" s="4" t="b">
        <v>0</v>
      </c>
      <c r="H2363" s="4" t="b">
        <v>0</v>
      </c>
      <c r="I2363" s="15"/>
      <c r="J2363" s="4"/>
      <c r="K2363" s="4"/>
      <c r="L2363" s="15"/>
      <c r="M2363" s="6" t="str">
        <f t="shared" si="37"/>
        <v>Buy</v>
      </c>
    </row>
    <row r="2364" spans="1:13" x14ac:dyDescent="0.3">
      <c r="A2364" s="2">
        <v>45367</v>
      </c>
      <c r="B2364" s="4">
        <v>906</v>
      </c>
      <c r="C2364" s="4">
        <v>905</v>
      </c>
      <c r="D2364" s="4">
        <v>905.8</v>
      </c>
      <c r="E2364" s="4">
        <v>800.70666666666671</v>
      </c>
      <c r="F2364" s="4" t="b">
        <v>1</v>
      </c>
      <c r="G2364" s="4" t="b">
        <v>0</v>
      </c>
      <c r="H2364" s="4" t="b">
        <v>0</v>
      </c>
      <c r="I2364" s="15"/>
      <c r="J2364" s="4"/>
      <c r="K2364" s="4"/>
      <c r="L2364" s="15"/>
      <c r="M2364" s="6" t="str">
        <f t="shared" si="37"/>
        <v>Buy</v>
      </c>
    </row>
    <row r="2365" spans="1:13" x14ac:dyDescent="0.3">
      <c r="A2365" s="2">
        <v>45368</v>
      </c>
      <c r="B2365" s="4">
        <v>905</v>
      </c>
      <c r="C2365" s="4">
        <v>893</v>
      </c>
      <c r="D2365" s="4">
        <v>907.6</v>
      </c>
      <c r="E2365" s="4">
        <v>801.36666666666667</v>
      </c>
      <c r="F2365" s="4" t="b">
        <v>0</v>
      </c>
      <c r="G2365" s="4" t="b">
        <v>1</v>
      </c>
      <c r="H2365" s="4" t="b">
        <v>1</v>
      </c>
      <c r="I2365" s="15"/>
      <c r="J2365" s="4"/>
      <c r="K2365" s="4"/>
      <c r="L2365" s="15"/>
      <c r="M2365" s="6" t="str">
        <f t="shared" si="37"/>
        <v>Sell</v>
      </c>
    </row>
    <row r="2366" spans="1:13" x14ac:dyDescent="0.3">
      <c r="A2366" s="2">
        <v>45369</v>
      </c>
      <c r="B2366" s="4">
        <v>893</v>
      </c>
      <c r="C2366" s="4">
        <v>885</v>
      </c>
      <c r="D2366" s="4">
        <v>908.2</v>
      </c>
      <c r="E2366" s="4">
        <v>801.75666666666666</v>
      </c>
      <c r="F2366" s="4" t="b">
        <v>0</v>
      </c>
      <c r="G2366" s="4" t="b">
        <v>1</v>
      </c>
      <c r="H2366" s="4" t="b">
        <v>0</v>
      </c>
      <c r="I2366" s="15"/>
      <c r="J2366" s="4"/>
      <c r="K2366" s="4"/>
      <c r="L2366" s="15"/>
      <c r="M2366" s="6" t="str">
        <f t="shared" si="37"/>
        <v>Sell</v>
      </c>
    </row>
    <row r="2367" spans="1:13" x14ac:dyDescent="0.3">
      <c r="A2367" s="2">
        <v>45370</v>
      </c>
      <c r="B2367" s="4">
        <v>885</v>
      </c>
      <c r="C2367" s="4">
        <v>879</v>
      </c>
      <c r="D2367" s="4">
        <v>909.3</v>
      </c>
      <c r="E2367" s="4">
        <v>802.18416666666667</v>
      </c>
      <c r="F2367" s="4" t="b">
        <v>0</v>
      </c>
      <c r="G2367" s="4" t="b">
        <v>1</v>
      </c>
      <c r="H2367" s="4" t="b">
        <v>0</v>
      </c>
      <c r="I2367" s="15"/>
      <c r="J2367" s="4"/>
      <c r="K2367" s="4"/>
      <c r="L2367" s="15"/>
      <c r="M2367" s="6" t="str">
        <f t="shared" si="37"/>
        <v>Sell</v>
      </c>
    </row>
    <row r="2368" spans="1:13" x14ac:dyDescent="0.3">
      <c r="A2368" s="2">
        <v>45371</v>
      </c>
      <c r="B2368" s="4">
        <v>879</v>
      </c>
      <c r="C2368" s="4">
        <v>875</v>
      </c>
      <c r="D2368" s="4">
        <v>910.9</v>
      </c>
      <c r="E2368" s="4">
        <v>802.70166666666671</v>
      </c>
      <c r="F2368" s="4" t="b">
        <v>0</v>
      </c>
      <c r="G2368" s="4" t="b">
        <v>1</v>
      </c>
      <c r="H2368" s="4" t="b">
        <v>0</v>
      </c>
      <c r="I2368" s="15"/>
      <c r="J2368" s="4"/>
      <c r="K2368" s="4"/>
      <c r="L2368" s="15"/>
      <c r="M2368" s="6" t="str">
        <f t="shared" si="37"/>
        <v>Sell</v>
      </c>
    </row>
    <row r="2369" spans="1:13" x14ac:dyDescent="0.3">
      <c r="A2369" s="2">
        <v>45372</v>
      </c>
      <c r="B2369" s="4">
        <v>875</v>
      </c>
      <c r="C2369" s="4">
        <v>911</v>
      </c>
      <c r="D2369" s="4">
        <v>914.8</v>
      </c>
      <c r="E2369" s="4">
        <v>803.63166666666666</v>
      </c>
      <c r="F2369" s="4" t="b">
        <v>0</v>
      </c>
      <c r="G2369" s="4" t="b">
        <v>1</v>
      </c>
      <c r="H2369" s="4" t="b">
        <v>0</v>
      </c>
      <c r="I2369" s="15"/>
      <c r="J2369" s="4"/>
      <c r="K2369" s="4"/>
      <c r="L2369" s="15"/>
      <c r="M2369" s="6" t="str">
        <f t="shared" si="37"/>
        <v>Sell</v>
      </c>
    </row>
    <row r="2370" spans="1:13" x14ac:dyDescent="0.3">
      <c r="A2370" s="2">
        <v>45373</v>
      </c>
      <c r="B2370" s="4">
        <v>912</v>
      </c>
      <c r="C2370" s="4">
        <v>884</v>
      </c>
      <c r="D2370" s="4">
        <v>905.6</v>
      </c>
      <c r="E2370" s="4">
        <v>804.15916666666669</v>
      </c>
      <c r="F2370" s="4" t="b">
        <v>0</v>
      </c>
      <c r="G2370" s="4" t="b">
        <v>1</v>
      </c>
      <c r="H2370" s="4" t="b">
        <v>0</v>
      </c>
      <c r="I2370" s="15"/>
      <c r="J2370" s="4"/>
      <c r="K2370" s="4"/>
      <c r="L2370" s="15"/>
      <c r="M2370" s="6" t="str">
        <f t="shared" si="37"/>
        <v>Sell</v>
      </c>
    </row>
    <row r="2371" spans="1:13" x14ac:dyDescent="0.3">
      <c r="A2371" s="2">
        <v>45374</v>
      </c>
      <c r="B2371" s="4">
        <v>884</v>
      </c>
      <c r="C2371" s="4">
        <v>910</v>
      </c>
      <c r="D2371" s="4">
        <v>901.1</v>
      </c>
      <c r="E2371" s="4">
        <v>804.84333333333348</v>
      </c>
      <c r="F2371" s="4" t="b">
        <v>0</v>
      </c>
      <c r="G2371" s="4" t="b">
        <v>1</v>
      </c>
      <c r="H2371" s="4" t="b">
        <v>0</v>
      </c>
      <c r="I2371" s="15"/>
      <c r="J2371" s="4"/>
      <c r="K2371" s="4"/>
      <c r="L2371" s="15"/>
      <c r="M2371" s="6" t="str">
        <f t="shared" si="37"/>
        <v>Sell</v>
      </c>
    </row>
    <row r="2372" spans="1:13" x14ac:dyDescent="0.3">
      <c r="A2372" s="2">
        <v>45375</v>
      </c>
      <c r="B2372" s="4">
        <v>910</v>
      </c>
      <c r="C2372" s="4">
        <v>915</v>
      </c>
      <c r="D2372" s="4">
        <v>896.3</v>
      </c>
      <c r="E2372" s="4">
        <v>805.57</v>
      </c>
      <c r="F2372" s="4" t="b">
        <v>1</v>
      </c>
      <c r="G2372" s="4" t="b">
        <v>0</v>
      </c>
      <c r="H2372" s="4" t="b">
        <v>1</v>
      </c>
      <c r="I2372" s="15"/>
      <c r="J2372" s="4"/>
      <c r="K2372" s="4"/>
      <c r="L2372" s="15"/>
      <c r="M2372" s="6" t="str">
        <f t="shared" si="37"/>
        <v>Buy</v>
      </c>
    </row>
    <row r="2373" spans="1:13" x14ac:dyDescent="0.3">
      <c r="A2373" s="2">
        <v>45376</v>
      </c>
      <c r="B2373" s="4">
        <v>914</v>
      </c>
      <c r="C2373" s="4">
        <v>915</v>
      </c>
      <c r="D2373" s="4">
        <v>897.2</v>
      </c>
      <c r="E2373" s="4">
        <v>806.23666666666679</v>
      </c>
      <c r="F2373" s="4" t="b">
        <v>1</v>
      </c>
      <c r="G2373" s="4" t="b">
        <v>0</v>
      </c>
      <c r="H2373" s="4" t="b">
        <v>0</v>
      </c>
      <c r="I2373" s="15"/>
      <c r="J2373" s="4"/>
      <c r="K2373" s="4"/>
      <c r="L2373" s="15"/>
      <c r="M2373" s="6" t="str">
        <f t="shared" si="37"/>
        <v>Buy</v>
      </c>
    </row>
    <row r="2374" spans="1:13" x14ac:dyDescent="0.3">
      <c r="A2374" s="2">
        <v>45377</v>
      </c>
      <c r="B2374" s="4">
        <v>915</v>
      </c>
      <c r="C2374" s="4">
        <v>904</v>
      </c>
      <c r="D2374" s="4">
        <v>897.1</v>
      </c>
      <c r="E2374" s="4">
        <v>807.0533333333334</v>
      </c>
      <c r="F2374" s="4" t="b">
        <v>1</v>
      </c>
      <c r="G2374" s="4" t="b">
        <v>0</v>
      </c>
      <c r="H2374" s="4" t="b">
        <v>0</v>
      </c>
      <c r="I2374" s="15"/>
      <c r="J2374" s="4"/>
      <c r="K2374" s="4"/>
      <c r="L2374" s="15"/>
      <c r="M2374" s="6" t="str">
        <f t="shared" si="37"/>
        <v>Buy</v>
      </c>
    </row>
    <row r="2375" spans="1:13" x14ac:dyDescent="0.3">
      <c r="A2375" s="2">
        <v>45378</v>
      </c>
      <c r="B2375" s="4">
        <v>904</v>
      </c>
      <c r="C2375" s="4">
        <v>884</v>
      </c>
      <c r="D2375" s="4">
        <v>896.2</v>
      </c>
      <c r="E2375" s="4">
        <v>807.62250000000006</v>
      </c>
      <c r="F2375" s="4" t="b">
        <v>1</v>
      </c>
      <c r="G2375" s="4" t="b">
        <v>0</v>
      </c>
      <c r="H2375" s="4" t="b">
        <v>0</v>
      </c>
      <c r="I2375" s="15"/>
      <c r="J2375" s="4"/>
      <c r="K2375" s="4"/>
      <c r="L2375" s="15"/>
      <c r="M2375" s="6" t="str">
        <f t="shared" si="37"/>
        <v>Buy</v>
      </c>
    </row>
    <row r="2376" spans="1:13" x14ac:dyDescent="0.3">
      <c r="A2376" s="2">
        <v>45379</v>
      </c>
      <c r="B2376" s="4">
        <v>884</v>
      </c>
      <c r="C2376" s="4">
        <v>887</v>
      </c>
      <c r="D2376" s="4">
        <v>896.4</v>
      </c>
      <c r="E2376" s="4">
        <v>808.22583333333341</v>
      </c>
      <c r="F2376" s="4" t="b">
        <v>0</v>
      </c>
      <c r="G2376" s="4" t="b">
        <v>1</v>
      </c>
      <c r="H2376" s="4" t="b">
        <v>1</v>
      </c>
      <c r="I2376" s="15"/>
      <c r="J2376" s="4"/>
      <c r="K2376" s="4"/>
      <c r="L2376" s="15"/>
      <c r="M2376" s="6" t="str">
        <f t="shared" si="37"/>
        <v>Sell</v>
      </c>
    </row>
    <row r="2377" spans="1:13" x14ac:dyDescent="0.3">
      <c r="A2377" s="2">
        <v>45380</v>
      </c>
      <c r="B2377" s="4">
        <v>887</v>
      </c>
      <c r="C2377" s="4">
        <v>903</v>
      </c>
      <c r="D2377" s="4">
        <v>898.8</v>
      </c>
      <c r="E2377" s="4">
        <v>809.02499999999998</v>
      </c>
      <c r="F2377" s="4" t="b">
        <v>0</v>
      </c>
      <c r="G2377" s="4" t="b">
        <v>1</v>
      </c>
      <c r="H2377" s="4" t="b">
        <v>0</v>
      </c>
      <c r="I2377" s="15"/>
      <c r="J2377" s="4"/>
      <c r="K2377" s="4"/>
      <c r="L2377" s="15"/>
      <c r="M2377" s="6" t="str">
        <f t="shared" si="37"/>
        <v>Sell</v>
      </c>
    </row>
    <row r="2378" spans="1:13" x14ac:dyDescent="0.3">
      <c r="A2378" s="2">
        <v>45381</v>
      </c>
      <c r="B2378" s="4">
        <v>903</v>
      </c>
      <c r="C2378" s="4">
        <v>903</v>
      </c>
      <c r="D2378" s="4">
        <v>901.6</v>
      </c>
      <c r="E2378" s="4">
        <v>809.77499999999998</v>
      </c>
      <c r="F2378" s="4" t="b">
        <v>1</v>
      </c>
      <c r="G2378" s="4" t="b">
        <v>0</v>
      </c>
      <c r="H2378" s="4" t="b">
        <v>1</v>
      </c>
      <c r="I2378" s="15"/>
      <c r="J2378" s="4"/>
      <c r="K2378" s="4"/>
      <c r="L2378" s="15"/>
      <c r="M2378" s="6" t="str">
        <f t="shared" si="37"/>
        <v>Buy</v>
      </c>
    </row>
    <row r="2379" spans="1:13" x14ac:dyDescent="0.3">
      <c r="A2379" s="2">
        <v>45382</v>
      </c>
      <c r="B2379" s="4">
        <v>903</v>
      </c>
      <c r="C2379" s="4">
        <v>894</v>
      </c>
      <c r="D2379" s="4">
        <v>899.9</v>
      </c>
      <c r="E2379" s="4">
        <v>810.4</v>
      </c>
      <c r="F2379" s="4" t="b">
        <v>1</v>
      </c>
      <c r="G2379" s="4" t="b">
        <v>0</v>
      </c>
      <c r="H2379" s="4" t="b">
        <v>0</v>
      </c>
      <c r="I2379" s="15"/>
      <c r="J2379" s="4"/>
      <c r="K2379" s="4"/>
      <c r="L2379" s="15"/>
      <c r="M2379" s="6" t="str">
        <f t="shared" si="37"/>
        <v>Buy</v>
      </c>
    </row>
    <row r="2380" spans="1:13" x14ac:dyDescent="0.3">
      <c r="A2380" s="2">
        <v>45383</v>
      </c>
      <c r="B2380" s="4">
        <v>893</v>
      </c>
      <c r="C2380" s="4">
        <v>867</v>
      </c>
      <c r="D2380" s="4">
        <v>898.2</v>
      </c>
      <c r="E2380" s="4">
        <v>810.69166666666672</v>
      </c>
      <c r="F2380" s="4" t="b">
        <v>0</v>
      </c>
      <c r="G2380" s="4" t="b">
        <v>1</v>
      </c>
      <c r="H2380" s="4" t="b">
        <v>1</v>
      </c>
      <c r="I2380" s="15"/>
      <c r="J2380" s="4"/>
      <c r="K2380" s="4"/>
      <c r="L2380" s="15"/>
      <c r="M2380" s="6" t="str">
        <f t="shared" si="37"/>
        <v>Sell</v>
      </c>
    </row>
    <row r="2381" spans="1:13" x14ac:dyDescent="0.3">
      <c r="A2381" s="2">
        <v>45384</v>
      </c>
      <c r="B2381" s="4">
        <v>867</v>
      </c>
      <c r="C2381" s="4">
        <v>858</v>
      </c>
      <c r="D2381" s="4">
        <v>893</v>
      </c>
      <c r="E2381" s="4">
        <v>810.89166666666665</v>
      </c>
      <c r="F2381" s="4" t="b">
        <v>0</v>
      </c>
      <c r="G2381" s="4" t="b">
        <v>1</v>
      </c>
      <c r="H2381" s="4" t="b">
        <v>0</v>
      </c>
      <c r="I2381" s="15"/>
      <c r="J2381" s="4"/>
      <c r="K2381" s="4"/>
      <c r="L2381" s="15"/>
      <c r="M2381" s="6" t="str">
        <f t="shared" si="37"/>
        <v>Sell</v>
      </c>
    </row>
    <row r="2382" spans="1:13" x14ac:dyDescent="0.3">
      <c r="A2382" s="2">
        <v>45385</v>
      </c>
      <c r="B2382" s="4">
        <v>857</v>
      </c>
      <c r="C2382" s="4">
        <v>849</v>
      </c>
      <c r="D2382" s="4">
        <v>886.4</v>
      </c>
      <c r="E2382" s="4">
        <v>811.00833333333333</v>
      </c>
      <c r="F2382" s="4" t="b">
        <v>0</v>
      </c>
      <c r="G2382" s="4" t="b">
        <v>1</v>
      </c>
      <c r="H2382" s="4" t="b">
        <v>0</v>
      </c>
      <c r="I2382" s="15"/>
      <c r="J2382" s="4"/>
      <c r="K2382" s="4"/>
      <c r="L2382" s="15"/>
      <c r="M2382" s="6" t="str">
        <f t="shared" si="37"/>
        <v>Sell</v>
      </c>
    </row>
    <row r="2383" spans="1:13" x14ac:dyDescent="0.3">
      <c r="A2383" s="2">
        <v>45386</v>
      </c>
      <c r="B2383" s="4">
        <v>849</v>
      </c>
      <c r="C2383" s="4">
        <v>865</v>
      </c>
      <c r="D2383" s="4">
        <v>881.4</v>
      </c>
      <c r="E2383" s="4">
        <v>811.0916666666667</v>
      </c>
      <c r="F2383" s="4" t="b">
        <v>0</v>
      </c>
      <c r="G2383" s="4" t="b">
        <v>1</v>
      </c>
      <c r="H2383" s="4" t="b">
        <v>0</v>
      </c>
      <c r="I2383" s="15"/>
      <c r="J2383" s="4"/>
      <c r="K2383" s="4"/>
      <c r="L2383" s="15"/>
      <c r="M2383" s="6" t="str">
        <f t="shared" si="37"/>
        <v>Sell</v>
      </c>
    </row>
    <row r="2384" spans="1:13" x14ac:dyDescent="0.3">
      <c r="A2384" s="2">
        <v>45387</v>
      </c>
      <c r="B2384" s="4">
        <v>865</v>
      </c>
      <c r="C2384" s="4">
        <v>844</v>
      </c>
      <c r="D2384" s="4">
        <v>875.4</v>
      </c>
      <c r="E2384" s="4">
        <v>810.9083333333333</v>
      </c>
      <c r="F2384" s="4" t="b">
        <v>0</v>
      </c>
      <c r="G2384" s="4" t="b">
        <v>1</v>
      </c>
      <c r="H2384" s="4" t="b">
        <v>0</v>
      </c>
      <c r="I2384" s="15"/>
      <c r="J2384" s="4"/>
      <c r="K2384" s="4"/>
      <c r="L2384" s="15"/>
      <c r="M2384" s="6" t="str">
        <f t="shared" si="37"/>
        <v>Sell</v>
      </c>
    </row>
    <row r="2385" spans="1:13" x14ac:dyDescent="0.3">
      <c r="A2385" s="2">
        <v>45388</v>
      </c>
      <c r="B2385" s="4">
        <v>843</v>
      </c>
      <c r="C2385" s="4">
        <v>853</v>
      </c>
      <c r="D2385" s="4">
        <v>872.3</v>
      </c>
      <c r="E2385" s="4">
        <v>810.6</v>
      </c>
      <c r="F2385" s="4" t="b">
        <v>0</v>
      </c>
      <c r="G2385" s="4" t="b">
        <v>1</v>
      </c>
      <c r="H2385" s="4" t="b">
        <v>0</v>
      </c>
      <c r="I2385" s="15"/>
      <c r="J2385" s="4"/>
      <c r="K2385" s="4"/>
      <c r="L2385" s="15"/>
      <c r="M2385" s="6" t="str">
        <f t="shared" si="37"/>
        <v>Sell</v>
      </c>
    </row>
    <row r="2386" spans="1:13" x14ac:dyDescent="0.3">
      <c r="A2386" s="2">
        <v>45389</v>
      </c>
      <c r="B2386" s="4">
        <v>853</v>
      </c>
      <c r="C2386" s="4">
        <v>860</v>
      </c>
      <c r="D2386" s="4">
        <v>869.6</v>
      </c>
      <c r="E2386" s="4">
        <v>810.02499999999998</v>
      </c>
      <c r="F2386" s="4" t="b">
        <v>0</v>
      </c>
      <c r="G2386" s="4" t="b">
        <v>1</v>
      </c>
      <c r="H2386" s="4" t="b">
        <v>0</v>
      </c>
      <c r="I2386" s="15"/>
      <c r="J2386" s="4"/>
      <c r="K2386" s="4"/>
      <c r="L2386" s="15"/>
      <c r="M2386" s="6" t="str">
        <f t="shared" si="37"/>
        <v>Sell</v>
      </c>
    </row>
    <row r="2387" spans="1:13" x14ac:dyDescent="0.3">
      <c r="A2387" s="2">
        <v>45390</v>
      </c>
      <c r="B2387" s="4">
        <v>860</v>
      </c>
      <c r="C2387" s="4">
        <v>873</v>
      </c>
      <c r="D2387" s="4">
        <v>866.6</v>
      </c>
      <c r="E2387" s="4">
        <v>809.7833333333333</v>
      </c>
      <c r="F2387" s="4" t="b">
        <v>0</v>
      </c>
      <c r="G2387" s="4" t="b">
        <v>1</v>
      </c>
      <c r="H2387" s="4" t="b">
        <v>0</v>
      </c>
      <c r="I2387" s="15"/>
      <c r="J2387" s="4"/>
      <c r="K2387" s="4"/>
      <c r="L2387" s="15"/>
      <c r="M2387" s="6" t="str">
        <f t="shared" si="37"/>
        <v>Sell</v>
      </c>
    </row>
    <row r="2388" spans="1:13" x14ac:dyDescent="0.3">
      <c r="A2388" s="2">
        <v>45391</v>
      </c>
      <c r="B2388" s="4">
        <v>872</v>
      </c>
      <c r="C2388" s="4">
        <v>883</v>
      </c>
      <c r="D2388" s="4">
        <v>864.6</v>
      </c>
      <c r="E2388" s="4">
        <v>810.1</v>
      </c>
      <c r="F2388" s="4" t="b">
        <v>1</v>
      </c>
      <c r="G2388" s="4" t="b">
        <v>0</v>
      </c>
      <c r="H2388" s="4" t="b">
        <v>1</v>
      </c>
      <c r="I2388" s="15"/>
      <c r="J2388" s="4"/>
      <c r="K2388" s="4"/>
      <c r="L2388" s="15"/>
      <c r="M2388" s="6" t="str">
        <f t="shared" si="37"/>
        <v>Buy</v>
      </c>
    </row>
    <row r="2389" spans="1:13" x14ac:dyDescent="0.3">
      <c r="A2389" s="2">
        <v>45392</v>
      </c>
      <c r="B2389" s="4">
        <v>883</v>
      </c>
      <c r="C2389" s="4">
        <v>871</v>
      </c>
      <c r="D2389" s="4">
        <v>862.3</v>
      </c>
      <c r="E2389" s="4">
        <v>810.23333333333335</v>
      </c>
      <c r="F2389" s="4" t="b">
        <v>1</v>
      </c>
      <c r="G2389" s="4" t="b">
        <v>0</v>
      </c>
      <c r="H2389" s="4" t="b">
        <v>0</v>
      </c>
      <c r="I2389" s="15"/>
      <c r="J2389" s="4"/>
      <c r="K2389" s="4"/>
      <c r="L2389" s="15"/>
      <c r="M2389" s="6" t="str">
        <f t="shared" si="37"/>
        <v>Buy</v>
      </c>
    </row>
    <row r="2390" spans="1:13" x14ac:dyDescent="0.3">
      <c r="A2390" s="2">
        <v>45393</v>
      </c>
      <c r="B2390" s="4">
        <v>871</v>
      </c>
      <c r="C2390" s="4">
        <v>869</v>
      </c>
      <c r="D2390" s="4">
        <v>862.5</v>
      </c>
      <c r="E2390" s="4">
        <v>810.43333333333328</v>
      </c>
      <c r="F2390" s="4" t="b">
        <v>1</v>
      </c>
      <c r="G2390" s="4" t="b">
        <v>0</v>
      </c>
      <c r="H2390" s="4" t="b">
        <v>0</v>
      </c>
      <c r="I2390" s="15"/>
      <c r="J2390" s="4"/>
      <c r="K2390" s="4"/>
      <c r="L2390" s="15"/>
      <c r="M2390" s="6" t="str">
        <f t="shared" si="37"/>
        <v>Buy</v>
      </c>
    </row>
    <row r="2391" spans="1:13" x14ac:dyDescent="0.3">
      <c r="A2391" s="2">
        <v>45394</v>
      </c>
      <c r="B2391" s="4">
        <v>869</v>
      </c>
      <c r="C2391" s="4">
        <v>856</v>
      </c>
      <c r="D2391" s="4">
        <v>862.3</v>
      </c>
      <c r="E2391" s="4">
        <v>810.47500000000002</v>
      </c>
      <c r="F2391" s="4" t="b">
        <v>1</v>
      </c>
      <c r="G2391" s="4" t="b">
        <v>0</v>
      </c>
      <c r="H2391" s="4" t="b">
        <v>0</v>
      </c>
      <c r="I2391" s="15"/>
      <c r="J2391" s="4"/>
      <c r="K2391" s="4"/>
      <c r="L2391" s="15"/>
      <c r="M2391" s="6" t="str">
        <f t="shared" si="37"/>
        <v>Buy</v>
      </c>
    </row>
    <row r="2392" spans="1:13" x14ac:dyDescent="0.3">
      <c r="A2392" s="2">
        <v>45395</v>
      </c>
      <c r="B2392" s="4">
        <v>856</v>
      </c>
      <c r="C2392" s="4">
        <v>799</v>
      </c>
      <c r="D2392" s="4">
        <v>857.3</v>
      </c>
      <c r="E2392" s="4">
        <v>810.02499999999998</v>
      </c>
      <c r="F2392" s="4" t="b">
        <v>0</v>
      </c>
      <c r="G2392" s="4" t="b">
        <v>1</v>
      </c>
      <c r="H2392" s="4" t="b">
        <v>1</v>
      </c>
      <c r="I2392" s="15"/>
      <c r="J2392" s="4"/>
      <c r="K2392" s="4"/>
      <c r="L2392" s="15"/>
      <c r="M2392" s="6" t="str">
        <f t="shared" ref="M2392:M2455" si="38">IF(B2392&gt;=D2391,"Buy","Sell")</f>
        <v>Sell</v>
      </c>
    </row>
    <row r="2393" spans="1:13" x14ac:dyDescent="0.3">
      <c r="A2393" s="2">
        <v>45396</v>
      </c>
      <c r="B2393" s="4">
        <v>799</v>
      </c>
      <c r="C2393" s="4">
        <v>728</v>
      </c>
      <c r="D2393" s="4">
        <v>843.6</v>
      </c>
      <c r="E2393" s="4">
        <v>809</v>
      </c>
      <c r="F2393" s="4" t="b">
        <v>0</v>
      </c>
      <c r="G2393" s="4" t="b">
        <v>1</v>
      </c>
      <c r="H2393" s="4" t="b">
        <v>0</v>
      </c>
      <c r="I2393" s="15"/>
      <c r="J2393" s="4"/>
      <c r="K2393" s="4"/>
      <c r="L2393" s="15"/>
      <c r="M2393" s="6" t="str">
        <f t="shared" si="38"/>
        <v>Sell</v>
      </c>
    </row>
    <row r="2394" spans="1:13" x14ac:dyDescent="0.3">
      <c r="A2394" s="2">
        <v>45397</v>
      </c>
      <c r="B2394" s="4">
        <v>728</v>
      </c>
      <c r="C2394" s="4">
        <v>741</v>
      </c>
      <c r="D2394" s="4">
        <v>833.3</v>
      </c>
      <c r="E2394" s="4">
        <v>808.16666666666663</v>
      </c>
      <c r="F2394" s="4" t="b">
        <v>0</v>
      </c>
      <c r="G2394" s="4" t="b">
        <v>1</v>
      </c>
      <c r="H2394" s="4" t="b">
        <v>0</v>
      </c>
      <c r="I2394" s="15"/>
      <c r="J2394" s="4"/>
      <c r="K2394" s="4"/>
      <c r="L2394" s="15"/>
      <c r="M2394" s="6" t="str">
        <f t="shared" si="38"/>
        <v>Sell</v>
      </c>
    </row>
    <row r="2395" spans="1:13" x14ac:dyDescent="0.3">
      <c r="A2395" s="2">
        <v>45398</v>
      </c>
      <c r="B2395" s="4">
        <v>741</v>
      </c>
      <c r="C2395" s="4">
        <v>731</v>
      </c>
      <c r="D2395" s="4">
        <v>821.1</v>
      </c>
      <c r="E2395" s="4">
        <v>807.45</v>
      </c>
      <c r="F2395" s="4" t="b">
        <v>0</v>
      </c>
      <c r="G2395" s="4" t="b">
        <v>1</v>
      </c>
      <c r="H2395" s="4" t="b">
        <v>0</v>
      </c>
      <c r="I2395" s="15"/>
      <c r="J2395" s="4"/>
      <c r="K2395" s="4"/>
      <c r="L2395" s="15"/>
      <c r="M2395" s="6" t="str">
        <f t="shared" si="38"/>
        <v>Sell</v>
      </c>
    </row>
    <row r="2396" spans="1:13" x14ac:dyDescent="0.3">
      <c r="A2396" s="2">
        <v>45399</v>
      </c>
      <c r="B2396" s="4">
        <v>730</v>
      </c>
      <c r="C2396" s="4">
        <v>728</v>
      </c>
      <c r="D2396" s="4">
        <v>807.9</v>
      </c>
      <c r="E2396" s="4">
        <v>806.66666666666663</v>
      </c>
      <c r="F2396" s="4" t="b">
        <v>0</v>
      </c>
      <c r="G2396" s="4" t="b">
        <v>1</v>
      </c>
      <c r="H2396" s="4" t="b">
        <v>0</v>
      </c>
      <c r="I2396" s="15"/>
      <c r="J2396" s="4"/>
      <c r="K2396" s="4"/>
      <c r="L2396" s="15"/>
      <c r="M2396" s="6" t="str">
        <f t="shared" si="38"/>
        <v>Sell</v>
      </c>
    </row>
    <row r="2397" spans="1:13" x14ac:dyDescent="0.3">
      <c r="A2397" s="2">
        <v>45400</v>
      </c>
      <c r="B2397" s="4">
        <v>727</v>
      </c>
      <c r="C2397" s="4">
        <v>737</v>
      </c>
      <c r="D2397" s="4">
        <v>794.3</v>
      </c>
      <c r="E2397" s="4">
        <v>805.82500000000005</v>
      </c>
      <c r="F2397" s="4" t="b">
        <v>0</v>
      </c>
      <c r="G2397" s="4" t="b">
        <v>1</v>
      </c>
      <c r="H2397" s="4" t="b">
        <v>0</v>
      </c>
      <c r="I2397" s="15"/>
      <c r="J2397" s="4"/>
      <c r="K2397" s="4"/>
      <c r="L2397" s="15"/>
      <c r="M2397" s="6" t="str">
        <f t="shared" si="38"/>
        <v>Sell</v>
      </c>
    </row>
    <row r="2398" spans="1:13" x14ac:dyDescent="0.3">
      <c r="A2398" s="2">
        <v>45401</v>
      </c>
      <c r="B2398" s="4">
        <v>738</v>
      </c>
      <c r="C2398" s="4">
        <v>728</v>
      </c>
      <c r="D2398" s="4">
        <v>778.8</v>
      </c>
      <c r="E2398" s="4">
        <v>804.9666666666667</v>
      </c>
      <c r="F2398" s="4" t="b">
        <v>0</v>
      </c>
      <c r="G2398" s="4" t="b">
        <v>1</v>
      </c>
      <c r="H2398" s="4" t="b">
        <v>0</v>
      </c>
      <c r="I2398" s="15"/>
      <c r="J2398" s="4"/>
      <c r="K2398" s="4"/>
      <c r="L2398" s="15"/>
      <c r="M2398" s="6" t="str">
        <f t="shared" si="38"/>
        <v>Sell</v>
      </c>
    </row>
    <row r="2399" spans="1:13" x14ac:dyDescent="0.3">
      <c r="A2399" s="2">
        <v>45402</v>
      </c>
      <c r="B2399" s="4">
        <v>728</v>
      </c>
      <c r="C2399" s="4">
        <v>758</v>
      </c>
      <c r="D2399" s="4">
        <v>767.5</v>
      </c>
      <c r="E2399" s="4">
        <v>804.2833333333333</v>
      </c>
      <c r="F2399" s="4" t="b">
        <v>0</v>
      </c>
      <c r="G2399" s="4" t="b">
        <v>1</v>
      </c>
      <c r="H2399" s="4" t="b">
        <v>0</v>
      </c>
      <c r="I2399" s="15"/>
      <c r="J2399" s="4"/>
      <c r="K2399" s="4"/>
      <c r="L2399" s="15"/>
      <c r="M2399" s="6" t="str">
        <f t="shared" si="38"/>
        <v>Sell</v>
      </c>
    </row>
    <row r="2400" spans="1:13" x14ac:dyDescent="0.3">
      <c r="A2400" s="2">
        <v>45403</v>
      </c>
      <c r="B2400" s="4">
        <v>758</v>
      </c>
      <c r="C2400" s="4">
        <v>767</v>
      </c>
      <c r="D2400" s="4">
        <v>757.3</v>
      </c>
      <c r="E2400" s="4">
        <v>803.67499999999995</v>
      </c>
      <c r="F2400" s="4" t="b">
        <v>0</v>
      </c>
      <c r="G2400" s="4" t="b">
        <v>1</v>
      </c>
      <c r="H2400" s="4" t="b">
        <v>0</v>
      </c>
      <c r="I2400" s="15"/>
      <c r="J2400" s="4"/>
      <c r="K2400" s="4"/>
      <c r="L2400" s="15"/>
      <c r="M2400" s="6" t="str">
        <f t="shared" si="38"/>
        <v>Sell</v>
      </c>
    </row>
    <row r="2401" spans="1:13" x14ac:dyDescent="0.3">
      <c r="A2401" s="2">
        <v>45404</v>
      </c>
      <c r="B2401" s="4">
        <v>767</v>
      </c>
      <c r="C2401" s="4">
        <v>778</v>
      </c>
      <c r="D2401" s="4">
        <v>749.5</v>
      </c>
      <c r="E2401" s="4">
        <v>803.16666666666663</v>
      </c>
      <c r="F2401" s="4" t="b">
        <v>0</v>
      </c>
      <c r="G2401" s="4" t="b">
        <v>0</v>
      </c>
      <c r="H2401" s="4" t="b">
        <v>0</v>
      </c>
      <c r="I2401" s="15"/>
      <c r="J2401" s="4"/>
      <c r="K2401" s="4"/>
      <c r="L2401" s="15"/>
      <c r="M2401" s="6" t="str">
        <f t="shared" si="38"/>
        <v>Buy</v>
      </c>
    </row>
    <row r="2402" spans="1:13" x14ac:dyDescent="0.3">
      <c r="A2402" s="2">
        <v>45405</v>
      </c>
      <c r="B2402" s="4">
        <v>777</v>
      </c>
      <c r="C2402" s="4">
        <v>791</v>
      </c>
      <c r="D2402" s="4">
        <v>748.7</v>
      </c>
      <c r="E2402" s="4">
        <v>802.6583333333333</v>
      </c>
      <c r="F2402" s="4" t="b">
        <v>0</v>
      </c>
      <c r="G2402" s="4" t="b">
        <v>0</v>
      </c>
      <c r="H2402" s="4" t="b">
        <v>0</v>
      </c>
      <c r="I2402" s="15"/>
      <c r="J2402" s="4"/>
      <c r="K2402" s="4"/>
      <c r="L2402" s="15"/>
      <c r="M2402" s="6" t="str">
        <f t="shared" si="38"/>
        <v>Buy</v>
      </c>
    </row>
    <row r="2403" spans="1:13" x14ac:dyDescent="0.3">
      <c r="A2403" s="2">
        <v>45406</v>
      </c>
      <c r="B2403" s="4">
        <v>791</v>
      </c>
      <c r="C2403" s="4">
        <v>767</v>
      </c>
      <c r="D2403" s="4">
        <v>752.6</v>
      </c>
      <c r="E2403" s="4">
        <v>802.07500000000005</v>
      </c>
      <c r="F2403" s="4" t="b">
        <v>0</v>
      </c>
      <c r="G2403" s="4" t="b">
        <v>0</v>
      </c>
      <c r="H2403" s="4" t="b">
        <v>0</v>
      </c>
      <c r="I2403" s="15"/>
      <c r="J2403" s="4"/>
      <c r="K2403" s="4"/>
      <c r="L2403" s="15"/>
      <c r="M2403" s="6" t="str">
        <f t="shared" si="38"/>
        <v>Buy</v>
      </c>
    </row>
    <row r="2404" spans="1:13" x14ac:dyDescent="0.3">
      <c r="A2404" s="2">
        <v>45407</v>
      </c>
      <c r="B2404" s="4">
        <v>767</v>
      </c>
      <c r="C2404" s="4">
        <v>750</v>
      </c>
      <c r="D2404" s="4">
        <v>753.5</v>
      </c>
      <c r="E2404" s="4">
        <v>801.32500000000005</v>
      </c>
      <c r="F2404" s="4" t="b">
        <v>0</v>
      </c>
      <c r="G2404" s="4" t="b">
        <v>0</v>
      </c>
      <c r="H2404" s="4" t="b">
        <v>0</v>
      </c>
      <c r="I2404" s="15"/>
      <c r="J2404" s="4"/>
      <c r="K2404" s="4"/>
      <c r="L2404" s="15"/>
      <c r="M2404" s="6" t="str">
        <f t="shared" si="38"/>
        <v>Buy</v>
      </c>
    </row>
    <row r="2405" spans="1:13" x14ac:dyDescent="0.3">
      <c r="A2405" s="2">
        <v>45408</v>
      </c>
      <c r="B2405" s="4">
        <v>750</v>
      </c>
      <c r="C2405" s="4">
        <v>748</v>
      </c>
      <c r="D2405" s="4">
        <v>755.2</v>
      </c>
      <c r="E2405" s="4">
        <v>800.52499999999998</v>
      </c>
      <c r="F2405" s="4" t="b">
        <v>0</v>
      </c>
      <c r="G2405" s="4" t="b">
        <v>1</v>
      </c>
      <c r="H2405" s="4" t="b">
        <v>0</v>
      </c>
      <c r="I2405" s="15"/>
      <c r="J2405" s="4"/>
      <c r="K2405" s="4"/>
      <c r="L2405" s="15"/>
      <c r="M2405" s="6" t="str">
        <f t="shared" si="38"/>
        <v>Sell</v>
      </c>
    </row>
    <row r="2406" spans="1:13" x14ac:dyDescent="0.3">
      <c r="A2406" s="2">
        <v>45409</v>
      </c>
      <c r="B2406" s="4">
        <v>749</v>
      </c>
      <c r="C2406" s="4">
        <v>744</v>
      </c>
      <c r="D2406" s="4">
        <v>756.8</v>
      </c>
      <c r="E2406" s="4">
        <v>799.68333333333328</v>
      </c>
      <c r="F2406" s="4" t="b">
        <v>0</v>
      </c>
      <c r="G2406" s="4" t="b">
        <v>1</v>
      </c>
      <c r="H2406" s="4" t="b">
        <v>0</v>
      </c>
      <c r="I2406" s="15"/>
      <c r="J2406" s="4"/>
      <c r="K2406" s="4"/>
      <c r="L2406" s="15"/>
      <c r="M2406" s="6" t="str">
        <f t="shared" si="38"/>
        <v>Sell</v>
      </c>
    </row>
    <row r="2407" spans="1:13" x14ac:dyDescent="0.3">
      <c r="A2407" s="2">
        <v>45410</v>
      </c>
      <c r="B2407" s="4">
        <v>744</v>
      </c>
      <c r="C2407" s="4">
        <v>743</v>
      </c>
      <c r="D2407" s="4">
        <v>757.4</v>
      </c>
      <c r="E2407" s="4">
        <v>798.875</v>
      </c>
      <c r="F2407" s="4" t="b">
        <v>0</v>
      </c>
      <c r="G2407" s="4" t="b">
        <v>1</v>
      </c>
      <c r="H2407" s="4" t="b">
        <v>0</v>
      </c>
      <c r="I2407" s="15"/>
      <c r="J2407" s="4"/>
      <c r="K2407" s="4"/>
      <c r="L2407" s="15"/>
      <c r="M2407" s="6" t="str">
        <f t="shared" si="38"/>
        <v>Sell</v>
      </c>
    </row>
    <row r="2408" spans="1:13" x14ac:dyDescent="0.3">
      <c r="A2408" s="2">
        <v>45411</v>
      </c>
      <c r="B2408" s="4">
        <v>743</v>
      </c>
      <c r="C2408" s="4">
        <v>730</v>
      </c>
      <c r="D2408" s="4">
        <v>757.6</v>
      </c>
      <c r="E2408" s="4">
        <v>798.01666666666665</v>
      </c>
      <c r="F2408" s="4" t="b">
        <v>0</v>
      </c>
      <c r="G2408" s="4" t="b">
        <v>1</v>
      </c>
      <c r="H2408" s="4" t="b">
        <v>0</v>
      </c>
      <c r="I2408" s="15"/>
      <c r="J2408" s="4"/>
      <c r="K2408" s="4"/>
      <c r="L2408" s="15"/>
      <c r="M2408" s="6" t="str">
        <f t="shared" si="38"/>
        <v>Sell</v>
      </c>
    </row>
    <row r="2409" spans="1:13" x14ac:dyDescent="0.3">
      <c r="A2409" s="2">
        <v>45412</v>
      </c>
      <c r="B2409" s="4">
        <v>730</v>
      </c>
      <c r="C2409" s="4">
        <v>716</v>
      </c>
      <c r="D2409" s="4">
        <v>753.4</v>
      </c>
      <c r="E2409" s="4">
        <v>797.05833333333328</v>
      </c>
      <c r="F2409" s="4" t="b">
        <v>0</v>
      </c>
      <c r="G2409" s="4" t="b">
        <v>1</v>
      </c>
      <c r="H2409" s="4" t="b">
        <v>0</v>
      </c>
      <c r="I2409" s="15"/>
      <c r="J2409" s="4"/>
      <c r="K2409" s="4"/>
      <c r="L2409" s="15"/>
      <c r="M2409" s="6" t="str">
        <f t="shared" si="38"/>
        <v>Sell</v>
      </c>
    </row>
    <row r="2410" spans="1:13" x14ac:dyDescent="0.3">
      <c r="A2410" s="2">
        <v>45413</v>
      </c>
      <c r="B2410" s="4">
        <v>716</v>
      </c>
      <c r="C2410" s="4">
        <v>709</v>
      </c>
      <c r="D2410" s="4">
        <v>747.6</v>
      </c>
      <c r="E2410" s="4">
        <v>795.98333333333335</v>
      </c>
      <c r="F2410" s="4" t="b">
        <v>0</v>
      </c>
      <c r="G2410" s="4" t="b">
        <v>1</v>
      </c>
      <c r="H2410" s="4" t="b">
        <v>0</v>
      </c>
      <c r="I2410" s="15"/>
      <c r="J2410" s="4"/>
      <c r="K2410" s="4"/>
      <c r="L2410" s="15"/>
      <c r="M2410" s="6" t="str">
        <f t="shared" si="38"/>
        <v>Sell</v>
      </c>
    </row>
    <row r="2411" spans="1:13" x14ac:dyDescent="0.3">
      <c r="A2411" s="2">
        <v>45414</v>
      </c>
      <c r="B2411" s="4">
        <v>708</v>
      </c>
      <c r="C2411" s="4">
        <v>733</v>
      </c>
      <c r="D2411" s="4">
        <v>743.1</v>
      </c>
      <c r="E2411" s="4">
        <v>795.74166666666667</v>
      </c>
      <c r="F2411" s="4" t="b">
        <v>0</v>
      </c>
      <c r="G2411" s="4" t="b">
        <v>1</v>
      </c>
      <c r="H2411" s="4" t="b">
        <v>0</v>
      </c>
      <c r="I2411" s="15"/>
      <c r="J2411" s="4"/>
      <c r="K2411" s="4"/>
      <c r="L2411" s="15"/>
      <c r="M2411" s="6" t="str">
        <f t="shared" si="38"/>
        <v>Sell</v>
      </c>
    </row>
    <row r="2412" spans="1:13" x14ac:dyDescent="0.3">
      <c r="A2412" s="2">
        <v>45415</v>
      </c>
      <c r="B2412" s="4">
        <v>732</v>
      </c>
      <c r="C2412" s="4">
        <v>740</v>
      </c>
      <c r="D2412" s="4">
        <v>738</v>
      </c>
      <c r="E2412" s="4">
        <v>795.36666666666667</v>
      </c>
      <c r="F2412" s="4" t="b">
        <v>0</v>
      </c>
      <c r="G2412" s="4" t="b">
        <v>1</v>
      </c>
      <c r="H2412" s="4" t="b">
        <v>0</v>
      </c>
      <c r="I2412" s="15"/>
      <c r="J2412" s="4"/>
      <c r="K2412" s="4"/>
      <c r="L2412" s="15"/>
      <c r="M2412" s="6" t="str">
        <f t="shared" si="38"/>
        <v>Sell</v>
      </c>
    </row>
    <row r="2413" spans="1:13" x14ac:dyDescent="0.3">
      <c r="A2413" s="2">
        <v>45416</v>
      </c>
      <c r="B2413" s="4">
        <v>740</v>
      </c>
      <c r="C2413" s="4">
        <v>760</v>
      </c>
      <c r="D2413" s="4">
        <v>737.3</v>
      </c>
      <c r="E2413" s="4">
        <v>795.38333333333333</v>
      </c>
      <c r="F2413" s="4" t="b">
        <v>0</v>
      </c>
      <c r="G2413" s="4" t="b">
        <v>0</v>
      </c>
      <c r="H2413" s="4" t="b">
        <v>0</v>
      </c>
      <c r="I2413" s="15"/>
      <c r="J2413" s="4"/>
      <c r="K2413" s="4"/>
      <c r="L2413" s="15"/>
      <c r="M2413" s="6" t="str">
        <f t="shared" si="38"/>
        <v>Buy</v>
      </c>
    </row>
    <row r="2414" spans="1:13" x14ac:dyDescent="0.3">
      <c r="A2414" s="2">
        <v>45417</v>
      </c>
      <c r="B2414" s="4">
        <v>761</v>
      </c>
      <c r="C2414" s="4">
        <v>746</v>
      </c>
      <c r="D2414" s="4">
        <v>736.9</v>
      </c>
      <c r="E2414" s="4">
        <v>795.18333333333328</v>
      </c>
      <c r="F2414" s="4" t="b">
        <v>0</v>
      </c>
      <c r="G2414" s="4" t="b">
        <v>0</v>
      </c>
      <c r="H2414" s="4" t="b">
        <v>0</v>
      </c>
      <c r="I2414" s="15"/>
      <c r="J2414" s="4"/>
      <c r="K2414" s="4"/>
      <c r="L2414" s="15"/>
      <c r="M2414" s="6" t="str">
        <f t="shared" si="38"/>
        <v>Buy</v>
      </c>
    </row>
    <row r="2415" spans="1:13" x14ac:dyDescent="0.3">
      <c r="A2415" s="2">
        <v>45418</v>
      </c>
      <c r="B2415" s="4">
        <v>746</v>
      </c>
      <c r="C2415" s="4">
        <v>744</v>
      </c>
      <c r="D2415" s="4">
        <v>736.5</v>
      </c>
      <c r="E2415" s="4">
        <v>794.99166666666667</v>
      </c>
      <c r="F2415" s="4" t="b">
        <v>0</v>
      </c>
      <c r="G2415" s="4" t="b">
        <v>0</v>
      </c>
      <c r="H2415" s="4" t="b">
        <v>0</v>
      </c>
      <c r="I2415" s="15"/>
      <c r="J2415" s="4"/>
      <c r="K2415" s="4"/>
      <c r="L2415" s="15"/>
      <c r="M2415" s="6" t="str">
        <f t="shared" si="38"/>
        <v>Buy</v>
      </c>
    </row>
    <row r="2416" spans="1:13" x14ac:dyDescent="0.3">
      <c r="A2416" s="2">
        <v>45419</v>
      </c>
      <c r="B2416" s="4">
        <v>745</v>
      </c>
      <c r="C2416" s="4">
        <v>757</v>
      </c>
      <c r="D2416" s="4">
        <v>737.8</v>
      </c>
      <c r="E2416" s="4">
        <v>794.97500000000002</v>
      </c>
      <c r="F2416" s="4" t="b">
        <v>0</v>
      </c>
      <c r="G2416" s="4" t="b">
        <v>0</v>
      </c>
      <c r="H2416" s="4" t="b">
        <v>0</v>
      </c>
      <c r="I2416" s="15"/>
      <c r="J2416" s="4"/>
      <c r="K2416" s="4"/>
      <c r="L2416" s="15"/>
      <c r="M2416" s="6" t="str">
        <f t="shared" si="38"/>
        <v>Buy</v>
      </c>
    </row>
    <row r="2417" spans="1:13" x14ac:dyDescent="0.3">
      <c r="A2417" s="2">
        <v>45420</v>
      </c>
      <c r="B2417" s="4">
        <v>757</v>
      </c>
      <c r="C2417" s="4">
        <v>740</v>
      </c>
      <c r="D2417" s="4">
        <v>737.5</v>
      </c>
      <c r="E2417" s="4">
        <v>794.875</v>
      </c>
      <c r="F2417" s="4" t="b">
        <v>0</v>
      </c>
      <c r="G2417" s="4" t="b">
        <v>0</v>
      </c>
      <c r="H2417" s="4" t="b">
        <v>0</v>
      </c>
      <c r="I2417" s="15"/>
      <c r="J2417" s="4"/>
      <c r="K2417" s="4"/>
      <c r="L2417" s="15"/>
      <c r="M2417" s="6" t="str">
        <f t="shared" si="38"/>
        <v>Buy</v>
      </c>
    </row>
    <row r="2418" spans="1:13" x14ac:dyDescent="0.3">
      <c r="A2418" s="2">
        <v>45421</v>
      </c>
      <c r="B2418" s="4">
        <v>740</v>
      </c>
      <c r="C2418" s="4">
        <v>716</v>
      </c>
      <c r="D2418" s="4">
        <v>736.1</v>
      </c>
      <c r="E2418" s="4">
        <v>794.60833333333335</v>
      </c>
      <c r="F2418" s="4" t="b">
        <v>0</v>
      </c>
      <c r="G2418" s="4" t="b">
        <v>0</v>
      </c>
      <c r="H2418" s="4" t="b">
        <v>0</v>
      </c>
      <c r="I2418" s="15"/>
      <c r="J2418" s="4"/>
      <c r="K2418" s="4"/>
      <c r="L2418" s="15"/>
      <c r="M2418" s="6" t="str">
        <f t="shared" si="38"/>
        <v>Buy</v>
      </c>
    </row>
    <row r="2419" spans="1:13" x14ac:dyDescent="0.3">
      <c r="A2419" s="2">
        <v>45422</v>
      </c>
      <c r="B2419" s="4">
        <v>717</v>
      </c>
      <c r="C2419" s="4">
        <v>703</v>
      </c>
      <c r="D2419" s="4">
        <v>734.8</v>
      </c>
      <c r="E2419" s="4">
        <v>793.48333333333335</v>
      </c>
      <c r="F2419" s="4" t="b">
        <v>0</v>
      </c>
      <c r="G2419" s="4" t="b">
        <v>1</v>
      </c>
      <c r="H2419" s="4" t="b">
        <v>0</v>
      </c>
      <c r="I2419" s="15"/>
      <c r="J2419" s="4"/>
      <c r="K2419" s="4"/>
      <c r="L2419" s="15"/>
      <c r="M2419" s="6" t="str">
        <f t="shared" si="38"/>
        <v>Sell</v>
      </c>
    </row>
    <row r="2420" spans="1:13" x14ac:dyDescent="0.3">
      <c r="A2420" s="2">
        <v>45423</v>
      </c>
      <c r="B2420" s="4">
        <v>703</v>
      </c>
      <c r="C2420" s="4">
        <v>712</v>
      </c>
      <c r="D2420" s="4">
        <v>735.1</v>
      </c>
      <c r="E2420" s="4">
        <v>792.5916666666667</v>
      </c>
      <c r="F2420" s="4" t="b">
        <v>0</v>
      </c>
      <c r="G2420" s="4" t="b">
        <v>1</v>
      </c>
      <c r="H2420" s="4" t="b">
        <v>0</v>
      </c>
      <c r="I2420" s="15"/>
      <c r="J2420" s="4"/>
      <c r="K2420" s="4"/>
      <c r="L2420" s="15"/>
      <c r="M2420" s="6" t="str">
        <f t="shared" si="38"/>
        <v>Sell</v>
      </c>
    </row>
    <row r="2421" spans="1:13" x14ac:dyDescent="0.3">
      <c r="A2421" s="2">
        <v>45424</v>
      </c>
      <c r="B2421" s="4">
        <v>711</v>
      </c>
      <c r="C2421" s="4">
        <v>710</v>
      </c>
      <c r="D2421" s="4">
        <v>732.8</v>
      </c>
      <c r="E2421" s="4">
        <v>791.95</v>
      </c>
      <c r="F2421" s="4" t="b">
        <v>0</v>
      </c>
      <c r="G2421" s="4" t="b">
        <v>1</v>
      </c>
      <c r="H2421" s="4" t="b">
        <v>0</v>
      </c>
      <c r="I2421" s="15"/>
      <c r="J2421" s="4"/>
      <c r="K2421" s="4"/>
      <c r="L2421" s="15"/>
      <c r="M2421" s="6" t="str">
        <f t="shared" si="38"/>
        <v>Sell</v>
      </c>
    </row>
    <row r="2422" spans="1:13" x14ac:dyDescent="0.3">
      <c r="A2422" s="2">
        <v>45425</v>
      </c>
      <c r="B2422" s="4">
        <v>710</v>
      </c>
      <c r="C2422" s="4">
        <v>709</v>
      </c>
      <c r="D2422" s="4">
        <v>729.7</v>
      </c>
      <c r="E2422" s="4">
        <v>791.27499999999998</v>
      </c>
      <c r="F2422" s="4" t="b">
        <v>0</v>
      </c>
      <c r="G2422" s="4" t="b">
        <v>1</v>
      </c>
      <c r="H2422" s="4" t="b">
        <v>0</v>
      </c>
      <c r="I2422" s="15"/>
      <c r="J2422" s="4"/>
      <c r="K2422" s="4"/>
      <c r="L2422" s="15"/>
      <c r="M2422" s="6" t="str">
        <f t="shared" si="38"/>
        <v>Sell</v>
      </c>
    </row>
    <row r="2423" spans="1:13" x14ac:dyDescent="0.3">
      <c r="A2423" s="2">
        <v>45426</v>
      </c>
      <c r="B2423" s="4">
        <v>708</v>
      </c>
      <c r="C2423" s="4">
        <v>706</v>
      </c>
      <c r="D2423" s="4">
        <v>724.3</v>
      </c>
      <c r="E2423" s="4">
        <v>790.61666666666667</v>
      </c>
      <c r="F2423" s="4" t="b">
        <v>0</v>
      </c>
      <c r="G2423" s="4" t="b">
        <v>1</v>
      </c>
      <c r="H2423" s="4" t="b">
        <v>0</v>
      </c>
      <c r="I2423" s="15"/>
      <c r="J2423" s="4"/>
      <c r="K2423" s="4"/>
      <c r="L2423" s="15"/>
      <c r="M2423" s="6" t="str">
        <f t="shared" si="38"/>
        <v>Sell</v>
      </c>
    </row>
    <row r="2424" spans="1:13" x14ac:dyDescent="0.3">
      <c r="A2424" s="2">
        <v>45427</v>
      </c>
      <c r="B2424" s="4">
        <v>706</v>
      </c>
      <c r="C2424" s="4">
        <v>717</v>
      </c>
      <c r="D2424" s="4">
        <v>721.4</v>
      </c>
      <c r="E2424" s="4">
        <v>790.04166666666663</v>
      </c>
      <c r="F2424" s="4" t="b">
        <v>0</v>
      </c>
      <c r="G2424" s="4" t="b">
        <v>1</v>
      </c>
      <c r="H2424" s="4" t="b">
        <v>0</v>
      </c>
      <c r="I2424" s="15"/>
      <c r="J2424" s="4"/>
      <c r="K2424" s="4"/>
      <c r="L2424" s="15"/>
      <c r="M2424" s="6" t="str">
        <f t="shared" si="38"/>
        <v>Sell</v>
      </c>
    </row>
    <row r="2425" spans="1:13" x14ac:dyDescent="0.3">
      <c r="A2425" s="2">
        <v>45428</v>
      </c>
      <c r="B2425" s="4">
        <v>717</v>
      </c>
      <c r="C2425" s="4">
        <v>717</v>
      </c>
      <c r="D2425" s="4">
        <v>718.7</v>
      </c>
      <c r="E2425" s="4">
        <v>789.50833333333333</v>
      </c>
      <c r="F2425" s="4" t="b">
        <v>0</v>
      </c>
      <c r="G2425" s="4" t="b">
        <v>1</v>
      </c>
      <c r="H2425" s="4" t="b">
        <v>0</v>
      </c>
      <c r="I2425" s="15"/>
      <c r="J2425" s="4"/>
      <c r="K2425" s="4"/>
      <c r="L2425" s="15"/>
      <c r="M2425" s="6" t="str">
        <f t="shared" si="38"/>
        <v>Sell</v>
      </c>
    </row>
    <row r="2426" spans="1:13" x14ac:dyDescent="0.3">
      <c r="A2426" s="2">
        <v>45429</v>
      </c>
      <c r="B2426" s="4">
        <v>717</v>
      </c>
      <c r="C2426" s="4">
        <v>724</v>
      </c>
      <c r="D2426" s="4">
        <v>715.4</v>
      </c>
      <c r="E2426" s="4">
        <v>789.1</v>
      </c>
      <c r="F2426" s="4" t="b">
        <v>0</v>
      </c>
      <c r="G2426" s="4" t="b">
        <v>1</v>
      </c>
      <c r="H2426" s="4" t="b">
        <v>0</v>
      </c>
      <c r="I2426" s="15"/>
      <c r="J2426" s="4"/>
      <c r="K2426" s="4"/>
      <c r="L2426" s="15"/>
      <c r="M2426" s="6" t="str">
        <f t="shared" si="38"/>
        <v>Sell</v>
      </c>
    </row>
    <row r="2427" spans="1:13" x14ac:dyDescent="0.3">
      <c r="A2427" s="2">
        <v>45430</v>
      </c>
      <c r="B2427" s="4">
        <v>723</v>
      </c>
      <c r="C2427" s="4">
        <v>724</v>
      </c>
      <c r="D2427" s="4">
        <v>713.8</v>
      </c>
      <c r="E2427" s="4">
        <v>788.88333333333333</v>
      </c>
      <c r="F2427" s="4" t="b">
        <v>0</v>
      </c>
      <c r="G2427" s="4" t="b">
        <v>0</v>
      </c>
      <c r="H2427" s="4" t="b">
        <v>0</v>
      </c>
      <c r="I2427" s="15"/>
      <c r="J2427" s="4"/>
      <c r="K2427" s="4"/>
      <c r="L2427" s="15"/>
      <c r="M2427" s="6" t="str">
        <f t="shared" si="38"/>
        <v>Buy</v>
      </c>
    </row>
    <row r="2428" spans="1:13" x14ac:dyDescent="0.3">
      <c r="A2428" s="2">
        <v>45431</v>
      </c>
      <c r="B2428" s="4">
        <v>724</v>
      </c>
      <c r="C2428" s="4">
        <v>713</v>
      </c>
      <c r="D2428" s="4">
        <v>713.5</v>
      </c>
      <c r="E2428" s="4">
        <v>788.5</v>
      </c>
      <c r="F2428" s="4" t="b">
        <v>0</v>
      </c>
      <c r="G2428" s="4" t="b">
        <v>0</v>
      </c>
      <c r="H2428" s="4" t="b">
        <v>0</v>
      </c>
      <c r="I2428" s="15"/>
      <c r="J2428" s="4"/>
      <c r="K2428" s="4"/>
      <c r="L2428" s="15"/>
      <c r="M2428" s="6" t="str">
        <f t="shared" si="38"/>
        <v>Buy</v>
      </c>
    </row>
    <row r="2429" spans="1:13" x14ac:dyDescent="0.3">
      <c r="A2429" s="2">
        <v>45432</v>
      </c>
      <c r="B2429" s="4">
        <v>714</v>
      </c>
      <c r="C2429" s="4">
        <v>714</v>
      </c>
      <c r="D2429" s="4">
        <v>714.6</v>
      </c>
      <c r="E2429" s="4">
        <v>788.05833333333328</v>
      </c>
      <c r="F2429" s="4" t="b">
        <v>0</v>
      </c>
      <c r="G2429" s="4" t="b">
        <v>1</v>
      </c>
      <c r="H2429" s="4" t="b">
        <v>0</v>
      </c>
      <c r="I2429" s="15"/>
      <c r="J2429" s="4"/>
      <c r="K2429" s="4"/>
      <c r="L2429" s="15"/>
      <c r="M2429" s="6" t="str">
        <f t="shared" si="38"/>
        <v>Buy</v>
      </c>
    </row>
    <row r="2430" spans="1:13" x14ac:dyDescent="0.3">
      <c r="A2430" s="2">
        <v>45433</v>
      </c>
      <c r="B2430" s="4">
        <v>714</v>
      </c>
      <c r="C2430" s="4">
        <v>756</v>
      </c>
      <c r="D2430" s="4">
        <v>719</v>
      </c>
      <c r="E2430" s="4">
        <v>788.27499999999998</v>
      </c>
      <c r="F2430" s="4" t="b">
        <v>0</v>
      </c>
      <c r="G2430" s="4" t="b">
        <v>1</v>
      </c>
      <c r="H2430" s="4" t="b">
        <v>0</v>
      </c>
      <c r="I2430" s="15"/>
      <c r="J2430" s="4"/>
      <c r="K2430" s="4"/>
      <c r="L2430" s="15"/>
      <c r="M2430" s="6" t="str">
        <f t="shared" si="38"/>
        <v>Sell</v>
      </c>
    </row>
    <row r="2431" spans="1:13" x14ac:dyDescent="0.3">
      <c r="A2431" s="2">
        <v>45434</v>
      </c>
      <c r="B2431" s="4">
        <v>755</v>
      </c>
      <c r="C2431" s="4">
        <v>734</v>
      </c>
      <c r="D2431" s="4">
        <v>721.4</v>
      </c>
      <c r="E2431" s="4">
        <v>788.6</v>
      </c>
      <c r="F2431" s="4" t="b">
        <v>0</v>
      </c>
      <c r="G2431" s="4" t="b">
        <v>0</v>
      </c>
      <c r="H2431" s="4" t="b">
        <v>0</v>
      </c>
      <c r="I2431" s="15"/>
      <c r="J2431" s="4"/>
      <c r="K2431" s="4"/>
      <c r="L2431" s="15"/>
      <c r="M2431" s="6" t="str">
        <f t="shared" si="38"/>
        <v>Buy</v>
      </c>
    </row>
    <row r="2432" spans="1:13" x14ac:dyDescent="0.3">
      <c r="A2432" s="2">
        <v>45435</v>
      </c>
      <c r="B2432" s="4">
        <v>733</v>
      </c>
      <c r="C2432" s="4">
        <v>739</v>
      </c>
      <c r="D2432" s="4">
        <v>724.4</v>
      </c>
      <c r="E2432" s="4">
        <v>788.86666666666667</v>
      </c>
      <c r="F2432" s="4" t="b">
        <v>0</v>
      </c>
      <c r="G2432" s="4" t="b">
        <v>0</v>
      </c>
      <c r="H2432" s="4" t="b">
        <v>0</v>
      </c>
      <c r="I2432" s="15"/>
      <c r="J2432" s="4"/>
      <c r="K2432" s="4"/>
      <c r="L2432" s="15"/>
      <c r="M2432" s="6" t="str">
        <f t="shared" si="38"/>
        <v>Buy</v>
      </c>
    </row>
    <row r="2433" spans="1:13" x14ac:dyDescent="0.3">
      <c r="A2433" s="2">
        <v>45436</v>
      </c>
      <c r="B2433" s="4">
        <v>740</v>
      </c>
      <c r="C2433" s="4">
        <v>745</v>
      </c>
      <c r="D2433" s="4">
        <v>728.3</v>
      </c>
      <c r="E2433" s="4">
        <v>789.23333333333335</v>
      </c>
      <c r="F2433" s="4" t="b">
        <v>0</v>
      </c>
      <c r="G2433" s="4" t="b">
        <v>0</v>
      </c>
      <c r="H2433" s="4" t="b">
        <v>0</v>
      </c>
      <c r="I2433" s="15"/>
      <c r="J2433" s="4"/>
      <c r="K2433" s="4"/>
      <c r="L2433" s="15"/>
      <c r="M2433" s="6" t="str">
        <f t="shared" si="38"/>
        <v>Buy</v>
      </c>
    </row>
    <row r="2434" spans="1:13" x14ac:dyDescent="0.3">
      <c r="A2434" s="2">
        <v>45437</v>
      </c>
      <c r="B2434" s="4">
        <v>744</v>
      </c>
      <c r="C2434" s="4">
        <v>749</v>
      </c>
      <c r="D2434" s="4">
        <v>731.5</v>
      </c>
      <c r="E2434" s="4">
        <v>789.5</v>
      </c>
      <c r="F2434" s="4" t="b">
        <v>0</v>
      </c>
      <c r="G2434" s="4" t="b">
        <v>0</v>
      </c>
      <c r="H2434" s="4" t="b">
        <v>0</v>
      </c>
      <c r="I2434" s="15"/>
      <c r="J2434" s="4"/>
      <c r="K2434" s="4"/>
      <c r="L2434" s="15"/>
      <c r="M2434" s="6" t="str">
        <f t="shared" si="38"/>
        <v>Buy</v>
      </c>
    </row>
    <row r="2435" spans="1:13" x14ac:dyDescent="0.3">
      <c r="A2435" s="2">
        <v>45438</v>
      </c>
      <c r="B2435" s="4">
        <v>748</v>
      </c>
      <c r="C2435" s="4">
        <v>743</v>
      </c>
      <c r="D2435" s="4">
        <v>734.1</v>
      </c>
      <c r="E2435" s="4">
        <v>789.61666666666667</v>
      </c>
      <c r="F2435" s="4" t="b">
        <v>0</v>
      </c>
      <c r="G2435" s="4" t="b">
        <v>0</v>
      </c>
      <c r="H2435" s="4" t="b">
        <v>0</v>
      </c>
      <c r="I2435" s="15"/>
      <c r="J2435" s="4"/>
      <c r="K2435" s="4"/>
      <c r="L2435" s="15"/>
      <c r="M2435" s="6" t="str">
        <f t="shared" si="38"/>
        <v>Buy</v>
      </c>
    </row>
    <row r="2436" spans="1:13" x14ac:dyDescent="0.3">
      <c r="A2436" s="2">
        <v>45439</v>
      </c>
      <c r="B2436" s="4">
        <v>744</v>
      </c>
      <c r="C2436" s="4">
        <v>743</v>
      </c>
      <c r="D2436" s="4">
        <v>736</v>
      </c>
      <c r="E2436" s="4">
        <v>789.73333333333335</v>
      </c>
      <c r="F2436" s="4" t="b">
        <v>0</v>
      </c>
      <c r="G2436" s="4" t="b">
        <v>0</v>
      </c>
      <c r="H2436" s="4" t="b">
        <v>0</v>
      </c>
      <c r="I2436" s="15"/>
      <c r="J2436" s="4"/>
      <c r="K2436" s="4"/>
      <c r="L2436" s="15"/>
      <c r="M2436" s="6" t="str">
        <f t="shared" si="38"/>
        <v>Buy</v>
      </c>
    </row>
    <row r="2437" spans="1:13" x14ac:dyDescent="0.3">
      <c r="A2437" s="2">
        <v>45440</v>
      </c>
      <c r="B2437" s="4">
        <v>742</v>
      </c>
      <c r="C2437" s="4">
        <v>731</v>
      </c>
      <c r="D2437" s="4">
        <v>736.7</v>
      </c>
      <c r="E2437" s="4">
        <v>789.85</v>
      </c>
      <c r="F2437" s="4" t="b">
        <v>0</v>
      </c>
      <c r="G2437" s="4" t="b">
        <v>0</v>
      </c>
      <c r="H2437" s="4" t="b">
        <v>0</v>
      </c>
      <c r="I2437" s="15"/>
      <c r="J2437" s="4"/>
      <c r="K2437" s="4"/>
      <c r="L2437" s="15"/>
      <c r="M2437" s="6" t="str">
        <f t="shared" si="38"/>
        <v>Buy</v>
      </c>
    </row>
    <row r="2438" spans="1:13" x14ac:dyDescent="0.3">
      <c r="A2438" s="2">
        <v>45441</v>
      </c>
      <c r="B2438" s="4">
        <v>731</v>
      </c>
      <c r="C2438" s="4">
        <v>734</v>
      </c>
      <c r="D2438" s="4">
        <v>738.8</v>
      </c>
      <c r="E2438" s="4">
        <v>789.99166666666667</v>
      </c>
      <c r="F2438" s="4" t="b">
        <v>0</v>
      </c>
      <c r="G2438" s="4" t="b">
        <v>1</v>
      </c>
      <c r="H2438" s="4" t="b">
        <v>0</v>
      </c>
      <c r="I2438" s="15"/>
      <c r="J2438" s="4"/>
      <c r="K2438" s="4"/>
      <c r="L2438" s="15"/>
      <c r="M2438" s="6" t="str">
        <f t="shared" si="38"/>
        <v>Sell</v>
      </c>
    </row>
    <row r="2439" spans="1:13" x14ac:dyDescent="0.3">
      <c r="A2439" s="2">
        <v>45442</v>
      </c>
      <c r="B2439" s="4">
        <v>735</v>
      </c>
      <c r="C2439" s="4">
        <v>726</v>
      </c>
      <c r="D2439" s="4">
        <v>740</v>
      </c>
      <c r="E2439" s="4">
        <v>790.25833333333333</v>
      </c>
      <c r="F2439" s="4" t="b">
        <v>0</v>
      </c>
      <c r="G2439" s="4" t="b">
        <v>1</v>
      </c>
      <c r="H2439" s="4" t="b">
        <v>0</v>
      </c>
      <c r="I2439" s="15"/>
      <c r="J2439" s="4"/>
      <c r="K2439" s="4"/>
      <c r="L2439" s="15"/>
      <c r="M2439" s="6" t="str">
        <f t="shared" si="38"/>
        <v>Sell</v>
      </c>
    </row>
    <row r="2440" spans="1:13" x14ac:dyDescent="0.3">
      <c r="A2440" s="2">
        <v>45443</v>
      </c>
      <c r="B2440" s="4">
        <v>726</v>
      </c>
      <c r="C2440" s="4">
        <v>728</v>
      </c>
      <c r="D2440" s="4">
        <v>737.2</v>
      </c>
      <c r="E2440" s="4">
        <v>790.6</v>
      </c>
      <c r="F2440" s="4" t="b">
        <v>0</v>
      </c>
      <c r="G2440" s="4" t="b">
        <v>1</v>
      </c>
      <c r="H2440" s="4" t="b">
        <v>0</v>
      </c>
      <c r="I2440" s="15"/>
      <c r="J2440" s="4"/>
      <c r="K2440" s="4"/>
      <c r="L2440" s="15"/>
      <c r="M2440" s="6" t="str">
        <f t="shared" si="38"/>
        <v>Sell</v>
      </c>
    </row>
    <row r="2441" spans="1:13" x14ac:dyDescent="0.3">
      <c r="A2441" s="2">
        <v>45444</v>
      </c>
      <c r="B2441" s="4">
        <v>728</v>
      </c>
      <c r="C2441" s="4">
        <v>728</v>
      </c>
      <c r="D2441" s="4">
        <v>736.6</v>
      </c>
      <c r="E2441" s="4">
        <v>790.95</v>
      </c>
      <c r="F2441" s="4" t="b">
        <v>0</v>
      </c>
      <c r="G2441" s="4" t="b">
        <v>1</v>
      </c>
      <c r="H2441" s="4" t="b">
        <v>0</v>
      </c>
      <c r="I2441" s="15"/>
      <c r="J2441" s="4"/>
      <c r="K2441" s="4"/>
      <c r="L2441" s="15"/>
      <c r="M2441" s="6" t="str">
        <f t="shared" si="38"/>
        <v>Sell</v>
      </c>
    </row>
    <row r="2442" spans="1:13" x14ac:dyDescent="0.3">
      <c r="A2442" s="2">
        <v>45445</v>
      </c>
      <c r="B2442" s="4">
        <v>728</v>
      </c>
      <c r="C2442" s="4">
        <v>726</v>
      </c>
      <c r="D2442" s="4">
        <v>735.3</v>
      </c>
      <c r="E2442" s="4">
        <v>791.0333333333333</v>
      </c>
      <c r="F2442" s="4" t="b">
        <v>0</v>
      </c>
      <c r="G2442" s="4" t="b">
        <v>1</v>
      </c>
      <c r="H2442" s="4" t="b">
        <v>0</v>
      </c>
      <c r="I2442" s="15"/>
      <c r="J2442" s="4"/>
      <c r="K2442" s="4"/>
      <c r="L2442" s="15"/>
      <c r="M2442" s="6" t="str">
        <f t="shared" si="38"/>
        <v>Sell</v>
      </c>
    </row>
    <row r="2443" spans="1:13" x14ac:dyDescent="0.3">
      <c r="A2443" s="2">
        <v>45446</v>
      </c>
      <c r="B2443" s="4">
        <v>725</v>
      </c>
      <c r="C2443" s="4">
        <v>722</v>
      </c>
      <c r="D2443" s="4">
        <v>733</v>
      </c>
      <c r="E2443" s="4">
        <v>791.17499999999995</v>
      </c>
      <c r="F2443" s="4" t="b">
        <v>0</v>
      </c>
      <c r="G2443" s="4" t="b">
        <v>1</v>
      </c>
      <c r="H2443" s="4" t="b">
        <v>0</v>
      </c>
      <c r="I2443" s="15"/>
      <c r="J2443" s="4"/>
      <c r="K2443" s="4"/>
      <c r="L2443" s="15"/>
      <c r="M2443" s="6" t="str">
        <f t="shared" si="38"/>
        <v>Sell</v>
      </c>
    </row>
    <row r="2444" spans="1:13" x14ac:dyDescent="0.3">
      <c r="A2444" s="2">
        <v>45447</v>
      </c>
      <c r="B2444" s="4">
        <v>722</v>
      </c>
      <c r="C2444" s="4">
        <v>730</v>
      </c>
      <c r="D2444" s="4">
        <v>731.1</v>
      </c>
      <c r="E2444" s="4">
        <v>791.45833333333337</v>
      </c>
      <c r="F2444" s="4" t="b">
        <v>0</v>
      </c>
      <c r="G2444" s="4" t="b">
        <v>1</v>
      </c>
      <c r="H2444" s="4" t="b">
        <v>0</v>
      </c>
      <c r="I2444" s="15"/>
      <c r="J2444" s="4"/>
      <c r="K2444" s="4"/>
      <c r="L2444" s="15"/>
      <c r="M2444" s="6" t="str">
        <f t="shared" si="38"/>
        <v>Sell</v>
      </c>
    </row>
    <row r="2445" spans="1:13" x14ac:dyDescent="0.3">
      <c r="A2445" s="2">
        <v>45448</v>
      </c>
      <c r="B2445" s="4">
        <v>730</v>
      </c>
      <c r="C2445" s="4">
        <v>731</v>
      </c>
      <c r="D2445" s="4">
        <v>729.9</v>
      </c>
      <c r="E2445" s="4">
        <v>791.81666666666672</v>
      </c>
      <c r="F2445" s="4" t="b">
        <v>0</v>
      </c>
      <c r="G2445" s="4" t="b">
        <v>1</v>
      </c>
      <c r="H2445" s="4" t="b">
        <v>0</v>
      </c>
      <c r="I2445" s="15"/>
      <c r="J2445" s="4"/>
      <c r="K2445" s="4"/>
      <c r="L2445" s="15"/>
      <c r="M2445" s="6" t="str">
        <f t="shared" si="38"/>
        <v>Sell</v>
      </c>
    </row>
    <row r="2446" spans="1:13" x14ac:dyDescent="0.3">
      <c r="A2446" s="2">
        <v>45449</v>
      </c>
      <c r="B2446" s="4">
        <v>731</v>
      </c>
      <c r="C2446" s="4">
        <v>730</v>
      </c>
      <c r="D2446" s="4">
        <v>728.6</v>
      </c>
      <c r="E2446" s="4">
        <v>792.16666666666663</v>
      </c>
      <c r="F2446" s="4" t="b">
        <v>0</v>
      </c>
      <c r="G2446" s="4" t="b">
        <v>0</v>
      </c>
      <c r="H2446" s="4" t="b">
        <v>0</v>
      </c>
      <c r="I2446" s="15"/>
      <c r="J2446" s="4"/>
      <c r="K2446" s="4"/>
      <c r="L2446" s="15"/>
      <c r="M2446" s="6" t="str">
        <f t="shared" si="38"/>
        <v>Buy</v>
      </c>
    </row>
    <row r="2447" spans="1:13" x14ac:dyDescent="0.3">
      <c r="A2447" s="2">
        <v>45450</v>
      </c>
      <c r="B2447" s="4">
        <v>731</v>
      </c>
      <c r="C2447" s="4">
        <v>731</v>
      </c>
      <c r="D2447" s="4">
        <v>728.6</v>
      </c>
      <c r="E2447" s="4">
        <v>792.4083333333333</v>
      </c>
      <c r="F2447" s="4" t="b">
        <v>0</v>
      </c>
      <c r="G2447" s="4" t="b">
        <v>0</v>
      </c>
      <c r="H2447" s="4" t="b">
        <v>0</v>
      </c>
      <c r="I2447" s="15"/>
      <c r="J2447" s="4"/>
      <c r="K2447" s="4"/>
      <c r="L2447" s="15"/>
      <c r="M2447" s="6" t="str">
        <f t="shared" si="38"/>
        <v>Buy</v>
      </c>
    </row>
    <row r="2448" spans="1:13" x14ac:dyDescent="0.3">
      <c r="A2448" s="2">
        <v>45451</v>
      </c>
      <c r="B2448" s="4">
        <v>731</v>
      </c>
      <c r="C2448" s="4">
        <v>700</v>
      </c>
      <c r="D2448" s="4">
        <v>725.2</v>
      </c>
      <c r="E2448" s="4">
        <v>792.35833333333335</v>
      </c>
      <c r="F2448" s="4" t="b">
        <v>0</v>
      </c>
      <c r="G2448" s="4" t="b">
        <v>0</v>
      </c>
      <c r="H2448" s="4" t="b">
        <v>0</v>
      </c>
      <c r="I2448" s="15"/>
      <c r="J2448" s="4"/>
      <c r="K2448" s="4"/>
      <c r="L2448" s="15"/>
      <c r="M2448" s="6" t="str">
        <f t="shared" si="38"/>
        <v>Buy</v>
      </c>
    </row>
    <row r="2449" spans="1:13" x14ac:dyDescent="0.3">
      <c r="A2449" s="2">
        <v>45452</v>
      </c>
      <c r="B2449" s="4">
        <v>700</v>
      </c>
      <c r="C2449" s="4">
        <v>698</v>
      </c>
      <c r="D2449" s="4">
        <v>722.4</v>
      </c>
      <c r="E2449" s="4">
        <v>792.29166666666663</v>
      </c>
      <c r="F2449" s="4" t="b">
        <v>0</v>
      </c>
      <c r="G2449" s="4" t="b">
        <v>1</v>
      </c>
      <c r="H2449" s="4" t="b">
        <v>0</v>
      </c>
      <c r="I2449" s="15"/>
      <c r="J2449" s="4"/>
      <c r="K2449" s="4"/>
      <c r="L2449" s="15"/>
      <c r="M2449" s="6" t="str">
        <f t="shared" si="38"/>
        <v>Sell</v>
      </c>
    </row>
    <row r="2450" spans="1:13" x14ac:dyDescent="0.3">
      <c r="A2450" s="2">
        <v>45453</v>
      </c>
      <c r="B2450" s="4">
        <v>698</v>
      </c>
      <c r="C2450" s="4">
        <v>702</v>
      </c>
      <c r="D2450" s="4">
        <v>719.8</v>
      </c>
      <c r="E2450" s="4">
        <v>792.17499999999995</v>
      </c>
      <c r="F2450" s="4" t="b">
        <v>0</v>
      </c>
      <c r="G2450" s="4" t="b">
        <v>1</v>
      </c>
      <c r="H2450" s="4" t="b">
        <v>0</v>
      </c>
      <c r="I2450" s="15"/>
      <c r="J2450" s="4"/>
      <c r="K2450" s="4"/>
      <c r="L2450" s="15"/>
      <c r="M2450" s="6" t="str">
        <f t="shared" si="38"/>
        <v>Sell</v>
      </c>
    </row>
    <row r="2451" spans="1:13" x14ac:dyDescent="0.3">
      <c r="A2451" s="2">
        <v>45454</v>
      </c>
      <c r="B2451" s="4">
        <v>702</v>
      </c>
      <c r="C2451" s="4">
        <v>681</v>
      </c>
      <c r="D2451" s="4">
        <v>715.1</v>
      </c>
      <c r="E2451" s="4">
        <v>791.95833333333337</v>
      </c>
      <c r="F2451" s="4" t="b">
        <v>0</v>
      </c>
      <c r="G2451" s="4" t="b">
        <v>1</v>
      </c>
      <c r="H2451" s="4" t="b">
        <v>0</v>
      </c>
      <c r="I2451" s="15"/>
      <c r="J2451" s="4"/>
      <c r="K2451" s="4"/>
      <c r="L2451" s="15"/>
      <c r="M2451" s="6" t="str">
        <f t="shared" si="38"/>
        <v>Sell</v>
      </c>
    </row>
    <row r="2452" spans="1:13" x14ac:dyDescent="0.3">
      <c r="A2452" s="2">
        <v>45455</v>
      </c>
      <c r="B2452" s="4">
        <v>681</v>
      </c>
      <c r="C2452" s="4">
        <v>697</v>
      </c>
      <c r="D2452" s="4">
        <v>712.2</v>
      </c>
      <c r="E2452" s="4">
        <v>791.9083333333333</v>
      </c>
      <c r="F2452" s="4" t="b">
        <v>0</v>
      </c>
      <c r="G2452" s="4" t="b">
        <v>1</v>
      </c>
      <c r="H2452" s="4" t="b">
        <v>0</v>
      </c>
      <c r="I2452" s="15"/>
      <c r="J2452" s="4"/>
      <c r="K2452" s="4"/>
      <c r="L2452" s="15"/>
      <c r="M2452" s="6" t="str">
        <f t="shared" si="38"/>
        <v>Sell</v>
      </c>
    </row>
    <row r="2453" spans="1:13" x14ac:dyDescent="0.3">
      <c r="A2453" s="2">
        <v>45456</v>
      </c>
      <c r="B2453" s="4">
        <v>697</v>
      </c>
      <c r="C2453" s="4">
        <v>685</v>
      </c>
      <c r="D2453" s="4">
        <v>708.5</v>
      </c>
      <c r="E2453" s="4">
        <v>791.5916666666667</v>
      </c>
      <c r="F2453" s="4" t="b">
        <v>0</v>
      </c>
      <c r="G2453" s="4" t="b">
        <v>1</v>
      </c>
      <c r="H2453" s="4" t="b">
        <v>0</v>
      </c>
      <c r="I2453" s="15"/>
      <c r="J2453" s="4"/>
      <c r="K2453" s="4"/>
      <c r="L2453" s="15"/>
      <c r="M2453" s="6" t="str">
        <f t="shared" si="38"/>
        <v>Sell</v>
      </c>
    </row>
    <row r="2454" spans="1:13" x14ac:dyDescent="0.3">
      <c r="A2454" s="2">
        <v>45457</v>
      </c>
      <c r="B2454" s="4">
        <v>686</v>
      </c>
      <c r="C2454" s="4">
        <v>677</v>
      </c>
      <c r="D2454" s="4">
        <v>703.2</v>
      </c>
      <c r="E2454" s="4">
        <v>790.94166666666672</v>
      </c>
      <c r="F2454" s="4" t="b">
        <v>0</v>
      </c>
      <c r="G2454" s="4" t="b">
        <v>1</v>
      </c>
      <c r="H2454" s="4" t="b">
        <v>0</v>
      </c>
      <c r="I2454" s="15"/>
      <c r="J2454" s="4"/>
      <c r="K2454" s="4"/>
      <c r="L2454" s="15"/>
      <c r="M2454" s="6" t="str">
        <f t="shared" si="38"/>
        <v>Sell</v>
      </c>
    </row>
    <row r="2455" spans="1:13" x14ac:dyDescent="0.3">
      <c r="A2455" s="2">
        <v>45458</v>
      </c>
      <c r="B2455" s="4">
        <v>677</v>
      </c>
      <c r="C2455" s="4">
        <v>683</v>
      </c>
      <c r="D2455" s="4">
        <v>698.4</v>
      </c>
      <c r="E2455" s="4">
        <v>790.16666666666663</v>
      </c>
      <c r="F2455" s="4" t="b">
        <v>0</v>
      </c>
      <c r="G2455" s="4" t="b">
        <v>1</v>
      </c>
      <c r="H2455" s="4" t="b">
        <v>0</v>
      </c>
      <c r="I2455" s="15"/>
      <c r="J2455" s="4"/>
      <c r="K2455" s="4"/>
      <c r="L2455" s="15"/>
      <c r="M2455" s="6" t="str">
        <f t="shared" si="38"/>
        <v>Sell</v>
      </c>
    </row>
    <row r="2456" spans="1:13" x14ac:dyDescent="0.3">
      <c r="A2456" s="2">
        <v>45459</v>
      </c>
      <c r="B2456" s="4">
        <v>684</v>
      </c>
      <c r="C2456" s="4">
        <v>694</v>
      </c>
      <c r="D2456" s="4">
        <v>694.8</v>
      </c>
      <c r="E2456" s="4">
        <v>789.7166666666667</v>
      </c>
      <c r="F2456" s="4" t="b">
        <v>0</v>
      </c>
      <c r="G2456" s="4" t="b">
        <v>1</v>
      </c>
      <c r="H2456" s="4" t="b">
        <v>0</v>
      </c>
      <c r="I2456" s="15"/>
      <c r="J2456" s="4"/>
      <c r="K2456" s="4"/>
      <c r="L2456" s="15"/>
      <c r="M2456" s="6" t="str">
        <f t="shared" ref="M2456:M2519" si="39">IF(B2456&gt;=D2455,"Buy","Sell")</f>
        <v>Sell</v>
      </c>
    </row>
    <row r="2457" spans="1:13" x14ac:dyDescent="0.3">
      <c r="A2457" s="2">
        <v>45460</v>
      </c>
      <c r="B2457" s="4">
        <v>694</v>
      </c>
      <c r="C2457" s="4">
        <v>722</v>
      </c>
      <c r="D2457" s="4">
        <v>693.9</v>
      </c>
      <c r="E2457" s="4">
        <v>789.33333333333337</v>
      </c>
      <c r="F2457" s="4" t="b">
        <v>0</v>
      </c>
      <c r="G2457" s="4" t="b">
        <v>1</v>
      </c>
      <c r="H2457" s="4" t="b">
        <v>0</v>
      </c>
      <c r="I2457" s="15"/>
      <c r="J2457" s="4"/>
      <c r="K2457" s="4"/>
      <c r="L2457" s="15"/>
      <c r="M2457" s="6" t="str">
        <f t="shared" si="39"/>
        <v>Sell</v>
      </c>
    </row>
    <row r="2458" spans="1:13" x14ac:dyDescent="0.3">
      <c r="A2458" s="2">
        <v>45461</v>
      </c>
      <c r="B2458" s="4">
        <v>722</v>
      </c>
      <c r="C2458" s="4">
        <v>682</v>
      </c>
      <c r="D2458" s="4">
        <v>692.1</v>
      </c>
      <c r="E2458" s="4">
        <v>788.6</v>
      </c>
      <c r="F2458" s="4" t="b">
        <v>0</v>
      </c>
      <c r="G2458" s="4" t="b">
        <v>0</v>
      </c>
      <c r="H2458" s="4" t="b">
        <v>0</v>
      </c>
      <c r="I2458" s="15"/>
      <c r="J2458" s="4"/>
      <c r="K2458" s="4"/>
      <c r="L2458" s="15"/>
      <c r="M2458" s="6" t="str">
        <f t="shared" si="39"/>
        <v>Buy</v>
      </c>
    </row>
    <row r="2459" spans="1:13" x14ac:dyDescent="0.3">
      <c r="A2459" s="2">
        <v>45462</v>
      </c>
      <c r="B2459" s="4">
        <v>682</v>
      </c>
      <c r="C2459" s="4">
        <v>692</v>
      </c>
      <c r="D2459" s="4">
        <v>691.5</v>
      </c>
      <c r="E2459" s="4">
        <v>787.85</v>
      </c>
      <c r="F2459" s="4" t="b">
        <v>0</v>
      </c>
      <c r="G2459" s="4" t="b">
        <v>1</v>
      </c>
      <c r="H2459" s="4" t="b">
        <v>0</v>
      </c>
      <c r="I2459" s="15"/>
      <c r="J2459" s="4"/>
      <c r="K2459" s="4"/>
      <c r="L2459" s="15"/>
      <c r="M2459" s="6" t="str">
        <f t="shared" si="39"/>
        <v>Sell</v>
      </c>
    </row>
    <row r="2460" spans="1:13" x14ac:dyDescent="0.3">
      <c r="A2460" s="2">
        <v>45463</v>
      </c>
      <c r="B2460" s="4">
        <v>692</v>
      </c>
      <c r="C2460" s="4">
        <v>699</v>
      </c>
      <c r="D2460" s="4">
        <v>691.2</v>
      </c>
      <c r="E2460" s="4">
        <v>787.42499999999995</v>
      </c>
      <c r="F2460" s="4" t="b">
        <v>0</v>
      </c>
      <c r="G2460" s="4" t="b">
        <v>0</v>
      </c>
      <c r="H2460" s="4" t="b">
        <v>0</v>
      </c>
      <c r="I2460" s="15"/>
      <c r="J2460" s="4"/>
      <c r="K2460" s="4"/>
      <c r="L2460" s="15"/>
      <c r="M2460" s="6" t="str">
        <f t="shared" si="39"/>
        <v>Buy</v>
      </c>
    </row>
    <row r="2461" spans="1:13" x14ac:dyDescent="0.3">
      <c r="A2461" s="2">
        <v>45464</v>
      </c>
      <c r="B2461" s="4">
        <v>699</v>
      </c>
      <c r="C2461" s="4">
        <v>693</v>
      </c>
      <c r="D2461" s="4">
        <v>692.4</v>
      </c>
      <c r="E2461" s="4">
        <v>786.9083333333333</v>
      </c>
      <c r="F2461" s="4" t="b">
        <v>0</v>
      </c>
      <c r="G2461" s="4" t="b">
        <v>0</v>
      </c>
      <c r="H2461" s="4" t="b">
        <v>0</v>
      </c>
      <c r="I2461" s="15"/>
      <c r="J2461" s="4"/>
      <c r="K2461" s="4"/>
      <c r="L2461" s="15"/>
      <c r="M2461" s="6" t="str">
        <f t="shared" si="39"/>
        <v>Buy</v>
      </c>
    </row>
    <row r="2462" spans="1:13" x14ac:dyDescent="0.3">
      <c r="A2462" s="2">
        <v>45465</v>
      </c>
      <c r="B2462" s="4">
        <v>693</v>
      </c>
      <c r="C2462" s="4">
        <v>688</v>
      </c>
      <c r="D2462" s="4">
        <v>691.5</v>
      </c>
      <c r="E2462" s="4">
        <v>786.4083333333333</v>
      </c>
      <c r="F2462" s="4" t="b">
        <v>0</v>
      </c>
      <c r="G2462" s="4" t="b">
        <v>0</v>
      </c>
      <c r="H2462" s="4" t="b">
        <v>0</v>
      </c>
      <c r="I2462" s="15"/>
      <c r="J2462" s="4"/>
      <c r="K2462" s="4"/>
      <c r="L2462" s="15"/>
      <c r="M2462" s="6" t="str">
        <f t="shared" si="39"/>
        <v>Buy</v>
      </c>
    </row>
    <row r="2463" spans="1:13" x14ac:dyDescent="0.3">
      <c r="A2463" s="2">
        <v>45466</v>
      </c>
      <c r="B2463" s="4">
        <v>688</v>
      </c>
      <c r="C2463" s="4">
        <v>682</v>
      </c>
      <c r="D2463" s="4">
        <v>691.2</v>
      </c>
      <c r="E2463" s="4">
        <v>785.81666666666672</v>
      </c>
      <c r="F2463" s="4" t="b">
        <v>0</v>
      </c>
      <c r="G2463" s="4" t="b">
        <v>1</v>
      </c>
      <c r="H2463" s="4" t="b">
        <v>0</v>
      </c>
      <c r="I2463" s="15"/>
      <c r="J2463" s="4"/>
      <c r="K2463" s="4"/>
      <c r="L2463" s="15"/>
      <c r="M2463" s="6" t="str">
        <f t="shared" si="39"/>
        <v>Sell</v>
      </c>
    </row>
    <row r="2464" spans="1:13" x14ac:dyDescent="0.3">
      <c r="A2464" s="2">
        <v>45467</v>
      </c>
      <c r="B2464" s="4">
        <v>682</v>
      </c>
      <c r="C2464" s="4">
        <v>677</v>
      </c>
      <c r="D2464" s="4">
        <v>691.2</v>
      </c>
      <c r="E2464" s="4">
        <v>785.2</v>
      </c>
      <c r="F2464" s="4" t="b">
        <v>0</v>
      </c>
      <c r="G2464" s="4" t="b">
        <v>1</v>
      </c>
      <c r="H2464" s="4" t="b">
        <v>0</v>
      </c>
      <c r="I2464" s="15"/>
      <c r="J2464" s="4"/>
      <c r="K2464" s="4"/>
      <c r="L2464" s="15"/>
      <c r="M2464" s="6" t="str">
        <f t="shared" si="39"/>
        <v>Sell</v>
      </c>
    </row>
    <row r="2465" spans="1:13" x14ac:dyDescent="0.3">
      <c r="A2465" s="2">
        <v>45468</v>
      </c>
      <c r="B2465" s="4">
        <v>677</v>
      </c>
      <c r="C2465" s="4">
        <v>674</v>
      </c>
      <c r="D2465" s="4">
        <v>690.3</v>
      </c>
      <c r="E2465" s="4">
        <v>784.6583333333333</v>
      </c>
      <c r="F2465" s="4" t="b">
        <v>0</v>
      </c>
      <c r="G2465" s="4" t="b">
        <v>1</v>
      </c>
      <c r="H2465" s="4" t="b">
        <v>0</v>
      </c>
      <c r="I2465" s="15"/>
      <c r="J2465" s="4"/>
      <c r="K2465" s="4"/>
      <c r="L2465" s="15"/>
      <c r="M2465" s="6" t="str">
        <f t="shared" si="39"/>
        <v>Sell</v>
      </c>
    </row>
    <row r="2466" spans="1:13" x14ac:dyDescent="0.3">
      <c r="A2466" s="2">
        <v>45469</v>
      </c>
      <c r="B2466" s="4">
        <v>674</v>
      </c>
      <c r="C2466" s="4">
        <v>665</v>
      </c>
      <c r="D2466" s="4">
        <v>687.4</v>
      </c>
      <c r="E2466" s="4">
        <v>783.75</v>
      </c>
      <c r="F2466" s="4" t="b">
        <v>0</v>
      </c>
      <c r="G2466" s="4" t="b">
        <v>1</v>
      </c>
      <c r="H2466" s="4" t="b">
        <v>0</v>
      </c>
      <c r="I2466" s="15"/>
      <c r="J2466" s="4"/>
      <c r="K2466" s="4"/>
      <c r="L2466" s="15"/>
      <c r="M2466" s="6" t="str">
        <f t="shared" si="39"/>
        <v>Sell</v>
      </c>
    </row>
    <row r="2467" spans="1:13" x14ac:dyDescent="0.3">
      <c r="A2467" s="2">
        <v>45470</v>
      </c>
      <c r="B2467" s="4">
        <v>666</v>
      </c>
      <c r="C2467" s="4">
        <v>665</v>
      </c>
      <c r="D2467" s="4">
        <v>681.7</v>
      </c>
      <c r="E2467" s="4">
        <v>782.5</v>
      </c>
      <c r="F2467" s="4" t="b">
        <v>0</v>
      </c>
      <c r="G2467" s="4" t="b">
        <v>1</v>
      </c>
      <c r="H2467" s="4" t="b">
        <v>0</v>
      </c>
      <c r="I2467" s="15"/>
      <c r="J2467" s="4"/>
      <c r="K2467" s="4"/>
      <c r="L2467" s="15"/>
      <c r="M2467" s="6" t="str">
        <f t="shared" si="39"/>
        <v>Sell</v>
      </c>
    </row>
    <row r="2468" spans="1:13" x14ac:dyDescent="0.3">
      <c r="A2468" s="2">
        <v>45471</v>
      </c>
      <c r="B2468" s="4">
        <v>665</v>
      </c>
      <c r="C2468" s="4">
        <v>673</v>
      </c>
      <c r="D2468" s="4">
        <v>680.8</v>
      </c>
      <c r="E2468" s="4">
        <v>781.10833333333335</v>
      </c>
      <c r="F2468" s="4" t="b">
        <v>0</v>
      </c>
      <c r="G2468" s="4" t="b">
        <v>1</v>
      </c>
      <c r="H2468" s="4" t="b">
        <v>0</v>
      </c>
      <c r="I2468" s="15"/>
      <c r="J2468" s="4"/>
      <c r="K2468" s="4"/>
      <c r="L2468" s="15"/>
      <c r="M2468" s="6" t="str">
        <f t="shared" si="39"/>
        <v>Sell</v>
      </c>
    </row>
    <row r="2469" spans="1:13" x14ac:dyDescent="0.3">
      <c r="A2469" s="2">
        <v>45472</v>
      </c>
      <c r="B2469" s="4">
        <v>673</v>
      </c>
      <c r="C2469" s="4">
        <v>668</v>
      </c>
      <c r="D2469" s="4">
        <v>678.4</v>
      </c>
      <c r="E2469" s="4">
        <v>779.72500000000002</v>
      </c>
      <c r="F2469" s="4" t="b">
        <v>0</v>
      </c>
      <c r="G2469" s="4" t="b">
        <v>1</v>
      </c>
      <c r="H2469" s="4" t="b">
        <v>0</v>
      </c>
      <c r="I2469" s="15"/>
      <c r="J2469" s="4"/>
      <c r="K2469" s="4"/>
      <c r="L2469" s="15"/>
      <c r="M2469" s="6" t="str">
        <f t="shared" si="39"/>
        <v>Sell</v>
      </c>
    </row>
    <row r="2470" spans="1:13" x14ac:dyDescent="0.3">
      <c r="A2470" s="2">
        <v>45473</v>
      </c>
      <c r="B2470" s="4">
        <v>667</v>
      </c>
      <c r="C2470" s="4">
        <v>664</v>
      </c>
      <c r="D2470" s="4">
        <v>674.9</v>
      </c>
      <c r="E2470" s="4">
        <v>777.8416666666667</v>
      </c>
      <c r="F2470" s="4" t="b">
        <v>0</v>
      </c>
      <c r="G2470" s="4" t="b">
        <v>1</v>
      </c>
      <c r="H2470" s="4" t="b">
        <v>0</v>
      </c>
      <c r="I2470" s="15"/>
      <c r="J2470" s="4"/>
      <c r="K2470" s="4"/>
      <c r="L2470" s="15"/>
      <c r="M2470" s="6" t="str">
        <f t="shared" si="39"/>
        <v>Sell</v>
      </c>
    </row>
    <row r="2471" spans="1:13" x14ac:dyDescent="0.3">
      <c r="A2471" s="2">
        <v>45474</v>
      </c>
      <c r="B2471" s="4">
        <v>664</v>
      </c>
      <c r="C2471" s="4">
        <v>674</v>
      </c>
      <c r="D2471" s="4">
        <v>673</v>
      </c>
      <c r="E2471" s="4">
        <v>776.25833333333333</v>
      </c>
      <c r="F2471" s="4" t="b">
        <v>0</v>
      </c>
      <c r="G2471" s="4" t="b">
        <v>1</v>
      </c>
      <c r="H2471" s="4" t="b">
        <v>0</v>
      </c>
      <c r="I2471" s="15"/>
      <c r="J2471" s="4"/>
      <c r="K2471" s="4"/>
      <c r="L2471" s="15"/>
      <c r="M2471" s="6" t="str">
        <f t="shared" si="39"/>
        <v>Sell</v>
      </c>
    </row>
    <row r="2472" spans="1:13" x14ac:dyDescent="0.3">
      <c r="A2472" s="2">
        <v>45475</v>
      </c>
      <c r="B2472" s="4">
        <v>674</v>
      </c>
      <c r="C2472" s="4">
        <v>680</v>
      </c>
      <c r="D2472" s="4">
        <v>672.2</v>
      </c>
      <c r="E2472" s="4">
        <v>774.30833333333328</v>
      </c>
      <c r="F2472" s="4" t="b">
        <v>0</v>
      </c>
      <c r="G2472" s="4" t="b">
        <v>0</v>
      </c>
      <c r="H2472" s="4" t="b">
        <v>0</v>
      </c>
      <c r="I2472" s="15"/>
      <c r="J2472" s="4"/>
      <c r="K2472" s="4"/>
      <c r="L2472" s="15"/>
      <c r="M2472" s="6" t="str">
        <f t="shared" si="39"/>
        <v>Buy</v>
      </c>
    </row>
    <row r="2473" spans="1:13" x14ac:dyDescent="0.3">
      <c r="A2473" s="2">
        <v>45476</v>
      </c>
      <c r="B2473" s="4">
        <v>680</v>
      </c>
      <c r="C2473" s="4">
        <v>669</v>
      </c>
      <c r="D2473" s="4">
        <v>670.9</v>
      </c>
      <c r="E2473" s="4">
        <v>772.3</v>
      </c>
      <c r="F2473" s="4" t="b">
        <v>0</v>
      </c>
      <c r="G2473" s="4" t="b">
        <v>0</v>
      </c>
      <c r="H2473" s="4" t="b">
        <v>0</v>
      </c>
      <c r="I2473" s="15"/>
      <c r="J2473" s="4"/>
      <c r="K2473" s="4"/>
      <c r="L2473" s="15"/>
      <c r="M2473" s="6" t="str">
        <f t="shared" si="39"/>
        <v>Buy</v>
      </c>
    </row>
    <row r="2474" spans="1:13" x14ac:dyDescent="0.3">
      <c r="A2474" s="2">
        <v>45477</v>
      </c>
      <c r="B2474" s="4">
        <v>668</v>
      </c>
      <c r="C2474" s="4">
        <v>634</v>
      </c>
      <c r="D2474" s="4">
        <v>666.6</v>
      </c>
      <c r="E2474" s="4">
        <v>770.58333333333337</v>
      </c>
      <c r="F2474" s="4" t="b">
        <v>0</v>
      </c>
      <c r="G2474" s="4" t="b">
        <v>1</v>
      </c>
      <c r="H2474" s="4" t="b">
        <v>0</v>
      </c>
      <c r="I2474" s="15"/>
      <c r="J2474" s="4"/>
      <c r="K2474" s="4"/>
      <c r="L2474" s="15"/>
      <c r="M2474" s="6" t="str">
        <f t="shared" si="39"/>
        <v>Sell</v>
      </c>
    </row>
    <row r="2475" spans="1:13" x14ac:dyDescent="0.3">
      <c r="A2475" s="2">
        <v>45478</v>
      </c>
      <c r="B2475" s="4">
        <v>634</v>
      </c>
      <c r="C2475" s="4">
        <v>601</v>
      </c>
      <c r="D2475" s="4">
        <v>659.3</v>
      </c>
      <c r="E2475" s="4">
        <v>768.3</v>
      </c>
      <c r="F2475" s="4" t="b">
        <v>0</v>
      </c>
      <c r="G2475" s="4" t="b">
        <v>1</v>
      </c>
      <c r="H2475" s="4" t="b">
        <v>0</v>
      </c>
      <c r="I2475" s="15"/>
      <c r="J2475" s="4"/>
      <c r="K2475" s="4"/>
      <c r="L2475" s="15"/>
      <c r="M2475" s="6" t="str">
        <f t="shared" si="39"/>
        <v>Sell</v>
      </c>
    </row>
    <row r="2476" spans="1:13" x14ac:dyDescent="0.3">
      <c r="A2476" s="2">
        <v>45479</v>
      </c>
      <c r="B2476" s="4">
        <v>601</v>
      </c>
      <c r="C2476" s="4">
        <v>622</v>
      </c>
      <c r="D2476" s="4">
        <v>655</v>
      </c>
      <c r="E2476" s="4">
        <v>766.1583333333333</v>
      </c>
      <c r="F2476" s="4" t="b">
        <v>0</v>
      </c>
      <c r="G2476" s="4" t="b">
        <v>1</v>
      </c>
      <c r="H2476" s="4" t="b">
        <v>0</v>
      </c>
      <c r="I2476" s="15"/>
      <c r="J2476" s="4"/>
      <c r="K2476" s="4"/>
      <c r="L2476" s="15"/>
      <c r="M2476" s="6" t="str">
        <f t="shared" si="39"/>
        <v>Sell</v>
      </c>
    </row>
    <row r="2477" spans="1:13" x14ac:dyDescent="0.3">
      <c r="A2477" s="2">
        <v>45480</v>
      </c>
      <c r="B2477" s="4">
        <v>622</v>
      </c>
      <c r="C2477" s="4">
        <v>606</v>
      </c>
      <c r="D2477" s="4">
        <v>649.1</v>
      </c>
      <c r="E2477" s="4">
        <v>763.97500000000002</v>
      </c>
      <c r="F2477" s="4" t="b">
        <v>0</v>
      </c>
      <c r="G2477" s="4" t="b">
        <v>1</v>
      </c>
      <c r="H2477" s="4" t="b">
        <v>0</v>
      </c>
      <c r="I2477" s="15"/>
      <c r="J2477" s="4"/>
      <c r="K2477" s="4"/>
      <c r="L2477" s="15"/>
      <c r="M2477" s="6" t="str">
        <f t="shared" si="39"/>
        <v>Sell</v>
      </c>
    </row>
    <row r="2478" spans="1:13" x14ac:dyDescent="0.3">
      <c r="A2478" s="2">
        <v>45481</v>
      </c>
      <c r="B2478" s="4">
        <v>606</v>
      </c>
      <c r="C2478" s="4">
        <v>612</v>
      </c>
      <c r="D2478" s="4">
        <v>643</v>
      </c>
      <c r="E2478" s="4">
        <v>761.91666666666663</v>
      </c>
      <c r="F2478" s="4" t="b">
        <v>0</v>
      </c>
      <c r="G2478" s="4" t="b">
        <v>1</v>
      </c>
      <c r="H2478" s="4" t="b">
        <v>0</v>
      </c>
      <c r="I2478" s="15"/>
      <c r="J2478" s="4"/>
      <c r="K2478" s="4"/>
      <c r="L2478" s="15"/>
      <c r="M2478" s="6" t="str">
        <f t="shared" si="39"/>
        <v>Sell</v>
      </c>
    </row>
    <row r="2479" spans="1:13" x14ac:dyDescent="0.3">
      <c r="A2479" s="2">
        <v>45482</v>
      </c>
      <c r="B2479" s="4">
        <v>612</v>
      </c>
      <c r="C2479" s="4">
        <v>610</v>
      </c>
      <c r="D2479" s="4">
        <v>637.20000000000005</v>
      </c>
      <c r="E2479" s="4">
        <v>759.73333333333335</v>
      </c>
      <c r="F2479" s="4" t="b">
        <v>0</v>
      </c>
      <c r="G2479" s="4" t="b">
        <v>1</v>
      </c>
      <c r="H2479" s="4" t="b">
        <v>0</v>
      </c>
      <c r="I2479" s="15"/>
      <c r="J2479" s="4"/>
      <c r="K2479" s="4"/>
      <c r="L2479" s="15"/>
      <c r="M2479" s="6" t="str">
        <f t="shared" si="39"/>
        <v>Sell</v>
      </c>
    </row>
    <row r="2480" spans="1:13" x14ac:dyDescent="0.3">
      <c r="A2480" s="2">
        <v>45483</v>
      </c>
      <c r="B2480" s="4">
        <v>611</v>
      </c>
      <c r="C2480" s="4">
        <v>613</v>
      </c>
      <c r="D2480" s="4">
        <v>632.1</v>
      </c>
      <c r="E2480" s="4">
        <v>756.70833333333337</v>
      </c>
      <c r="F2480" s="4" t="b">
        <v>0</v>
      </c>
      <c r="G2480" s="4" t="b">
        <v>1</v>
      </c>
      <c r="H2480" s="4" t="b">
        <v>0</v>
      </c>
      <c r="I2480" s="15"/>
      <c r="J2480" s="4"/>
      <c r="K2480" s="4"/>
      <c r="L2480" s="15"/>
      <c r="M2480" s="6" t="str">
        <f t="shared" si="39"/>
        <v>Sell</v>
      </c>
    </row>
    <row r="2481" spans="1:13" x14ac:dyDescent="0.3">
      <c r="A2481" s="2">
        <v>45484</v>
      </c>
      <c r="B2481" s="4">
        <v>614</v>
      </c>
      <c r="C2481" s="4">
        <v>633</v>
      </c>
      <c r="D2481" s="4">
        <v>628</v>
      </c>
      <c r="E2481" s="4">
        <v>754.02499999999998</v>
      </c>
      <c r="F2481" s="4" t="b">
        <v>0</v>
      </c>
      <c r="G2481" s="4" t="b">
        <v>1</v>
      </c>
      <c r="H2481" s="4" t="b">
        <v>0</v>
      </c>
      <c r="I2481" s="15"/>
      <c r="J2481" s="4"/>
      <c r="K2481" s="4"/>
      <c r="L2481" s="15"/>
      <c r="M2481" s="6" t="str">
        <f t="shared" si="39"/>
        <v>Sell</v>
      </c>
    </row>
    <row r="2482" spans="1:13" x14ac:dyDescent="0.3">
      <c r="A2482" s="2">
        <v>45485</v>
      </c>
      <c r="B2482" s="4">
        <v>633</v>
      </c>
      <c r="C2482" s="4">
        <v>653</v>
      </c>
      <c r="D2482" s="4">
        <v>625.29999999999995</v>
      </c>
      <c r="E2482" s="4">
        <v>751.44166666666672</v>
      </c>
      <c r="F2482" s="4" t="b">
        <v>0</v>
      </c>
      <c r="G2482" s="4" t="b">
        <v>0</v>
      </c>
      <c r="H2482" s="4" t="b">
        <v>0</v>
      </c>
      <c r="I2482" s="15"/>
      <c r="J2482" s="4"/>
      <c r="K2482" s="4"/>
      <c r="L2482" s="15"/>
      <c r="M2482" s="6" t="str">
        <f t="shared" si="39"/>
        <v>Buy</v>
      </c>
    </row>
    <row r="2483" spans="1:13" x14ac:dyDescent="0.3">
      <c r="A2483" s="2">
        <v>45486</v>
      </c>
      <c r="B2483" s="4">
        <v>653</v>
      </c>
      <c r="C2483" s="4">
        <v>732</v>
      </c>
      <c r="D2483" s="4">
        <v>631.6</v>
      </c>
      <c r="E2483" s="4">
        <v>749.99166666666667</v>
      </c>
      <c r="F2483" s="4" t="b">
        <v>0</v>
      </c>
      <c r="G2483" s="4" t="b">
        <v>0</v>
      </c>
      <c r="H2483" s="4" t="b">
        <v>0</v>
      </c>
      <c r="I2483" s="15"/>
      <c r="J2483" s="4"/>
      <c r="K2483" s="4"/>
      <c r="L2483" s="15"/>
      <c r="M2483" s="6" t="str">
        <f t="shared" si="39"/>
        <v>Buy</v>
      </c>
    </row>
    <row r="2484" spans="1:13" x14ac:dyDescent="0.3">
      <c r="A2484" s="2">
        <v>45487</v>
      </c>
      <c r="B2484" s="4">
        <v>732</v>
      </c>
      <c r="C2484" s="4">
        <v>745</v>
      </c>
      <c r="D2484" s="4">
        <v>642.70000000000005</v>
      </c>
      <c r="E2484" s="4">
        <v>748.6583333333333</v>
      </c>
      <c r="F2484" s="4" t="b">
        <v>0</v>
      </c>
      <c r="G2484" s="4" t="b">
        <v>0</v>
      </c>
      <c r="H2484" s="4" t="b">
        <v>0</v>
      </c>
      <c r="I2484" s="15"/>
      <c r="J2484" s="4"/>
      <c r="K2484" s="4"/>
      <c r="L2484" s="15"/>
      <c r="M2484" s="6" t="str">
        <f t="shared" si="39"/>
        <v>Buy</v>
      </c>
    </row>
    <row r="2485" spans="1:13" x14ac:dyDescent="0.3">
      <c r="A2485" s="2">
        <v>45488</v>
      </c>
      <c r="B2485" s="4">
        <v>744</v>
      </c>
      <c r="C2485" s="4">
        <v>743</v>
      </c>
      <c r="D2485" s="4">
        <v>656.9</v>
      </c>
      <c r="E2485" s="4">
        <v>747.4083333333333</v>
      </c>
      <c r="F2485" s="4" t="b">
        <v>0</v>
      </c>
      <c r="G2485" s="4" t="b">
        <v>0</v>
      </c>
      <c r="H2485" s="4" t="b">
        <v>0</v>
      </c>
      <c r="I2485" s="15"/>
      <c r="J2485" s="4"/>
      <c r="K2485" s="4"/>
      <c r="L2485" s="15"/>
      <c r="M2485" s="6" t="str">
        <f t="shared" si="39"/>
        <v>Buy</v>
      </c>
    </row>
    <row r="2486" spans="1:13" x14ac:dyDescent="0.3">
      <c r="A2486" s="2">
        <v>45489</v>
      </c>
      <c r="B2486" s="4">
        <v>743</v>
      </c>
      <c r="C2486" s="4">
        <v>809</v>
      </c>
      <c r="D2486" s="4">
        <v>675.6</v>
      </c>
      <c r="E2486" s="4">
        <v>746.77499999999998</v>
      </c>
      <c r="F2486" s="4" t="b">
        <v>0</v>
      </c>
      <c r="G2486" s="4" t="b">
        <v>0</v>
      </c>
      <c r="H2486" s="4" t="b">
        <v>0</v>
      </c>
      <c r="I2486" s="15"/>
      <c r="J2486" s="4"/>
      <c r="K2486" s="4"/>
      <c r="L2486" s="15"/>
      <c r="M2486" s="6" t="str">
        <f t="shared" si="39"/>
        <v>Buy</v>
      </c>
    </row>
    <row r="2487" spans="1:13" x14ac:dyDescent="0.3">
      <c r="A2487" s="2">
        <v>45490</v>
      </c>
      <c r="B2487" s="4">
        <v>809</v>
      </c>
      <c r="C2487" s="4">
        <v>850</v>
      </c>
      <c r="D2487" s="4">
        <v>700</v>
      </c>
      <c r="E2487" s="4">
        <v>746.5333333333333</v>
      </c>
      <c r="F2487" s="4" t="b">
        <v>1</v>
      </c>
      <c r="G2487" s="4" t="b">
        <v>0</v>
      </c>
      <c r="H2487" s="4" t="b">
        <v>1</v>
      </c>
      <c r="I2487" s="15"/>
      <c r="J2487" s="4"/>
      <c r="K2487" s="4"/>
      <c r="L2487" s="15"/>
      <c r="M2487" s="6" t="str">
        <f t="shared" si="39"/>
        <v>Buy</v>
      </c>
    </row>
    <row r="2488" spans="1:13" x14ac:dyDescent="0.3">
      <c r="A2488" s="2">
        <v>45491</v>
      </c>
      <c r="B2488" s="4">
        <v>849</v>
      </c>
      <c r="C2488" s="4">
        <v>806</v>
      </c>
      <c r="D2488" s="4">
        <v>719.4</v>
      </c>
      <c r="E2488" s="4">
        <v>745.95833333333337</v>
      </c>
      <c r="F2488" s="4" t="b">
        <v>1</v>
      </c>
      <c r="G2488" s="4" t="b">
        <v>0</v>
      </c>
      <c r="H2488" s="4" t="b">
        <v>0</v>
      </c>
      <c r="I2488" s="15"/>
      <c r="J2488" s="4"/>
      <c r="K2488" s="4"/>
      <c r="L2488" s="15"/>
      <c r="M2488" s="6" t="str">
        <f t="shared" si="39"/>
        <v>Buy</v>
      </c>
    </row>
    <row r="2489" spans="1:13" x14ac:dyDescent="0.3">
      <c r="A2489" s="2">
        <v>45492</v>
      </c>
      <c r="B2489" s="4">
        <v>806</v>
      </c>
      <c r="C2489" s="4">
        <v>793</v>
      </c>
      <c r="D2489" s="4">
        <v>737.7</v>
      </c>
      <c r="E2489" s="4">
        <v>744.97500000000002</v>
      </c>
      <c r="F2489" s="4" t="b">
        <v>1</v>
      </c>
      <c r="G2489" s="4" t="b">
        <v>0</v>
      </c>
      <c r="H2489" s="4" t="b">
        <v>0</v>
      </c>
      <c r="I2489" s="15"/>
      <c r="J2489" s="4"/>
      <c r="K2489" s="4"/>
      <c r="L2489" s="15"/>
      <c r="M2489" s="6" t="str">
        <f t="shared" si="39"/>
        <v>Buy</v>
      </c>
    </row>
    <row r="2490" spans="1:13" x14ac:dyDescent="0.3">
      <c r="A2490" s="2">
        <v>45493</v>
      </c>
      <c r="B2490" s="4">
        <v>793</v>
      </c>
      <c r="C2490" s="4">
        <v>832</v>
      </c>
      <c r="D2490" s="4">
        <v>759.6</v>
      </c>
      <c r="E2490" s="4">
        <v>744.54166666666663</v>
      </c>
      <c r="F2490" s="4" t="b">
        <v>1</v>
      </c>
      <c r="G2490" s="4" t="b">
        <v>0</v>
      </c>
      <c r="H2490" s="4" t="b">
        <v>0</v>
      </c>
      <c r="I2490" s="15"/>
      <c r="J2490" s="4"/>
      <c r="K2490" s="4"/>
      <c r="L2490" s="15"/>
      <c r="M2490" s="6" t="str">
        <f t="shared" si="39"/>
        <v>Buy</v>
      </c>
    </row>
    <row r="2491" spans="1:13" x14ac:dyDescent="0.3">
      <c r="A2491" s="2">
        <v>45494</v>
      </c>
      <c r="B2491" s="4">
        <v>831</v>
      </c>
      <c r="C2491" s="4">
        <v>818</v>
      </c>
      <c r="D2491" s="4">
        <v>778.1</v>
      </c>
      <c r="E2491" s="4">
        <v>743.77499999999998</v>
      </c>
      <c r="F2491" s="4" t="b">
        <v>1</v>
      </c>
      <c r="G2491" s="4" t="b">
        <v>0</v>
      </c>
      <c r="H2491" s="4" t="b">
        <v>0</v>
      </c>
      <c r="I2491" s="15"/>
      <c r="J2491" s="4"/>
      <c r="K2491" s="4"/>
      <c r="L2491" s="15"/>
      <c r="M2491" s="6" t="str">
        <f t="shared" si="39"/>
        <v>Buy</v>
      </c>
    </row>
    <row r="2492" spans="1:13" x14ac:dyDescent="0.3">
      <c r="A2492" s="2">
        <v>45495</v>
      </c>
      <c r="B2492" s="4">
        <v>820</v>
      </c>
      <c r="C2492" s="4">
        <v>855</v>
      </c>
      <c r="D2492" s="4">
        <v>798.3</v>
      </c>
      <c r="E2492" s="4">
        <v>743.27499999999998</v>
      </c>
      <c r="F2492" s="4" t="b">
        <v>1</v>
      </c>
      <c r="G2492" s="4" t="b">
        <v>0</v>
      </c>
      <c r="H2492" s="4" t="b">
        <v>0</v>
      </c>
      <c r="I2492" s="15"/>
      <c r="J2492" s="4"/>
      <c r="K2492" s="4"/>
      <c r="L2492" s="15"/>
      <c r="M2492" s="6" t="str">
        <f t="shared" si="39"/>
        <v>Buy</v>
      </c>
    </row>
    <row r="2493" spans="1:13" x14ac:dyDescent="0.3">
      <c r="A2493" s="2">
        <v>45496</v>
      </c>
      <c r="B2493" s="4">
        <v>853</v>
      </c>
      <c r="C2493" s="4">
        <v>840</v>
      </c>
      <c r="D2493" s="4">
        <v>809.1</v>
      </c>
      <c r="E2493" s="4">
        <v>742.65</v>
      </c>
      <c r="F2493" s="4" t="b">
        <v>1</v>
      </c>
      <c r="G2493" s="4" t="b">
        <v>0</v>
      </c>
      <c r="H2493" s="4" t="b">
        <v>0</v>
      </c>
      <c r="I2493" s="15"/>
      <c r="J2493" s="4"/>
      <c r="K2493" s="4"/>
      <c r="L2493" s="15"/>
      <c r="M2493" s="6" t="str">
        <f t="shared" si="39"/>
        <v>Buy</v>
      </c>
    </row>
    <row r="2494" spans="1:13" x14ac:dyDescent="0.3">
      <c r="A2494" s="2">
        <v>45497</v>
      </c>
      <c r="B2494" s="4">
        <v>840</v>
      </c>
      <c r="C2494" s="4">
        <v>878</v>
      </c>
      <c r="D2494" s="4">
        <v>822.4</v>
      </c>
      <c r="E2494" s="4">
        <v>742.43333333333328</v>
      </c>
      <c r="F2494" s="4" t="b">
        <v>1</v>
      </c>
      <c r="G2494" s="4" t="b">
        <v>0</v>
      </c>
      <c r="H2494" s="4" t="b">
        <v>0</v>
      </c>
      <c r="I2494" s="15"/>
      <c r="J2494" s="4"/>
      <c r="K2494" s="4"/>
      <c r="L2494" s="15"/>
      <c r="M2494" s="6" t="str">
        <f t="shared" si="39"/>
        <v>Buy</v>
      </c>
    </row>
    <row r="2495" spans="1:13" x14ac:dyDescent="0.3">
      <c r="A2495" s="2">
        <v>45498</v>
      </c>
      <c r="B2495" s="4">
        <v>878</v>
      </c>
      <c r="C2495" s="4">
        <v>868</v>
      </c>
      <c r="D2495" s="4">
        <v>834.9</v>
      </c>
      <c r="E2495" s="4">
        <v>742.3</v>
      </c>
      <c r="F2495" s="4" t="b">
        <v>1</v>
      </c>
      <c r="G2495" s="4" t="b">
        <v>0</v>
      </c>
      <c r="H2495" s="4" t="b">
        <v>0</v>
      </c>
      <c r="I2495" s="15"/>
      <c r="J2495" s="4"/>
      <c r="K2495" s="4"/>
      <c r="L2495" s="15"/>
      <c r="M2495" s="6" t="str">
        <f t="shared" si="39"/>
        <v>Buy</v>
      </c>
    </row>
    <row r="2496" spans="1:13" x14ac:dyDescent="0.3">
      <c r="A2496" s="2">
        <v>45499</v>
      </c>
      <c r="B2496" s="4">
        <v>868</v>
      </c>
      <c r="C2496" s="4">
        <v>825</v>
      </c>
      <c r="D2496" s="4">
        <v>836.5</v>
      </c>
      <c r="E2496" s="4">
        <v>741.7833333333333</v>
      </c>
      <c r="F2496" s="4" t="b">
        <v>1</v>
      </c>
      <c r="G2496" s="4" t="b">
        <v>0</v>
      </c>
      <c r="H2496" s="4" t="b">
        <v>0</v>
      </c>
      <c r="I2496" s="15"/>
      <c r="J2496" s="4"/>
      <c r="K2496" s="4"/>
      <c r="L2496" s="15"/>
      <c r="M2496" s="6" t="str">
        <f t="shared" si="39"/>
        <v>Buy</v>
      </c>
    </row>
    <row r="2497" spans="1:13" x14ac:dyDescent="0.3">
      <c r="A2497" s="2">
        <v>45500</v>
      </c>
      <c r="B2497" s="4">
        <v>825</v>
      </c>
      <c r="C2497" s="4">
        <v>840</v>
      </c>
      <c r="D2497" s="4">
        <v>835.5</v>
      </c>
      <c r="E2497" s="4">
        <v>741.25833333333333</v>
      </c>
      <c r="F2497" s="4" t="b">
        <v>0</v>
      </c>
      <c r="G2497" s="4" t="b">
        <v>1</v>
      </c>
      <c r="H2497" s="4" t="b">
        <v>1</v>
      </c>
      <c r="I2497" s="15"/>
      <c r="J2497" s="4"/>
      <c r="K2497" s="4"/>
      <c r="L2497" s="15"/>
      <c r="M2497" s="6" t="str">
        <f t="shared" si="39"/>
        <v>Sell</v>
      </c>
    </row>
    <row r="2498" spans="1:13" x14ac:dyDescent="0.3">
      <c r="A2498" s="2">
        <v>45501</v>
      </c>
      <c r="B2498" s="4">
        <v>840</v>
      </c>
      <c r="C2498" s="4">
        <v>839</v>
      </c>
      <c r="D2498" s="4">
        <v>838.8</v>
      </c>
      <c r="E2498" s="4">
        <v>740.72500000000002</v>
      </c>
      <c r="F2498" s="4" t="b">
        <v>1</v>
      </c>
      <c r="G2498" s="4" t="b">
        <v>0</v>
      </c>
      <c r="H2498" s="4" t="b">
        <v>1</v>
      </c>
      <c r="I2498" s="15"/>
      <c r="J2498" s="4"/>
      <c r="K2498" s="4"/>
      <c r="L2498" s="15"/>
      <c r="M2498" s="6" t="str">
        <f t="shared" si="39"/>
        <v>Buy</v>
      </c>
    </row>
    <row r="2499" spans="1:13" x14ac:dyDescent="0.3">
      <c r="A2499" s="2">
        <v>45502</v>
      </c>
      <c r="B2499" s="4">
        <v>840</v>
      </c>
      <c r="C2499" s="4">
        <v>838</v>
      </c>
      <c r="D2499" s="4">
        <v>843.3</v>
      </c>
      <c r="E2499" s="4">
        <v>740.25833333333333</v>
      </c>
      <c r="F2499" s="4" t="b">
        <v>1</v>
      </c>
      <c r="G2499" s="4" t="b">
        <v>0</v>
      </c>
      <c r="H2499" s="4" t="b">
        <v>0</v>
      </c>
      <c r="I2499" s="15"/>
      <c r="J2499" s="4"/>
      <c r="K2499" s="4"/>
      <c r="L2499" s="15"/>
      <c r="M2499" s="6" t="str">
        <f t="shared" si="39"/>
        <v>Buy</v>
      </c>
    </row>
    <row r="2500" spans="1:13" x14ac:dyDescent="0.3">
      <c r="A2500" s="2">
        <v>45503</v>
      </c>
      <c r="B2500" s="4">
        <v>839</v>
      </c>
      <c r="C2500" s="4">
        <v>860</v>
      </c>
      <c r="D2500" s="4">
        <v>846.1</v>
      </c>
      <c r="E2500" s="4">
        <v>740.2</v>
      </c>
      <c r="F2500" s="4" t="b">
        <v>0</v>
      </c>
      <c r="G2500" s="4" t="b">
        <v>1</v>
      </c>
      <c r="H2500" s="4" t="b">
        <v>1</v>
      </c>
      <c r="I2500" s="15"/>
      <c r="J2500" s="4"/>
      <c r="K2500" s="4"/>
      <c r="L2500" s="15"/>
      <c r="M2500" s="6" t="str">
        <f t="shared" si="39"/>
        <v>Sell</v>
      </c>
    </row>
    <row r="2501" spans="1:13" x14ac:dyDescent="0.3">
      <c r="A2501" s="2">
        <v>45504</v>
      </c>
      <c r="B2501" s="4">
        <v>860</v>
      </c>
      <c r="C2501" s="4">
        <v>911</v>
      </c>
      <c r="D2501" s="4">
        <v>855.4</v>
      </c>
      <c r="E2501" s="4">
        <v>740.64166666666665</v>
      </c>
      <c r="F2501" s="4" t="b">
        <v>1</v>
      </c>
      <c r="G2501" s="4" t="b">
        <v>0</v>
      </c>
      <c r="H2501" s="4" t="b">
        <v>1</v>
      </c>
      <c r="I2501" s="15"/>
      <c r="J2501" s="4"/>
      <c r="K2501" s="4"/>
      <c r="L2501" s="15"/>
      <c r="M2501" s="6" t="str">
        <f t="shared" si="39"/>
        <v>Buy</v>
      </c>
    </row>
    <row r="2502" spans="1:13" x14ac:dyDescent="0.3">
      <c r="A2502" s="2">
        <v>45505</v>
      </c>
      <c r="B2502" s="4">
        <v>911</v>
      </c>
      <c r="C2502" s="4">
        <v>835</v>
      </c>
      <c r="D2502" s="4">
        <v>853.4</v>
      </c>
      <c r="E2502" s="4">
        <v>740.52499999999998</v>
      </c>
      <c r="F2502" s="4" t="b">
        <v>1</v>
      </c>
      <c r="G2502" s="4" t="b">
        <v>0</v>
      </c>
      <c r="H2502" s="4" t="b">
        <v>0</v>
      </c>
      <c r="I2502" s="15"/>
      <c r="J2502" s="4"/>
      <c r="K2502" s="4"/>
      <c r="L2502" s="15"/>
      <c r="M2502" s="6" t="str">
        <f t="shared" si="39"/>
        <v>Buy</v>
      </c>
    </row>
    <row r="2503" spans="1:13" x14ac:dyDescent="0.3">
      <c r="A2503" s="2">
        <v>45506</v>
      </c>
      <c r="B2503" s="4">
        <v>836</v>
      </c>
      <c r="C2503" s="4">
        <v>788</v>
      </c>
      <c r="D2503" s="4">
        <v>848.2</v>
      </c>
      <c r="E2503" s="4">
        <v>739.88333333333333</v>
      </c>
      <c r="F2503" s="4" t="b">
        <v>0</v>
      </c>
      <c r="G2503" s="4" t="b">
        <v>1</v>
      </c>
      <c r="H2503" s="4" t="b">
        <v>1</v>
      </c>
      <c r="I2503" s="15"/>
      <c r="J2503" s="4"/>
      <c r="K2503" s="4"/>
      <c r="L2503" s="15"/>
      <c r="M2503" s="6" t="str">
        <f t="shared" si="39"/>
        <v>Sell</v>
      </c>
    </row>
    <row r="2504" spans="1:13" x14ac:dyDescent="0.3">
      <c r="A2504" s="2">
        <v>45507</v>
      </c>
      <c r="B2504" s="4">
        <v>788</v>
      </c>
      <c r="C2504" s="4">
        <v>798</v>
      </c>
      <c r="D2504" s="4">
        <v>840.2</v>
      </c>
      <c r="E2504" s="4">
        <v>739.5</v>
      </c>
      <c r="F2504" s="4" t="b">
        <v>0</v>
      </c>
      <c r="G2504" s="4" t="b">
        <v>1</v>
      </c>
      <c r="H2504" s="4" t="b">
        <v>0</v>
      </c>
      <c r="I2504" s="15"/>
      <c r="J2504" s="4"/>
      <c r="K2504" s="4"/>
      <c r="L2504" s="15"/>
      <c r="M2504" s="6" t="str">
        <f t="shared" si="39"/>
        <v>Sell</v>
      </c>
    </row>
    <row r="2505" spans="1:13" x14ac:dyDescent="0.3">
      <c r="A2505" s="2">
        <v>45508</v>
      </c>
      <c r="B2505" s="4">
        <v>798</v>
      </c>
      <c r="C2505" s="4">
        <v>750</v>
      </c>
      <c r="D2505" s="4">
        <v>828.4</v>
      </c>
      <c r="E2505" s="4">
        <v>738.64166666666665</v>
      </c>
      <c r="F2505" s="4" t="b">
        <v>0</v>
      </c>
      <c r="G2505" s="4" t="b">
        <v>1</v>
      </c>
      <c r="H2505" s="4" t="b">
        <v>0</v>
      </c>
      <c r="I2505" s="15"/>
      <c r="J2505" s="4"/>
      <c r="K2505" s="4"/>
      <c r="L2505" s="15"/>
      <c r="M2505" s="6" t="str">
        <f t="shared" si="39"/>
        <v>Sell</v>
      </c>
    </row>
    <row r="2506" spans="1:13" x14ac:dyDescent="0.3">
      <c r="A2506" s="2">
        <v>45509</v>
      </c>
      <c r="B2506" s="4">
        <v>750</v>
      </c>
      <c r="C2506" s="4">
        <v>694</v>
      </c>
      <c r="D2506" s="4">
        <v>815.3</v>
      </c>
      <c r="E2506" s="4">
        <v>737.25833333333333</v>
      </c>
      <c r="F2506" s="4" t="b">
        <v>0</v>
      </c>
      <c r="G2506" s="4" t="b">
        <v>1</v>
      </c>
      <c r="H2506" s="4" t="b">
        <v>0</v>
      </c>
      <c r="I2506" s="15"/>
      <c r="J2506" s="4"/>
      <c r="K2506" s="4"/>
      <c r="L2506" s="15"/>
      <c r="M2506" s="6" t="str">
        <f t="shared" si="39"/>
        <v>Sell</v>
      </c>
    </row>
    <row r="2507" spans="1:13" x14ac:dyDescent="0.3">
      <c r="A2507" s="2">
        <v>45510</v>
      </c>
      <c r="B2507" s="4">
        <v>693</v>
      </c>
      <c r="C2507" s="4">
        <v>727</v>
      </c>
      <c r="D2507" s="4">
        <v>804</v>
      </c>
      <c r="E2507" s="4">
        <v>736.04166666666663</v>
      </c>
      <c r="F2507" s="4" t="b">
        <v>0</v>
      </c>
      <c r="G2507" s="4" t="b">
        <v>1</v>
      </c>
      <c r="H2507" s="4" t="b">
        <v>0</v>
      </c>
      <c r="I2507" s="15"/>
      <c r="J2507" s="4"/>
      <c r="K2507" s="4"/>
      <c r="L2507" s="15"/>
      <c r="M2507" s="6" t="str">
        <f t="shared" si="39"/>
        <v>Sell</v>
      </c>
    </row>
    <row r="2508" spans="1:13" x14ac:dyDescent="0.3">
      <c r="A2508" s="2">
        <v>45511</v>
      </c>
      <c r="B2508" s="4">
        <v>729</v>
      </c>
      <c r="C2508" s="4">
        <v>711</v>
      </c>
      <c r="D2508" s="4">
        <v>791.2</v>
      </c>
      <c r="E2508" s="4">
        <v>734.60833333333335</v>
      </c>
      <c r="F2508" s="4" t="b">
        <v>0</v>
      </c>
      <c r="G2508" s="4" t="b">
        <v>1</v>
      </c>
      <c r="H2508" s="4" t="b">
        <v>0</v>
      </c>
      <c r="I2508" s="15"/>
      <c r="J2508" s="4"/>
      <c r="K2508" s="4"/>
      <c r="L2508" s="15"/>
      <c r="M2508" s="6" t="str">
        <f t="shared" si="39"/>
        <v>Sell</v>
      </c>
    </row>
    <row r="2509" spans="1:13" x14ac:dyDescent="0.3">
      <c r="A2509" s="2">
        <v>45512</v>
      </c>
      <c r="B2509" s="4">
        <v>711</v>
      </c>
      <c r="C2509" s="4">
        <v>858</v>
      </c>
      <c r="D2509" s="4">
        <v>793.2</v>
      </c>
      <c r="E2509" s="4">
        <v>734.5</v>
      </c>
      <c r="F2509" s="4" t="b">
        <v>0</v>
      </c>
      <c r="G2509" s="4" t="b">
        <v>1</v>
      </c>
      <c r="H2509" s="4" t="b">
        <v>0</v>
      </c>
      <c r="I2509" s="15"/>
      <c r="J2509" s="4"/>
      <c r="K2509" s="4"/>
      <c r="L2509" s="15"/>
      <c r="M2509" s="6" t="str">
        <f t="shared" si="39"/>
        <v>Sell</v>
      </c>
    </row>
    <row r="2510" spans="1:13" x14ac:dyDescent="0.3">
      <c r="A2510" s="2">
        <v>45513</v>
      </c>
      <c r="B2510" s="4">
        <v>858</v>
      </c>
      <c r="C2510" s="4">
        <v>813</v>
      </c>
      <c r="D2510" s="4">
        <v>788.5</v>
      </c>
      <c r="E2510" s="4">
        <v>734.0333333333333</v>
      </c>
      <c r="F2510" s="4" t="b">
        <v>1</v>
      </c>
      <c r="G2510" s="4" t="b">
        <v>0</v>
      </c>
      <c r="H2510" s="4" t="b">
        <v>1</v>
      </c>
      <c r="I2510" s="15"/>
      <c r="J2510" s="4"/>
      <c r="K2510" s="4"/>
      <c r="L2510" s="15"/>
      <c r="M2510" s="6" t="str">
        <f t="shared" si="39"/>
        <v>Buy</v>
      </c>
    </row>
    <row r="2511" spans="1:13" x14ac:dyDescent="0.3">
      <c r="A2511" s="2">
        <v>45514</v>
      </c>
      <c r="B2511" s="4">
        <v>814</v>
      </c>
      <c r="C2511" s="4">
        <v>840</v>
      </c>
      <c r="D2511" s="4">
        <v>781.4</v>
      </c>
      <c r="E2511" s="4">
        <v>733.9</v>
      </c>
      <c r="F2511" s="4" t="b">
        <v>1</v>
      </c>
      <c r="G2511" s="4" t="b">
        <v>0</v>
      </c>
      <c r="H2511" s="4" t="b">
        <v>0</v>
      </c>
      <c r="I2511" s="15"/>
      <c r="J2511" s="4"/>
      <c r="K2511" s="4"/>
      <c r="L2511" s="15"/>
      <c r="M2511" s="6" t="str">
        <f t="shared" si="39"/>
        <v>Buy</v>
      </c>
    </row>
    <row r="2512" spans="1:13" x14ac:dyDescent="0.3">
      <c r="A2512" s="2">
        <v>45515</v>
      </c>
      <c r="B2512" s="4">
        <v>840</v>
      </c>
      <c r="C2512" s="4">
        <v>798</v>
      </c>
      <c r="D2512" s="4">
        <v>777.7</v>
      </c>
      <c r="E2512" s="4">
        <v>733.89166666666665</v>
      </c>
      <c r="F2512" s="4" t="b">
        <v>1</v>
      </c>
      <c r="G2512" s="4" t="b">
        <v>0</v>
      </c>
      <c r="H2512" s="4" t="b">
        <v>0</v>
      </c>
      <c r="I2512" s="15"/>
      <c r="J2512" s="4"/>
      <c r="K2512" s="4"/>
      <c r="L2512" s="15"/>
      <c r="M2512" s="6" t="str">
        <f t="shared" si="39"/>
        <v>Buy</v>
      </c>
    </row>
    <row r="2513" spans="1:13" x14ac:dyDescent="0.3">
      <c r="A2513" s="2">
        <v>45516</v>
      </c>
      <c r="B2513" s="4">
        <v>797</v>
      </c>
      <c r="C2513" s="4">
        <v>804</v>
      </c>
      <c r="D2513" s="4">
        <v>779.3</v>
      </c>
      <c r="E2513" s="4">
        <v>734.52499999999998</v>
      </c>
      <c r="F2513" s="4" t="b">
        <v>1</v>
      </c>
      <c r="G2513" s="4" t="b">
        <v>0</v>
      </c>
      <c r="H2513" s="4" t="b">
        <v>0</v>
      </c>
      <c r="I2513" s="15"/>
      <c r="J2513" s="4"/>
      <c r="K2513" s="4"/>
      <c r="L2513" s="15"/>
      <c r="M2513" s="6" t="str">
        <f t="shared" si="39"/>
        <v>Buy</v>
      </c>
    </row>
    <row r="2514" spans="1:13" x14ac:dyDescent="0.3">
      <c r="A2514" s="2">
        <v>45517</v>
      </c>
      <c r="B2514" s="4">
        <v>804</v>
      </c>
      <c r="C2514" s="4">
        <v>803</v>
      </c>
      <c r="D2514" s="4">
        <v>779.8</v>
      </c>
      <c r="E2514" s="4">
        <v>735.04166666666663</v>
      </c>
      <c r="F2514" s="4" t="b">
        <v>1</v>
      </c>
      <c r="G2514" s="4" t="b">
        <v>0</v>
      </c>
      <c r="H2514" s="4" t="b">
        <v>0</v>
      </c>
      <c r="I2514" s="15"/>
      <c r="J2514" s="4"/>
      <c r="K2514" s="4"/>
      <c r="L2514" s="15"/>
      <c r="M2514" s="6" t="str">
        <f t="shared" si="39"/>
        <v>Buy</v>
      </c>
    </row>
    <row r="2515" spans="1:13" x14ac:dyDescent="0.3">
      <c r="A2515" s="2">
        <v>45518</v>
      </c>
      <c r="B2515" s="4">
        <v>802</v>
      </c>
      <c r="C2515" s="4">
        <v>804</v>
      </c>
      <c r="D2515" s="4">
        <v>785.2</v>
      </c>
      <c r="E2515" s="4">
        <v>735.65</v>
      </c>
      <c r="F2515" s="4" t="b">
        <v>1</v>
      </c>
      <c r="G2515" s="4" t="b">
        <v>0</v>
      </c>
      <c r="H2515" s="4" t="b">
        <v>0</v>
      </c>
      <c r="I2515" s="15"/>
      <c r="J2515" s="4"/>
      <c r="K2515" s="4"/>
      <c r="L2515" s="15"/>
      <c r="M2515" s="6" t="str">
        <f t="shared" si="39"/>
        <v>Buy</v>
      </c>
    </row>
    <row r="2516" spans="1:13" x14ac:dyDescent="0.3">
      <c r="A2516" s="2">
        <v>45519</v>
      </c>
      <c r="B2516" s="4">
        <v>803</v>
      </c>
      <c r="C2516" s="4">
        <v>797</v>
      </c>
      <c r="D2516" s="4">
        <v>795.5</v>
      </c>
      <c r="E2516" s="4">
        <v>736.22500000000002</v>
      </c>
      <c r="F2516" s="4" t="b">
        <v>1</v>
      </c>
      <c r="G2516" s="4" t="b">
        <v>0</v>
      </c>
      <c r="H2516" s="4" t="b">
        <v>0</v>
      </c>
      <c r="I2516" s="15"/>
      <c r="J2516" s="4"/>
      <c r="K2516" s="4"/>
      <c r="L2516" s="15"/>
      <c r="M2516" s="6" t="str">
        <f t="shared" si="39"/>
        <v>Buy</v>
      </c>
    </row>
    <row r="2517" spans="1:13" x14ac:dyDescent="0.3">
      <c r="A2517" s="2">
        <v>45520</v>
      </c>
      <c r="B2517" s="4">
        <v>797</v>
      </c>
      <c r="C2517" s="4">
        <v>781</v>
      </c>
      <c r="D2517" s="4">
        <v>800.9</v>
      </c>
      <c r="E2517" s="4">
        <v>736.5916666666667</v>
      </c>
      <c r="F2517" s="4" t="b">
        <v>1</v>
      </c>
      <c r="G2517" s="4" t="b">
        <v>0</v>
      </c>
      <c r="H2517" s="4" t="b">
        <v>0</v>
      </c>
      <c r="I2517" s="15"/>
      <c r="J2517" s="4"/>
      <c r="K2517" s="4"/>
      <c r="L2517" s="15"/>
      <c r="M2517" s="6" t="str">
        <f t="shared" si="39"/>
        <v>Buy</v>
      </c>
    </row>
    <row r="2518" spans="1:13" x14ac:dyDescent="0.3">
      <c r="A2518" s="2">
        <v>45521</v>
      </c>
      <c r="B2518" s="4">
        <v>782</v>
      </c>
      <c r="C2518" s="4">
        <v>791</v>
      </c>
      <c r="D2518" s="4">
        <v>808.9</v>
      </c>
      <c r="E2518" s="4">
        <v>737.11666666666667</v>
      </c>
      <c r="F2518" s="4" t="b">
        <v>0</v>
      </c>
      <c r="G2518" s="4" t="b">
        <v>1</v>
      </c>
      <c r="H2518" s="4" t="b">
        <v>1</v>
      </c>
      <c r="I2518" s="15"/>
      <c r="J2518" s="4"/>
      <c r="K2518" s="4"/>
      <c r="L2518" s="15"/>
      <c r="M2518" s="6" t="str">
        <f t="shared" si="39"/>
        <v>Sell</v>
      </c>
    </row>
    <row r="2519" spans="1:13" x14ac:dyDescent="0.3">
      <c r="A2519" s="2">
        <v>45522</v>
      </c>
      <c r="B2519" s="4">
        <v>791</v>
      </c>
      <c r="C2519" s="4">
        <v>794</v>
      </c>
      <c r="D2519" s="4">
        <v>802.5</v>
      </c>
      <c r="E2519" s="4">
        <v>737.41666666666663</v>
      </c>
      <c r="F2519" s="4" t="b">
        <v>0</v>
      </c>
      <c r="G2519" s="4" t="b">
        <v>1</v>
      </c>
      <c r="H2519" s="4" t="b">
        <v>0</v>
      </c>
      <c r="I2519" s="15"/>
      <c r="J2519" s="4"/>
      <c r="K2519" s="4"/>
      <c r="L2519" s="15"/>
      <c r="M2519" s="6" t="str">
        <f t="shared" si="39"/>
        <v>Sell</v>
      </c>
    </row>
    <row r="2520" spans="1:13" x14ac:dyDescent="0.3">
      <c r="A2520" s="2">
        <v>45523</v>
      </c>
      <c r="B2520" s="4">
        <v>795</v>
      </c>
      <c r="C2520" s="4">
        <v>801</v>
      </c>
      <c r="D2520" s="4">
        <v>801.3</v>
      </c>
      <c r="E2520" s="4">
        <v>737.7</v>
      </c>
      <c r="F2520" s="4" t="b">
        <v>0</v>
      </c>
      <c r="G2520" s="4" t="b">
        <v>1</v>
      </c>
      <c r="H2520" s="4" t="b">
        <v>0</v>
      </c>
      <c r="I2520" s="15"/>
      <c r="J2520" s="4"/>
      <c r="K2520" s="4"/>
      <c r="L2520" s="15"/>
      <c r="M2520" s="6" t="str">
        <f t="shared" ref="M2520:M2583" si="40">IF(B2520&gt;=D2519,"Buy","Sell")</f>
        <v>Sell</v>
      </c>
    </row>
    <row r="2521" spans="1:13" x14ac:dyDescent="0.3">
      <c r="A2521" s="2">
        <v>45524</v>
      </c>
      <c r="B2521" s="4">
        <v>800</v>
      </c>
      <c r="C2521" s="4">
        <v>811</v>
      </c>
      <c r="D2521" s="4">
        <v>798.4</v>
      </c>
      <c r="E2521" s="4">
        <v>737.97500000000002</v>
      </c>
      <c r="F2521" s="4" t="b">
        <v>0</v>
      </c>
      <c r="G2521" s="4" t="b">
        <v>1</v>
      </c>
      <c r="H2521" s="4" t="b">
        <v>0</v>
      </c>
      <c r="I2521" s="15"/>
      <c r="J2521" s="4"/>
      <c r="K2521" s="4"/>
      <c r="L2521" s="15"/>
      <c r="M2521" s="6" t="str">
        <f t="shared" si="40"/>
        <v>Sell</v>
      </c>
    </row>
    <row r="2522" spans="1:13" x14ac:dyDescent="0.3">
      <c r="A2522" s="2">
        <v>45525</v>
      </c>
      <c r="B2522" s="4">
        <v>811</v>
      </c>
      <c r="C2522" s="4">
        <v>806</v>
      </c>
      <c r="D2522" s="4">
        <v>799.2</v>
      </c>
      <c r="E2522" s="4">
        <v>738.1</v>
      </c>
      <c r="F2522" s="4" t="b">
        <v>1</v>
      </c>
      <c r="G2522" s="4" t="b">
        <v>0</v>
      </c>
      <c r="H2522" s="4" t="b">
        <v>1</v>
      </c>
      <c r="I2522" s="15"/>
      <c r="J2522" s="4"/>
      <c r="K2522" s="4"/>
      <c r="L2522" s="15"/>
      <c r="M2522" s="6" t="str">
        <f t="shared" si="40"/>
        <v>Buy</v>
      </c>
    </row>
    <row r="2523" spans="1:13" x14ac:dyDescent="0.3">
      <c r="A2523" s="2">
        <v>45526</v>
      </c>
      <c r="B2523" s="4">
        <v>806</v>
      </c>
      <c r="C2523" s="4">
        <v>813</v>
      </c>
      <c r="D2523" s="4">
        <v>800.1</v>
      </c>
      <c r="E2523" s="4">
        <v>738.48333333333335</v>
      </c>
      <c r="F2523" s="4" t="b">
        <v>1</v>
      </c>
      <c r="G2523" s="4" t="b">
        <v>0</v>
      </c>
      <c r="H2523" s="4" t="b">
        <v>0</v>
      </c>
      <c r="I2523" s="15"/>
      <c r="J2523" s="4"/>
      <c r="K2523" s="4"/>
      <c r="L2523" s="15"/>
      <c r="M2523" s="6" t="str">
        <f t="shared" si="40"/>
        <v>Buy</v>
      </c>
    </row>
    <row r="2524" spans="1:13" x14ac:dyDescent="0.3">
      <c r="A2524" s="2">
        <v>45527</v>
      </c>
      <c r="B2524" s="4">
        <v>813</v>
      </c>
      <c r="C2524" s="4">
        <v>808</v>
      </c>
      <c r="D2524" s="4">
        <v>800.6</v>
      </c>
      <c r="E2524" s="4">
        <v>738.9666666666667</v>
      </c>
      <c r="F2524" s="4" t="b">
        <v>1</v>
      </c>
      <c r="G2524" s="4" t="b">
        <v>0</v>
      </c>
      <c r="H2524" s="4" t="b">
        <v>0</v>
      </c>
      <c r="I2524" s="15"/>
      <c r="J2524" s="4"/>
      <c r="K2524" s="4"/>
      <c r="L2524" s="15"/>
      <c r="M2524" s="6" t="str">
        <f t="shared" si="40"/>
        <v>Buy</v>
      </c>
    </row>
    <row r="2525" spans="1:13" x14ac:dyDescent="0.3">
      <c r="A2525" s="2">
        <v>45528</v>
      </c>
      <c r="B2525" s="4">
        <v>808</v>
      </c>
      <c r="C2525" s="4">
        <v>834</v>
      </c>
      <c r="D2525" s="4">
        <v>803.6</v>
      </c>
      <c r="E2525" s="4">
        <v>739.68333333333328</v>
      </c>
      <c r="F2525" s="4" t="b">
        <v>1</v>
      </c>
      <c r="G2525" s="4" t="b">
        <v>0</v>
      </c>
      <c r="H2525" s="4" t="b">
        <v>0</v>
      </c>
      <c r="I2525" s="15"/>
      <c r="J2525" s="4"/>
      <c r="K2525" s="4"/>
      <c r="L2525" s="15"/>
      <c r="M2525" s="6" t="str">
        <f t="shared" si="40"/>
        <v>Buy</v>
      </c>
    </row>
    <row r="2526" spans="1:13" x14ac:dyDescent="0.3">
      <c r="A2526" s="2">
        <v>45529</v>
      </c>
      <c r="B2526" s="4">
        <v>835</v>
      </c>
      <c r="C2526" s="4">
        <v>810</v>
      </c>
      <c r="D2526" s="4">
        <v>804.9</v>
      </c>
      <c r="E2526" s="4">
        <v>740.23333333333335</v>
      </c>
      <c r="F2526" s="4" t="b">
        <v>1</v>
      </c>
      <c r="G2526" s="4" t="b">
        <v>0</v>
      </c>
      <c r="H2526" s="4" t="b">
        <v>0</v>
      </c>
      <c r="I2526" s="15"/>
      <c r="J2526" s="4"/>
      <c r="K2526" s="4"/>
      <c r="L2526" s="15"/>
      <c r="M2526" s="6" t="str">
        <f t="shared" si="40"/>
        <v>Buy</v>
      </c>
    </row>
    <row r="2527" spans="1:13" x14ac:dyDescent="0.3">
      <c r="A2527" s="2">
        <v>45530</v>
      </c>
      <c r="B2527" s="4">
        <v>809</v>
      </c>
      <c r="C2527" s="4">
        <v>793</v>
      </c>
      <c r="D2527" s="4">
        <v>806.1</v>
      </c>
      <c r="E2527" s="4">
        <v>740.65</v>
      </c>
      <c r="F2527" s="4" t="b">
        <v>1</v>
      </c>
      <c r="G2527" s="4" t="b">
        <v>0</v>
      </c>
      <c r="H2527" s="4" t="b">
        <v>0</v>
      </c>
      <c r="I2527" s="15"/>
      <c r="J2527" s="4"/>
      <c r="K2527" s="4"/>
      <c r="L2527" s="15"/>
      <c r="M2527" s="6" t="str">
        <f t="shared" si="40"/>
        <v>Buy</v>
      </c>
    </row>
    <row r="2528" spans="1:13" x14ac:dyDescent="0.3">
      <c r="A2528" s="2">
        <v>45531</v>
      </c>
      <c r="B2528" s="4">
        <v>793</v>
      </c>
      <c r="C2528" s="4">
        <v>799</v>
      </c>
      <c r="D2528" s="4">
        <v>806.9</v>
      </c>
      <c r="E2528" s="4">
        <v>741.22500000000002</v>
      </c>
      <c r="F2528" s="4" t="b">
        <v>0</v>
      </c>
      <c r="G2528" s="4" t="b">
        <v>1</v>
      </c>
      <c r="H2528" s="4" t="b">
        <v>1</v>
      </c>
      <c r="I2528" s="15"/>
      <c r="J2528" s="4"/>
      <c r="K2528" s="4"/>
      <c r="L2528" s="15"/>
      <c r="M2528" s="6" t="str">
        <f t="shared" si="40"/>
        <v>Sell</v>
      </c>
    </row>
    <row r="2529" spans="1:13" x14ac:dyDescent="0.3">
      <c r="A2529" s="2">
        <v>45532</v>
      </c>
      <c r="B2529" s="4">
        <v>799</v>
      </c>
      <c r="C2529" s="4">
        <v>775</v>
      </c>
      <c r="D2529" s="4">
        <v>805</v>
      </c>
      <c r="E2529" s="4">
        <v>741.7166666666667</v>
      </c>
      <c r="F2529" s="4" t="b">
        <v>0</v>
      </c>
      <c r="G2529" s="4" t="b">
        <v>1</v>
      </c>
      <c r="H2529" s="4" t="b">
        <v>0</v>
      </c>
      <c r="I2529" s="15"/>
      <c r="J2529" s="4"/>
      <c r="K2529" s="4"/>
      <c r="L2529" s="15"/>
      <c r="M2529" s="6" t="str">
        <f t="shared" si="40"/>
        <v>Sell</v>
      </c>
    </row>
    <row r="2530" spans="1:13" x14ac:dyDescent="0.3">
      <c r="A2530" s="2">
        <v>45533</v>
      </c>
      <c r="B2530" s="4">
        <v>775</v>
      </c>
      <c r="C2530" s="4">
        <v>779</v>
      </c>
      <c r="D2530" s="4">
        <v>802.8</v>
      </c>
      <c r="E2530" s="4">
        <v>742.3</v>
      </c>
      <c r="F2530" s="4" t="b">
        <v>0</v>
      </c>
      <c r="G2530" s="4" t="b">
        <v>1</v>
      </c>
      <c r="H2530" s="4" t="b">
        <v>0</v>
      </c>
      <c r="I2530" s="15"/>
      <c r="J2530" s="4"/>
      <c r="K2530" s="4"/>
      <c r="L2530" s="15"/>
      <c r="M2530" s="6" t="str">
        <f t="shared" si="40"/>
        <v>Sell</v>
      </c>
    </row>
    <row r="2531" spans="1:13" x14ac:dyDescent="0.3">
      <c r="A2531" s="2">
        <v>45534</v>
      </c>
      <c r="B2531" s="4">
        <v>779</v>
      </c>
      <c r="C2531" s="4">
        <v>759</v>
      </c>
      <c r="D2531" s="4">
        <v>797.6</v>
      </c>
      <c r="E2531" s="4">
        <v>742.51666666666665</v>
      </c>
      <c r="F2531" s="4" t="b">
        <v>0</v>
      </c>
      <c r="G2531" s="4" t="b">
        <v>1</v>
      </c>
      <c r="H2531" s="4" t="b">
        <v>0</v>
      </c>
      <c r="I2531" s="15"/>
      <c r="J2531" s="4"/>
      <c r="K2531" s="4"/>
      <c r="L2531" s="15"/>
      <c r="M2531" s="6" t="str">
        <f t="shared" si="40"/>
        <v>Sell</v>
      </c>
    </row>
    <row r="2532" spans="1:13" x14ac:dyDescent="0.3">
      <c r="A2532" s="2">
        <v>45535</v>
      </c>
      <c r="B2532" s="4">
        <v>759</v>
      </c>
      <c r="C2532" s="4">
        <v>768</v>
      </c>
      <c r="D2532" s="4">
        <v>793.8</v>
      </c>
      <c r="E2532" s="4">
        <v>742.75</v>
      </c>
      <c r="F2532" s="4" t="b">
        <v>0</v>
      </c>
      <c r="G2532" s="4" t="b">
        <v>1</v>
      </c>
      <c r="H2532" s="4" t="b">
        <v>0</v>
      </c>
      <c r="I2532" s="15"/>
      <c r="J2532" s="4"/>
      <c r="K2532" s="4"/>
      <c r="L2532" s="15"/>
      <c r="M2532" s="6" t="str">
        <f t="shared" si="40"/>
        <v>Sell</v>
      </c>
    </row>
    <row r="2533" spans="1:13" x14ac:dyDescent="0.3">
      <c r="A2533" s="2">
        <v>45536</v>
      </c>
      <c r="B2533" s="4">
        <v>768</v>
      </c>
      <c r="C2533" s="4">
        <v>756</v>
      </c>
      <c r="D2533" s="4">
        <v>788.1</v>
      </c>
      <c r="E2533" s="4">
        <v>742.7166666666667</v>
      </c>
      <c r="F2533" s="4" t="b">
        <v>0</v>
      </c>
      <c r="G2533" s="4" t="b">
        <v>1</v>
      </c>
      <c r="H2533" s="4" t="b">
        <v>0</v>
      </c>
      <c r="I2533" s="15"/>
      <c r="J2533" s="4"/>
      <c r="K2533" s="4"/>
      <c r="L2533" s="15"/>
      <c r="M2533" s="6" t="str">
        <f t="shared" si="40"/>
        <v>Sell</v>
      </c>
    </row>
    <row r="2534" spans="1:13" x14ac:dyDescent="0.3">
      <c r="A2534" s="2">
        <v>45537</v>
      </c>
      <c r="B2534" s="4">
        <v>757</v>
      </c>
      <c r="C2534" s="4">
        <v>756</v>
      </c>
      <c r="D2534" s="4">
        <v>782.9</v>
      </c>
      <c r="E2534" s="4">
        <v>742.8</v>
      </c>
      <c r="F2534" s="4" t="b">
        <v>0</v>
      </c>
      <c r="G2534" s="4" t="b">
        <v>1</v>
      </c>
      <c r="H2534" s="4" t="b">
        <v>0</v>
      </c>
      <c r="I2534" s="15"/>
      <c r="J2534" s="4"/>
      <c r="K2534" s="4"/>
      <c r="L2534" s="15"/>
      <c r="M2534" s="6" t="str">
        <f t="shared" si="40"/>
        <v>Sell</v>
      </c>
    </row>
    <row r="2535" spans="1:13" x14ac:dyDescent="0.3">
      <c r="A2535" s="2">
        <v>45538</v>
      </c>
      <c r="B2535" s="4">
        <v>757</v>
      </c>
      <c r="C2535" s="4">
        <v>766</v>
      </c>
      <c r="D2535" s="4">
        <v>776.1</v>
      </c>
      <c r="E2535" s="4">
        <v>742.98333333333335</v>
      </c>
      <c r="F2535" s="4" t="b">
        <v>0</v>
      </c>
      <c r="G2535" s="4" t="b">
        <v>1</v>
      </c>
      <c r="H2535" s="4" t="b">
        <v>0</v>
      </c>
      <c r="I2535" s="15"/>
      <c r="J2535" s="4"/>
      <c r="K2535" s="4"/>
      <c r="L2535" s="15"/>
      <c r="M2535" s="6" t="str">
        <f t="shared" si="40"/>
        <v>Sell</v>
      </c>
    </row>
    <row r="2536" spans="1:13" x14ac:dyDescent="0.3">
      <c r="A2536" s="2">
        <v>45539</v>
      </c>
      <c r="B2536" s="4">
        <v>765</v>
      </c>
      <c r="C2536" s="4">
        <v>758</v>
      </c>
      <c r="D2536" s="4">
        <v>770.9</v>
      </c>
      <c r="E2536" s="4">
        <v>742.99166666666667</v>
      </c>
      <c r="F2536" s="4" t="b">
        <v>0</v>
      </c>
      <c r="G2536" s="4" t="b">
        <v>1</v>
      </c>
      <c r="H2536" s="4" t="b">
        <v>0</v>
      </c>
      <c r="I2536" s="15"/>
      <c r="J2536" s="4"/>
      <c r="K2536" s="4"/>
      <c r="L2536" s="15"/>
      <c r="M2536" s="6" t="str">
        <f t="shared" si="40"/>
        <v>Sell</v>
      </c>
    </row>
    <row r="2537" spans="1:13" x14ac:dyDescent="0.3">
      <c r="A2537" s="2">
        <v>45540</v>
      </c>
      <c r="B2537" s="4">
        <v>758</v>
      </c>
      <c r="C2537" s="4">
        <v>748</v>
      </c>
      <c r="D2537" s="4">
        <v>766.4</v>
      </c>
      <c r="E2537" s="4">
        <v>743.05833333333328</v>
      </c>
      <c r="F2537" s="4" t="b">
        <v>0</v>
      </c>
      <c r="G2537" s="4" t="b">
        <v>1</v>
      </c>
      <c r="H2537" s="4" t="b">
        <v>0</v>
      </c>
      <c r="I2537" s="15"/>
      <c r="J2537" s="4"/>
      <c r="K2537" s="4"/>
      <c r="L2537" s="15"/>
      <c r="M2537" s="6" t="str">
        <f t="shared" si="40"/>
        <v>Sell</v>
      </c>
    </row>
    <row r="2538" spans="1:13" x14ac:dyDescent="0.3">
      <c r="A2538" s="2">
        <v>45541</v>
      </c>
      <c r="B2538" s="4">
        <v>747</v>
      </c>
      <c r="C2538" s="4">
        <v>718</v>
      </c>
      <c r="D2538" s="4">
        <v>758.3</v>
      </c>
      <c r="E2538" s="4">
        <v>743.07500000000005</v>
      </c>
      <c r="F2538" s="4" t="b">
        <v>0</v>
      </c>
      <c r="G2538" s="4" t="b">
        <v>1</v>
      </c>
      <c r="H2538" s="4" t="b">
        <v>0</v>
      </c>
      <c r="I2538" s="15"/>
      <c r="J2538" s="4"/>
      <c r="K2538" s="4"/>
      <c r="L2538" s="15"/>
      <c r="M2538" s="6" t="str">
        <f t="shared" si="40"/>
        <v>Sell</v>
      </c>
    </row>
    <row r="2539" spans="1:13" x14ac:dyDescent="0.3">
      <c r="A2539" s="2">
        <v>45542</v>
      </c>
      <c r="B2539" s="4">
        <v>718</v>
      </c>
      <c r="C2539" s="4">
        <v>722</v>
      </c>
      <c r="D2539" s="4">
        <v>753</v>
      </c>
      <c r="E2539" s="4">
        <v>743.23333333333335</v>
      </c>
      <c r="F2539" s="4" t="b">
        <v>0</v>
      </c>
      <c r="G2539" s="4" t="b">
        <v>1</v>
      </c>
      <c r="H2539" s="4" t="b">
        <v>0</v>
      </c>
      <c r="I2539" s="15"/>
      <c r="J2539" s="4"/>
      <c r="K2539" s="4"/>
      <c r="L2539" s="15"/>
      <c r="M2539" s="6" t="str">
        <f t="shared" si="40"/>
        <v>Sell</v>
      </c>
    </row>
    <row r="2540" spans="1:13" x14ac:dyDescent="0.3">
      <c r="A2540" s="2">
        <v>45543</v>
      </c>
      <c r="B2540" s="4">
        <v>722</v>
      </c>
      <c r="C2540" s="4">
        <v>714</v>
      </c>
      <c r="D2540" s="4">
        <v>746.5</v>
      </c>
      <c r="E2540" s="4">
        <v>743.25</v>
      </c>
      <c r="F2540" s="4" t="b">
        <v>0</v>
      </c>
      <c r="G2540" s="4" t="b">
        <v>1</v>
      </c>
      <c r="H2540" s="4" t="b">
        <v>0</v>
      </c>
      <c r="I2540" s="15"/>
      <c r="J2540" s="4"/>
      <c r="K2540" s="4"/>
      <c r="L2540" s="15"/>
      <c r="M2540" s="6" t="str">
        <f t="shared" si="40"/>
        <v>Sell</v>
      </c>
    </row>
    <row r="2541" spans="1:13" x14ac:dyDescent="0.3">
      <c r="A2541" s="2">
        <v>45544</v>
      </c>
      <c r="B2541" s="4">
        <v>714</v>
      </c>
      <c r="C2541" s="4">
        <v>718</v>
      </c>
      <c r="D2541" s="4">
        <v>742.4</v>
      </c>
      <c r="E2541" s="4">
        <v>743.31666666666672</v>
      </c>
      <c r="F2541" s="4" t="b">
        <v>0</v>
      </c>
      <c r="G2541" s="4" t="b">
        <v>1</v>
      </c>
      <c r="H2541" s="4" t="b">
        <v>0</v>
      </c>
      <c r="I2541" s="15"/>
      <c r="J2541" s="4"/>
      <c r="K2541" s="4"/>
      <c r="L2541" s="15"/>
      <c r="M2541" s="6" t="str">
        <f t="shared" si="40"/>
        <v>Sell</v>
      </c>
    </row>
    <row r="2542" spans="1:13" x14ac:dyDescent="0.3">
      <c r="A2542" s="2">
        <v>45545</v>
      </c>
      <c r="B2542" s="4">
        <v>718</v>
      </c>
      <c r="C2542" s="4">
        <v>729</v>
      </c>
      <c r="D2542" s="4">
        <v>738.5</v>
      </c>
      <c r="E2542" s="4">
        <v>743.48333333333335</v>
      </c>
      <c r="F2542" s="4" t="b">
        <v>0</v>
      </c>
      <c r="G2542" s="4" t="b">
        <v>1</v>
      </c>
      <c r="H2542" s="4" t="b">
        <v>0</v>
      </c>
      <c r="I2542" s="15"/>
      <c r="J2542" s="4"/>
      <c r="K2542" s="4"/>
      <c r="L2542" s="15"/>
      <c r="M2542" s="6" t="str">
        <f t="shared" si="40"/>
        <v>Sell</v>
      </c>
    </row>
    <row r="2543" spans="1:13" x14ac:dyDescent="0.3">
      <c r="A2543" s="2">
        <v>45546</v>
      </c>
      <c r="B2543" s="4">
        <v>729</v>
      </c>
      <c r="C2543" s="4">
        <v>713</v>
      </c>
      <c r="D2543" s="4">
        <v>734.2</v>
      </c>
      <c r="E2543" s="4">
        <v>743.54166666666663</v>
      </c>
      <c r="F2543" s="4" t="b">
        <v>0</v>
      </c>
      <c r="G2543" s="4" t="b">
        <v>1</v>
      </c>
      <c r="H2543" s="4" t="b">
        <v>0</v>
      </c>
      <c r="I2543" s="15"/>
      <c r="J2543" s="4"/>
      <c r="K2543" s="4"/>
      <c r="L2543" s="15"/>
      <c r="M2543" s="6" t="str">
        <f t="shared" si="40"/>
        <v>Sell</v>
      </c>
    </row>
    <row r="2544" spans="1:13" x14ac:dyDescent="0.3">
      <c r="A2544" s="2">
        <v>45547</v>
      </c>
      <c r="B2544" s="4">
        <v>713</v>
      </c>
      <c r="C2544" s="4">
        <v>756</v>
      </c>
      <c r="D2544" s="4">
        <v>734.2</v>
      </c>
      <c r="E2544" s="4">
        <v>743.86666666666667</v>
      </c>
      <c r="F2544" s="4" t="b">
        <v>0</v>
      </c>
      <c r="G2544" s="4" t="b">
        <v>1</v>
      </c>
      <c r="H2544" s="4" t="b">
        <v>0</v>
      </c>
      <c r="I2544" s="15"/>
      <c r="J2544" s="4"/>
      <c r="K2544" s="4"/>
      <c r="L2544" s="15"/>
      <c r="M2544" s="6" t="str">
        <f t="shared" si="40"/>
        <v>Sell</v>
      </c>
    </row>
    <row r="2545" spans="1:13" x14ac:dyDescent="0.3">
      <c r="A2545" s="2">
        <v>45548</v>
      </c>
      <c r="B2545" s="4">
        <v>756</v>
      </c>
      <c r="C2545" s="4">
        <v>766</v>
      </c>
      <c r="D2545" s="4">
        <v>734.2</v>
      </c>
      <c r="E2545" s="4">
        <v>744.27499999999998</v>
      </c>
      <c r="F2545" s="4" t="b">
        <v>1</v>
      </c>
      <c r="G2545" s="4" t="b">
        <v>0</v>
      </c>
      <c r="H2545" s="4" t="b">
        <v>1</v>
      </c>
      <c r="I2545" s="15"/>
      <c r="J2545" s="4"/>
      <c r="K2545" s="4"/>
      <c r="L2545" s="15"/>
      <c r="M2545" s="6" t="str">
        <f t="shared" si="40"/>
        <v>Buy</v>
      </c>
    </row>
    <row r="2546" spans="1:13" x14ac:dyDescent="0.3">
      <c r="A2546" s="2">
        <v>45549</v>
      </c>
      <c r="B2546" s="4">
        <v>765</v>
      </c>
      <c r="C2546" s="4">
        <v>785</v>
      </c>
      <c r="D2546" s="4">
        <v>736.9</v>
      </c>
      <c r="E2546" s="4">
        <v>744.7833333333333</v>
      </c>
      <c r="F2546" s="4" t="b">
        <v>1</v>
      </c>
      <c r="G2546" s="4" t="b">
        <v>0</v>
      </c>
      <c r="H2546" s="4" t="b">
        <v>0</v>
      </c>
      <c r="I2546" s="15"/>
      <c r="J2546" s="4"/>
      <c r="K2546" s="4"/>
      <c r="L2546" s="15"/>
      <c r="M2546" s="6" t="str">
        <f t="shared" si="40"/>
        <v>Buy</v>
      </c>
    </row>
    <row r="2547" spans="1:13" x14ac:dyDescent="0.3">
      <c r="A2547" s="2">
        <v>45550</v>
      </c>
      <c r="B2547" s="4">
        <v>785</v>
      </c>
      <c r="C2547" s="4">
        <v>789</v>
      </c>
      <c r="D2547" s="4">
        <v>741</v>
      </c>
      <c r="E2547" s="4">
        <v>745.32500000000005</v>
      </c>
      <c r="F2547" s="4" t="b">
        <v>1</v>
      </c>
      <c r="G2547" s="4" t="b">
        <v>0</v>
      </c>
      <c r="H2547" s="4" t="b">
        <v>0</v>
      </c>
      <c r="I2547" s="15"/>
      <c r="J2547" s="4"/>
      <c r="K2547" s="4"/>
      <c r="L2547" s="15"/>
      <c r="M2547" s="6" t="str">
        <f t="shared" si="40"/>
        <v>Buy</v>
      </c>
    </row>
    <row r="2548" spans="1:13" x14ac:dyDescent="0.3">
      <c r="A2548" s="2">
        <v>45551</v>
      </c>
      <c r="B2548" s="4">
        <v>789</v>
      </c>
      <c r="C2548" s="4">
        <v>765</v>
      </c>
      <c r="D2548" s="4">
        <v>745.7</v>
      </c>
      <c r="E2548" s="4">
        <v>745.75833333333333</v>
      </c>
      <c r="F2548" s="4" t="b">
        <v>1</v>
      </c>
      <c r="G2548" s="4" t="b">
        <v>0</v>
      </c>
      <c r="H2548" s="4" t="b">
        <v>0</v>
      </c>
      <c r="I2548" s="15"/>
      <c r="J2548" s="4"/>
      <c r="K2548" s="4"/>
      <c r="L2548" s="15"/>
      <c r="M2548" s="6" t="str">
        <f t="shared" si="40"/>
        <v>Buy</v>
      </c>
    </row>
    <row r="2549" spans="1:13" x14ac:dyDescent="0.3">
      <c r="A2549" s="2">
        <v>45552</v>
      </c>
      <c r="B2549" s="4">
        <v>764</v>
      </c>
      <c r="C2549" s="4">
        <v>791</v>
      </c>
      <c r="D2549" s="4">
        <v>752.6</v>
      </c>
      <c r="E2549" s="4">
        <v>746.4</v>
      </c>
      <c r="F2549" s="4" t="b">
        <v>1</v>
      </c>
      <c r="G2549" s="4" t="b">
        <v>0</v>
      </c>
      <c r="H2549" s="4" t="b">
        <v>0</v>
      </c>
      <c r="I2549" s="15"/>
      <c r="J2549" s="4"/>
      <c r="K2549" s="4"/>
      <c r="L2549" s="15"/>
      <c r="M2549" s="6" t="str">
        <f t="shared" si="40"/>
        <v>Buy</v>
      </c>
    </row>
    <row r="2550" spans="1:13" x14ac:dyDescent="0.3">
      <c r="A2550" s="2">
        <v>45553</v>
      </c>
      <c r="B2550" s="4">
        <v>792</v>
      </c>
      <c r="C2550" s="4">
        <v>767</v>
      </c>
      <c r="D2550" s="4">
        <v>757.9</v>
      </c>
      <c r="E2550" s="4">
        <v>746.49166666666667</v>
      </c>
      <c r="F2550" s="4" t="b">
        <v>1</v>
      </c>
      <c r="G2550" s="4" t="b">
        <v>0</v>
      </c>
      <c r="H2550" s="4" t="b">
        <v>0</v>
      </c>
      <c r="I2550" s="15"/>
      <c r="J2550" s="4"/>
      <c r="K2550" s="4"/>
      <c r="L2550" s="15"/>
      <c r="M2550" s="6" t="str">
        <f t="shared" si="40"/>
        <v>Buy</v>
      </c>
    </row>
    <row r="2551" spans="1:13" x14ac:dyDescent="0.3">
      <c r="A2551" s="2">
        <v>45554</v>
      </c>
      <c r="B2551" s="4">
        <v>768</v>
      </c>
      <c r="C2551" s="4">
        <v>787</v>
      </c>
      <c r="D2551" s="4">
        <v>764.8</v>
      </c>
      <c r="E2551" s="4">
        <v>746.93333333333328</v>
      </c>
      <c r="F2551" s="4" t="b">
        <v>1</v>
      </c>
      <c r="G2551" s="4" t="b">
        <v>0</v>
      </c>
      <c r="H2551" s="4" t="b">
        <v>0</v>
      </c>
      <c r="I2551" s="15"/>
      <c r="J2551" s="4"/>
      <c r="K2551" s="4"/>
      <c r="L2551" s="15"/>
      <c r="M2551" s="6" t="str">
        <f t="shared" si="40"/>
        <v>Buy</v>
      </c>
    </row>
    <row r="2552" spans="1:13" x14ac:dyDescent="0.3">
      <c r="A2552" s="2">
        <v>45555</v>
      </c>
      <c r="B2552" s="4">
        <v>788</v>
      </c>
      <c r="C2552" s="4">
        <v>779</v>
      </c>
      <c r="D2552" s="4">
        <v>769.8</v>
      </c>
      <c r="E2552" s="4">
        <v>747.26666666666665</v>
      </c>
      <c r="F2552" s="4" t="b">
        <v>1</v>
      </c>
      <c r="G2552" s="4" t="b">
        <v>0</v>
      </c>
      <c r="H2552" s="4" t="b">
        <v>0</v>
      </c>
      <c r="I2552" s="15"/>
      <c r="J2552" s="4"/>
      <c r="K2552" s="4"/>
      <c r="L2552" s="15"/>
      <c r="M2552" s="6" t="str">
        <f t="shared" si="40"/>
        <v>Buy</v>
      </c>
    </row>
    <row r="2553" spans="1:13" x14ac:dyDescent="0.3">
      <c r="A2553" s="2">
        <v>45556</v>
      </c>
      <c r="B2553" s="4">
        <v>778</v>
      </c>
      <c r="C2553" s="4">
        <v>785</v>
      </c>
      <c r="D2553" s="4">
        <v>777</v>
      </c>
      <c r="E2553" s="4">
        <v>747.6</v>
      </c>
      <c r="F2553" s="4" t="b">
        <v>1</v>
      </c>
      <c r="G2553" s="4" t="b">
        <v>0</v>
      </c>
      <c r="H2553" s="4" t="b">
        <v>0</v>
      </c>
      <c r="I2553" s="15"/>
      <c r="J2553" s="4"/>
      <c r="K2553" s="4"/>
      <c r="L2553" s="15"/>
      <c r="M2553" s="6" t="str">
        <f t="shared" si="40"/>
        <v>Buy</v>
      </c>
    </row>
    <row r="2554" spans="1:13" x14ac:dyDescent="0.3">
      <c r="A2554" s="2">
        <v>45557</v>
      </c>
      <c r="B2554" s="4">
        <v>785</v>
      </c>
      <c r="C2554" s="4">
        <v>783</v>
      </c>
      <c r="D2554" s="4">
        <v>779.7</v>
      </c>
      <c r="E2554" s="4">
        <v>747.88333333333333</v>
      </c>
      <c r="F2554" s="4" t="b">
        <v>1</v>
      </c>
      <c r="G2554" s="4" t="b">
        <v>0</v>
      </c>
      <c r="H2554" s="4" t="b">
        <v>0</v>
      </c>
      <c r="I2554" s="15"/>
      <c r="J2554" s="4"/>
      <c r="K2554" s="4"/>
      <c r="L2554" s="15"/>
      <c r="M2554" s="6" t="str">
        <f t="shared" si="40"/>
        <v>Buy</v>
      </c>
    </row>
    <row r="2555" spans="1:13" x14ac:dyDescent="0.3">
      <c r="A2555" s="2">
        <v>45558</v>
      </c>
      <c r="B2555" s="4">
        <v>784</v>
      </c>
      <c r="C2555" s="4">
        <v>787</v>
      </c>
      <c r="D2555" s="4">
        <v>781.8</v>
      </c>
      <c r="E2555" s="4">
        <v>748.25</v>
      </c>
      <c r="F2555" s="4" t="b">
        <v>1</v>
      </c>
      <c r="G2555" s="4" t="b">
        <v>0</v>
      </c>
      <c r="H2555" s="4" t="b">
        <v>0</v>
      </c>
      <c r="I2555" s="15"/>
      <c r="J2555" s="4"/>
      <c r="K2555" s="4"/>
      <c r="L2555" s="15"/>
      <c r="M2555" s="6" t="str">
        <f t="shared" si="40"/>
        <v>Buy</v>
      </c>
    </row>
    <row r="2556" spans="1:13" x14ac:dyDescent="0.3">
      <c r="A2556" s="2">
        <v>45559</v>
      </c>
      <c r="B2556" s="4">
        <v>787</v>
      </c>
      <c r="C2556" s="4">
        <v>782</v>
      </c>
      <c r="D2556" s="4">
        <v>781.5</v>
      </c>
      <c r="E2556" s="4">
        <v>748.57500000000005</v>
      </c>
      <c r="F2556" s="4" t="b">
        <v>1</v>
      </c>
      <c r="G2556" s="4" t="b">
        <v>0</v>
      </c>
      <c r="H2556" s="4" t="b">
        <v>0</v>
      </c>
      <c r="I2556" s="15"/>
      <c r="J2556" s="4"/>
      <c r="K2556" s="4"/>
      <c r="L2556" s="15"/>
      <c r="M2556" s="6" t="str">
        <f t="shared" si="40"/>
        <v>Buy</v>
      </c>
    </row>
    <row r="2557" spans="1:13" x14ac:dyDescent="0.3">
      <c r="A2557" s="2">
        <v>45560</v>
      </c>
      <c r="B2557" s="4">
        <v>782</v>
      </c>
      <c r="C2557" s="4">
        <v>787</v>
      </c>
      <c r="D2557" s="4">
        <v>781.3</v>
      </c>
      <c r="E2557" s="4">
        <v>749.04166666666663</v>
      </c>
      <c r="F2557" s="4" t="b">
        <v>1</v>
      </c>
      <c r="G2557" s="4" t="b">
        <v>0</v>
      </c>
      <c r="H2557" s="4" t="b">
        <v>0</v>
      </c>
      <c r="I2557" s="15"/>
      <c r="J2557" s="4"/>
      <c r="K2557" s="4"/>
      <c r="L2557" s="15"/>
      <c r="M2557" s="6" t="str">
        <f t="shared" si="40"/>
        <v>Buy</v>
      </c>
    </row>
    <row r="2558" spans="1:13" x14ac:dyDescent="0.3">
      <c r="A2558" s="2">
        <v>45561</v>
      </c>
      <c r="B2558" s="4">
        <v>787</v>
      </c>
      <c r="C2558" s="4">
        <v>781</v>
      </c>
      <c r="D2558" s="4">
        <v>782.9</v>
      </c>
      <c r="E2558" s="4">
        <v>749.43333333333328</v>
      </c>
      <c r="F2558" s="4" t="b">
        <v>1</v>
      </c>
      <c r="G2558" s="4" t="b">
        <v>0</v>
      </c>
      <c r="H2558" s="4" t="b">
        <v>0</v>
      </c>
      <c r="I2558" s="15"/>
      <c r="J2558" s="4"/>
      <c r="K2558" s="4"/>
      <c r="L2558" s="15"/>
      <c r="M2558" s="6" t="str">
        <f t="shared" si="40"/>
        <v>Buy</v>
      </c>
    </row>
    <row r="2559" spans="1:13" x14ac:dyDescent="0.3">
      <c r="A2559" s="2">
        <v>45562</v>
      </c>
      <c r="B2559" s="4">
        <v>781</v>
      </c>
      <c r="C2559" s="4">
        <v>779</v>
      </c>
      <c r="D2559" s="4">
        <v>781.7</v>
      </c>
      <c r="E2559" s="4">
        <v>749.875</v>
      </c>
      <c r="F2559" s="4" t="b">
        <v>0</v>
      </c>
      <c r="G2559" s="4" t="b">
        <v>1</v>
      </c>
      <c r="H2559" s="4" t="b">
        <v>1</v>
      </c>
      <c r="I2559" s="15"/>
      <c r="J2559" s="4"/>
      <c r="K2559" s="4"/>
      <c r="L2559" s="15"/>
      <c r="M2559" s="6" t="str">
        <f t="shared" si="40"/>
        <v>Sell</v>
      </c>
    </row>
    <row r="2560" spans="1:13" x14ac:dyDescent="0.3">
      <c r="A2560" s="2">
        <v>45563</v>
      </c>
      <c r="B2560" s="4">
        <v>779</v>
      </c>
      <c r="C2560" s="4">
        <v>814</v>
      </c>
      <c r="D2560" s="4">
        <v>786.4</v>
      </c>
      <c r="E2560" s="4">
        <v>750.5916666666667</v>
      </c>
      <c r="F2560" s="4" t="b">
        <v>0</v>
      </c>
      <c r="G2560" s="4" t="b">
        <v>1</v>
      </c>
      <c r="H2560" s="4" t="b">
        <v>0</v>
      </c>
      <c r="I2560" s="15"/>
      <c r="J2560" s="4"/>
      <c r="K2560" s="4"/>
      <c r="L2560" s="15"/>
      <c r="M2560" s="6" t="str">
        <f t="shared" si="40"/>
        <v>Sell</v>
      </c>
    </row>
    <row r="2561" spans="1:13" x14ac:dyDescent="0.3">
      <c r="A2561" s="2">
        <v>45564</v>
      </c>
      <c r="B2561" s="4">
        <v>814</v>
      </c>
      <c r="C2561" s="4">
        <v>845</v>
      </c>
      <c r="D2561" s="4">
        <v>792.2</v>
      </c>
      <c r="E2561" s="4">
        <v>751.56666666666672</v>
      </c>
      <c r="F2561" s="4" t="b">
        <v>1</v>
      </c>
      <c r="G2561" s="4" t="b">
        <v>0</v>
      </c>
      <c r="H2561" s="4" t="b">
        <v>1</v>
      </c>
      <c r="I2561" s="15"/>
      <c r="J2561" s="4"/>
      <c r="K2561" s="4"/>
      <c r="L2561" s="15"/>
      <c r="M2561" s="6" t="str">
        <f t="shared" si="40"/>
        <v>Buy</v>
      </c>
    </row>
    <row r="2562" spans="1:13" x14ac:dyDescent="0.3">
      <c r="A2562" s="2">
        <v>45565</v>
      </c>
      <c r="B2562" s="4">
        <v>845</v>
      </c>
      <c r="C2562" s="4">
        <v>821</v>
      </c>
      <c r="D2562" s="4">
        <v>796.4</v>
      </c>
      <c r="E2562" s="4">
        <v>752.35833333333335</v>
      </c>
      <c r="F2562" s="4" t="b">
        <v>1</v>
      </c>
      <c r="G2562" s="4" t="b">
        <v>0</v>
      </c>
      <c r="H2562" s="4" t="b">
        <v>0</v>
      </c>
      <c r="I2562" s="15"/>
      <c r="J2562" s="4"/>
      <c r="K2562" s="4"/>
      <c r="L2562" s="15"/>
      <c r="M2562" s="6" t="str">
        <f t="shared" si="40"/>
        <v>Buy</v>
      </c>
    </row>
    <row r="2563" spans="1:13" x14ac:dyDescent="0.3">
      <c r="A2563" s="2">
        <v>45566</v>
      </c>
      <c r="B2563" s="4">
        <v>821</v>
      </c>
      <c r="C2563" s="4">
        <v>811</v>
      </c>
      <c r="D2563" s="4">
        <v>799</v>
      </c>
      <c r="E2563" s="4">
        <v>753.1</v>
      </c>
      <c r="F2563" s="4" t="b">
        <v>1</v>
      </c>
      <c r="G2563" s="4" t="b">
        <v>0</v>
      </c>
      <c r="H2563" s="4" t="b">
        <v>0</v>
      </c>
      <c r="I2563" s="15"/>
      <c r="J2563" s="4"/>
      <c r="K2563" s="4"/>
      <c r="L2563" s="15"/>
      <c r="M2563" s="6" t="str">
        <f t="shared" si="40"/>
        <v>Buy</v>
      </c>
    </row>
    <row r="2564" spans="1:13" x14ac:dyDescent="0.3">
      <c r="A2564" s="2">
        <v>45567</v>
      </c>
      <c r="B2564" s="4">
        <v>811</v>
      </c>
      <c r="C2564" s="4">
        <v>778</v>
      </c>
      <c r="D2564" s="4">
        <v>798.5</v>
      </c>
      <c r="E2564" s="4">
        <v>753.5</v>
      </c>
      <c r="F2564" s="4" t="b">
        <v>1</v>
      </c>
      <c r="G2564" s="4" t="b">
        <v>0</v>
      </c>
      <c r="H2564" s="4" t="b">
        <v>0</v>
      </c>
      <c r="I2564" s="15"/>
      <c r="J2564" s="4"/>
      <c r="K2564" s="4"/>
      <c r="L2564" s="15"/>
      <c r="M2564" s="6" t="str">
        <f t="shared" si="40"/>
        <v>Buy</v>
      </c>
    </row>
    <row r="2565" spans="1:13" x14ac:dyDescent="0.3">
      <c r="A2565" s="2">
        <v>45568</v>
      </c>
      <c r="B2565" s="4">
        <v>778</v>
      </c>
      <c r="C2565" s="4">
        <v>703</v>
      </c>
      <c r="D2565" s="4">
        <v>790.1</v>
      </c>
      <c r="E2565" s="4">
        <v>753.26666666666665</v>
      </c>
      <c r="F2565" s="4" t="b">
        <v>0</v>
      </c>
      <c r="G2565" s="4" t="b">
        <v>1</v>
      </c>
      <c r="H2565" s="4" t="b">
        <v>1</v>
      </c>
      <c r="I2565" s="15"/>
      <c r="J2565" s="4"/>
      <c r="K2565" s="4"/>
      <c r="L2565" s="15"/>
      <c r="M2565" s="6" t="str">
        <f t="shared" si="40"/>
        <v>Sell</v>
      </c>
    </row>
    <row r="2566" spans="1:13" x14ac:dyDescent="0.3">
      <c r="A2566" s="2">
        <v>45569</v>
      </c>
      <c r="B2566" s="4">
        <v>703</v>
      </c>
      <c r="C2566" s="4">
        <v>706</v>
      </c>
      <c r="D2566" s="4">
        <v>782.5</v>
      </c>
      <c r="E2566" s="4">
        <v>753.06666666666672</v>
      </c>
      <c r="F2566" s="4" t="b">
        <v>0</v>
      </c>
      <c r="G2566" s="4" t="b">
        <v>1</v>
      </c>
      <c r="H2566" s="4" t="b">
        <v>0</v>
      </c>
      <c r="I2566" s="15"/>
      <c r="J2566" s="4"/>
      <c r="K2566" s="4"/>
      <c r="L2566" s="15"/>
      <c r="M2566" s="6" t="str">
        <f t="shared" si="40"/>
        <v>Sell</v>
      </c>
    </row>
    <row r="2567" spans="1:13" x14ac:dyDescent="0.3">
      <c r="A2567" s="2">
        <v>45570</v>
      </c>
      <c r="B2567" s="4">
        <v>706</v>
      </c>
      <c r="C2567" s="4">
        <v>718</v>
      </c>
      <c r="D2567" s="4">
        <v>775.6</v>
      </c>
      <c r="E2567" s="4">
        <v>752.95833333333337</v>
      </c>
      <c r="F2567" s="4" t="b">
        <v>0</v>
      </c>
      <c r="G2567" s="4" t="b">
        <v>1</v>
      </c>
      <c r="H2567" s="4" t="b">
        <v>0</v>
      </c>
      <c r="I2567" s="15"/>
      <c r="J2567" s="4"/>
      <c r="K2567" s="4"/>
      <c r="L2567" s="15"/>
      <c r="M2567" s="6" t="str">
        <f t="shared" si="40"/>
        <v>Sell</v>
      </c>
    </row>
    <row r="2568" spans="1:13" x14ac:dyDescent="0.3">
      <c r="A2568" s="2">
        <v>45571</v>
      </c>
      <c r="B2568" s="4">
        <v>718</v>
      </c>
      <c r="C2568" s="4">
        <v>721</v>
      </c>
      <c r="D2568" s="4">
        <v>769.6</v>
      </c>
      <c r="E2568" s="4">
        <v>753.13333333333333</v>
      </c>
      <c r="F2568" s="4" t="b">
        <v>0</v>
      </c>
      <c r="G2568" s="4" t="b">
        <v>1</v>
      </c>
      <c r="H2568" s="4" t="b">
        <v>0</v>
      </c>
      <c r="I2568" s="15"/>
      <c r="J2568" s="4"/>
      <c r="K2568" s="4"/>
      <c r="L2568" s="15"/>
      <c r="M2568" s="6" t="str">
        <f t="shared" si="40"/>
        <v>Sell</v>
      </c>
    </row>
    <row r="2569" spans="1:13" x14ac:dyDescent="0.3">
      <c r="A2569" s="2">
        <v>45572</v>
      </c>
      <c r="B2569" s="4">
        <v>721</v>
      </c>
      <c r="C2569" s="4">
        <v>725</v>
      </c>
      <c r="D2569" s="4">
        <v>764.2</v>
      </c>
      <c r="E2569" s="4">
        <v>753.35833333333335</v>
      </c>
      <c r="F2569" s="4" t="b">
        <v>0</v>
      </c>
      <c r="G2569" s="4" t="b">
        <v>1</v>
      </c>
      <c r="H2569" s="4" t="b">
        <v>0</v>
      </c>
      <c r="I2569" s="15"/>
      <c r="J2569" s="4"/>
      <c r="K2569" s="4"/>
      <c r="L2569" s="15"/>
      <c r="M2569" s="6" t="str">
        <f t="shared" si="40"/>
        <v>Sell</v>
      </c>
    </row>
    <row r="2570" spans="1:13" x14ac:dyDescent="0.3">
      <c r="A2570" s="2">
        <v>45573</v>
      </c>
      <c r="B2570" s="4">
        <v>725</v>
      </c>
      <c r="C2570" s="4">
        <v>715</v>
      </c>
      <c r="D2570" s="4">
        <v>754.3</v>
      </c>
      <c r="E2570" s="4">
        <v>753.4666666666667</v>
      </c>
      <c r="F2570" s="4" t="b">
        <v>0</v>
      </c>
      <c r="G2570" s="4" t="b">
        <v>1</v>
      </c>
      <c r="H2570" s="4" t="b">
        <v>0</v>
      </c>
      <c r="I2570" s="15"/>
      <c r="J2570" s="4"/>
      <c r="K2570" s="4"/>
      <c r="L2570" s="15"/>
      <c r="M2570" s="6" t="str">
        <f t="shared" si="40"/>
        <v>Sell</v>
      </c>
    </row>
    <row r="2571" spans="1:13" x14ac:dyDescent="0.3">
      <c r="A2571" s="2">
        <v>45574</v>
      </c>
      <c r="B2571" s="4">
        <v>715</v>
      </c>
      <c r="C2571" s="4">
        <v>714</v>
      </c>
      <c r="D2571" s="4">
        <v>741.2</v>
      </c>
      <c r="E2571" s="4">
        <v>753.74166666666667</v>
      </c>
      <c r="F2571" s="4" t="b">
        <v>0</v>
      </c>
      <c r="G2571" s="4" t="b">
        <v>1</v>
      </c>
      <c r="H2571" s="4" t="b">
        <v>0</v>
      </c>
      <c r="I2571" s="15"/>
      <c r="J2571" s="4"/>
      <c r="K2571" s="4"/>
      <c r="L2571" s="15"/>
      <c r="M2571" s="6" t="str">
        <f t="shared" si="40"/>
        <v>Sell</v>
      </c>
    </row>
    <row r="2572" spans="1:13" x14ac:dyDescent="0.3">
      <c r="A2572" s="2">
        <v>45575</v>
      </c>
      <c r="B2572" s="4">
        <v>715</v>
      </c>
      <c r="C2572" s="4">
        <v>724</v>
      </c>
      <c r="D2572" s="4">
        <v>731.5</v>
      </c>
      <c r="E2572" s="4">
        <v>753.9666666666667</v>
      </c>
      <c r="F2572" s="4" t="b">
        <v>0</v>
      </c>
      <c r="G2572" s="4" t="b">
        <v>1</v>
      </c>
      <c r="H2572" s="4" t="b">
        <v>0</v>
      </c>
      <c r="I2572" s="15"/>
      <c r="J2572" s="4"/>
      <c r="K2572" s="4"/>
      <c r="L2572" s="15"/>
      <c r="M2572" s="6" t="str">
        <f t="shared" si="40"/>
        <v>Sell</v>
      </c>
    </row>
    <row r="2573" spans="1:13" x14ac:dyDescent="0.3">
      <c r="A2573" s="2">
        <v>45576</v>
      </c>
      <c r="B2573" s="4">
        <v>724</v>
      </c>
      <c r="C2573" s="4">
        <v>727</v>
      </c>
      <c r="D2573" s="4">
        <v>723.1</v>
      </c>
      <c r="E2573" s="4">
        <v>754.31666666666672</v>
      </c>
      <c r="F2573" s="4" t="b">
        <v>0</v>
      </c>
      <c r="G2573" s="4" t="b">
        <v>1</v>
      </c>
      <c r="H2573" s="4" t="b">
        <v>0</v>
      </c>
      <c r="I2573" s="15"/>
      <c r="J2573" s="4"/>
      <c r="K2573" s="4"/>
      <c r="L2573" s="15"/>
      <c r="M2573" s="6" t="str">
        <f t="shared" si="40"/>
        <v>Sell</v>
      </c>
    </row>
    <row r="2574" spans="1:13" x14ac:dyDescent="0.3">
      <c r="A2574" s="2">
        <v>45577</v>
      </c>
      <c r="B2574" s="4">
        <v>727</v>
      </c>
      <c r="C2574" s="4">
        <v>729</v>
      </c>
      <c r="D2574" s="4">
        <v>718.2</v>
      </c>
      <c r="E2574" s="4">
        <v>754.75</v>
      </c>
      <c r="F2574" s="4" t="b">
        <v>0</v>
      </c>
      <c r="G2574" s="4" t="b">
        <v>0</v>
      </c>
      <c r="H2574" s="4" t="b">
        <v>0</v>
      </c>
      <c r="I2574" s="15"/>
      <c r="J2574" s="4"/>
      <c r="K2574" s="4"/>
      <c r="L2574" s="15"/>
      <c r="M2574" s="6" t="str">
        <f t="shared" si="40"/>
        <v>Buy</v>
      </c>
    </row>
    <row r="2575" spans="1:13" x14ac:dyDescent="0.3">
      <c r="A2575" s="2">
        <v>45578</v>
      </c>
      <c r="B2575" s="4">
        <v>728</v>
      </c>
      <c r="C2575" s="4">
        <v>714</v>
      </c>
      <c r="D2575" s="4">
        <v>719.3</v>
      </c>
      <c r="E2575" s="4">
        <v>755.00833333333333</v>
      </c>
      <c r="F2575" s="4" t="b">
        <v>0</v>
      </c>
      <c r="G2575" s="4" t="b">
        <v>0</v>
      </c>
      <c r="H2575" s="4" t="b">
        <v>0</v>
      </c>
      <c r="I2575" s="15"/>
      <c r="J2575" s="4"/>
      <c r="K2575" s="4"/>
      <c r="L2575" s="15"/>
      <c r="M2575" s="6" t="str">
        <f t="shared" si="40"/>
        <v>Buy</v>
      </c>
    </row>
    <row r="2576" spans="1:13" x14ac:dyDescent="0.3">
      <c r="A2576" s="2">
        <v>45579</v>
      </c>
      <c r="B2576" s="4">
        <v>714</v>
      </c>
      <c r="C2576" s="4">
        <v>728</v>
      </c>
      <c r="D2576" s="4">
        <v>721.5</v>
      </c>
      <c r="E2576" s="4">
        <v>755.29166666666663</v>
      </c>
      <c r="F2576" s="4" t="b">
        <v>0</v>
      </c>
      <c r="G2576" s="4" t="b">
        <v>1</v>
      </c>
      <c r="H2576" s="4" t="b">
        <v>0</v>
      </c>
      <c r="I2576" s="15"/>
      <c r="J2576" s="4"/>
      <c r="K2576" s="4"/>
      <c r="L2576" s="15"/>
      <c r="M2576" s="6" t="str">
        <f t="shared" si="40"/>
        <v>Sell</v>
      </c>
    </row>
    <row r="2577" spans="1:13" x14ac:dyDescent="0.3">
      <c r="A2577" s="2">
        <v>45580</v>
      </c>
      <c r="B2577" s="4">
        <v>728</v>
      </c>
      <c r="C2577" s="4">
        <v>731</v>
      </c>
      <c r="D2577" s="4">
        <v>722.8</v>
      </c>
      <c r="E2577" s="4">
        <v>755.36666666666667</v>
      </c>
      <c r="F2577" s="4" t="b">
        <v>0</v>
      </c>
      <c r="G2577" s="4" t="b">
        <v>0</v>
      </c>
      <c r="H2577" s="4" t="b">
        <v>0</v>
      </c>
      <c r="I2577" s="15"/>
      <c r="J2577" s="4"/>
      <c r="K2577" s="4"/>
      <c r="L2577" s="15"/>
      <c r="M2577" s="6" t="str">
        <f t="shared" si="40"/>
        <v>Buy</v>
      </c>
    </row>
    <row r="2578" spans="1:13" x14ac:dyDescent="0.3">
      <c r="A2578" s="2">
        <v>45581</v>
      </c>
      <c r="B2578" s="4">
        <v>731</v>
      </c>
      <c r="C2578" s="4">
        <v>742</v>
      </c>
      <c r="D2578" s="4">
        <v>724.9</v>
      </c>
      <c r="E2578" s="4">
        <v>755.86666666666667</v>
      </c>
      <c r="F2578" s="4" t="b">
        <v>0</v>
      </c>
      <c r="G2578" s="4" t="b">
        <v>0</v>
      </c>
      <c r="H2578" s="4" t="b">
        <v>0</v>
      </c>
      <c r="I2578" s="15"/>
      <c r="J2578" s="4"/>
      <c r="K2578" s="4"/>
      <c r="L2578" s="15"/>
      <c r="M2578" s="6" t="str">
        <f t="shared" si="40"/>
        <v>Buy</v>
      </c>
    </row>
    <row r="2579" spans="1:13" x14ac:dyDescent="0.3">
      <c r="A2579" s="2">
        <v>45582</v>
      </c>
      <c r="B2579" s="4">
        <v>741</v>
      </c>
      <c r="C2579" s="4">
        <v>753</v>
      </c>
      <c r="D2579" s="4">
        <v>727.7</v>
      </c>
      <c r="E2579" s="4">
        <v>756.375</v>
      </c>
      <c r="F2579" s="4" t="b">
        <v>0</v>
      </c>
      <c r="G2579" s="4" t="b">
        <v>0</v>
      </c>
      <c r="H2579" s="4" t="b">
        <v>0</v>
      </c>
      <c r="I2579" s="15"/>
      <c r="J2579" s="4"/>
      <c r="K2579" s="4"/>
      <c r="L2579" s="15"/>
      <c r="M2579" s="6" t="str">
        <f t="shared" si="40"/>
        <v>Buy</v>
      </c>
    </row>
    <row r="2580" spans="1:13" x14ac:dyDescent="0.3">
      <c r="A2580" s="2">
        <v>45583</v>
      </c>
      <c r="B2580" s="4">
        <v>752</v>
      </c>
      <c r="C2580" s="4">
        <v>743</v>
      </c>
      <c r="D2580" s="4">
        <v>730.5</v>
      </c>
      <c r="E2580" s="4">
        <v>756.74166666666667</v>
      </c>
      <c r="F2580" s="4" t="b">
        <v>0</v>
      </c>
      <c r="G2580" s="4" t="b">
        <v>0</v>
      </c>
      <c r="H2580" s="4" t="b">
        <v>0</v>
      </c>
      <c r="I2580" s="15"/>
      <c r="J2580" s="4"/>
      <c r="K2580" s="4"/>
      <c r="L2580" s="15"/>
      <c r="M2580" s="6" t="str">
        <f t="shared" si="40"/>
        <v>Buy</v>
      </c>
    </row>
    <row r="2581" spans="1:13" x14ac:dyDescent="0.3">
      <c r="A2581" s="2">
        <v>45584</v>
      </c>
      <c r="B2581" s="4">
        <v>744</v>
      </c>
      <c r="C2581" s="4">
        <v>744</v>
      </c>
      <c r="D2581" s="4">
        <v>733.5</v>
      </c>
      <c r="E2581" s="4">
        <v>757.16666666666663</v>
      </c>
      <c r="F2581" s="4" t="b">
        <v>0</v>
      </c>
      <c r="G2581" s="4" t="b">
        <v>0</v>
      </c>
      <c r="H2581" s="4" t="b">
        <v>0</v>
      </c>
      <c r="I2581" s="15"/>
      <c r="J2581" s="4"/>
      <c r="K2581" s="4"/>
      <c r="L2581" s="15"/>
      <c r="M2581" s="6" t="str">
        <f t="shared" si="40"/>
        <v>Buy</v>
      </c>
    </row>
    <row r="2582" spans="1:13" x14ac:dyDescent="0.3">
      <c r="A2582" s="2">
        <v>45585</v>
      </c>
      <c r="B2582" s="4">
        <v>743</v>
      </c>
      <c r="C2582" s="4">
        <v>742</v>
      </c>
      <c r="D2582" s="4">
        <v>735.3</v>
      </c>
      <c r="E2582" s="4">
        <v>757.61666666666667</v>
      </c>
      <c r="F2582" s="4" t="b">
        <v>0</v>
      </c>
      <c r="G2582" s="4" t="b">
        <v>0</v>
      </c>
      <c r="H2582" s="4" t="b">
        <v>0</v>
      </c>
      <c r="I2582" s="15"/>
      <c r="J2582" s="4"/>
      <c r="K2582" s="4"/>
      <c r="L2582" s="15"/>
      <c r="M2582" s="6" t="str">
        <f t="shared" si="40"/>
        <v>Buy</v>
      </c>
    </row>
    <row r="2583" spans="1:13" x14ac:dyDescent="0.3">
      <c r="A2583" s="2">
        <v>45586</v>
      </c>
      <c r="B2583" s="4">
        <v>743</v>
      </c>
      <c r="C2583" s="4">
        <v>747</v>
      </c>
      <c r="D2583" s="4">
        <v>737.3</v>
      </c>
      <c r="E2583" s="4">
        <v>758.1583333333333</v>
      </c>
      <c r="F2583" s="4" t="b">
        <v>0</v>
      </c>
      <c r="G2583" s="4" t="b">
        <v>0</v>
      </c>
      <c r="H2583" s="4" t="b">
        <v>0</v>
      </c>
      <c r="I2583" s="15"/>
      <c r="J2583" s="4"/>
      <c r="K2583" s="4"/>
      <c r="L2583" s="15"/>
      <c r="M2583" s="6" t="str">
        <f t="shared" si="40"/>
        <v>Buy</v>
      </c>
    </row>
    <row r="2584" spans="1:13" x14ac:dyDescent="0.3">
      <c r="A2584" s="2">
        <v>45587</v>
      </c>
      <c r="B2584" s="4">
        <v>747</v>
      </c>
      <c r="C2584" s="4">
        <v>735</v>
      </c>
      <c r="D2584" s="4">
        <v>737.9</v>
      </c>
      <c r="E2584" s="4">
        <v>758.64166666666665</v>
      </c>
      <c r="F2584" s="4" t="b">
        <v>0</v>
      </c>
      <c r="G2584" s="4" t="b">
        <v>0</v>
      </c>
      <c r="H2584" s="4" t="b">
        <v>0</v>
      </c>
      <c r="I2584" s="15"/>
      <c r="J2584" s="4"/>
      <c r="K2584" s="4"/>
      <c r="L2584" s="15"/>
      <c r="M2584" s="6" t="str">
        <f t="shared" ref="M2584:M2647" si="41">IF(B2584&gt;=D2583,"Buy","Sell")</f>
        <v>Buy</v>
      </c>
    </row>
    <row r="2585" spans="1:13" x14ac:dyDescent="0.3">
      <c r="A2585" s="2">
        <v>45588</v>
      </c>
      <c r="B2585" s="4">
        <v>735</v>
      </c>
      <c r="C2585" s="4">
        <v>728</v>
      </c>
      <c r="D2585" s="4">
        <v>739.3</v>
      </c>
      <c r="E2585" s="4">
        <v>759.0916666666667</v>
      </c>
      <c r="F2585" s="4" t="b">
        <v>0</v>
      </c>
      <c r="G2585" s="4" t="b">
        <v>1</v>
      </c>
      <c r="H2585" s="4" t="b">
        <v>0</v>
      </c>
      <c r="I2585" s="15"/>
      <c r="J2585" s="4"/>
      <c r="K2585" s="4"/>
      <c r="L2585" s="15"/>
      <c r="M2585" s="6" t="str">
        <f t="shared" si="41"/>
        <v>Sell</v>
      </c>
    </row>
    <row r="2586" spans="1:13" x14ac:dyDescent="0.3">
      <c r="A2586" s="2">
        <v>45589</v>
      </c>
      <c r="B2586" s="4">
        <v>729</v>
      </c>
      <c r="C2586" s="4">
        <v>732</v>
      </c>
      <c r="D2586" s="4">
        <v>739.7</v>
      </c>
      <c r="E2586" s="4">
        <v>759.65</v>
      </c>
      <c r="F2586" s="4" t="b">
        <v>0</v>
      </c>
      <c r="G2586" s="4" t="b">
        <v>1</v>
      </c>
      <c r="H2586" s="4" t="b">
        <v>0</v>
      </c>
      <c r="I2586" s="15"/>
      <c r="J2586" s="4"/>
      <c r="K2586" s="4"/>
      <c r="L2586" s="15"/>
      <c r="M2586" s="6" t="str">
        <f t="shared" si="41"/>
        <v>Sell</v>
      </c>
    </row>
    <row r="2587" spans="1:13" x14ac:dyDescent="0.3">
      <c r="A2587" s="2">
        <v>45590</v>
      </c>
      <c r="B2587" s="4">
        <v>732</v>
      </c>
      <c r="C2587" s="4">
        <v>729</v>
      </c>
      <c r="D2587" s="4">
        <v>739.5</v>
      </c>
      <c r="E2587" s="4">
        <v>760.18333333333328</v>
      </c>
      <c r="F2587" s="4" t="b">
        <v>0</v>
      </c>
      <c r="G2587" s="4" t="b">
        <v>1</v>
      </c>
      <c r="H2587" s="4" t="b">
        <v>0</v>
      </c>
      <c r="I2587" s="15"/>
      <c r="J2587" s="4"/>
      <c r="K2587" s="4"/>
      <c r="L2587" s="15"/>
      <c r="M2587" s="6" t="str">
        <f t="shared" si="41"/>
        <v>Sell</v>
      </c>
    </row>
    <row r="2588" spans="1:13" x14ac:dyDescent="0.3">
      <c r="A2588" s="2">
        <v>45591</v>
      </c>
      <c r="B2588" s="4">
        <v>729</v>
      </c>
      <c r="C2588" s="4">
        <v>712</v>
      </c>
      <c r="D2588" s="4">
        <v>736.5</v>
      </c>
      <c r="E2588" s="4">
        <v>760.50833333333333</v>
      </c>
      <c r="F2588" s="4" t="b">
        <v>0</v>
      </c>
      <c r="G2588" s="4" t="b">
        <v>1</v>
      </c>
      <c r="H2588" s="4" t="b">
        <v>0</v>
      </c>
      <c r="I2588" s="15"/>
      <c r="J2588" s="4"/>
      <c r="K2588" s="4"/>
      <c r="L2588" s="15"/>
      <c r="M2588" s="6" t="str">
        <f t="shared" si="41"/>
        <v>Sell</v>
      </c>
    </row>
    <row r="2589" spans="1:13" x14ac:dyDescent="0.3">
      <c r="A2589" s="2">
        <v>45592</v>
      </c>
      <c r="B2589" s="4">
        <v>712</v>
      </c>
      <c r="C2589" s="4">
        <v>720</v>
      </c>
      <c r="D2589" s="4">
        <v>733.2</v>
      </c>
      <c r="E2589" s="4">
        <v>760.94166666666672</v>
      </c>
      <c r="F2589" s="4" t="b">
        <v>0</v>
      </c>
      <c r="G2589" s="4" t="b">
        <v>1</v>
      </c>
      <c r="H2589" s="4" t="b">
        <v>0</v>
      </c>
      <c r="I2589" s="15"/>
      <c r="J2589" s="4"/>
      <c r="K2589" s="4"/>
      <c r="L2589" s="15"/>
      <c r="M2589" s="6" t="str">
        <f t="shared" si="41"/>
        <v>Sell</v>
      </c>
    </row>
    <row r="2590" spans="1:13" x14ac:dyDescent="0.3">
      <c r="A2590" s="2">
        <v>45593</v>
      </c>
      <c r="B2590" s="4">
        <v>721</v>
      </c>
      <c r="C2590" s="4">
        <v>722</v>
      </c>
      <c r="D2590" s="4">
        <v>731.1</v>
      </c>
      <c r="E2590" s="4">
        <v>761.42499999999995</v>
      </c>
      <c r="F2590" s="4" t="b">
        <v>0</v>
      </c>
      <c r="G2590" s="4" t="b">
        <v>1</v>
      </c>
      <c r="H2590" s="4" t="b">
        <v>0</v>
      </c>
      <c r="I2590" s="15"/>
      <c r="J2590" s="4"/>
      <c r="K2590" s="4"/>
      <c r="L2590" s="15"/>
      <c r="M2590" s="6" t="str">
        <f t="shared" si="41"/>
        <v>Sell</v>
      </c>
    </row>
    <row r="2591" spans="1:13" x14ac:dyDescent="0.3">
      <c r="A2591" s="2">
        <v>45594</v>
      </c>
      <c r="B2591" s="4">
        <v>722</v>
      </c>
      <c r="C2591" s="4">
        <v>731</v>
      </c>
      <c r="D2591" s="4">
        <v>729.8</v>
      </c>
      <c r="E2591" s="4">
        <v>761.9</v>
      </c>
      <c r="F2591" s="4" t="b">
        <v>0</v>
      </c>
      <c r="G2591" s="4" t="b">
        <v>1</v>
      </c>
      <c r="H2591" s="4" t="b">
        <v>0</v>
      </c>
      <c r="I2591" s="15"/>
      <c r="J2591" s="4"/>
      <c r="K2591" s="4"/>
      <c r="L2591" s="15"/>
      <c r="M2591" s="6" t="str">
        <f t="shared" si="41"/>
        <v>Sell</v>
      </c>
    </row>
    <row r="2592" spans="1:13" x14ac:dyDescent="0.3">
      <c r="A2592" s="2">
        <v>45595</v>
      </c>
      <c r="B2592" s="4">
        <v>731</v>
      </c>
      <c r="C2592" s="4">
        <v>729</v>
      </c>
      <c r="D2592" s="4">
        <v>728.5</v>
      </c>
      <c r="E2592" s="4">
        <v>762.30833333333328</v>
      </c>
      <c r="F2592" s="4" t="b">
        <v>0</v>
      </c>
      <c r="G2592" s="4" t="b">
        <v>0</v>
      </c>
      <c r="H2592" s="4" t="b">
        <v>0</v>
      </c>
      <c r="I2592" s="15"/>
      <c r="J2592" s="4"/>
      <c r="K2592" s="4"/>
      <c r="L2592" s="15"/>
      <c r="M2592" s="6" t="str">
        <f t="shared" si="41"/>
        <v>Buy</v>
      </c>
    </row>
    <row r="2593" spans="1:13" x14ac:dyDescent="0.3">
      <c r="A2593" s="2">
        <v>45596</v>
      </c>
      <c r="B2593" s="4">
        <v>730</v>
      </c>
      <c r="C2593" s="4">
        <v>712</v>
      </c>
      <c r="D2593" s="4">
        <v>725</v>
      </c>
      <c r="E2593" s="4">
        <v>762.66666666666663</v>
      </c>
      <c r="F2593" s="4" t="b">
        <v>0</v>
      </c>
      <c r="G2593" s="4" t="b">
        <v>0</v>
      </c>
      <c r="H2593" s="4" t="b">
        <v>0</v>
      </c>
      <c r="I2593" s="15"/>
      <c r="J2593" s="4"/>
      <c r="K2593" s="4"/>
      <c r="L2593" s="15"/>
      <c r="M2593" s="6" t="str">
        <f t="shared" si="41"/>
        <v>Buy</v>
      </c>
    </row>
    <row r="2594" spans="1:13" x14ac:dyDescent="0.3">
      <c r="A2594" s="2">
        <v>45597</v>
      </c>
      <c r="B2594" s="4">
        <v>712</v>
      </c>
      <c r="C2594" s="4">
        <v>723</v>
      </c>
      <c r="D2594" s="4">
        <v>723.8</v>
      </c>
      <c r="E2594" s="4">
        <v>763.4083333333333</v>
      </c>
      <c r="F2594" s="4" t="b">
        <v>0</v>
      </c>
      <c r="G2594" s="4" t="b">
        <v>1</v>
      </c>
      <c r="H2594" s="4" t="b">
        <v>0</v>
      </c>
      <c r="I2594" s="15"/>
      <c r="J2594" s="4"/>
      <c r="K2594" s="4"/>
      <c r="L2594" s="15"/>
      <c r="M2594" s="6" t="str">
        <f t="shared" si="41"/>
        <v>Sell</v>
      </c>
    </row>
    <row r="2595" spans="1:13" x14ac:dyDescent="0.3">
      <c r="A2595" s="2">
        <v>45598</v>
      </c>
      <c r="B2595" s="4">
        <v>723</v>
      </c>
      <c r="C2595" s="4">
        <v>714</v>
      </c>
      <c r="D2595" s="4">
        <v>722.4</v>
      </c>
      <c r="E2595" s="4">
        <v>764.35</v>
      </c>
      <c r="F2595" s="4" t="b">
        <v>0</v>
      </c>
      <c r="G2595" s="4" t="b">
        <v>1</v>
      </c>
      <c r="H2595" s="4" t="b">
        <v>0</v>
      </c>
      <c r="I2595" s="15"/>
      <c r="J2595" s="4"/>
      <c r="K2595" s="4"/>
      <c r="L2595" s="15"/>
      <c r="M2595" s="6" t="str">
        <f t="shared" si="41"/>
        <v>Sell</v>
      </c>
    </row>
    <row r="2596" spans="1:13" x14ac:dyDescent="0.3">
      <c r="A2596" s="2">
        <v>45599</v>
      </c>
      <c r="B2596" s="4">
        <v>715</v>
      </c>
      <c r="C2596" s="4">
        <v>694</v>
      </c>
      <c r="D2596" s="4">
        <v>718.6</v>
      </c>
      <c r="E2596" s="4">
        <v>764.95</v>
      </c>
      <c r="F2596" s="4" t="b">
        <v>0</v>
      </c>
      <c r="G2596" s="4" t="b">
        <v>1</v>
      </c>
      <c r="H2596" s="4" t="b">
        <v>0</v>
      </c>
      <c r="I2596" s="15"/>
      <c r="J2596" s="4"/>
      <c r="K2596" s="4"/>
      <c r="L2596" s="15"/>
      <c r="M2596" s="6" t="str">
        <f t="shared" si="41"/>
        <v>Sell</v>
      </c>
    </row>
    <row r="2597" spans="1:13" x14ac:dyDescent="0.3">
      <c r="A2597" s="2">
        <v>45600</v>
      </c>
      <c r="B2597" s="4">
        <v>694</v>
      </c>
      <c r="C2597" s="4">
        <v>708</v>
      </c>
      <c r="D2597" s="4">
        <v>716.5</v>
      </c>
      <c r="E2597" s="4">
        <v>765.8</v>
      </c>
      <c r="F2597" s="4" t="b">
        <v>0</v>
      </c>
      <c r="G2597" s="4" t="b">
        <v>1</v>
      </c>
      <c r="H2597" s="4" t="b">
        <v>0</v>
      </c>
      <c r="I2597" s="15"/>
      <c r="J2597" s="4"/>
      <c r="K2597" s="4"/>
      <c r="L2597" s="15"/>
      <c r="M2597" s="6" t="str">
        <f t="shared" si="41"/>
        <v>Sell</v>
      </c>
    </row>
    <row r="2598" spans="1:13" x14ac:dyDescent="0.3">
      <c r="A2598" s="2">
        <v>45601</v>
      </c>
      <c r="B2598" s="4">
        <v>708</v>
      </c>
      <c r="C2598" s="4">
        <v>713</v>
      </c>
      <c r="D2598" s="4">
        <v>716.6</v>
      </c>
      <c r="E2598" s="4">
        <v>766.64166666666665</v>
      </c>
      <c r="F2598" s="4" t="b">
        <v>0</v>
      </c>
      <c r="G2598" s="4" t="b">
        <v>1</v>
      </c>
      <c r="H2598" s="4" t="b">
        <v>0</v>
      </c>
      <c r="I2598" s="15"/>
      <c r="J2598" s="4"/>
      <c r="K2598" s="4"/>
      <c r="L2598" s="15"/>
      <c r="M2598" s="6" t="str">
        <f t="shared" si="41"/>
        <v>Sell</v>
      </c>
    </row>
    <row r="2599" spans="1:13" x14ac:dyDescent="0.3">
      <c r="A2599" s="2">
        <v>45602</v>
      </c>
      <c r="B2599" s="4">
        <v>713</v>
      </c>
      <c r="C2599" s="4">
        <v>731</v>
      </c>
      <c r="D2599" s="4">
        <v>717.7</v>
      </c>
      <c r="E2599" s="4">
        <v>767.65</v>
      </c>
      <c r="F2599" s="4" t="b">
        <v>0</v>
      </c>
      <c r="G2599" s="4" t="b">
        <v>1</v>
      </c>
      <c r="H2599" s="4" t="b">
        <v>0</v>
      </c>
      <c r="I2599" s="15"/>
      <c r="J2599" s="4"/>
      <c r="K2599" s="4"/>
      <c r="L2599" s="15"/>
      <c r="M2599" s="6" t="str">
        <f t="shared" si="41"/>
        <v>Sell</v>
      </c>
    </row>
    <row r="2600" spans="1:13" x14ac:dyDescent="0.3">
      <c r="A2600" s="2">
        <v>45603</v>
      </c>
      <c r="B2600" s="4">
        <v>731</v>
      </c>
      <c r="C2600" s="4">
        <v>751</v>
      </c>
      <c r="D2600" s="4">
        <v>720.6</v>
      </c>
      <c r="E2600" s="4">
        <v>768.8</v>
      </c>
      <c r="F2600" s="4" t="b">
        <v>0</v>
      </c>
      <c r="G2600" s="4" t="b">
        <v>0</v>
      </c>
      <c r="H2600" s="4" t="b">
        <v>0</v>
      </c>
      <c r="I2600" s="15"/>
      <c r="J2600" s="4"/>
      <c r="K2600" s="4"/>
      <c r="L2600" s="15"/>
      <c r="M2600" s="6" t="str">
        <f t="shared" si="41"/>
        <v>Buy</v>
      </c>
    </row>
    <row r="2601" spans="1:13" x14ac:dyDescent="0.3">
      <c r="A2601" s="2">
        <v>45604</v>
      </c>
      <c r="B2601" s="4">
        <v>751</v>
      </c>
      <c r="C2601" s="4">
        <v>766</v>
      </c>
      <c r="D2601" s="4">
        <v>724.1</v>
      </c>
      <c r="E2601" s="4">
        <v>769.9083333333333</v>
      </c>
      <c r="F2601" s="4" t="b">
        <v>0</v>
      </c>
      <c r="G2601" s="4" t="b">
        <v>0</v>
      </c>
      <c r="H2601" s="4" t="b">
        <v>0</v>
      </c>
      <c r="I2601" s="15"/>
      <c r="J2601" s="4"/>
      <c r="K2601" s="4"/>
      <c r="L2601" s="15"/>
      <c r="M2601" s="6" t="str">
        <f t="shared" si="41"/>
        <v>Buy</v>
      </c>
    </row>
    <row r="2602" spans="1:13" x14ac:dyDescent="0.3">
      <c r="A2602" s="2">
        <v>45605</v>
      </c>
      <c r="B2602" s="4">
        <v>765</v>
      </c>
      <c r="C2602" s="4">
        <v>764</v>
      </c>
      <c r="D2602" s="4">
        <v>727.6</v>
      </c>
      <c r="E2602" s="4">
        <v>770.83333333333337</v>
      </c>
      <c r="F2602" s="4" t="b">
        <v>0</v>
      </c>
      <c r="G2602" s="4" t="b">
        <v>0</v>
      </c>
      <c r="H2602" s="4" t="b">
        <v>0</v>
      </c>
      <c r="I2602" s="15"/>
      <c r="J2602" s="4"/>
      <c r="K2602" s="4"/>
      <c r="L2602" s="15"/>
      <c r="M2602" s="6" t="str">
        <f t="shared" si="41"/>
        <v>Buy</v>
      </c>
    </row>
    <row r="2603" spans="1:13" x14ac:dyDescent="0.3">
      <c r="A2603" s="2">
        <v>45606</v>
      </c>
      <c r="B2603" s="4">
        <v>763</v>
      </c>
      <c r="C2603" s="4">
        <v>825</v>
      </c>
      <c r="D2603" s="4">
        <v>738.9</v>
      </c>
      <c r="E2603" s="4">
        <v>771.60833333333335</v>
      </c>
      <c r="F2603" s="4" t="b">
        <v>0</v>
      </c>
      <c r="G2603" s="4" t="b">
        <v>0</v>
      </c>
      <c r="H2603" s="4" t="b">
        <v>0</v>
      </c>
      <c r="I2603" s="15"/>
      <c r="J2603" s="4"/>
      <c r="K2603" s="4"/>
      <c r="L2603" s="15"/>
      <c r="M2603" s="6" t="str">
        <f t="shared" si="41"/>
        <v>Buy</v>
      </c>
    </row>
    <row r="2604" spans="1:13" x14ac:dyDescent="0.3">
      <c r="A2604" s="2">
        <v>45607</v>
      </c>
      <c r="B2604" s="4">
        <v>825</v>
      </c>
      <c r="C2604" s="4">
        <v>815</v>
      </c>
      <c r="D2604" s="4">
        <v>748.1</v>
      </c>
      <c r="E2604" s="4">
        <v>772.19166666666672</v>
      </c>
      <c r="F2604" s="4" t="b">
        <v>1</v>
      </c>
      <c r="G2604" s="4" t="b">
        <v>0</v>
      </c>
      <c r="H2604" s="4" t="b">
        <v>1</v>
      </c>
      <c r="I2604" s="15"/>
      <c r="J2604" s="4"/>
      <c r="K2604" s="4"/>
      <c r="L2604" s="15"/>
      <c r="M2604" s="6" t="str">
        <f t="shared" si="41"/>
        <v>Buy</v>
      </c>
    </row>
    <row r="2605" spans="1:13" x14ac:dyDescent="0.3">
      <c r="A2605" s="2">
        <v>45608</v>
      </c>
      <c r="B2605" s="4">
        <v>815</v>
      </c>
      <c r="C2605" s="4">
        <v>947</v>
      </c>
      <c r="D2605" s="4">
        <v>771.4</v>
      </c>
      <c r="E2605" s="4">
        <v>773.89166666666665</v>
      </c>
      <c r="F2605" s="4" t="b">
        <v>1</v>
      </c>
      <c r="G2605" s="4" t="b">
        <v>0</v>
      </c>
      <c r="H2605" s="4" t="b">
        <v>0</v>
      </c>
      <c r="I2605" s="15"/>
      <c r="J2605" s="4"/>
      <c r="K2605" s="4"/>
      <c r="L2605" s="15"/>
      <c r="M2605" s="6" t="str">
        <f t="shared" si="41"/>
        <v>Buy</v>
      </c>
    </row>
    <row r="2606" spans="1:13" x14ac:dyDescent="0.3">
      <c r="A2606" s="2">
        <v>45609</v>
      </c>
      <c r="B2606" s="4">
        <v>946</v>
      </c>
      <c r="C2606" s="4">
        <v>1003</v>
      </c>
      <c r="D2606" s="4">
        <v>802.3</v>
      </c>
      <c r="E2606" s="4">
        <v>775.50833333333333</v>
      </c>
      <c r="F2606" s="4" t="b">
        <v>1</v>
      </c>
      <c r="G2606" s="4" t="b">
        <v>0</v>
      </c>
      <c r="H2606" s="4" t="b">
        <v>0</v>
      </c>
      <c r="I2606" s="15"/>
      <c r="J2606" s="4"/>
      <c r="K2606" s="4"/>
      <c r="L2606" s="15"/>
      <c r="M2606" s="6" t="str">
        <f t="shared" si="41"/>
        <v>Buy</v>
      </c>
    </row>
    <row r="2607" spans="1:13" x14ac:dyDescent="0.3">
      <c r="A2607" s="2">
        <v>45610</v>
      </c>
      <c r="B2607" s="4">
        <v>1002</v>
      </c>
      <c r="C2607" s="4">
        <v>1011</v>
      </c>
      <c r="D2607" s="4">
        <v>832.6</v>
      </c>
      <c r="E2607" s="4">
        <v>776.85</v>
      </c>
      <c r="F2607" s="4" t="b">
        <v>1</v>
      </c>
      <c r="G2607" s="4" t="b">
        <v>0</v>
      </c>
      <c r="H2607" s="4" t="b">
        <v>0</v>
      </c>
      <c r="I2607" s="15"/>
      <c r="J2607" s="4"/>
      <c r="K2607" s="4"/>
      <c r="L2607" s="15"/>
      <c r="M2607" s="6" t="str">
        <f t="shared" si="41"/>
        <v>Buy</v>
      </c>
    </row>
    <row r="2608" spans="1:13" x14ac:dyDescent="0.3">
      <c r="A2608" s="2">
        <v>45611</v>
      </c>
      <c r="B2608" s="4">
        <v>1010</v>
      </c>
      <c r="C2608" s="4">
        <v>1286</v>
      </c>
      <c r="D2608" s="4">
        <v>889.9</v>
      </c>
      <c r="E2608" s="4">
        <v>780.85</v>
      </c>
      <c r="F2608" s="4" t="b">
        <v>1</v>
      </c>
      <c r="G2608" s="4" t="b">
        <v>0</v>
      </c>
      <c r="H2608" s="4" t="b">
        <v>0</v>
      </c>
      <c r="I2608" s="15"/>
      <c r="J2608" s="4"/>
      <c r="K2608" s="4"/>
      <c r="L2608" s="15"/>
      <c r="M2608" s="6" t="str">
        <f t="shared" si="41"/>
        <v>Buy</v>
      </c>
    </row>
    <row r="2609" spans="1:13" x14ac:dyDescent="0.3">
      <c r="A2609" s="2">
        <v>45612</v>
      </c>
      <c r="B2609" s="4">
        <v>1286</v>
      </c>
      <c r="C2609" s="4">
        <v>1665</v>
      </c>
      <c r="D2609" s="4">
        <v>983.3</v>
      </c>
      <c r="E2609" s="4">
        <v>788.11666666666667</v>
      </c>
      <c r="F2609" s="4" t="b">
        <v>1</v>
      </c>
      <c r="G2609" s="4" t="b">
        <v>0</v>
      </c>
      <c r="H2609" s="4" t="b">
        <v>0</v>
      </c>
      <c r="I2609" s="15"/>
      <c r="J2609" s="4"/>
      <c r="K2609" s="4"/>
      <c r="L2609" s="15"/>
      <c r="M2609" s="6" t="str">
        <f t="shared" si="41"/>
        <v>Buy</v>
      </c>
    </row>
    <row r="2610" spans="1:13" x14ac:dyDescent="0.3">
      <c r="A2610" s="2">
        <v>45613</v>
      </c>
      <c r="B2610" s="4">
        <v>1666</v>
      </c>
      <c r="C2610" s="4">
        <v>1554</v>
      </c>
      <c r="D2610" s="4">
        <v>1063.5999999999999</v>
      </c>
      <c r="E2610" s="4">
        <v>794.13333333333333</v>
      </c>
      <c r="F2610" s="4" t="b">
        <v>1</v>
      </c>
      <c r="G2610" s="4" t="b">
        <v>0</v>
      </c>
      <c r="H2610" s="4" t="b">
        <v>0</v>
      </c>
      <c r="I2610" s="15"/>
      <c r="J2610" s="4"/>
      <c r="K2610" s="4"/>
      <c r="L2610" s="15"/>
      <c r="M2610" s="6" t="str">
        <f t="shared" si="41"/>
        <v>Buy</v>
      </c>
    </row>
    <row r="2611" spans="1:13" x14ac:dyDescent="0.3">
      <c r="A2611" s="2">
        <v>45614</v>
      </c>
      <c r="B2611" s="4">
        <v>1555</v>
      </c>
      <c r="C2611" s="4">
        <v>1601</v>
      </c>
      <c r="D2611" s="4">
        <v>1147.0999999999999</v>
      </c>
      <c r="E2611" s="4">
        <v>800.6583333333333</v>
      </c>
      <c r="F2611" s="4" t="b">
        <v>1</v>
      </c>
      <c r="G2611" s="4" t="b">
        <v>0</v>
      </c>
      <c r="H2611" s="4" t="b">
        <v>0</v>
      </c>
      <c r="I2611" s="15"/>
      <c r="J2611" s="4"/>
      <c r="K2611" s="4"/>
      <c r="L2611" s="15"/>
      <c r="M2611" s="6" t="str">
        <f t="shared" si="41"/>
        <v>Buy</v>
      </c>
    </row>
    <row r="2612" spans="1:13" x14ac:dyDescent="0.3">
      <c r="A2612" s="2">
        <v>45615</v>
      </c>
      <c r="B2612" s="4">
        <v>1601</v>
      </c>
      <c r="C2612" s="4">
        <v>1521</v>
      </c>
      <c r="D2612" s="4">
        <v>1222.8</v>
      </c>
      <c r="E2612" s="4">
        <v>806.20833333333337</v>
      </c>
      <c r="F2612" s="4" t="b">
        <v>1</v>
      </c>
      <c r="G2612" s="4" t="b">
        <v>0</v>
      </c>
      <c r="H2612" s="4" t="b">
        <v>0</v>
      </c>
      <c r="I2612" s="15"/>
      <c r="J2612" s="4"/>
      <c r="K2612" s="4"/>
      <c r="L2612" s="15"/>
      <c r="M2612" s="6" t="str">
        <f t="shared" si="41"/>
        <v>Buy</v>
      </c>
    </row>
    <row r="2613" spans="1:13" x14ac:dyDescent="0.3">
      <c r="A2613" s="2">
        <v>45616</v>
      </c>
      <c r="B2613" s="4">
        <v>1522</v>
      </c>
      <c r="C2613" s="4">
        <v>1590</v>
      </c>
      <c r="D2613" s="4">
        <v>1299.3</v>
      </c>
      <c r="E2613" s="4">
        <v>812.45833333333337</v>
      </c>
      <c r="F2613" s="4" t="b">
        <v>1</v>
      </c>
      <c r="G2613" s="4" t="b">
        <v>0</v>
      </c>
      <c r="H2613" s="4" t="b">
        <v>0</v>
      </c>
      <c r="I2613" s="15"/>
      <c r="J2613" s="4"/>
      <c r="K2613" s="4"/>
      <c r="L2613" s="15"/>
      <c r="M2613" s="6" t="str">
        <f t="shared" si="41"/>
        <v>Buy</v>
      </c>
    </row>
    <row r="2614" spans="1:13" x14ac:dyDescent="0.3">
      <c r="A2614" s="2">
        <v>45617</v>
      </c>
      <c r="B2614" s="4">
        <v>1590</v>
      </c>
      <c r="C2614" s="4">
        <v>1576</v>
      </c>
      <c r="D2614" s="4">
        <v>1375.4</v>
      </c>
      <c r="E2614" s="4">
        <v>818.27499999999998</v>
      </c>
      <c r="F2614" s="4" t="b">
        <v>1</v>
      </c>
      <c r="G2614" s="4" t="b">
        <v>0</v>
      </c>
      <c r="H2614" s="4" t="b">
        <v>0</v>
      </c>
      <c r="I2614" s="15"/>
      <c r="J2614" s="4"/>
      <c r="K2614" s="4"/>
      <c r="L2614" s="15"/>
      <c r="M2614" s="6" t="str">
        <f t="shared" si="41"/>
        <v>Buy</v>
      </c>
    </row>
    <row r="2615" spans="1:13" x14ac:dyDescent="0.3">
      <c r="A2615" s="2">
        <v>45618</v>
      </c>
      <c r="B2615" s="4">
        <v>1576</v>
      </c>
      <c r="C2615" s="4">
        <v>2001</v>
      </c>
      <c r="D2615" s="4">
        <v>1480.8</v>
      </c>
      <c r="E2615" s="4">
        <v>827.7166666666667</v>
      </c>
      <c r="F2615" s="4" t="b">
        <v>1</v>
      </c>
      <c r="G2615" s="4" t="b">
        <v>0</v>
      </c>
      <c r="H2615" s="4" t="b">
        <v>0</v>
      </c>
      <c r="I2615" s="15"/>
      <c r="J2615" s="4"/>
      <c r="K2615" s="4"/>
      <c r="L2615" s="15"/>
      <c r="M2615" s="6" t="str">
        <f t="shared" si="41"/>
        <v>Buy</v>
      </c>
    </row>
    <row r="2616" spans="1:13" x14ac:dyDescent="0.3">
      <c r="A2616" s="2">
        <v>45619</v>
      </c>
      <c r="B2616" s="4">
        <v>2001</v>
      </c>
      <c r="C2616" s="4">
        <v>2151</v>
      </c>
      <c r="D2616" s="4">
        <v>1595.6</v>
      </c>
      <c r="E2616" s="4">
        <v>838.76666666666665</v>
      </c>
      <c r="F2616" s="4" t="b">
        <v>1</v>
      </c>
      <c r="G2616" s="4" t="b">
        <v>0</v>
      </c>
      <c r="H2616" s="4" t="b">
        <v>0</v>
      </c>
      <c r="I2616" s="15"/>
      <c r="J2616" s="4"/>
      <c r="K2616" s="4"/>
      <c r="L2616" s="15"/>
      <c r="M2616" s="6" t="str">
        <f t="shared" si="41"/>
        <v>Buy</v>
      </c>
    </row>
    <row r="2617" spans="1:13" x14ac:dyDescent="0.3">
      <c r="A2617" s="2">
        <v>45620</v>
      </c>
      <c r="B2617" s="4">
        <v>2151</v>
      </c>
      <c r="C2617" s="4">
        <v>1888</v>
      </c>
      <c r="D2617" s="4">
        <v>1683.3</v>
      </c>
      <c r="E2617" s="4">
        <v>847.5</v>
      </c>
      <c r="F2617" s="4" t="b">
        <v>1</v>
      </c>
      <c r="G2617" s="4" t="b">
        <v>0</v>
      </c>
      <c r="H2617" s="4" t="b">
        <v>0</v>
      </c>
      <c r="I2617" s="15"/>
      <c r="J2617" s="4"/>
      <c r="K2617" s="4"/>
      <c r="L2617" s="15"/>
      <c r="M2617" s="6" t="str">
        <f t="shared" si="41"/>
        <v>Buy</v>
      </c>
    </row>
    <row r="2618" spans="1:13" x14ac:dyDescent="0.3">
      <c r="A2618" s="2">
        <v>45621</v>
      </c>
      <c r="B2618" s="4">
        <v>1888</v>
      </c>
      <c r="C2618" s="4">
        <v>1938</v>
      </c>
      <c r="D2618" s="4">
        <v>1748.5</v>
      </c>
      <c r="E2618" s="4">
        <v>856.6583333333333</v>
      </c>
      <c r="F2618" s="4" t="b">
        <v>1</v>
      </c>
      <c r="G2618" s="4" t="b">
        <v>0</v>
      </c>
      <c r="H2618" s="4" t="b">
        <v>0</v>
      </c>
      <c r="I2618" s="15"/>
      <c r="J2618" s="4"/>
      <c r="K2618" s="4"/>
      <c r="L2618" s="15"/>
      <c r="M2618" s="6" t="str">
        <f t="shared" si="41"/>
        <v>Buy</v>
      </c>
    </row>
    <row r="2619" spans="1:13" x14ac:dyDescent="0.3">
      <c r="A2619" s="2">
        <v>45622</v>
      </c>
      <c r="B2619" s="4">
        <v>1938</v>
      </c>
      <c r="C2619" s="4">
        <v>1913</v>
      </c>
      <c r="D2619" s="4">
        <v>1773.3</v>
      </c>
      <c r="E2619" s="4">
        <v>865.61666666666667</v>
      </c>
      <c r="F2619" s="4" t="b">
        <v>1</v>
      </c>
      <c r="G2619" s="4" t="b">
        <v>0</v>
      </c>
      <c r="H2619" s="4" t="b">
        <v>0</v>
      </c>
      <c r="I2619" s="15"/>
      <c r="J2619" s="4"/>
      <c r="K2619" s="4"/>
      <c r="L2619" s="15"/>
      <c r="M2619" s="6" t="str">
        <f t="shared" si="41"/>
        <v>Buy</v>
      </c>
    </row>
    <row r="2620" spans="1:13" x14ac:dyDescent="0.3">
      <c r="A2620" s="2">
        <v>45623</v>
      </c>
      <c r="B2620" s="4">
        <v>1912</v>
      </c>
      <c r="C2620" s="4">
        <v>2012</v>
      </c>
      <c r="D2620" s="4">
        <v>1819.1</v>
      </c>
      <c r="E2620" s="4">
        <v>875.2166666666667</v>
      </c>
      <c r="F2620" s="4" t="b">
        <v>1</v>
      </c>
      <c r="G2620" s="4" t="b">
        <v>0</v>
      </c>
      <c r="H2620" s="4" t="b">
        <v>0</v>
      </c>
      <c r="I2620" s="15"/>
      <c r="J2620" s="4"/>
      <c r="K2620" s="4"/>
      <c r="L2620" s="15"/>
      <c r="M2620" s="6" t="str">
        <f t="shared" si="41"/>
        <v>Buy</v>
      </c>
    </row>
    <row r="2621" spans="1:13" x14ac:dyDescent="0.3">
      <c r="A2621" s="2">
        <v>45624</v>
      </c>
      <c r="B2621" s="4">
        <v>2012</v>
      </c>
      <c r="C2621" s="4">
        <v>2049</v>
      </c>
      <c r="D2621" s="4">
        <v>1863.9</v>
      </c>
      <c r="E2621" s="4">
        <v>884.7</v>
      </c>
      <c r="F2621" s="4" t="b">
        <v>1</v>
      </c>
      <c r="G2621" s="4" t="b">
        <v>0</v>
      </c>
      <c r="H2621" s="4" t="b">
        <v>0</v>
      </c>
      <c r="I2621" s="15"/>
      <c r="J2621" s="4"/>
      <c r="K2621" s="4"/>
      <c r="L2621" s="15"/>
      <c r="M2621" s="6" t="str">
        <f t="shared" si="41"/>
        <v>Buy</v>
      </c>
    </row>
    <row r="2622" spans="1:13" x14ac:dyDescent="0.3">
      <c r="A2622" s="2">
        <v>45625</v>
      </c>
      <c r="B2622" s="4">
        <v>2049</v>
      </c>
      <c r="C2622" s="4">
        <v>2404</v>
      </c>
      <c r="D2622" s="4">
        <v>1952.2</v>
      </c>
      <c r="E2622" s="4">
        <v>897.77499999999998</v>
      </c>
      <c r="F2622" s="4" t="b">
        <v>1</v>
      </c>
      <c r="G2622" s="4" t="b">
        <v>0</v>
      </c>
      <c r="H2622" s="4" t="b">
        <v>0</v>
      </c>
      <c r="I2622" s="15"/>
      <c r="J2622" s="4"/>
      <c r="K2622" s="4"/>
      <c r="L2622" s="15"/>
      <c r="M2622" s="6" t="str">
        <f t="shared" si="41"/>
        <v>Buy</v>
      </c>
    </row>
    <row r="2623" spans="1:13" x14ac:dyDescent="0.3">
      <c r="A2623" s="2">
        <v>45626</v>
      </c>
      <c r="B2623" s="4">
        <v>2405</v>
      </c>
      <c r="C2623" s="4">
        <v>2564</v>
      </c>
      <c r="D2623" s="4">
        <v>2049.6</v>
      </c>
      <c r="E2623" s="4">
        <v>912.57500000000005</v>
      </c>
      <c r="F2623" s="4" t="b">
        <v>1</v>
      </c>
      <c r="G2623" s="4" t="b">
        <v>0</v>
      </c>
      <c r="H2623" s="4" t="b">
        <v>0</v>
      </c>
      <c r="I2623" s="15"/>
      <c r="J2623" s="4"/>
      <c r="K2623" s="4"/>
      <c r="L2623" s="15"/>
      <c r="M2623" s="6" t="str">
        <f t="shared" si="41"/>
        <v>Buy</v>
      </c>
    </row>
    <row r="2624" spans="1:13" x14ac:dyDescent="0.3">
      <c r="A2624" s="2">
        <v>45627</v>
      </c>
      <c r="B2624" s="4">
        <v>2565</v>
      </c>
      <c r="C2624" s="4">
        <v>2661</v>
      </c>
      <c r="D2624" s="4">
        <v>2158.1</v>
      </c>
      <c r="E2624" s="4">
        <v>928.1</v>
      </c>
      <c r="F2624" s="4" t="b">
        <v>1</v>
      </c>
      <c r="G2624" s="4" t="b">
        <v>0</v>
      </c>
      <c r="H2624" s="4" t="b">
        <v>0</v>
      </c>
      <c r="I2624" s="15"/>
      <c r="J2624" s="4"/>
      <c r="K2624" s="4"/>
      <c r="L2624" s="15"/>
      <c r="M2624" s="6" t="str">
        <f t="shared" si="41"/>
        <v>Buy</v>
      </c>
    </row>
    <row r="2625" spans="1:13" x14ac:dyDescent="0.3">
      <c r="A2625" s="2">
        <v>45628</v>
      </c>
      <c r="B2625" s="4">
        <v>2661</v>
      </c>
      <c r="C2625" s="4">
        <v>3646</v>
      </c>
      <c r="D2625" s="4">
        <v>2322.6</v>
      </c>
      <c r="E2625" s="4">
        <v>952.23333333333335</v>
      </c>
      <c r="F2625" s="4" t="b">
        <v>1</v>
      </c>
      <c r="G2625" s="4" t="b">
        <v>0</v>
      </c>
      <c r="H2625" s="4" t="b">
        <v>0</v>
      </c>
      <c r="I2625" s="15"/>
      <c r="J2625" s="4"/>
      <c r="K2625" s="4"/>
      <c r="L2625" s="15"/>
      <c r="M2625" s="6" t="str">
        <f t="shared" si="41"/>
        <v>Buy</v>
      </c>
    </row>
    <row r="2626" spans="1:13" x14ac:dyDescent="0.3">
      <c r="A2626" s="2">
        <v>45629</v>
      </c>
      <c r="B2626" s="4">
        <v>3646</v>
      </c>
      <c r="C2626" s="4">
        <v>3330</v>
      </c>
      <c r="D2626" s="4">
        <v>2440.5</v>
      </c>
      <c r="E2626" s="4">
        <v>974.2</v>
      </c>
      <c r="F2626" s="4" t="b">
        <v>1</v>
      </c>
      <c r="G2626" s="4" t="b">
        <v>0</v>
      </c>
      <c r="H2626" s="4" t="b">
        <v>0</v>
      </c>
      <c r="I2626" s="15"/>
      <c r="J2626" s="4"/>
      <c r="K2626" s="4"/>
      <c r="L2626" s="15"/>
      <c r="M2626" s="6" t="str">
        <f t="shared" si="41"/>
        <v>Buy</v>
      </c>
    </row>
    <row r="2627" spans="1:13" x14ac:dyDescent="0.3">
      <c r="A2627" s="2">
        <v>45630</v>
      </c>
      <c r="B2627" s="4">
        <v>3330</v>
      </c>
      <c r="C2627" s="4">
        <v>3616</v>
      </c>
      <c r="D2627" s="4">
        <v>2613.3000000000002</v>
      </c>
      <c r="E2627" s="4">
        <v>998.27499999999998</v>
      </c>
      <c r="F2627" s="4" t="b">
        <v>1</v>
      </c>
      <c r="G2627" s="4" t="b">
        <v>0</v>
      </c>
      <c r="H2627" s="4" t="b">
        <v>0</v>
      </c>
      <c r="I2627" s="15"/>
      <c r="J2627" s="4"/>
      <c r="K2627" s="4"/>
      <c r="L2627" s="15"/>
      <c r="M2627" s="6" t="str">
        <f t="shared" si="41"/>
        <v>Buy</v>
      </c>
    </row>
    <row r="2628" spans="1:13" x14ac:dyDescent="0.3">
      <c r="A2628" s="2">
        <v>45631</v>
      </c>
      <c r="B2628" s="4">
        <v>3616</v>
      </c>
      <c r="C2628" s="4">
        <v>3295</v>
      </c>
      <c r="D2628" s="4">
        <v>2749</v>
      </c>
      <c r="E2628" s="4">
        <v>1019.8083333333331</v>
      </c>
      <c r="F2628" s="4" t="b">
        <v>1</v>
      </c>
      <c r="G2628" s="4" t="b">
        <v>0</v>
      </c>
      <c r="H2628" s="4" t="b">
        <v>0</v>
      </c>
      <c r="I2628" s="15"/>
      <c r="J2628" s="4"/>
      <c r="K2628" s="4"/>
      <c r="L2628" s="15"/>
      <c r="M2628" s="6" t="str">
        <f t="shared" si="41"/>
        <v>Buy</v>
      </c>
    </row>
    <row r="2629" spans="1:13" x14ac:dyDescent="0.3">
      <c r="A2629" s="2">
        <v>45632</v>
      </c>
      <c r="B2629" s="4">
        <v>3295</v>
      </c>
      <c r="C2629" s="4">
        <v>3267</v>
      </c>
      <c r="D2629" s="4">
        <v>2884.4</v>
      </c>
      <c r="E2629" s="4">
        <v>1039.883333333333</v>
      </c>
      <c r="F2629" s="4" t="b">
        <v>1</v>
      </c>
      <c r="G2629" s="4" t="b">
        <v>0</v>
      </c>
      <c r="H2629" s="4" t="b">
        <v>0</v>
      </c>
      <c r="I2629" s="15"/>
      <c r="J2629" s="4"/>
      <c r="K2629" s="4"/>
      <c r="L2629" s="15"/>
      <c r="M2629" s="6" t="str">
        <f t="shared" si="41"/>
        <v>Buy</v>
      </c>
    </row>
    <row r="2630" spans="1:13" x14ac:dyDescent="0.3">
      <c r="A2630" s="2">
        <v>45633</v>
      </c>
      <c r="B2630" s="4">
        <v>3266</v>
      </c>
      <c r="C2630" s="4">
        <v>3436</v>
      </c>
      <c r="D2630" s="4">
        <v>3026.8</v>
      </c>
      <c r="E2630" s="4">
        <v>1061.741666666667</v>
      </c>
      <c r="F2630" s="4" t="b">
        <v>1</v>
      </c>
      <c r="G2630" s="4" t="b">
        <v>0</v>
      </c>
      <c r="H2630" s="4" t="b">
        <v>0</v>
      </c>
      <c r="I2630" s="15"/>
      <c r="J2630" s="4"/>
      <c r="K2630" s="4"/>
      <c r="L2630" s="15"/>
      <c r="M2630" s="6" t="str">
        <f t="shared" si="41"/>
        <v>Buy</v>
      </c>
    </row>
    <row r="2631" spans="1:13" x14ac:dyDescent="0.3">
      <c r="A2631" s="2">
        <v>45634</v>
      </c>
      <c r="B2631" s="4">
        <v>3437</v>
      </c>
      <c r="C2631" s="4">
        <v>3548</v>
      </c>
      <c r="D2631" s="4">
        <v>3176.7</v>
      </c>
      <c r="E2631" s="4">
        <v>1084.3083333333329</v>
      </c>
      <c r="F2631" s="4" t="b">
        <v>1</v>
      </c>
      <c r="G2631" s="4" t="b">
        <v>0</v>
      </c>
      <c r="H2631" s="4" t="b">
        <v>0</v>
      </c>
      <c r="I2631" s="15"/>
      <c r="J2631" s="4"/>
      <c r="K2631" s="4"/>
      <c r="L2631" s="15"/>
      <c r="M2631" s="6" t="str">
        <f t="shared" si="41"/>
        <v>Buy</v>
      </c>
    </row>
    <row r="2632" spans="1:13" x14ac:dyDescent="0.3">
      <c r="A2632" s="2">
        <v>45635</v>
      </c>
      <c r="B2632" s="4">
        <v>3548</v>
      </c>
      <c r="C2632" s="4">
        <v>3460</v>
      </c>
      <c r="D2632" s="4">
        <v>3282.3</v>
      </c>
      <c r="E2632" s="4">
        <v>1106.491666666667</v>
      </c>
      <c r="F2632" s="4" t="b">
        <v>1</v>
      </c>
      <c r="G2632" s="4" t="b">
        <v>0</v>
      </c>
      <c r="H2632" s="4" t="b">
        <v>0</v>
      </c>
      <c r="I2632" s="15"/>
      <c r="J2632" s="4"/>
      <c r="K2632" s="4"/>
      <c r="L2632" s="15"/>
      <c r="M2632" s="6" t="str">
        <f t="shared" si="41"/>
        <v>Buy</v>
      </c>
    </row>
    <row r="2633" spans="1:13" x14ac:dyDescent="0.3">
      <c r="A2633" s="2">
        <v>45636</v>
      </c>
      <c r="B2633" s="4">
        <v>3460</v>
      </c>
      <c r="C2633" s="4">
        <v>3120</v>
      </c>
      <c r="D2633" s="4">
        <v>3337.9</v>
      </c>
      <c r="E2633" s="4">
        <v>1125.791666666667</v>
      </c>
      <c r="F2633" s="4" t="b">
        <v>1</v>
      </c>
      <c r="G2633" s="4" t="b">
        <v>0</v>
      </c>
      <c r="H2633" s="4" t="b">
        <v>0</v>
      </c>
      <c r="I2633" s="15"/>
      <c r="J2633" s="4"/>
      <c r="K2633" s="4"/>
      <c r="L2633" s="15"/>
      <c r="M2633" s="6" t="str">
        <f t="shared" si="41"/>
        <v>Buy</v>
      </c>
    </row>
    <row r="2634" spans="1:13" x14ac:dyDescent="0.3">
      <c r="A2634" s="2">
        <v>45637</v>
      </c>
      <c r="B2634" s="4">
        <v>3120</v>
      </c>
      <c r="C2634" s="4">
        <v>3437</v>
      </c>
      <c r="D2634" s="4">
        <v>3415.5</v>
      </c>
      <c r="E2634" s="4">
        <v>1147.741666666667</v>
      </c>
      <c r="F2634" s="4" t="b">
        <v>0</v>
      </c>
      <c r="G2634" s="4" t="b">
        <v>1</v>
      </c>
      <c r="H2634" s="4" t="b">
        <v>1</v>
      </c>
      <c r="I2634" s="15"/>
      <c r="J2634" s="4"/>
      <c r="K2634" s="4"/>
      <c r="L2634" s="15"/>
      <c r="M2634" s="6" t="str">
        <f t="shared" si="41"/>
        <v>Sell</v>
      </c>
    </row>
    <row r="2635" spans="1:13" x14ac:dyDescent="0.3">
      <c r="A2635" s="2">
        <v>45638</v>
      </c>
      <c r="B2635" s="4">
        <v>3437</v>
      </c>
      <c r="C2635" s="4">
        <v>3445</v>
      </c>
      <c r="D2635" s="4">
        <v>3395.4</v>
      </c>
      <c r="E2635" s="4">
        <v>1169.75</v>
      </c>
      <c r="F2635" s="4" t="b">
        <v>1</v>
      </c>
      <c r="G2635" s="4" t="b">
        <v>0</v>
      </c>
      <c r="H2635" s="4" t="b">
        <v>1</v>
      </c>
      <c r="I2635" s="15"/>
      <c r="J2635" s="4"/>
      <c r="K2635" s="4"/>
      <c r="L2635" s="15"/>
      <c r="M2635" s="6" t="str">
        <f t="shared" si="41"/>
        <v>Buy</v>
      </c>
    </row>
    <row r="2636" spans="1:13" x14ac:dyDescent="0.3">
      <c r="A2636" s="2">
        <v>45639</v>
      </c>
      <c r="B2636" s="4">
        <v>3445</v>
      </c>
      <c r="C2636" s="4">
        <v>3484</v>
      </c>
      <c r="D2636" s="4">
        <v>3410.8</v>
      </c>
      <c r="E2636" s="4">
        <v>1192.1416666666671</v>
      </c>
      <c r="F2636" s="4" t="b">
        <v>1</v>
      </c>
      <c r="G2636" s="4" t="b">
        <v>0</v>
      </c>
      <c r="H2636" s="4" t="b">
        <v>0</v>
      </c>
      <c r="I2636" s="15"/>
      <c r="J2636" s="4"/>
      <c r="K2636" s="4"/>
      <c r="L2636" s="15"/>
      <c r="M2636" s="6" t="str">
        <f t="shared" si="41"/>
        <v>Buy</v>
      </c>
    </row>
    <row r="2637" spans="1:13" x14ac:dyDescent="0.3">
      <c r="A2637" s="2">
        <v>45640</v>
      </c>
      <c r="B2637" s="4">
        <v>3484</v>
      </c>
      <c r="C2637" s="4">
        <v>3456</v>
      </c>
      <c r="D2637" s="4">
        <v>3394.8</v>
      </c>
      <c r="E2637" s="4">
        <v>1214.4333333333329</v>
      </c>
      <c r="F2637" s="4" t="b">
        <v>1</v>
      </c>
      <c r="G2637" s="4" t="b">
        <v>0</v>
      </c>
      <c r="H2637" s="4" t="b">
        <v>0</v>
      </c>
      <c r="I2637" s="15"/>
      <c r="J2637" s="4"/>
      <c r="K2637" s="4"/>
      <c r="L2637" s="15"/>
      <c r="M2637" s="6" t="str">
        <f t="shared" si="41"/>
        <v>Buy</v>
      </c>
    </row>
    <row r="2638" spans="1:13" x14ac:dyDescent="0.3">
      <c r="A2638" s="2">
        <v>45641</v>
      </c>
      <c r="B2638" s="4">
        <v>3456</v>
      </c>
      <c r="C2638" s="4">
        <v>3481</v>
      </c>
      <c r="D2638" s="4">
        <v>3413.4</v>
      </c>
      <c r="E2638" s="4">
        <v>1236.8499999999999</v>
      </c>
      <c r="F2638" s="4" t="b">
        <v>1</v>
      </c>
      <c r="G2638" s="4" t="b">
        <v>0</v>
      </c>
      <c r="H2638" s="4" t="b">
        <v>0</v>
      </c>
      <c r="I2638" s="15"/>
      <c r="J2638" s="4"/>
      <c r="K2638" s="4"/>
      <c r="L2638" s="15"/>
      <c r="M2638" s="6" t="str">
        <f t="shared" si="41"/>
        <v>Buy</v>
      </c>
    </row>
    <row r="2639" spans="1:13" x14ac:dyDescent="0.3">
      <c r="A2639" s="2">
        <v>45642</v>
      </c>
      <c r="B2639" s="4">
        <v>3481</v>
      </c>
      <c r="C2639" s="4">
        <v>3437</v>
      </c>
      <c r="D2639" s="4">
        <v>3430.4</v>
      </c>
      <c r="E2639" s="4">
        <v>1258.875</v>
      </c>
      <c r="F2639" s="4" t="b">
        <v>1</v>
      </c>
      <c r="G2639" s="4" t="b">
        <v>0</v>
      </c>
      <c r="H2639" s="4" t="b">
        <v>0</v>
      </c>
      <c r="I2639" s="15"/>
      <c r="J2639" s="4"/>
      <c r="K2639" s="4"/>
      <c r="L2639" s="15"/>
      <c r="M2639" s="6" t="str">
        <f t="shared" si="41"/>
        <v>Buy</v>
      </c>
    </row>
    <row r="2640" spans="1:13" x14ac:dyDescent="0.3">
      <c r="A2640" s="2">
        <v>45643</v>
      </c>
      <c r="B2640" s="4">
        <v>3438</v>
      </c>
      <c r="C2640" s="4">
        <v>3832</v>
      </c>
      <c r="D2640" s="4">
        <v>3470</v>
      </c>
      <c r="E2640" s="4">
        <v>1284.133333333333</v>
      </c>
      <c r="F2640" s="4" t="b">
        <v>1</v>
      </c>
      <c r="G2640" s="4" t="b">
        <v>0</v>
      </c>
      <c r="H2640" s="4" t="b">
        <v>0</v>
      </c>
      <c r="I2640" s="15"/>
      <c r="J2640" s="4"/>
      <c r="K2640" s="4"/>
      <c r="L2640" s="15"/>
      <c r="M2640" s="6" t="str">
        <f t="shared" si="41"/>
        <v>Buy</v>
      </c>
    </row>
    <row r="2641" spans="1:13" x14ac:dyDescent="0.3">
      <c r="A2641" s="2">
        <v>45644</v>
      </c>
      <c r="B2641" s="4">
        <v>3830</v>
      </c>
      <c r="C2641" s="4">
        <v>3653</v>
      </c>
      <c r="D2641" s="4">
        <v>3480.5</v>
      </c>
      <c r="E2641" s="4">
        <v>1307.8166666666671</v>
      </c>
      <c r="F2641" s="4" t="b">
        <v>1</v>
      </c>
      <c r="G2641" s="4" t="b">
        <v>0</v>
      </c>
      <c r="H2641" s="4" t="b">
        <v>0</v>
      </c>
      <c r="I2641" s="15"/>
      <c r="J2641" s="4"/>
      <c r="K2641" s="4"/>
      <c r="L2641" s="15"/>
      <c r="M2641" s="6" t="str">
        <f t="shared" si="41"/>
        <v>Buy</v>
      </c>
    </row>
    <row r="2642" spans="1:13" x14ac:dyDescent="0.3">
      <c r="A2642" s="2">
        <v>45645</v>
      </c>
      <c r="B2642" s="4">
        <v>3655</v>
      </c>
      <c r="C2642" s="4">
        <v>3480</v>
      </c>
      <c r="D2642" s="4">
        <v>3482.5</v>
      </c>
      <c r="E2642" s="4">
        <v>1330.1</v>
      </c>
      <c r="F2642" s="4" t="b">
        <v>1</v>
      </c>
      <c r="G2642" s="4" t="b">
        <v>0</v>
      </c>
      <c r="H2642" s="4" t="b">
        <v>0</v>
      </c>
      <c r="I2642" s="15"/>
      <c r="J2642" s="4"/>
      <c r="K2642" s="4"/>
      <c r="L2642" s="15"/>
      <c r="M2642" s="6" t="str">
        <f t="shared" si="41"/>
        <v>Buy</v>
      </c>
    </row>
    <row r="2643" spans="1:13" x14ac:dyDescent="0.3">
      <c r="A2643" s="2">
        <v>45646</v>
      </c>
      <c r="B2643" s="4">
        <v>3478</v>
      </c>
      <c r="C2643" s="4">
        <v>3257</v>
      </c>
      <c r="D2643" s="4">
        <v>3496.2</v>
      </c>
      <c r="E2643" s="4">
        <v>1350.4666666666669</v>
      </c>
      <c r="F2643" s="4" t="b">
        <v>0</v>
      </c>
      <c r="G2643" s="4" t="b">
        <v>1</v>
      </c>
      <c r="H2643" s="4" t="b">
        <v>1</v>
      </c>
      <c r="I2643" s="15"/>
      <c r="J2643" s="4"/>
      <c r="K2643" s="4"/>
      <c r="L2643" s="15"/>
      <c r="M2643" s="6" t="str">
        <f t="shared" si="41"/>
        <v>Sell</v>
      </c>
    </row>
    <row r="2644" spans="1:13" x14ac:dyDescent="0.3">
      <c r="A2644" s="2">
        <v>45647</v>
      </c>
      <c r="B2644" s="4">
        <v>3257</v>
      </c>
      <c r="C2644" s="4">
        <v>3372</v>
      </c>
      <c r="D2644" s="4">
        <v>3489.7</v>
      </c>
      <c r="E2644" s="4">
        <v>1371.833333333333</v>
      </c>
      <c r="F2644" s="4" t="b">
        <v>0</v>
      </c>
      <c r="G2644" s="4" t="b">
        <v>1</v>
      </c>
      <c r="H2644" s="4" t="b">
        <v>0</v>
      </c>
      <c r="I2644" s="15"/>
      <c r="J2644" s="4"/>
      <c r="K2644" s="4"/>
      <c r="L2644" s="15"/>
      <c r="M2644" s="6" t="str">
        <f t="shared" si="41"/>
        <v>Sell</v>
      </c>
    </row>
    <row r="2645" spans="1:13" x14ac:dyDescent="0.3">
      <c r="A2645" s="2">
        <v>45648</v>
      </c>
      <c r="B2645" s="4">
        <v>3375</v>
      </c>
      <c r="C2645" s="4">
        <v>3360</v>
      </c>
      <c r="D2645" s="4">
        <v>3481.2</v>
      </c>
      <c r="E2645" s="4">
        <v>1392.883333333333</v>
      </c>
      <c r="F2645" s="4" t="b">
        <v>0</v>
      </c>
      <c r="G2645" s="4" t="b">
        <v>1</v>
      </c>
      <c r="H2645" s="4" t="b">
        <v>0</v>
      </c>
      <c r="I2645" s="15"/>
      <c r="J2645" s="4"/>
      <c r="K2645" s="4"/>
      <c r="L2645" s="15"/>
      <c r="M2645" s="6" t="str">
        <f t="shared" si="41"/>
        <v>Sell</v>
      </c>
    </row>
    <row r="2646" spans="1:13" x14ac:dyDescent="0.3">
      <c r="A2646" s="2">
        <v>45649</v>
      </c>
      <c r="B2646" s="4">
        <v>3361</v>
      </c>
      <c r="C2646" s="4">
        <v>3284</v>
      </c>
      <c r="D2646" s="4">
        <v>3461.2</v>
      </c>
      <c r="E2646" s="4">
        <v>1413.5</v>
      </c>
      <c r="F2646" s="4" t="b">
        <v>0</v>
      </c>
      <c r="G2646" s="4" t="b">
        <v>1</v>
      </c>
      <c r="H2646" s="4" t="b">
        <v>0</v>
      </c>
      <c r="I2646" s="15"/>
      <c r="J2646" s="4"/>
      <c r="K2646" s="4"/>
      <c r="L2646" s="15"/>
      <c r="M2646" s="6" t="str">
        <f t="shared" si="41"/>
        <v>Sell</v>
      </c>
    </row>
    <row r="2647" spans="1:13" x14ac:dyDescent="0.3">
      <c r="A2647" s="2">
        <v>45650</v>
      </c>
      <c r="B2647" s="4">
        <v>3284</v>
      </c>
      <c r="C2647" s="4">
        <v>3467</v>
      </c>
      <c r="D2647" s="4">
        <v>3462.3</v>
      </c>
      <c r="E2647" s="4">
        <v>1435.7833333333331</v>
      </c>
      <c r="F2647" s="4" t="b">
        <v>0</v>
      </c>
      <c r="G2647" s="4" t="b">
        <v>1</v>
      </c>
      <c r="H2647" s="4" t="b">
        <v>0</v>
      </c>
      <c r="I2647" s="15"/>
      <c r="J2647" s="4"/>
      <c r="K2647" s="4"/>
      <c r="L2647" s="15"/>
      <c r="M2647" s="6" t="str">
        <f t="shared" si="41"/>
        <v>Sell</v>
      </c>
    </row>
    <row r="2648" spans="1:13" x14ac:dyDescent="0.3">
      <c r="A2648" s="2">
        <v>45651</v>
      </c>
      <c r="B2648" s="4">
        <v>3468</v>
      </c>
      <c r="C2648" s="4">
        <v>3430</v>
      </c>
      <c r="D2648" s="4">
        <v>3457.2</v>
      </c>
      <c r="E2648" s="4">
        <v>1457.708333333333</v>
      </c>
      <c r="F2648" s="4" t="b">
        <v>1</v>
      </c>
      <c r="G2648" s="4" t="b">
        <v>0</v>
      </c>
      <c r="H2648" s="4" t="b">
        <v>1</v>
      </c>
      <c r="I2648" s="15"/>
      <c r="J2648" s="4"/>
      <c r="K2648" s="4"/>
      <c r="L2648" s="15"/>
      <c r="M2648" s="6" t="str">
        <f t="shared" ref="M2648:M2711" si="42">IF(B2648&gt;=D2647,"Buy","Sell")</f>
        <v>Buy</v>
      </c>
    </row>
    <row r="2649" spans="1:13" x14ac:dyDescent="0.3">
      <c r="A2649" s="2">
        <v>45652</v>
      </c>
      <c r="B2649" s="4">
        <v>3430</v>
      </c>
      <c r="C2649" s="4">
        <v>3265</v>
      </c>
      <c r="D2649" s="4">
        <v>3440</v>
      </c>
      <c r="E2649" s="4">
        <v>1478.458333333333</v>
      </c>
      <c r="F2649" s="4" t="b">
        <v>0</v>
      </c>
      <c r="G2649" s="4" t="b">
        <v>1</v>
      </c>
      <c r="H2649" s="4" t="b">
        <v>1</v>
      </c>
      <c r="I2649" s="15"/>
      <c r="J2649" s="4"/>
      <c r="K2649" s="4"/>
      <c r="L2649" s="15"/>
      <c r="M2649" s="6" t="str">
        <f t="shared" si="42"/>
        <v>Sell</v>
      </c>
    </row>
    <row r="2650" spans="1:13" x14ac:dyDescent="0.3">
      <c r="A2650" s="2">
        <v>45653</v>
      </c>
      <c r="B2650" s="4">
        <v>3265</v>
      </c>
      <c r="C2650" s="4">
        <v>3256</v>
      </c>
      <c r="D2650" s="4">
        <v>3382.4</v>
      </c>
      <c r="E2650" s="4">
        <v>1499.1</v>
      </c>
      <c r="F2650" s="4" t="b">
        <v>0</v>
      </c>
      <c r="G2650" s="4" t="b">
        <v>1</v>
      </c>
      <c r="H2650" s="4" t="b">
        <v>0</v>
      </c>
      <c r="I2650" s="15"/>
      <c r="J2650" s="4"/>
      <c r="K2650" s="4"/>
      <c r="L2650" s="15"/>
      <c r="M2650" s="6" t="str">
        <f t="shared" si="42"/>
        <v>Sell</v>
      </c>
    </row>
    <row r="2651" spans="1:13" x14ac:dyDescent="0.3">
      <c r="A2651" s="2">
        <v>45654</v>
      </c>
      <c r="B2651" s="4">
        <v>3256</v>
      </c>
      <c r="C2651" s="4">
        <v>3258</v>
      </c>
      <c r="D2651" s="4">
        <v>3342.9</v>
      </c>
      <c r="E2651" s="4">
        <v>1519.925</v>
      </c>
      <c r="F2651" s="4" t="b">
        <v>0</v>
      </c>
      <c r="G2651" s="4" t="b">
        <v>1</v>
      </c>
      <c r="H2651" s="4" t="b">
        <v>0</v>
      </c>
      <c r="I2651" s="15"/>
      <c r="J2651" s="4"/>
      <c r="K2651" s="4"/>
      <c r="L2651" s="15"/>
      <c r="M2651" s="6" t="str">
        <f t="shared" si="42"/>
        <v>Sell</v>
      </c>
    </row>
    <row r="2652" spans="1:13" x14ac:dyDescent="0.3">
      <c r="A2652" s="2">
        <v>45655</v>
      </c>
      <c r="B2652" s="4">
        <v>3258</v>
      </c>
      <c r="C2652" s="4">
        <v>3228</v>
      </c>
      <c r="D2652" s="4">
        <v>3317.7</v>
      </c>
      <c r="E2652" s="4">
        <v>1540.425</v>
      </c>
      <c r="F2652" s="4" t="b">
        <v>0</v>
      </c>
      <c r="G2652" s="4" t="b">
        <v>1</v>
      </c>
      <c r="H2652" s="4" t="b">
        <v>0</v>
      </c>
      <c r="I2652" s="15"/>
      <c r="J2652" s="4"/>
      <c r="K2652" s="4"/>
      <c r="L2652" s="15"/>
      <c r="M2652" s="6" t="str">
        <f t="shared" si="42"/>
        <v>Sell</v>
      </c>
    </row>
    <row r="2653" spans="1:13" x14ac:dyDescent="0.3">
      <c r="A2653" s="2">
        <v>45656</v>
      </c>
      <c r="B2653" s="4">
        <v>3228</v>
      </c>
      <c r="C2653" s="4">
        <v>2977</v>
      </c>
      <c r="D2653" s="4">
        <v>3289.7</v>
      </c>
      <c r="E2653" s="4">
        <v>1558.9333333333329</v>
      </c>
      <c r="F2653" s="4" t="b">
        <v>0</v>
      </c>
      <c r="G2653" s="4" t="b">
        <v>1</v>
      </c>
      <c r="H2653" s="4" t="b">
        <v>0</v>
      </c>
      <c r="I2653" s="15"/>
      <c r="J2653" s="4"/>
      <c r="K2653" s="4"/>
      <c r="L2653" s="15"/>
      <c r="M2653" s="6" t="str">
        <f t="shared" si="42"/>
        <v>Sell</v>
      </c>
    </row>
    <row r="2654" spans="1:13" x14ac:dyDescent="0.3">
      <c r="A2654" s="2">
        <v>45657</v>
      </c>
      <c r="B2654" s="4">
        <v>2977</v>
      </c>
      <c r="C2654" s="4">
        <v>3165</v>
      </c>
      <c r="D2654" s="4">
        <v>3269</v>
      </c>
      <c r="E2654" s="4">
        <v>1579.008333333333</v>
      </c>
      <c r="F2654" s="4" t="b">
        <v>0</v>
      </c>
      <c r="G2654" s="4" t="b">
        <v>1</v>
      </c>
      <c r="H2654" s="4" t="b">
        <v>0</v>
      </c>
      <c r="I2654" s="15"/>
      <c r="J2654" s="4"/>
      <c r="K2654" s="4"/>
      <c r="L2654" s="15"/>
      <c r="M2654" s="6" t="str">
        <f t="shared" si="42"/>
        <v>Sell</v>
      </c>
    </row>
    <row r="2655" spans="1:13" x14ac:dyDescent="0.3">
      <c r="A2655" s="2">
        <v>45658</v>
      </c>
      <c r="B2655" s="4">
        <v>3164</v>
      </c>
      <c r="C2655" s="4">
        <v>3255</v>
      </c>
      <c r="D2655" s="4">
        <v>3258.5</v>
      </c>
      <c r="E2655" s="4">
        <v>1599.75</v>
      </c>
      <c r="F2655" s="4" t="b">
        <v>0</v>
      </c>
      <c r="G2655" s="4" t="b">
        <v>1</v>
      </c>
      <c r="H2655" s="4" t="b">
        <v>0</v>
      </c>
      <c r="I2655" s="15"/>
      <c r="J2655" s="4"/>
      <c r="K2655" s="4"/>
      <c r="L2655" s="15"/>
      <c r="M2655" s="6" t="str">
        <f t="shared" si="42"/>
        <v>Sell</v>
      </c>
    </row>
    <row r="2656" spans="1:13" x14ac:dyDescent="0.3">
      <c r="A2656" s="2">
        <v>45659</v>
      </c>
      <c r="B2656" s="4">
        <v>3255</v>
      </c>
      <c r="C2656" s="4">
        <v>3563</v>
      </c>
      <c r="D2656" s="4">
        <v>3286.4</v>
      </c>
      <c r="E2656" s="4">
        <v>1623.125</v>
      </c>
      <c r="F2656" s="4" t="b">
        <v>0</v>
      </c>
      <c r="G2656" s="4" t="b">
        <v>1</v>
      </c>
      <c r="H2656" s="4" t="b">
        <v>0</v>
      </c>
      <c r="I2656" s="15"/>
      <c r="J2656" s="4"/>
      <c r="K2656" s="4"/>
      <c r="L2656" s="15"/>
      <c r="M2656" s="6" t="str">
        <f t="shared" si="42"/>
        <v>Sell</v>
      </c>
    </row>
    <row r="2657" spans="1:13" x14ac:dyDescent="0.3">
      <c r="A2657" s="2">
        <v>45660</v>
      </c>
      <c r="B2657" s="4">
        <v>3564</v>
      </c>
      <c r="C2657" s="4">
        <v>3603</v>
      </c>
      <c r="D2657" s="4">
        <v>3300</v>
      </c>
      <c r="E2657" s="4">
        <v>1646.916666666667</v>
      </c>
      <c r="F2657" s="4" t="b">
        <v>1</v>
      </c>
      <c r="G2657" s="4" t="b">
        <v>0</v>
      </c>
      <c r="H2657" s="4" t="b">
        <v>1</v>
      </c>
      <c r="I2657" s="15"/>
      <c r="J2657" s="4"/>
      <c r="K2657" s="4"/>
      <c r="L2657" s="15"/>
      <c r="M2657" s="6" t="str">
        <f t="shared" si="42"/>
        <v>Buy</v>
      </c>
    </row>
    <row r="2658" spans="1:13" x14ac:dyDescent="0.3">
      <c r="A2658" s="2">
        <v>45661</v>
      </c>
      <c r="B2658" s="4">
        <v>3603</v>
      </c>
      <c r="C2658" s="4">
        <v>3625</v>
      </c>
      <c r="D2658" s="4">
        <v>3319.5</v>
      </c>
      <c r="E2658" s="4">
        <v>1671.1416666666671</v>
      </c>
      <c r="F2658" s="4" t="b">
        <v>1</v>
      </c>
      <c r="G2658" s="4" t="b">
        <v>0</v>
      </c>
      <c r="H2658" s="4" t="b">
        <v>0</v>
      </c>
      <c r="I2658" s="15"/>
      <c r="J2658" s="4"/>
      <c r="K2658" s="4"/>
      <c r="L2658" s="15"/>
      <c r="M2658" s="6" t="str">
        <f t="shared" si="42"/>
        <v>Buy</v>
      </c>
    </row>
    <row r="2659" spans="1:13" x14ac:dyDescent="0.3">
      <c r="A2659" s="2">
        <v>45662</v>
      </c>
      <c r="B2659" s="4">
        <v>3625</v>
      </c>
      <c r="C2659" s="4">
        <v>3501</v>
      </c>
      <c r="D2659" s="4">
        <v>3343.1</v>
      </c>
      <c r="E2659" s="4">
        <v>1694.3</v>
      </c>
      <c r="F2659" s="4" t="b">
        <v>1</v>
      </c>
      <c r="G2659" s="4" t="b">
        <v>0</v>
      </c>
      <c r="H2659" s="4" t="b">
        <v>0</v>
      </c>
      <c r="I2659" s="15"/>
      <c r="J2659" s="4"/>
      <c r="K2659" s="4"/>
      <c r="L2659" s="15"/>
      <c r="M2659" s="6" t="str">
        <f t="shared" si="42"/>
        <v>Buy</v>
      </c>
    </row>
    <row r="2660" spans="1:13" x14ac:dyDescent="0.3">
      <c r="A2660" s="2">
        <v>45663</v>
      </c>
      <c r="B2660" s="4">
        <v>3501</v>
      </c>
      <c r="C2660" s="4">
        <v>3561</v>
      </c>
      <c r="D2660" s="4">
        <v>3373.6</v>
      </c>
      <c r="E2660" s="4">
        <v>1718.0250000000001</v>
      </c>
      <c r="F2660" s="4" t="b">
        <v>1</v>
      </c>
      <c r="G2660" s="4" t="b">
        <v>0</v>
      </c>
      <c r="H2660" s="4" t="b">
        <v>0</v>
      </c>
      <c r="I2660" s="15"/>
      <c r="J2660" s="4"/>
      <c r="K2660" s="4"/>
      <c r="L2660" s="15"/>
      <c r="M2660" s="6" t="str">
        <f t="shared" si="42"/>
        <v>Buy</v>
      </c>
    </row>
    <row r="2661" spans="1:13" x14ac:dyDescent="0.3">
      <c r="A2661" s="2">
        <v>45664</v>
      </c>
      <c r="B2661" s="4">
        <v>3559</v>
      </c>
      <c r="C2661" s="4">
        <v>3528</v>
      </c>
      <c r="D2661" s="4">
        <v>3400.6</v>
      </c>
      <c r="E2661" s="4">
        <v>1741.4416666666671</v>
      </c>
      <c r="F2661" s="4" t="b">
        <v>1</v>
      </c>
      <c r="G2661" s="4" t="b">
        <v>0</v>
      </c>
      <c r="H2661" s="4" t="b">
        <v>0</v>
      </c>
      <c r="I2661" s="15"/>
      <c r="J2661" s="4"/>
      <c r="K2661" s="4"/>
      <c r="L2661" s="15"/>
      <c r="M2661" s="6" t="str">
        <f t="shared" si="42"/>
        <v>Buy</v>
      </c>
    </row>
    <row r="2662" spans="1:13" x14ac:dyDescent="0.3">
      <c r="A2662" s="2">
        <v>45665</v>
      </c>
      <c r="B2662" s="4">
        <v>3527</v>
      </c>
      <c r="C2662" s="4">
        <v>3461</v>
      </c>
      <c r="D2662" s="4">
        <v>3423.9</v>
      </c>
      <c r="E2662" s="4">
        <v>1764.208333333333</v>
      </c>
      <c r="F2662" s="4" t="b">
        <v>1</v>
      </c>
      <c r="G2662" s="4" t="b">
        <v>0</v>
      </c>
      <c r="H2662" s="4" t="b">
        <v>0</v>
      </c>
      <c r="I2662" s="15"/>
      <c r="J2662" s="4"/>
      <c r="K2662" s="4"/>
      <c r="L2662" s="15"/>
      <c r="M2662" s="6" t="str">
        <f t="shared" si="42"/>
        <v>Buy</v>
      </c>
    </row>
    <row r="2663" spans="1:13" x14ac:dyDescent="0.3">
      <c r="A2663" s="2">
        <v>45666</v>
      </c>
      <c r="B2663" s="4">
        <v>3460</v>
      </c>
      <c r="C2663" s="4">
        <v>3424</v>
      </c>
      <c r="D2663" s="4">
        <v>3468.6</v>
      </c>
      <c r="E2663" s="4">
        <v>1786.8</v>
      </c>
      <c r="F2663" s="4" t="b">
        <v>1</v>
      </c>
      <c r="G2663" s="4" t="b">
        <v>0</v>
      </c>
      <c r="H2663" s="4" t="b">
        <v>0</v>
      </c>
      <c r="I2663" s="15"/>
      <c r="J2663" s="4"/>
      <c r="K2663" s="4"/>
      <c r="L2663" s="15"/>
      <c r="M2663" s="6" t="str">
        <f t="shared" si="42"/>
        <v>Buy</v>
      </c>
    </row>
    <row r="2664" spans="1:13" x14ac:dyDescent="0.3">
      <c r="A2664" s="2">
        <v>45667</v>
      </c>
      <c r="B2664" s="4">
        <v>3424</v>
      </c>
      <c r="C2664" s="4">
        <v>3461</v>
      </c>
      <c r="D2664" s="4">
        <v>3498.2</v>
      </c>
      <c r="E2664" s="4">
        <v>1809.3416666666669</v>
      </c>
      <c r="F2664" s="4" t="b">
        <v>0</v>
      </c>
      <c r="G2664" s="4" t="b">
        <v>1</v>
      </c>
      <c r="H2664" s="4" t="b">
        <v>1</v>
      </c>
      <c r="I2664" s="15"/>
      <c r="J2664" s="4"/>
      <c r="K2664" s="4"/>
      <c r="L2664" s="15"/>
      <c r="M2664" s="6" t="str">
        <f t="shared" si="42"/>
        <v>Sell</v>
      </c>
    </row>
    <row r="2665" spans="1:13" x14ac:dyDescent="0.3">
      <c r="A2665" s="2">
        <v>45668</v>
      </c>
      <c r="B2665" s="4">
        <v>3461</v>
      </c>
      <c r="C2665" s="4">
        <v>3611</v>
      </c>
      <c r="D2665" s="4">
        <v>3533.8</v>
      </c>
      <c r="E2665" s="4">
        <v>1833.05</v>
      </c>
      <c r="F2665" s="4" t="b">
        <v>0</v>
      </c>
      <c r="G2665" s="4" t="b">
        <v>1</v>
      </c>
      <c r="H2665" s="4" t="b">
        <v>0</v>
      </c>
      <c r="I2665" s="15"/>
      <c r="J2665" s="4"/>
      <c r="K2665" s="4"/>
      <c r="L2665" s="15"/>
      <c r="M2665" s="6" t="str">
        <f t="shared" si="42"/>
        <v>Sell</v>
      </c>
    </row>
    <row r="2666" spans="1:13" x14ac:dyDescent="0.3">
      <c r="A2666" s="2">
        <v>45669</v>
      </c>
      <c r="B2666" s="4">
        <v>3611</v>
      </c>
      <c r="C2666" s="4">
        <v>3760</v>
      </c>
      <c r="D2666" s="4">
        <v>3553.5</v>
      </c>
      <c r="E2666" s="4">
        <v>1857.8416666666669</v>
      </c>
      <c r="F2666" s="4" t="b">
        <v>1</v>
      </c>
      <c r="G2666" s="4" t="b">
        <v>0</v>
      </c>
      <c r="H2666" s="4" t="b">
        <v>1</v>
      </c>
      <c r="I2666" s="15"/>
      <c r="J2666" s="4"/>
      <c r="K2666" s="4"/>
      <c r="L2666" s="15"/>
      <c r="M2666" s="6" t="str">
        <f t="shared" si="42"/>
        <v>Buy</v>
      </c>
    </row>
    <row r="2667" spans="1:13" x14ac:dyDescent="0.3">
      <c r="A2667" s="2">
        <v>45670</v>
      </c>
      <c r="B2667" s="4">
        <v>3761</v>
      </c>
      <c r="C2667" s="4">
        <v>3697</v>
      </c>
      <c r="D2667" s="4">
        <v>3562.9</v>
      </c>
      <c r="E2667" s="4">
        <v>1882.075</v>
      </c>
      <c r="F2667" s="4" t="b">
        <v>1</v>
      </c>
      <c r="G2667" s="4" t="b">
        <v>0</v>
      </c>
      <c r="H2667" s="4" t="b">
        <v>0</v>
      </c>
      <c r="I2667" s="15"/>
      <c r="J2667" s="4"/>
      <c r="K2667" s="4"/>
      <c r="L2667" s="15"/>
      <c r="M2667" s="6" t="str">
        <f t="shared" si="42"/>
        <v>Buy</v>
      </c>
    </row>
    <row r="2668" spans="1:13" x14ac:dyDescent="0.3">
      <c r="A2668" s="2">
        <v>45671</v>
      </c>
      <c r="B2668" s="4">
        <v>3696</v>
      </c>
      <c r="C2668" s="4">
        <v>3837</v>
      </c>
      <c r="D2668" s="4">
        <v>3584.1</v>
      </c>
      <c r="E2668" s="4">
        <v>1907.675</v>
      </c>
      <c r="F2668" s="4" t="b">
        <v>1</v>
      </c>
      <c r="G2668" s="4" t="b">
        <v>0</v>
      </c>
      <c r="H2668" s="4" t="b">
        <v>0</v>
      </c>
      <c r="I2668" s="15"/>
      <c r="J2668" s="4"/>
      <c r="K2668" s="4"/>
      <c r="L2668" s="15"/>
      <c r="M2668" s="6" t="str">
        <f t="shared" si="42"/>
        <v>Buy</v>
      </c>
    </row>
    <row r="2669" spans="1:13" x14ac:dyDescent="0.3">
      <c r="A2669" s="2">
        <v>45672</v>
      </c>
      <c r="B2669" s="4">
        <v>3837</v>
      </c>
      <c r="C2669" s="4">
        <v>4229</v>
      </c>
      <c r="D2669" s="4">
        <v>3656.9</v>
      </c>
      <c r="E2669" s="4">
        <v>1936.325</v>
      </c>
      <c r="F2669" s="4" t="b">
        <v>1</v>
      </c>
      <c r="G2669" s="4" t="b">
        <v>0</v>
      </c>
      <c r="H2669" s="4" t="b">
        <v>0</v>
      </c>
      <c r="I2669" s="15"/>
      <c r="J2669" s="4"/>
      <c r="K2669" s="4"/>
      <c r="L2669" s="15"/>
      <c r="M2669" s="6" t="str">
        <f t="shared" si="42"/>
        <v>Buy</v>
      </c>
    </row>
    <row r="2670" spans="1:13" x14ac:dyDescent="0.3">
      <c r="A2670" s="2">
        <v>45673</v>
      </c>
      <c r="B2670" s="4">
        <v>4230</v>
      </c>
      <c r="C2670" s="4">
        <v>4764</v>
      </c>
      <c r="D2670" s="4">
        <v>3777.2</v>
      </c>
      <c r="E2670" s="4">
        <v>1969.633333333333</v>
      </c>
      <c r="F2670" s="4" t="b">
        <v>1</v>
      </c>
      <c r="G2670" s="4" t="b">
        <v>0</v>
      </c>
      <c r="H2670" s="4" t="b">
        <v>0</v>
      </c>
      <c r="I2670" s="15"/>
      <c r="J2670" s="4"/>
      <c r="K2670" s="4"/>
      <c r="L2670" s="15"/>
      <c r="M2670" s="6" t="str">
        <f t="shared" si="42"/>
        <v>Buy</v>
      </c>
    </row>
    <row r="2671" spans="1:13" x14ac:dyDescent="0.3">
      <c r="A2671" s="2">
        <v>45674</v>
      </c>
      <c r="B2671" s="4">
        <v>4763</v>
      </c>
      <c r="C2671" s="4">
        <v>4798</v>
      </c>
      <c r="D2671" s="4">
        <v>3904.2</v>
      </c>
      <c r="E2671" s="4">
        <v>2003.0583333333329</v>
      </c>
      <c r="F2671" s="4" t="b">
        <v>1</v>
      </c>
      <c r="G2671" s="4" t="b">
        <v>0</v>
      </c>
      <c r="H2671" s="4" t="b">
        <v>0</v>
      </c>
      <c r="I2671" s="15"/>
      <c r="J2671" s="4"/>
      <c r="K2671" s="4"/>
      <c r="L2671" s="15"/>
      <c r="M2671" s="6" t="str">
        <f t="shared" si="42"/>
        <v>Buy</v>
      </c>
    </row>
    <row r="2672" spans="1:13" x14ac:dyDescent="0.3">
      <c r="A2672" s="2">
        <v>45675</v>
      </c>
      <c r="B2672" s="4">
        <v>4799</v>
      </c>
      <c r="C2672" s="4">
        <v>4781</v>
      </c>
      <c r="D2672" s="4">
        <v>4036.2</v>
      </c>
      <c r="E2672" s="4">
        <v>2036.4083333333331</v>
      </c>
      <c r="F2672" s="4" t="b">
        <v>1</v>
      </c>
      <c r="G2672" s="4" t="b">
        <v>0</v>
      </c>
      <c r="H2672" s="4" t="b">
        <v>0</v>
      </c>
      <c r="I2672" s="15"/>
      <c r="J2672" s="4"/>
      <c r="K2672" s="4"/>
      <c r="L2672" s="15"/>
      <c r="M2672" s="6" t="str">
        <f t="shared" si="42"/>
        <v>Buy</v>
      </c>
    </row>
    <row r="2673" spans="1:13" x14ac:dyDescent="0.3">
      <c r="A2673" s="2">
        <v>45676</v>
      </c>
      <c r="B2673" s="4">
        <v>4780</v>
      </c>
      <c r="C2673" s="4">
        <v>4739</v>
      </c>
      <c r="D2673" s="4">
        <v>4167.7</v>
      </c>
      <c r="E2673" s="4">
        <v>2069.3583333333331</v>
      </c>
      <c r="F2673" s="4" t="b">
        <v>1</v>
      </c>
      <c r="G2673" s="4" t="b">
        <v>0</v>
      </c>
      <c r="H2673" s="4" t="b">
        <v>0</v>
      </c>
      <c r="I2673" s="15"/>
      <c r="J2673" s="4"/>
      <c r="K2673" s="4"/>
      <c r="L2673" s="15"/>
      <c r="M2673" s="6" t="str">
        <f t="shared" si="42"/>
        <v>Buy</v>
      </c>
    </row>
    <row r="2674" spans="1:13" x14ac:dyDescent="0.3">
      <c r="A2674" s="2">
        <v>45677</v>
      </c>
      <c r="B2674" s="4">
        <v>4739</v>
      </c>
      <c r="C2674" s="4">
        <v>4973</v>
      </c>
      <c r="D2674" s="4">
        <v>4318.8999999999996</v>
      </c>
      <c r="E2674" s="4">
        <v>2104.2750000000001</v>
      </c>
      <c r="F2674" s="4" t="b">
        <v>1</v>
      </c>
      <c r="G2674" s="4" t="b">
        <v>0</v>
      </c>
      <c r="H2674" s="4" t="b">
        <v>0</v>
      </c>
      <c r="I2674" s="15"/>
      <c r="J2674" s="4"/>
      <c r="K2674" s="4"/>
      <c r="L2674" s="15"/>
      <c r="M2674" s="6" t="str">
        <f t="shared" si="42"/>
        <v>Buy</v>
      </c>
    </row>
    <row r="2675" spans="1:13" x14ac:dyDescent="0.3">
      <c r="A2675" s="2">
        <v>45678</v>
      </c>
      <c r="B2675" s="4">
        <v>4973</v>
      </c>
      <c r="C2675" s="4">
        <v>4649</v>
      </c>
      <c r="D2675" s="4">
        <v>4422.7</v>
      </c>
      <c r="E2675" s="4">
        <v>2136.458333333333</v>
      </c>
      <c r="F2675" s="4" t="b">
        <v>1</v>
      </c>
      <c r="G2675" s="4" t="b">
        <v>0</v>
      </c>
      <c r="H2675" s="4" t="b">
        <v>0</v>
      </c>
      <c r="I2675" s="15"/>
      <c r="J2675" s="4"/>
      <c r="K2675" s="4"/>
      <c r="L2675" s="15"/>
      <c r="M2675" s="6" t="str">
        <f t="shared" si="42"/>
        <v>Buy</v>
      </c>
    </row>
    <row r="2676" spans="1:13" x14ac:dyDescent="0.3">
      <c r="A2676" s="2">
        <v>45679</v>
      </c>
      <c r="B2676" s="4">
        <v>4650</v>
      </c>
      <c r="C2676" s="4">
        <v>4730</v>
      </c>
      <c r="D2676" s="4">
        <v>4519.7</v>
      </c>
      <c r="E2676" s="4">
        <v>2169.3583333333331</v>
      </c>
      <c r="F2676" s="4" t="b">
        <v>1</v>
      </c>
      <c r="G2676" s="4" t="b">
        <v>0</v>
      </c>
      <c r="H2676" s="4" t="b">
        <v>0</v>
      </c>
      <c r="I2676" s="15"/>
      <c r="J2676" s="4"/>
      <c r="K2676" s="4"/>
      <c r="L2676" s="15"/>
      <c r="M2676" s="6" t="str">
        <f t="shared" si="42"/>
        <v>Buy</v>
      </c>
    </row>
    <row r="2677" spans="1:13" x14ac:dyDescent="0.3">
      <c r="A2677" s="2">
        <v>45680</v>
      </c>
      <c r="B2677" s="4">
        <v>4730</v>
      </c>
      <c r="C2677" s="4">
        <v>4707</v>
      </c>
      <c r="D2677" s="4">
        <v>4620.7</v>
      </c>
      <c r="E2677" s="4">
        <v>2202.0250000000001</v>
      </c>
      <c r="F2677" s="4" t="b">
        <v>1</v>
      </c>
      <c r="G2677" s="4" t="b">
        <v>0</v>
      </c>
      <c r="H2677" s="4" t="b">
        <v>0</v>
      </c>
      <c r="I2677" s="15"/>
      <c r="J2677" s="4"/>
      <c r="K2677" s="4"/>
      <c r="L2677" s="15"/>
      <c r="M2677" s="6" t="str">
        <f t="shared" si="42"/>
        <v>Buy</v>
      </c>
    </row>
    <row r="2678" spans="1:13" x14ac:dyDescent="0.3">
      <c r="A2678" s="2">
        <v>45681</v>
      </c>
      <c r="B2678" s="4">
        <v>4708</v>
      </c>
      <c r="C2678" s="4">
        <v>4732</v>
      </c>
      <c r="D2678" s="4">
        <v>4710.2</v>
      </c>
      <c r="E2678" s="4">
        <v>2234.9499999999998</v>
      </c>
      <c r="F2678" s="4" t="b">
        <v>1</v>
      </c>
      <c r="G2678" s="4" t="b">
        <v>0</v>
      </c>
      <c r="H2678" s="4" t="b">
        <v>0</v>
      </c>
      <c r="I2678" s="15"/>
      <c r="J2678" s="4"/>
      <c r="K2678" s="4"/>
      <c r="L2678" s="15"/>
      <c r="M2678" s="6" t="str">
        <f t="shared" si="42"/>
        <v>Buy</v>
      </c>
    </row>
    <row r="2679" spans="1:13" x14ac:dyDescent="0.3">
      <c r="A2679" s="2">
        <v>45682</v>
      </c>
      <c r="B2679" s="4">
        <v>4733</v>
      </c>
      <c r="C2679" s="4">
        <v>4678</v>
      </c>
      <c r="D2679" s="4">
        <v>4755.1000000000004</v>
      </c>
      <c r="E2679" s="4">
        <v>2267.4416666666671</v>
      </c>
      <c r="F2679" s="4" t="b">
        <v>1</v>
      </c>
      <c r="G2679" s="4" t="b">
        <v>0</v>
      </c>
      <c r="H2679" s="4" t="b">
        <v>0</v>
      </c>
      <c r="I2679" s="15"/>
      <c r="J2679" s="4"/>
      <c r="K2679" s="4"/>
      <c r="L2679" s="15"/>
      <c r="M2679" s="6" t="str">
        <f t="shared" si="42"/>
        <v>Buy</v>
      </c>
    </row>
    <row r="2680" spans="1:13" x14ac:dyDescent="0.3">
      <c r="A2680" s="2">
        <v>45683</v>
      </c>
      <c r="B2680" s="4">
        <v>4678</v>
      </c>
      <c r="C2680" s="4">
        <v>4678</v>
      </c>
      <c r="D2680" s="4">
        <v>4746.5</v>
      </c>
      <c r="E2680" s="4">
        <v>2299.6416666666669</v>
      </c>
      <c r="F2680" s="4" t="b">
        <v>0</v>
      </c>
      <c r="G2680" s="4" t="b">
        <v>1</v>
      </c>
      <c r="H2680" s="4" t="b">
        <v>1</v>
      </c>
      <c r="I2680" s="15"/>
      <c r="J2680" s="4"/>
      <c r="K2680" s="4"/>
      <c r="L2680" s="15"/>
      <c r="M2680" s="6" t="str">
        <f t="shared" si="42"/>
        <v>Sell</v>
      </c>
    </row>
    <row r="2681" spans="1:13" x14ac:dyDescent="0.3">
      <c r="A2681" s="2">
        <v>45684</v>
      </c>
      <c r="B2681" s="4">
        <v>4679</v>
      </c>
      <c r="C2681" s="4">
        <v>4505</v>
      </c>
      <c r="D2681" s="4">
        <v>4717.2</v>
      </c>
      <c r="E2681" s="4">
        <v>2330.1416666666669</v>
      </c>
      <c r="F2681" s="4" t="b">
        <v>0</v>
      </c>
      <c r="G2681" s="4" t="b">
        <v>1</v>
      </c>
      <c r="H2681" s="4" t="b">
        <v>0</v>
      </c>
      <c r="I2681" s="15"/>
      <c r="J2681" s="4"/>
      <c r="K2681" s="4"/>
      <c r="L2681" s="15"/>
      <c r="M2681" s="6" t="str">
        <f t="shared" si="42"/>
        <v>Sell</v>
      </c>
    </row>
    <row r="2682" spans="1:13" x14ac:dyDescent="0.3">
      <c r="A2682" s="2">
        <v>45685</v>
      </c>
      <c r="B2682" s="4">
        <v>4504</v>
      </c>
      <c r="C2682" s="4">
        <v>4777</v>
      </c>
      <c r="D2682" s="4">
        <v>4716.8</v>
      </c>
      <c r="E2682" s="4">
        <v>2363.1083333333331</v>
      </c>
      <c r="F2682" s="4" t="b">
        <v>0</v>
      </c>
      <c r="G2682" s="4" t="b">
        <v>1</v>
      </c>
      <c r="H2682" s="4" t="b">
        <v>0</v>
      </c>
      <c r="I2682" s="15"/>
      <c r="J2682" s="4"/>
      <c r="K2682" s="4"/>
      <c r="L2682" s="15"/>
      <c r="M2682" s="6" t="str">
        <f t="shared" si="42"/>
        <v>Sell</v>
      </c>
    </row>
    <row r="2683" spans="1:13" x14ac:dyDescent="0.3">
      <c r="A2683" s="2">
        <v>45686</v>
      </c>
      <c r="B2683" s="4">
        <v>4777</v>
      </c>
      <c r="C2683" s="4">
        <v>4700</v>
      </c>
      <c r="D2683" s="4">
        <v>4712.8999999999996</v>
      </c>
      <c r="E2683" s="4">
        <v>2395.5166666666669</v>
      </c>
      <c r="F2683" s="4" t="b">
        <v>1</v>
      </c>
      <c r="G2683" s="4" t="b">
        <v>0</v>
      </c>
      <c r="H2683" s="4" t="b">
        <v>1</v>
      </c>
      <c r="I2683" s="15"/>
      <c r="J2683" s="4"/>
      <c r="K2683" s="4"/>
      <c r="L2683" s="15"/>
      <c r="M2683" s="6" t="str">
        <f t="shared" si="42"/>
        <v>Buy</v>
      </c>
    </row>
    <row r="2684" spans="1:13" x14ac:dyDescent="0.3">
      <c r="A2684" s="2">
        <v>45687</v>
      </c>
      <c r="B2684" s="4">
        <v>4703</v>
      </c>
      <c r="C2684" s="4">
        <v>4719</v>
      </c>
      <c r="D2684" s="4">
        <v>4687.5</v>
      </c>
      <c r="E2684" s="4">
        <v>2428.3583333333331</v>
      </c>
      <c r="F2684" s="4" t="b">
        <v>0</v>
      </c>
      <c r="G2684" s="4" t="b">
        <v>1</v>
      </c>
      <c r="H2684" s="4" t="b">
        <v>1</v>
      </c>
      <c r="I2684" s="15"/>
      <c r="J2684" s="4"/>
      <c r="K2684" s="4"/>
      <c r="L2684" s="15"/>
      <c r="M2684" s="6" t="str">
        <f t="shared" si="42"/>
        <v>Sell</v>
      </c>
    </row>
    <row r="2685" spans="1:13" x14ac:dyDescent="0.3">
      <c r="A2685" s="2">
        <v>45688</v>
      </c>
      <c r="B2685" s="4">
        <v>4720</v>
      </c>
      <c r="C2685" s="4">
        <v>4671</v>
      </c>
      <c r="D2685" s="4">
        <v>4689.7</v>
      </c>
      <c r="E2685" s="4">
        <v>2461.4250000000002</v>
      </c>
      <c r="F2685" s="4" t="b">
        <v>1</v>
      </c>
      <c r="G2685" s="4" t="b">
        <v>0</v>
      </c>
      <c r="H2685" s="4" t="b">
        <v>1</v>
      </c>
      <c r="I2685" s="15"/>
      <c r="J2685" s="4"/>
      <c r="K2685" s="4"/>
      <c r="L2685" s="15"/>
      <c r="M2685" s="6" t="str">
        <f t="shared" si="42"/>
        <v>Buy</v>
      </c>
    </row>
    <row r="2686" spans="1:13" x14ac:dyDescent="0.3">
      <c r="A2686" s="2">
        <v>45689</v>
      </c>
      <c r="B2686" s="4">
        <v>4672</v>
      </c>
      <c r="C2686" s="4">
        <v>4568</v>
      </c>
      <c r="D2686" s="4">
        <v>4673.5</v>
      </c>
      <c r="E2686" s="4">
        <v>2493.6083333333331</v>
      </c>
      <c r="F2686" s="4" t="b">
        <v>0</v>
      </c>
      <c r="G2686" s="4" t="b">
        <v>1</v>
      </c>
      <c r="H2686" s="4" t="b">
        <v>1</v>
      </c>
      <c r="I2686" s="15"/>
      <c r="J2686" s="4"/>
      <c r="K2686" s="4"/>
      <c r="L2686" s="15"/>
      <c r="M2686" s="6" t="str">
        <f t="shared" si="42"/>
        <v>Sell</v>
      </c>
    </row>
    <row r="2687" spans="1:13" x14ac:dyDescent="0.3">
      <c r="A2687" s="2">
        <v>45690</v>
      </c>
      <c r="B2687" s="4">
        <v>4569</v>
      </c>
      <c r="C2687" s="4">
        <v>4401</v>
      </c>
      <c r="D2687" s="4">
        <v>4642.8999999999996</v>
      </c>
      <c r="E2687" s="4">
        <v>2524.3000000000002</v>
      </c>
      <c r="F2687" s="4" t="b">
        <v>0</v>
      </c>
      <c r="G2687" s="4" t="b">
        <v>1</v>
      </c>
      <c r="H2687" s="4" t="b">
        <v>0</v>
      </c>
      <c r="I2687" s="15"/>
      <c r="J2687" s="4"/>
      <c r="K2687" s="4"/>
      <c r="L2687" s="15"/>
      <c r="M2687" s="6" t="str">
        <f t="shared" si="42"/>
        <v>Sell</v>
      </c>
    </row>
    <row r="2688" spans="1:13" x14ac:dyDescent="0.3">
      <c r="A2688" s="2">
        <v>45691</v>
      </c>
      <c r="B2688" s="4">
        <v>4401</v>
      </c>
      <c r="C2688" s="4">
        <v>3727</v>
      </c>
      <c r="D2688" s="4">
        <v>4542.3999999999996</v>
      </c>
      <c r="E2688" s="4">
        <v>2549.35</v>
      </c>
      <c r="F2688" s="4" t="b">
        <v>0</v>
      </c>
      <c r="G2688" s="4" t="b">
        <v>1</v>
      </c>
      <c r="H2688" s="4" t="b">
        <v>0</v>
      </c>
      <c r="I2688" s="15"/>
      <c r="J2688" s="4"/>
      <c r="K2688" s="4"/>
      <c r="L2688" s="15"/>
      <c r="M2688" s="6" t="str">
        <f t="shared" si="42"/>
        <v>Sell</v>
      </c>
    </row>
    <row r="2689" spans="1:13" x14ac:dyDescent="0.3">
      <c r="A2689" s="2">
        <v>45692</v>
      </c>
      <c r="B2689" s="4">
        <v>3727</v>
      </c>
      <c r="C2689" s="4">
        <v>4140</v>
      </c>
      <c r="D2689" s="4">
        <v>4488.6000000000004</v>
      </c>
      <c r="E2689" s="4">
        <v>2577.8083333333329</v>
      </c>
      <c r="F2689" s="4" t="b">
        <v>0</v>
      </c>
      <c r="G2689" s="4" t="b">
        <v>1</v>
      </c>
      <c r="H2689" s="4" t="b">
        <v>0</v>
      </c>
      <c r="I2689" s="15"/>
      <c r="J2689" s="4"/>
      <c r="K2689" s="4"/>
      <c r="L2689" s="15"/>
      <c r="M2689" s="6" t="str">
        <f t="shared" si="42"/>
        <v>Sell</v>
      </c>
    </row>
    <row r="2690" spans="1:13" x14ac:dyDescent="0.3">
      <c r="A2690" s="2">
        <v>45693</v>
      </c>
      <c r="B2690" s="4">
        <v>4138</v>
      </c>
      <c r="C2690" s="4">
        <v>3913</v>
      </c>
      <c r="D2690" s="4">
        <v>4412.1000000000004</v>
      </c>
      <c r="E2690" s="4">
        <v>2604.458333333333</v>
      </c>
      <c r="F2690" s="4" t="b">
        <v>0</v>
      </c>
      <c r="G2690" s="4" t="b">
        <v>1</v>
      </c>
      <c r="H2690" s="4" t="b">
        <v>0</v>
      </c>
      <c r="I2690" s="15"/>
      <c r="J2690" s="4"/>
      <c r="K2690" s="4"/>
      <c r="L2690" s="15"/>
      <c r="M2690" s="6" t="str">
        <f t="shared" si="42"/>
        <v>Sell</v>
      </c>
    </row>
    <row r="2691" spans="1:13" x14ac:dyDescent="0.3">
      <c r="A2691" s="2">
        <v>45694</v>
      </c>
      <c r="B2691" s="4">
        <v>3914</v>
      </c>
      <c r="C2691" s="4">
        <v>3696</v>
      </c>
      <c r="D2691" s="4">
        <v>4331.2</v>
      </c>
      <c r="E2691" s="4">
        <v>2629.3083333333329</v>
      </c>
      <c r="F2691" s="4" t="b">
        <v>0</v>
      </c>
      <c r="G2691" s="4" t="b">
        <v>1</v>
      </c>
      <c r="H2691" s="4" t="b">
        <v>0</v>
      </c>
      <c r="I2691" s="15"/>
      <c r="J2691" s="4"/>
      <c r="K2691" s="4"/>
      <c r="L2691" s="15"/>
      <c r="M2691" s="6" t="str">
        <f t="shared" si="42"/>
        <v>Sell</v>
      </c>
    </row>
    <row r="2692" spans="1:13" x14ac:dyDescent="0.3">
      <c r="A2692" s="2">
        <v>45695</v>
      </c>
      <c r="B2692" s="4">
        <v>3695</v>
      </c>
      <c r="C2692" s="4">
        <v>3878</v>
      </c>
      <c r="D2692" s="4">
        <v>4241.3</v>
      </c>
      <c r="E2692" s="4">
        <v>2655.5916666666672</v>
      </c>
      <c r="F2692" s="4" t="b">
        <v>0</v>
      </c>
      <c r="G2692" s="4" t="b">
        <v>1</v>
      </c>
      <c r="H2692" s="4" t="b">
        <v>0</v>
      </c>
      <c r="I2692" s="15"/>
      <c r="J2692" s="4"/>
      <c r="K2692" s="4"/>
      <c r="L2692" s="15"/>
      <c r="M2692" s="6" t="str">
        <f t="shared" si="42"/>
        <v>Sell</v>
      </c>
    </row>
    <row r="2693" spans="1:13" x14ac:dyDescent="0.3">
      <c r="A2693" s="2">
        <v>45696</v>
      </c>
      <c r="B2693" s="4">
        <v>3880</v>
      </c>
      <c r="C2693" s="4">
        <v>3725</v>
      </c>
      <c r="D2693" s="4">
        <v>4143.8</v>
      </c>
      <c r="E2693" s="4">
        <v>2680.5749999999998</v>
      </c>
      <c r="F2693" s="4" t="b">
        <v>0</v>
      </c>
      <c r="G2693" s="4" t="b">
        <v>1</v>
      </c>
      <c r="H2693" s="4" t="b">
        <v>0</v>
      </c>
      <c r="I2693" s="15"/>
      <c r="J2693" s="4"/>
      <c r="K2693" s="4"/>
      <c r="L2693" s="15"/>
      <c r="M2693" s="6" t="str">
        <f t="shared" si="42"/>
        <v>Sell</v>
      </c>
    </row>
    <row r="2694" spans="1:13" x14ac:dyDescent="0.3">
      <c r="A2694" s="2">
        <v>45697</v>
      </c>
      <c r="B2694" s="4">
        <v>3725</v>
      </c>
      <c r="C2694" s="4">
        <v>3688</v>
      </c>
      <c r="D2694" s="4">
        <v>4040.7</v>
      </c>
      <c r="E2694" s="4">
        <v>2705.2333333333331</v>
      </c>
      <c r="F2694" s="4" t="b">
        <v>0</v>
      </c>
      <c r="G2694" s="4" t="b">
        <v>1</v>
      </c>
      <c r="H2694" s="4" t="b">
        <v>0</v>
      </c>
      <c r="I2694" s="15"/>
      <c r="J2694" s="4"/>
      <c r="K2694" s="4"/>
      <c r="L2694" s="15"/>
      <c r="M2694" s="6" t="str">
        <f t="shared" si="42"/>
        <v>Sell</v>
      </c>
    </row>
    <row r="2695" spans="1:13" x14ac:dyDescent="0.3">
      <c r="A2695" s="2">
        <v>45698</v>
      </c>
      <c r="B2695" s="4">
        <v>3688</v>
      </c>
      <c r="C2695" s="4">
        <v>3672</v>
      </c>
      <c r="D2695" s="4">
        <v>3940.8</v>
      </c>
      <c r="E2695" s="4">
        <v>2729.8833333333332</v>
      </c>
      <c r="F2695" s="4" t="b">
        <v>0</v>
      </c>
      <c r="G2695" s="4" t="b">
        <v>1</v>
      </c>
      <c r="H2695" s="4" t="b">
        <v>0</v>
      </c>
      <c r="I2695" s="15"/>
      <c r="J2695" s="4"/>
      <c r="K2695" s="4"/>
      <c r="L2695" s="15"/>
      <c r="M2695" s="6" t="str">
        <f t="shared" si="42"/>
        <v>Sell</v>
      </c>
    </row>
    <row r="2696" spans="1:13" x14ac:dyDescent="0.3">
      <c r="A2696" s="2">
        <v>45699</v>
      </c>
      <c r="B2696" s="4">
        <v>3674</v>
      </c>
      <c r="C2696" s="4">
        <v>3740</v>
      </c>
      <c r="D2696" s="4">
        <v>3858</v>
      </c>
      <c r="E2696" s="4">
        <v>2754.9833333333331</v>
      </c>
      <c r="F2696" s="4" t="b">
        <v>0</v>
      </c>
      <c r="G2696" s="4" t="b">
        <v>1</v>
      </c>
      <c r="H2696" s="4" t="b">
        <v>0</v>
      </c>
      <c r="I2696" s="15"/>
      <c r="J2696" s="4"/>
      <c r="K2696" s="4"/>
      <c r="L2696" s="15"/>
      <c r="M2696" s="6" t="str">
        <f t="shared" si="42"/>
        <v>Sell</v>
      </c>
    </row>
    <row r="2697" spans="1:13" x14ac:dyDescent="0.3">
      <c r="A2697" s="2">
        <v>45700</v>
      </c>
      <c r="B2697" s="4">
        <v>3740</v>
      </c>
      <c r="C2697" s="4">
        <v>3629</v>
      </c>
      <c r="D2697" s="4">
        <v>3780.8</v>
      </c>
      <c r="E2697" s="4">
        <v>2779.1333333333332</v>
      </c>
      <c r="F2697" s="4" t="b">
        <v>0</v>
      </c>
      <c r="G2697" s="4" t="b">
        <v>1</v>
      </c>
      <c r="H2697" s="4" t="b">
        <v>0</v>
      </c>
      <c r="I2697" s="15"/>
      <c r="J2697" s="4"/>
      <c r="K2697" s="4"/>
      <c r="L2697" s="15"/>
      <c r="M2697" s="6" t="str">
        <f t="shared" si="42"/>
        <v>Sell</v>
      </c>
    </row>
    <row r="2698" spans="1:13" x14ac:dyDescent="0.3">
      <c r="A2698" s="2">
        <v>45701</v>
      </c>
      <c r="B2698" s="4">
        <v>3629</v>
      </c>
      <c r="C2698" s="4">
        <v>3685</v>
      </c>
      <c r="D2698" s="4">
        <v>3776.6</v>
      </c>
      <c r="E2698" s="4">
        <v>2803.6583333333328</v>
      </c>
      <c r="F2698" s="4" t="b">
        <v>0</v>
      </c>
      <c r="G2698" s="4" t="b">
        <v>1</v>
      </c>
      <c r="H2698" s="4" t="b">
        <v>0</v>
      </c>
      <c r="I2698" s="15"/>
      <c r="J2698" s="4"/>
      <c r="K2698" s="4"/>
      <c r="L2698" s="15"/>
      <c r="M2698" s="6" t="str">
        <f t="shared" si="42"/>
        <v>Sell</v>
      </c>
    </row>
    <row r="2699" spans="1:13" x14ac:dyDescent="0.3">
      <c r="A2699" s="2">
        <v>45702</v>
      </c>
      <c r="B2699" s="4">
        <v>3685</v>
      </c>
      <c r="C2699" s="4">
        <v>4100</v>
      </c>
      <c r="D2699" s="4">
        <v>3772.6</v>
      </c>
      <c r="E2699" s="4">
        <v>2831.55</v>
      </c>
      <c r="F2699" s="4" t="b">
        <v>0</v>
      </c>
      <c r="G2699" s="4" t="b">
        <v>1</v>
      </c>
      <c r="H2699" s="4" t="b">
        <v>0</v>
      </c>
      <c r="I2699" s="15"/>
      <c r="J2699" s="4"/>
      <c r="K2699" s="4"/>
      <c r="L2699" s="15"/>
      <c r="M2699" s="6" t="str">
        <f t="shared" si="42"/>
        <v>Sell</v>
      </c>
    </row>
    <row r="2700" spans="1:13" x14ac:dyDescent="0.3">
      <c r="A2700" s="2">
        <v>45703</v>
      </c>
      <c r="B2700" s="4">
        <v>4102</v>
      </c>
      <c r="C2700" s="4">
        <v>4200</v>
      </c>
      <c r="D2700" s="4">
        <v>3801.3</v>
      </c>
      <c r="E2700" s="4">
        <v>2860.3583333333331</v>
      </c>
      <c r="F2700" s="4" t="b">
        <v>1</v>
      </c>
      <c r="G2700" s="4" t="b">
        <v>0</v>
      </c>
      <c r="H2700" s="4" t="b">
        <v>1</v>
      </c>
      <c r="I2700" s="15"/>
      <c r="J2700" s="4"/>
      <c r="K2700" s="4"/>
      <c r="L2700" s="15"/>
      <c r="M2700" s="6" t="str">
        <f t="shared" si="42"/>
        <v>Buy</v>
      </c>
    </row>
    <row r="2701" spans="1:13" x14ac:dyDescent="0.3">
      <c r="A2701" s="2">
        <v>45704</v>
      </c>
      <c r="B2701" s="4">
        <v>4200</v>
      </c>
      <c r="C2701" s="4">
        <v>4108</v>
      </c>
      <c r="D2701" s="4">
        <v>3842.5</v>
      </c>
      <c r="E2701" s="4">
        <v>2888.3916666666669</v>
      </c>
      <c r="F2701" s="4" t="b">
        <v>1</v>
      </c>
      <c r="G2701" s="4" t="b">
        <v>0</v>
      </c>
      <c r="H2701" s="4" t="b">
        <v>0</v>
      </c>
      <c r="I2701" s="15"/>
      <c r="J2701" s="4"/>
      <c r="K2701" s="4"/>
      <c r="L2701" s="15"/>
      <c r="M2701" s="6" t="str">
        <f t="shared" si="42"/>
        <v>Buy</v>
      </c>
    </row>
    <row r="2702" spans="1:13" x14ac:dyDescent="0.3">
      <c r="A2702" s="2">
        <v>45705</v>
      </c>
      <c r="B2702" s="4">
        <v>4106</v>
      </c>
      <c r="C2702" s="4">
        <v>4081</v>
      </c>
      <c r="D2702" s="4">
        <v>3862.8</v>
      </c>
      <c r="E2702" s="4">
        <v>2916.2166666666672</v>
      </c>
      <c r="F2702" s="4" t="b">
        <v>1</v>
      </c>
      <c r="G2702" s="4" t="b">
        <v>0</v>
      </c>
      <c r="H2702" s="4" t="b">
        <v>0</v>
      </c>
      <c r="I2702" s="15"/>
      <c r="J2702" s="4"/>
      <c r="K2702" s="4"/>
      <c r="L2702" s="15"/>
      <c r="M2702" s="6" t="str">
        <f t="shared" si="42"/>
        <v>Buy</v>
      </c>
    </row>
    <row r="2703" spans="1:13" x14ac:dyDescent="0.3">
      <c r="A2703" s="2">
        <v>45706</v>
      </c>
      <c r="B2703" s="4">
        <v>4081</v>
      </c>
      <c r="C2703" s="4">
        <v>3882</v>
      </c>
      <c r="D2703" s="4">
        <v>3878.5</v>
      </c>
      <c r="E2703" s="4">
        <v>2942.3416666666672</v>
      </c>
      <c r="F2703" s="4" t="b">
        <v>1</v>
      </c>
      <c r="G2703" s="4" t="b">
        <v>0</v>
      </c>
      <c r="H2703" s="4" t="b">
        <v>0</v>
      </c>
      <c r="I2703" s="15"/>
      <c r="J2703" s="4"/>
      <c r="K2703" s="4"/>
      <c r="L2703" s="15"/>
      <c r="M2703" s="6" t="str">
        <f t="shared" si="42"/>
        <v>Buy</v>
      </c>
    </row>
    <row r="2704" spans="1:13" x14ac:dyDescent="0.3">
      <c r="A2704" s="2">
        <v>45707</v>
      </c>
      <c r="B2704" s="4">
        <v>3882</v>
      </c>
      <c r="C2704" s="4">
        <v>3864</v>
      </c>
      <c r="D2704" s="4">
        <v>3896.1</v>
      </c>
      <c r="E2704" s="4">
        <v>2968.416666666667</v>
      </c>
      <c r="F2704" s="4" t="b">
        <v>1</v>
      </c>
      <c r="G2704" s="4" t="b">
        <v>0</v>
      </c>
      <c r="H2704" s="4" t="b">
        <v>0</v>
      </c>
      <c r="I2704" s="15"/>
      <c r="J2704" s="4"/>
      <c r="K2704" s="4"/>
      <c r="L2704" s="15"/>
      <c r="M2704" s="6" t="str">
        <f t="shared" si="42"/>
        <v>Buy</v>
      </c>
    </row>
    <row r="2705" spans="1:13" x14ac:dyDescent="0.3">
      <c r="A2705" s="2">
        <v>45708</v>
      </c>
      <c r="B2705" s="4">
        <v>3862</v>
      </c>
      <c r="C2705" s="4">
        <v>3998</v>
      </c>
      <c r="D2705" s="4">
        <v>3928.7</v>
      </c>
      <c r="E2705" s="4">
        <v>2995.666666666667</v>
      </c>
      <c r="F2705" s="4" t="b">
        <v>0</v>
      </c>
      <c r="G2705" s="4" t="b">
        <v>1</v>
      </c>
      <c r="H2705" s="4" t="b">
        <v>1</v>
      </c>
      <c r="I2705" s="15"/>
      <c r="J2705" s="4"/>
      <c r="K2705" s="4"/>
      <c r="L2705" s="15"/>
      <c r="M2705" s="6" t="str">
        <f t="shared" si="42"/>
        <v>Sell</v>
      </c>
    </row>
    <row r="2706" spans="1:13" x14ac:dyDescent="0.3">
      <c r="A2706" s="2">
        <v>45709</v>
      </c>
      <c r="B2706" s="4">
        <v>4000</v>
      </c>
      <c r="C2706" s="4">
        <v>3930</v>
      </c>
      <c r="D2706" s="4">
        <v>3947.7</v>
      </c>
      <c r="E2706" s="4">
        <v>3022.3166666666671</v>
      </c>
      <c r="F2706" s="4" t="b">
        <v>1</v>
      </c>
      <c r="G2706" s="4" t="b">
        <v>0</v>
      </c>
      <c r="H2706" s="4" t="b">
        <v>1</v>
      </c>
      <c r="I2706" s="15"/>
      <c r="J2706" s="4"/>
      <c r="K2706" s="4"/>
      <c r="L2706" s="15"/>
      <c r="M2706" s="6" t="str">
        <f t="shared" si="42"/>
        <v>Buy</v>
      </c>
    </row>
    <row r="2707" spans="1:13" x14ac:dyDescent="0.3">
      <c r="A2707" s="2">
        <v>45710</v>
      </c>
      <c r="B2707" s="4">
        <v>3930</v>
      </c>
      <c r="C2707" s="4">
        <v>3808</v>
      </c>
      <c r="D2707" s="4">
        <v>3965.6</v>
      </c>
      <c r="E2707" s="4">
        <v>3047.9749999999999</v>
      </c>
      <c r="F2707" s="4" t="b">
        <v>0</v>
      </c>
      <c r="G2707" s="4" t="b">
        <v>1</v>
      </c>
      <c r="H2707" s="4" t="b">
        <v>1</v>
      </c>
      <c r="I2707" s="15"/>
      <c r="J2707" s="4"/>
      <c r="K2707" s="4"/>
      <c r="L2707" s="15"/>
      <c r="M2707" s="6" t="str">
        <f t="shared" si="42"/>
        <v>Sell</v>
      </c>
    </row>
    <row r="2708" spans="1:13" x14ac:dyDescent="0.3">
      <c r="A2708" s="2">
        <v>45711</v>
      </c>
      <c r="B2708" s="4">
        <v>3808</v>
      </c>
      <c r="C2708" s="4">
        <v>3748</v>
      </c>
      <c r="D2708" s="4">
        <v>3971.9</v>
      </c>
      <c r="E2708" s="4">
        <v>3073.2750000000001</v>
      </c>
      <c r="F2708" s="4" t="b">
        <v>0</v>
      </c>
      <c r="G2708" s="4" t="b">
        <v>1</v>
      </c>
      <c r="H2708" s="4" t="b">
        <v>0</v>
      </c>
      <c r="I2708" s="15"/>
      <c r="J2708" s="4"/>
      <c r="K2708" s="4"/>
      <c r="L2708" s="15"/>
      <c r="M2708" s="6" t="str">
        <f t="shared" si="42"/>
        <v>Sell</v>
      </c>
    </row>
    <row r="2709" spans="1:13" x14ac:dyDescent="0.3">
      <c r="A2709" s="2">
        <v>45712</v>
      </c>
      <c r="B2709" s="4">
        <v>3745</v>
      </c>
      <c r="C2709" s="4">
        <v>3552</v>
      </c>
      <c r="D2709" s="4">
        <v>3917.1</v>
      </c>
      <c r="E2709" s="4">
        <v>3096.875</v>
      </c>
      <c r="F2709" s="4" t="b">
        <v>0</v>
      </c>
      <c r="G2709" s="4" t="b">
        <v>1</v>
      </c>
      <c r="H2709" s="4" t="b">
        <v>0</v>
      </c>
      <c r="I2709" s="15"/>
      <c r="J2709" s="4"/>
      <c r="K2709" s="4"/>
      <c r="L2709" s="15"/>
      <c r="M2709" s="6" t="str">
        <f t="shared" si="42"/>
        <v>Sell</v>
      </c>
    </row>
    <row r="2710" spans="1:13" x14ac:dyDescent="0.3">
      <c r="A2710" s="2">
        <v>45713</v>
      </c>
      <c r="B2710" s="4">
        <v>3551</v>
      </c>
      <c r="C2710" s="4">
        <v>3153</v>
      </c>
      <c r="D2710" s="4">
        <v>3812.4</v>
      </c>
      <c r="E2710" s="4">
        <v>3117.1333333333332</v>
      </c>
      <c r="F2710" s="4" t="b">
        <v>0</v>
      </c>
      <c r="G2710" s="4" t="b">
        <v>1</v>
      </c>
      <c r="H2710" s="4" t="b">
        <v>0</v>
      </c>
      <c r="I2710" s="15"/>
      <c r="J2710" s="4"/>
      <c r="K2710" s="4"/>
      <c r="L2710" s="15"/>
      <c r="M2710" s="6" t="str">
        <f t="shared" si="42"/>
        <v>Sell</v>
      </c>
    </row>
    <row r="2711" spans="1:13" x14ac:dyDescent="0.3">
      <c r="A2711" s="2">
        <v>45714</v>
      </c>
      <c r="B2711" s="4">
        <v>3151</v>
      </c>
      <c r="C2711" s="4">
        <v>3284</v>
      </c>
      <c r="D2711" s="4">
        <v>3730</v>
      </c>
      <c r="E2711" s="4">
        <v>3138.4083333333328</v>
      </c>
      <c r="F2711" s="4" t="b">
        <v>0</v>
      </c>
      <c r="G2711" s="4" t="b">
        <v>1</v>
      </c>
      <c r="H2711" s="4" t="b">
        <v>0</v>
      </c>
      <c r="I2711" s="15"/>
      <c r="J2711" s="4"/>
      <c r="K2711" s="4"/>
      <c r="L2711" s="15"/>
      <c r="M2711" s="6" t="str">
        <f t="shared" si="42"/>
        <v>Sell</v>
      </c>
    </row>
    <row r="2712" spans="1:13" x14ac:dyDescent="0.3">
      <c r="A2712" s="2">
        <v>45715</v>
      </c>
      <c r="B2712" s="4">
        <v>3284</v>
      </c>
      <c r="C2712" s="4">
        <v>3190</v>
      </c>
      <c r="D2712" s="4">
        <v>3640.9</v>
      </c>
      <c r="E2712" s="4">
        <v>3158.916666666667</v>
      </c>
      <c r="F2712" s="4" t="b">
        <v>0</v>
      </c>
      <c r="G2712" s="4" t="b">
        <v>1</v>
      </c>
      <c r="H2712" s="4" t="b">
        <v>0</v>
      </c>
      <c r="I2712" s="15"/>
      <c r="J2712" s="4"/>
      <c r="K2712" s="4"/>
      <c r="L2712" s="15"/>
      <c r="M2712" s="6" t="str">
        <f t="shared" ref="M2712:M2741" si="43">IF(B2712&gt;=D2711,"Buy","Sell")</f>
        <v>Sell</v>
      </c>
    </row>
    <row r="2713" spans="1:13" x14ac:dyDescent="0.3">
      <c r="A2713" s="2">
        <v>45716</v>
      </c>
      <c r="B2713" s="4">
        <v>3189</v>
      </c>
      <c r="C2713" s="4">
        <v>3120</v>
      </c>
      <c r="D2713" s="4">
        <v>3564.7</v>
      </c>
      <c r="E2713" s="4">
        <v>3178.9833333333331</v>
      </c>
      <c r="F2713" s="4" t="b">
        <v>0</v>
      </c>
      <c r="G2713" s="4" t="b">
        <v>1</v>
      </c>
      <c r="H2713" s="4" t="b">
        <v>0</v>
      </c>
      <c r="I2713" s="15"/>
      <c r="J2713" s="4"/>
      <c r="K2713" s="4"/>
      <c r="L2713" s="15"/>
      <c r="M2713" s="6" t="str">
        <f t="shared" si="43"/>
        <v>Sell</v>
      </c>
    </row>
    <row r="2714" spans="1:13" x14ac:dyDescent="0.3">
      <c r="A2714" s="2">
        <v>45717</v>
      </c>
      <c r="B2714" s="4">
        <v>3120</v>
      </c>
      <c r="C2714" s="4">
        <v>3192</v>
      </c>
      <c r="D2714" s="4">
        <v>3497.5</v>
      </c>
      <c r="E2714" s="4">
        <v>3199.5583333333329</v>
      </c>
      <c r="F2714" s="4" t="b">
        <v>0</v>
      </c>
      <c r="G2714" s="4" t="b">
        <v>1</v>
      </c>
      <c r="H2714" s="4" t="b">
        <v>0</v>
      </c>
      <c r="I2714" s="15"/>
      <c r="J2714" s="4"/>
      <c r="K2714" s="4"/>
      <c r="L2714" s="15"/>
      <c r="M2714" s="6" t="str">
        <f t="shared" si="43"/>
        <v>Sell</v>
      </c>
    </row>
    <row r="2715" spans="1:13" x14ac:dyDescent="0.3">
      <c r="A2715" s="2">
        <v>45718</v>
      </c>
      <c r="B2715" s="4">
        <v>3192</v>
      </c>
      <c r="C2715" s="4">
        <v>3309</v>
      </c>
      <c r="D2715" s="4">
        <v>3428.6</v>
      </c>
      <c r="E2715" s="4">
        <v>3221.1833333333329</v>
      </c>
      <c r="F2715" s="4" t="b">
        <v>0</v>
      </c>
      <c r="G2715" s="4" t="b">
        <v>1</v>
      </c>
      <c r="H2715" s="4" t="b">
        <v>0</v>
      </c>
      <c r="I2715" s="15"/>
      <c r="J2715" s="4"/>
      <c r="K2715" s="4"/>
      <c r="L2715" s="15"/>
      <c r="M2715" s="6" t="str">
        <f t="shared" si="43"/>
        <v>Sell</v>
      </c>
    </row>
    <row r="2716" spans="1:13" x14ac:dyDescent="0.3">
      <c r="A2716" s="2">
        <v>45719</v>
      </c>
      <c r="B2716" s="4">
        <v>3309</v>
      </c>
      <c r="C2716" s="4">
        <v>3879</v>
      </c>
      <c r="D2716" s="4">
        <v>3423.5</v>
      </c>
      <c r="E2716" s="4">
        <v>3247.7249999999999</v>
      </c>
      <c r="F2716" s="4" t="b">
        <v>0</v>
      </c>
      <c r="G2716" s="4" t="b">
        <v>1</v>
      </c>
      <c r="H2716" s="4" t="b">
        <v>0</v>
      </c>
      <c r="I2716" s="15"/>
      <c r="J2716" s="4"/>
      <c r="K2716" s="4"/>
      <c r="L2716" s="15"/>
      <c r="M2716" s="6" t="str">
        <f t="shared" si="43"/>
        <v>Sell</v>
      </c>
    </row>
    <row r="2717" spans="1:13" x14ac:dyDescent="0.3">
      <c r="A2717" s="2">
        <v>45720</v>
      </c>
      <c r="B2717" s="4">
        <v>3878</v>
      </c>
      <c r="C2717" s="4">
        <v>3557</v>
      </c>
      <c r="D2717" s="4">
        <v>3398.4</v>
      </c>
      <c r="E2717" s="4">
        <v>3271.4666666666672</v>
      </c>
      <c r="F2717" s="4" t="b">
        <v>1</v>
      </c>
      <c r="G2717" s="4" t="b">
        <v>0</v>
      </c>
      <c r="H2717" s="4" t="b">
        <v>1</v>
      </c>
      <c r="I2717" s="15"/>
      <c r="J2717" s="4"/>
      <c r="K2717" s="4"/>
      <c r="L2717" s="15"/>
      <c r="M2717" s="6" t="str">
        <f t="shared" si="43"/>
        <v>Buy</v>
      </c>
    </row>
    <row r="2718" spans="1:13" x14ac:dyDescent="0.3">
      <c r="A2718" s="2">
        <v>45721</v>
      </c>
      <c r="B2718" s="4">
        <v>3560</v>
      </c>
      <c r="C2718" s="4">
        <v>3677</v>
      </c>
      <c r="D2718" s="4">
        <v>3391.3</v>
      </c>
      <c r="E2718" s="4">
        <v>3296.166666666667</v>
      </c>
      <c r="F2718" s="4" t="b">
        <v>1</v>
      </c>
      <c r="G2718" s="4" t="b">
        <v>0</v>
      </c>
      <c r="H2718" s="4" t="b">
        <v>0</v>
      </c>
      <c r="I2718" s="15"/>
      <c r="J2718" s="4"/>
      <c r="K2718" s="4"/>
      <c r="L2718" s="15"/>
      <c r="M2718" s="6" t="str">
        <f t="shared" si="43"/>
        <v>Buy</v>
      </c>
    </row>
    <row r="2719" spans="1:13" x14ac:dyDescent="0.3">
      <c r="A2719" s="2">
        <v>45722</v>
      </c>
      <c r="B2719" s="4">
        <v>3679</v>
      </c>
      <c r="C2719" s="4">
        <v>3840</v>
      </c>
      <c r="D2719" s="4">
        <v>3420.1</v>
      </c>
      <c r="E2719" s="4">
        <v>3322.0749999999998</v>
      </c>
      <c r="F2719" s="4" t="b">
        <v>1</v>
      </c>
      <c r="G2719" s="4" t="b">
        <v>0</v>
      </c>
      <c r="H2719" s="4" t="b">
        <v>0</v>
      </c>
      <c r="I2719" s="15"/>
      <c r="J2719" s="4"/>
      <c r="K2719" s="4"/>
      <c r="L2719" s="15"/>
      <c r="M2719" s="6" t="str">
        <f t="shared" si="43"/>
        <v>Buy</v>
      </c>
    </row>
    <row r="2720" spans="1:13" x14ac:dyDescent="0.3">
      <c r="A2720" s="2">
        <v>45723</v>
      </c>
      <c r="B2720" s="4">
        <v>3838</v>
      </c>
      <c r="C2720" s="4">
        <v>3759</v>
      </c>
      <c r="D2720" s="4">
        <v>3480.7</v>
      </c>
      <c r="E2720" s="4">
        <v>3347.1416666666669</v>
      </c>
      <c r="F2720" s="4" t="b">
        <v>1</v>
      </c>
      <c r="G2720" s="4" t="b">
        <v>0</v>
      </c>
      <c r="H2720" s="4" t="b">
        <v>0</v>
      </c>
      <c r="I2720" s="15"/>
      <c r="J2720" s="4"/>
      <c r="K2720" s="4"/>
      <c r="L2720" s="15"/>
      <c r="M2720" s="6" t="str">
        <f t="shared" si="43"/>
        <v>Buy</v>
      </c>
    </row>
    <row r="2721" spans="1:13" x14ac:dyDescent="0.3">
      <c r="A2721" s="2">
        <v>45724</v>
      </c>
      <c r="B2721" s="4">
        <v>3759</v>
      </c>
      <c r="C2721" s="4">
        <v>3501</v>
      </c>
      <c r="D2721" s="4">
        <v>3502.4</v>
      </c>
      <c r="E2721" s="4">
        <v>3369.9333333333329</v>
      </c>
      <c r="F2721" s="4" t="b">
        <v>1</v>
      </c>
      <c r="G2721" s="4" t="b">
        <v>0</v>
      </c>
      <c r="H2721" s="4" t="b">
        <v>0</v>
      </c>
      <c r="I2721" s="15"/>
      <c r="J2721" s="4"/>
      <c r="K2721" s="4"/>
      <c r="L2721" s="15"/>
      <c r="M2721" s="6" t="str">
        <f t="shared" si="43"/>
        <v>Buy</v>
      </c>
    </row>
    <row r="2722" spans="1:13" x14ac:dyDescent="0.3">
      <c r="A2722" s="2">
        <v>45725</v>
      </c>
      <c r="B2722" s="4">
        <v>3501</v>
      </c>
      <c r="C2722" s="4">
        <v>3303</v>
      </c>
      <c r="D2722" s="4">
        <v>3513.7</v>
      </c>
      <c r="E2722" s="4">
        <v>3391.0916666666672</v>
      </c>
      <c r="F2722" s="4" t="b">
        <v>0</v>
      </c>
      <c r="G2722" s="4" t="b">
        <v>1</v>
      </c>
      <c r="H2722" s="4" t="b">
        <v>1</v>
      </c>
      <c r="I2722" s="15"/>
      <c r="J2722" s="4"/>
      <c r="K2722" s="4"/>
      <c r="L2722" s="15"/>
      <c r="M2722" s="6" t="str">
        <f t="shared" si="43"/>
        <v>Sell</v>
      </c>
    </row>
    <row r="2723" spans="1:13" x14ac:dyDescent="0.3">
      <c r="A2723" s="2">
        <v>45726</v>
      </c>
      <c r="B2723" s="4">
        <v>3302</v>
      </c>
      <c r="C2723" s="4">
        <v>3128</v>
      </c>
      <c r="D2723" s="4">
        <v>3514.5</v>
      </c>
      <c r="E2723" s="4">
        <v>3410.2833333333328</v>
      </c>
      <c r="F2723" s="4" t="b">
        <v>0</v>
      </c>
      <c r="G2723" s="4" t="b">
        <v>1</v>
      </c>
      <c r="H2723" s="4" t="b">
        <v>0</v>
      </c>
      <c r="I2723" s="15"/>
      <c r="J2723" s="4"/>
      <c r="K2723" s="4"/>
      <c r="L2723" s="15"/>
      <c r="M2723" s="6" t="str">
        <f t="shared" si="43"/>
        <v>Sell</v>
      </c>
    </row>
    <row r="2724" spans="1:13" x14ac:dyDescent="0.3">
      <c r="A2724" s="2">
        <v>45727</v>
      </c>
      <c r="B2724" s="4">
        <v>3129</v>
      </c>
      <c r="C2724" s="4">
        <v>3089</v>
      </c>
      <c r="D2724" s="4">
        <v>3504.2</v>
      </c>
      <c r="E2724" s="4">
        <v>3429.2333333333331</v>
      </c>
      <c r="F2724" s="4" t="b">
        <v>0</v>
      </c>
      <c r="G2724" s="4" t="b">
        <v>1</v>
      </c>
      <c r="H2724" s="4" t="b">
        <v>0</v>
      </c>
      <c r="I2724" s="15"/>
      <c r="J2724" s="4"/>
      <c r="K2724" s="4"/>
      <c r="L2724" s="15"/>
      <c r="M2724" s="6" t="str">
        <f t="shared" si="43"/>
        <v>Sell</v>
      </c>
    </row>
    <row r="2725" spans="1:13" x14ac:dyDescent="0.3">
      <c r="A2725" s="2">
        <v>45728</v>
      </c>
      <c r="B2725" s="4">
        <v>3089</v>
      </c>
      <c r="C2725" s="4">
        <v>3228</v>
      </c>
      <c r="D2725" s="4">
        <v>3496.1</v>
      </c>
      <c r="E2725" s="4">
        <v>3448.2416666666668</v>
      </c>
      <c r="F2725" s="4" t="b">
        <v>0</v>
      </c>
      <c r="G2725" s="4" t="b">
        <v>1</v>
      </c>
      <c r="H2725" s="4" t="b">
        <v>0</v>
      </c>
      <c r="I2725" s="15"/>
      <c r="J2725" s="4"/>
      <c r="K2725" s="4"/>
      <c r="L2725" s="15"/>
      <c r="M2725" s="6" t="str">
        <f t="shared" si="43"/>
        <v>Sell</v>
      </c>
    </row>
    <row r="2726" spans="1:13" x14ac:dyDescent="0.3">
      <c r="A2726" s="2">
        <v>45729</v>
      </c>
      <c r="B2726" s="4">
        <v>3227</v>
      </c>
      <c r="C2726" s="4">
        <v>3437</v>
      </c>
      <c r="D2726" s="4">
        <v>3451.9</v>
      </c>
      <c r="E2726" s="4">
        <v>3468.5250000000001</v>
      </c>
      <c r="F2726" s="4" t="b">
        <v>0</v>
      </c>
      <c r="G2726" s="4" t="b">
        <v>1</v>
      </c>
      <c r="H2726" s="4" t="b">
        <v>0</v>
      </c>
      <c r="I2726" s="15"/>
      <c r="J2726" s="4"/>
      <c r="K2726" s="4"/>
      <c r="L2726" s="15"/>
      <c r="M2726" s="6" t="str">
        <f t="shared" si="43"/>
        <v>Sell</v>
      </c>
    </row>
    <row r="2727" spans="1:13" x14ac:dyDescent="0.3">
      <c r="A2727" s="2">
        <v>45730</v>
      </c>
      <c r="B2727" s="4">
        <v>3438</v>
      </c>
      <c r="C2727" s="4">
        <v>3439</v>
      </c>
      <c r="D2727" s="4">
        <v>3440.1</v>
      </c>
      <c r="E2727" s="4">
        <v>3488.7583333333332</v>
      </c>
      <c r="F2727" s="4" t="b">
        <v>0</v>
      </c>
      <c r="G2727" s="4" t="b">
        <v>1</v>
      </c>
      <c r="H2727" s="4" t="b">
        <v>0</v>
      </c>
      <c r="I2727" s="15"/>
      <c r="J2727" s="4"/>
      <c r="K2727" s="4"/>
      <c r="L2727" s="15"/>
      <c r="M2727" s="6" t="str">
        <f t="shared" si="43"/>
        <v>Sell</v>
      </c>
    </row>
    <row r="2728" spans="1:13" x14ac:dyDescent="0.3">
      <c r="A2728" s="2">
        <v>45731</v>
      </c>
      <c r="B2728" s="4">
        <v>3440</v>
      </c>
      <c r="C2728" s="4">
        <v>3571</v>
      </c>
      <c r="D2728" s="4">
        <v>3429.5</v>
      </c>
      <c r="E2728" s="4">
        <v>3507.8</v>
      </c>
      <c r="F2728" s="4" t="b">
        <v>0</v>
      </c>
      <c r="G2728" s="4" t="b">
        <v>1</v>
      </c>
      <c r="H2728" s="4" t="b">
        <v>0</v>
      </c>
      <c r="I2728" s="15"/>
      <c r="J2728" s="4"/>
      <c r="K2728" s="4"/>
      <c r="L2728" s="15"/>
      <c r="M2728" s="6" t="str">
        <f t="shared" si="43"/>
        <v>Sell</v>
      </c>
    </row>
    <row r="2729" spans="1:13" x14ac:dyDescent="0.3">
      <c r="A2729" s="2">
        <v>45732</v>
      </c>
      <c r="B2729" s="4">
        <v>3572</v>
      </c>
      <c r="C2729" s="4">
        <v>3395</v>
      </c>
      <c r="D2729" s="4">
        <v>3385</v>
      </c>
      <c r="E2729" s="4">
        <v>3522.2166666666672</v>
      </c>
      <c r="F2729" s="4" t="b">
        <v>1</v>
      </c>
      <c r="G2729" s="4" t="b">
        <v>0</v>
      </c>
      <c r="H2729" s="4" t="b">
        <v>1</v>
      </c>
      <c r="I2729" s="15"/>
      <c r="J2729" s="4"/>
      <c r="K2729" s="4"/>
      <c r="L2729" s="15"/>
      <c r="M2729" s="6" t="str">
        <f t="shared" si="43"/>
        <v>Buy</v>
      </c>
    </row>
    <row r="2730" spans="1:13" x14ac:dyDescent="0.3">
      <c r="A2730" s="2">
        <v>45733</v>
      </c>
      <c r="B2730" s="4">
        <v>3395</v>
      </c>
      <c r="C2730" s="4">
        <v>3406</v>
      </c>
      <c r="D2730" s="4">
        <v>3349.7</v>
      </c>
      <c r="E2730" s="4">
        <v>3537.65</v>
      </c>
      <c r="F2730" s="4" t="b">
        <v>0</v>
      </c>
      <c r="G2730" s="4" t="b">
        <v>0</v>
      </c>
      <c r="H2730" s="4" t="b">
        <v>1</v>
      </c>
      <c r="I2730" s="15"/>
      <c r="J2730" s="4"/>
      <c r="K2730" s="4"/>
      <c r="L2730" s="15"/>
      <c r="M2730" s="6" t="str">
        <f t="shared" si="43"/>
        <v>Buy</v>
      </c>
    </row>
    <row r="2731" spans="1:13" x14ac:dyDescent="0.3">
      <c r="A2731" s="2">
        <v>45734</v>
      </c>
      <c r="B2731" s="4">
        <v>3405</v>
      </c>
      <c r="C2731" s="4">
        <v>3317</v>
      </c>
      <c r="D2731" s="4">
        <v>3331.3</v>
      </c>
      <c r="E2731" s="4">
        <v>3551.95</v>
      </c>
      <c r="F2731" s="4" t="b">
        <v>0</v>
      </c>
      <c r="G2731" s="4" t="b">
        <v>0</v>
      </c>
      <c r="H2731" s="4" t="b">
        <v>0</v>
      </c>
      <c r="I2731" s="15"/>
      <c r="J2731" s="4"/>
      <c r="K2731" s="4"/>
      <c r="L2731" s="15"/>
      <c r="M2731" s="6" t="str">
        <f t="shared" si="43"/>
        <v>Buy</v>
      </c>
    </row>
    <row r="2732" spans="1:13" x14ac:dyDescent="0.3">
      <c r="A2732" s="2">
        <v>45735</v>
      </c>
      <c r="B2732" s="4">
        <v>3318</v>
      </c>
      <c r="C2732" s="4">
        <v>3724</v>
      </c>
      <c r="D2732" s="4">
        <v>3373.4</v>
      </c>
      <c r="E2732" s="4">
        <v>3570.3083333333329</v>
      </c>
      <c r="F2732" s="4" t="b">
        <v>0</v>
      </c>
      <c r="G2732" s="4" t="b">
        <v>1</v>
      </c>
      <c r="H2732" s="4" t="b">
        <v>0</v>
      </c>
      <c r="I2732" s="15"/>
      <c r="J2732" s="4"/>
      <c r="K2732" s="4"/>
      <c r="L2732" s="15"/>
      <c r="M2732" s="6" t="str">
        <f t="shared" si="43"/>
        <v>Sell</v>
      </c>
    </row>
    <row r="2733" spans="1:13" x14ac:dyDescent="0.3">
      <c r="A2733" s="2">
        <v>45736</v>
      </c>
      <c r="B2733" s="4">
        <v>3724</v>
      </c>
      <c r="C2733" s="4">
        <v>3684</v>
      </c>
      <c r="D2733" s="4">
        <v>3429</v>
      </c>
      <c r="E2733" s="4">
        <v>3587.7583333333332</v>
      </c>
      <c r="F2733" s="4" t="b">
        <v>1</v>
      </c>
      <c r="G2733" s="4" t="b">
        <v>0</v>
      </c>
      <c r="H2733" s="4" t="b">
        <v>1</v>
      </c>
      <c r="I2733" s="15"/>
      <c r="J2733" s="4"/>
      <c r="K2733" s="4"/>
      <c r="L2733" s="15"/>
      <c r="M2733" s="6" t="str">
        <f t="shared" si="43"/>
        <v>Buy</v>
      </c>
    </row>
    <row r="2734" spans="1:13" x14ac:dyDescent="0.3">
      <c r="A2734" s="2">
        <v>45737</v>
      </c>
      <c r="B2734" s="4">
        <v>3684</v>
      </c>
      <c r="C2734" s="4">
        <v>3526</v>
      </c>
      <c r="D2734" s="4">
        <v>3472.7</v>
      </c>
      <c r="E2734" s="4">
        <v>3604.0083333333332</v>
      </c>
      <c r="F2734" s="4" t="b">
        <v>1</v>
      </c>
      <c r="G2734" s="4" t="b">
        <v>0</v>
      </c>
      <c r="H2734" s="4" t="b">
        <v>0</v>
      </c>
      <c r="I2734" s="15"/>
      <c r="J2734" s="4"/>
      <c r="K2734" s="4"/>
      <c r="L2734" s="15"/>
      <c r="M2734" s="6" t="str">
        <f t="shared" si="43"/>
        <v>Buy</v>
      </c>
    </row>
    <row r="2735" spans="1:13" x14ac:dyDescent="0.3">
      <c r="A2735" s="2">
        <v>45738</v>
      </c>
      <c r="B2735" s="4">
        <v>3527</v>
      </c>
      <c r="C2735" s="4">
        <v>3501</v>
      </c>
      <c r="D2735" s="4">
        <v>3500</v>
      </c>
      <c r="E2735" s="4">
        <v>3616.5083333333332</v>
      </c>
      <c r="F2735" s="4" t="b">
        <v>0</v>
      </c>
      <c r="G2735" s="4" t="b">
        <v>0</v>
      </c>
      <c r="H2735" s="4" t="b">
        <v>1</v>
      </c>
      <c r="I2735" s="15"/>
      <c r="J2735" s="4"/>
      <c r="K2735" s="4"/>
      <c r="L2735" s="15"/>
      <c r="M2735" s="6" t="str">
        <f t="shared" si="43"/>
        <v>Buy</v>
      </c>
    </row>
    <row r="2736" spans="1:13" x14ac:dyDescent="0.3">
      <c r="A2736" s="2">
        <v>45739</v>
      </c>
      <c r="B2736" s="4">
        <v>3501</v>
      </c>
      <c r="C2736" s="4">
        <v>3555</v>
      </c>
      <c r="D2736" s="4">
        <v>3511.8</v>
      </c>
      <c r="E2736" s="4">
        <v>3628.208333333333</v>
      </c>
      <c r="F2736" s="4" t="b">
        <v>0</v>
      </c>
      <c r="G2736" s="4" t="b">
        <v>0</v>
      </c>
      <c r="H2736" s="4" t="b">
        <v>0</v>
      </c>
      <c r="I2736" s="15"/>
      <c r="J2736" s="4"/>
      <c r="K2736" s="4"/>
      <c r="L2736" s="15"/>
      <c r="M2736" s="6" t="str">
        <f t="shared" si="43"/>
        <v>Buy</v>
      </c>
    </row>
    <row r="2737" spans="1:13" x14ac:dyDescent="0.3">
      <c r="A2737" s="2">
        <v>45740</v>
      </c>
      <c r="B2737" s="4">
        <v>3556</v>
      </c>
      <c r="C2737" s="4">
        <v>3642</v>
      </c>
      <c r="D2737" s="4">
        <v>3532.1</v>
      </c>
      <c r="E2737" s="4">
        <v>3642.8249999999998</v>
      </c>
      <c r="F2737" s="4" t="b">
        <v>0</v>
      </c>
      <c r="G2737" s="4" t="b">
        <v>0</v>
      </c>
      <c r="H2737" s="4" t="b">
        <v>0</v>
      </c>
      <c r="I2737" s="15"/>
      <c r="J2737" s="4"/>
      <c r="K2737" s="4"/>
      <c r="L2737" s="15"/>
      <c r="M2737" s="6" t="str">
        <f t="shared" si="43"/>
        <v>Buy</v>
      </c>
    </row>
    <row r="2738" spans="1:13" x14ac:dyDescent="0.3">
      <c r="A2738" s="2">
        <v>45741</v>
      </c>
      <c r="B2738" s="4">
        <v>3642</v>
      </c>
      <c r="C2738" s="4">
        <v>3610</v>
      </c>
      <c r="D2738" s="4">
        <v>3536</v>
      </c>
      <c r="E2738" s="4">
        <v>3656.7583333333332</v>
      </c>
      <c r="F2738" s="4" t="b">
        <v>0</v>
      </c>
      <c r="G2738" s="4" t="b">
        <v>0</v>
      </c>
      <c r="H2738" s="4" t="b">
        <v>0</v>
      </c>
      <c r="I2738" s="15"/>
      <c r="J2738" s="4"/>
      <c r="K2738" s="4"/>
      <c r="L2738" s="15"/>
      <c r="M2738" s="6" t="str">
        <f t="shared" si="43"/>
        <v>Buy</v>
      </c>
    </row>
    <row r="2739" spans="1:13" x14ac:dyDescent="0.3">
      <c r="A2739" s="2">
        <v>45742</v>
      </c>
      <c r="B2739" s="4">
        <v>3610</v>
      </c>
      <c r="C2739" s="4">
        <v>3561</v>
      </c>
      <c r="D2739" s="4">
        <v>3552.6</v>
      </c>
      <c r="E2739" s="4">
        <v>3670.4916666666668</v>
      </c>
      <c r="F2739" s="4" t="b">
        <v>0</v>
      </c>
      <c r="G2739" s="4" t="b">
        <v>0</v>
      </c>
      <c r="H2739" s="4" t="b">
        <v>0</v>
      </c>
      <c r="I2739" s="15"/>
      <c r="J2739" s="4"/>
      <c r="K2739" s="4"/>
      <c r="L2739" s="15"/>
      <c r="M2739" s="6" t="str">
        <f t="shared" si="43"/>
        <v>Buy</v>
      </c>
    </row>
    <row r="2740" spans="1:13" x14ac:dyDescent="0.3">
      <c r="A2740" s="2">
        <v>45743</v>
      </c>
      <c r="B2740" s="4">
        <v>3561</v>
      </c>
      <c r="C2740" s="4">
        <v>3490</v>
      </c>
      <c r="D2740" s="4">
        <v>3561</v>
      </c>
      <c r="E2740" s="4">
        <v>3682.8083333333329</v>
      </c>
      <c r="F2740" s="4" t="b">
        <v>0</v>
      </c>
      <c r="G2740" s="4" t="b">
        <v>0</v>
      </c>
      <c r="H2740" s="4" t="b">
        <v>0</v>
      </c>
      <c r="I2740" s="15"/>
      <c r="J2740" s="4"/>
      <c r="K2740" s="4"/>
      <c r="L2740" s="15"/>
      <c r="M2740" s="6" t="str">
        <f t="shared" si="43"/>
        <v>Buy</v>
      </c>
    </row>
    <row r="2741" spans="1:13" x14ac:dyDescent="0.3">
      <c r="A2741" s="2">
        <v>45744</v>
      </c>
      <c r="B2741" s="4">
        <v>3491</v>
      </c>
      <c r="C2741" s="4">
        <v>3263</v>
      </c>
      <c r="D2741" s="4">
        <v>3555.6</v>
      </c>
      <c r="E2741" s="4">
        <v>3692.9250000000002</v>
      </c>
      <c r="F2741" s="4" t="b">
        <v>0</v>
      </c>
      <c r="G2741" s="4" t="b">
        <v>1</v>
      </c>
      <c r="H2741" s="4" t="b">
        <v>0</v>
      </c>
      <c r="I2741" s="15"/>
      <c r="J2741" s="4"/>
      <c r="K2741" s="4"/>
      <c r="L2741" s="15"/>
      <c r="M2741" s="6" t="str">
        <f t="shared" si="43"/>
        <v>Sell</v>
      </c>
    </row>
  </sheetData>
  <phoneticPr fontId="3" type="noConversion"/>
  <conditionalFormatting sqref="F1:H1048576 J1:K1">
    <cfRule type="containsText" dxfId="34" priority="7" operator="containsText" text="TRUE">
      <formula>NOT(ISERROR(SEARCH("TRUE",F1)))</formula>
    </cfRule>
  </conditionalFormatting>
  <conditionalFormatting sqref="G1:G1048576">
    <cfRule type="containsText" dxfId="33" priority="6" operator="containsText" text="TRUE">
      <formula>NOT(ISERROR(SEARCH("TRUE",G1)))</formula>
    </cfRule>
  </conditionalFormatting>
  <conditionalFormatting sqref="J1:K1 H1:H1048576">
    <cfRule type="containsText" dxfId="32" priority="5" operator="containsText" text="TRUE">
      <formula>NOT(ISERROR(SEARCH("TRUE",H1)))</formula>
    </cfRule>
  </conditionalFormatting>
  <conditionalFormatting sqref="M1">
    <cfRule type="containsText" dxfId="31" priority="4" operator="containsText" text="TRUE">
      <formula>NOT(ISERROR(SEARCH("TRUE",M1)))</formula>
    </cfRule>
  </conditionalFormatting>
  <conditionalFormatting sqref="M1:M1048576">
    <cfRule type="containsText" dxfId="30" priority="1" operator="containsText" text="Sell">
      <formula>NOT(ISERROR(SEARCH("Sell",M1)))</formula>
    </cfRule>
    <cfRule type="containsText" dxfId="29" priority="2" operator="containsText" text="Buy">
      <formula>NOT(ISERROR(SEARCH("Buy",M1)))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CA13-9897-4710-A17F-28A065FF242A}">
  <dimension ref="A1:X2743"/>
  <sheetViews>
    <sheetView tabSelected="1" workbookViewId="0">
      <pane ySplit="1" topLeftCell="A2740" activePane="bottomLeft" state="frozen"/>
      <selection pane="bottomLeft" activeCell="R2753" sqref="R2753"/>
    </sheetView>
  </sheetViews>
  <sheetFormatPr defaultRowHeight="16.5" x14ac:dyDescent="0.3"/>
  <cols>
    <col min="1" max="1" width="12.625" style="3" customWidth="1"/>
    <col min="2" max="2" width="9" style="22" customWidth="1"/>
    <col min="3" max="5" width="9" style="22" hidden="1" customWidth="1"/>
    <col min="6" max="6" width="9" style="22" customWidth="1"/>
    <col min="7" max="7" width="9" style="22" hidden="1" customWidth="1"/>
    <col min="8" max="8" width="10.125" style="22" hidden="1" customWidth="1"/>
    <col min="9" max="10" width="10.125" style="40" hidden="1" customWidth="1"/>
    <col min="11" max="11" width="10.125" style="41" hidden="1" customWidth="1"/>
    <col min="12" max="13" width="10.125" style="36" customWidth="1"/>
    <col min="14" max="14" width="10.125" style="44" customWidth="1"/>
    <col min="15" max="16" width="12.25" style="32" customWidth="1"/>
    <col min="17" max="17" width="11.875" style="64" customWidth="1"/>
    <col min="18" max="18" width="11.875" style="50" customWidth="1"/>
    <col min="19" max="20" width="12.25" style="32" customWidth="1"/>
    <col min="21" max="21" width="12.25" style="64" customWidth="1"/>
    <col min="22" max="22" width="10.25" customWidth="1"/>
    <col min="24" max="24" width="21.625" bestFit="1" customWidth="1"/>
  </cols>
  <sheetData>
    <row r="1" spans="1:22" x14ac:dyDescent="0.3">
      <c r="A1" s="29">
        <v>6.9999999999999999E-4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11</v>
      </c>
      <c r="G1" s="20" t="s">
        <v>12</v>
      </c>
      <c r="H1" s="20" t="s">
        <v>13</v>
      </c>
      <c r="I1" s="37" t="s">
        <v>19</v>
      </c>
      <c r="J1" s="37" t="s">
        <v>20</v>
      </c>
      <c r="K1" s="20" t="s">
        <v>18</v>
      </c>
      <c r="L1" s="20" t="s">
        <v>21</v>
      </c>
      <c r="M1" s="20" t="s">
        <v>22</v>
      </c>
      <c r="N1" s="34" t="s">
        <v>14</v>
      </c>
      <c r="O1" s="30" t="s">
        <v>17</v>
      </c>
      <c r="P1" s="30" t="s">
        <v>25</v>
      </c>
      <c r="Q1" s="58" t="s">
        <v>23</v>
      </c>
      <c r="R1" s="70" t="s">
        <v>15</v>
      </c>
      <c r="S1" s="71" t="s">
        <v>16</v>
      </c>
      <c r="T1" s="71" t="s">
        <v>26</v>
      </c>
      <c r="U1" s="72" t="s">
        <v>24</v>
      </c>
      <c r="V1" s="66">
        <v>1000000</v>
      </c>
    </row>
    <row r="2" spans="1:22" hidden="1" x14ac:dyDescent="0.3">
      <c r="A2" s="2">
        <v>43005</v>
      </c>
      <c r="B2" s="21">
        <v>206</v>
      </c>
      <c r="C2" s="21">
        <v>234</v>
      </c>
      <c r="D2" s="21">
        <v>206</v>
      </c>
      <c r="E2" s="21">
        <v>253.5333333333333</v>
      </c>
      <c r="F2" s="23"/>
      <c r="G2" s="23"/>
      <c r="H2" s="23"/>
      <c r="I2" s="38" t="str">
        <f t="shared" ref="I2:I4" si="0">IF(H2="Buy", IF(H1="Buy", "hold", "Buying"), "")</f>
        <v/>
      </c>
      <c r="J2" s="38" t="str">
        <f t="shared" ref="J2:J65" si="1">IF(H2="Sell",IF(H1="Sell","Cash","Selling"),IF(H2="Hold&amp;NotBuy",J1,""))</f>
        <v/>
      </c>
      <c r="K2" s="23" t="str">
        <f t="shared" ref="K2:K65" si="2">IF(J2="", I2,J2)</f>
        <v/>
      </c>
      <c r="L2" s="24"/>
      <c r="M2" s="24"/>
      <c r="N2" s="35"/>
      <c r="O2" s="31"/>
      <c r="P2" s="31"/>
      <c r="Q2" s="59"/>
      <c r="R2" s="48"/>
      <c r="S2" s="31"/>
      <c r="T2" s="31"/>
      <c r="U2" s="59"/>
      <c r="V2" s="4"/>
    </row>
    <row r="3" spans="1:22" hidden="1" x14ac:dyDescent="0.3">
      <c r="A3" s="2">
        <v>43006</v>
      </c>
      <c r="B3" s="21">
        <v>233</v>
      </c>
      <c r="C3" s="21">
        <v>219</v>
      </c>
      <c r="D3" s="21">
        <v>207.2</v>
      </c>
      <c r="E3" s="21">
        <v>252.60833333333329</v>
      </c>
      <c r="F3" s="23"/>
      <c r="G3" s="23"/>
      <c r="H3" s="23"/>
      <c r="I3" s="38" t="str">
        <f t="shared" si="0"/>
        <v/>
      </c>
      <c r="J3" s="38" t="str">
        <f t="shared" si="1"/>
        <v/>
      </c>
      <c r="K3" s="23" t="str">
        <f t="shared" si="2"/>
        <v/>
      </c>
      <c r="L3" s="24"/>
      <c r="M3" s="24"/>
      <c r="N3" s="35"/>
      <c r="O3" s="31"/>
      <c r="P3" s="31"/>
      <c r="Q3" s="59"/>
      <c r="R3" s="48"/>
      <c r="S3" s="31"/>
      <c r="T3" s="31"/>
      <c r="U3" s="59"/>
      <c r="V3" s="4"/>
    </row>
    <row r="4" spans="1:22" hidden="1" x14ac:dyDescent="0.3">
      <c r="A4" s="2">
        <v>43007</v>
      </c>
      <c r="B4" s="21">
        <v>220</v>
      </c>
      <c r="C4" s="21">
        <v>220</v>
      </c>
      <c r="D4" s="21">
        <v>208.5</v>
      </c>
      <c r="E4" s="21">
        <v>249.69166666666669</v>
      </c>
      <c r="F4" s="23"/>
      <c r="G4" s="23"/>
      <c r="H4" s="23"/>
      <c r="I4" s="38" t="str">
        <f t="shared" si="0"/>
        <v/>
      </c>
      <c r="J4" s="38" t="str">
        <f t="shared" si="1"/>
        <v/>
      </c>
      <c r="K4" s="23" t="str">
        <f t="shared" si="2"/>
        <v/>
      </c>
      <c r="L4" s="23" t="str">
        <f t="shared" ref="L4:L67" si="3">IF(K4="Selling", IF(L3="Cash", "Cash", K4), K4)</f>
        <v/>
      </c>
      <c r="M4" s="23"/>
      <c r="N4" s="35"/>
      <c r="O4" s="31"/>
      <c r="P4" s="31"/>
      <c r="Q4" s="59"/>
      <c r="R4" s="48"/>
      <c r="S4" s="31"/>
      <c r="T4" s="31"/>
      <c r="U4" s="59"/>
      <c r="V4" s="4"/>
    </row>
    <row r="5" spans="1:22" hidden="1" x14ac:dyDescent="0.3">
      <c r="A5" s="2">
        <v>43008</v>
      </c>
      <c r="B5" s="21">
        <v>220</v>
      </c>
      <c r="C5" s="21">
        <v>224</v>
      </c>
      <c r="D5" s="21">
        <v>210.2</v>
      </c>
      <c r="E5" s="21">
        <v>248.44166666666669</v>
      </c>
      <c r="F5" s="23"/>
      <c r="G5" s="23"/>
      <c r="H5" s="23"/>
      <c r="I5" s="23" t="str">
        <f t="shared" ref="I5:I68" si="4">IF(H5="Buy",IF(H4="Buy","hold","Buying"),IF(H5="Hold&amp;NotBuy","hold",""))</f>
        <v/>
      </c>
      <c r="J5" s="38" t="str">
        <f t="shared" si="1"/>
        <v/>
      </c>
      <c r="K5" s="23" t="str">
        <f t="shared" si="2"/>
        <v/>
      </c>
      <c r="L5" s="23" t="str">
        <f t="shared" si="3"/>
        <v/>
      </c>
      <c r="M5" s="23"/>
      <c r="N5" s="35"/>
      <c r="O5" s="31"/>
      <c r="P5" s="31"/>
      <c r="Q5" s="59"/>
      <c r="R5" s="48"/>
      <c r="S5" s="31"/>
      <c r="T5" s="31"/>
      <c r="U5" s="59"/>
      <c r="V5" s="4"/>
    </row>
    <row r="6" spans="1:22" hidden="1" x14ac:dyDescent="0.3">
      <c r="A6" s="2">
        <v>43009</v>
      </c>
      <c r="B6" s="21">
        <v>224</v>
      </c>
      <c r="C6" s="21">
        <v>225</v>
      </c>
      <c r="D6" s="21">
        <v>212.4</v>
      </c>
      <c r="E6" s="21">
        <v>247.3</v>
      </c>
      <c r="F6" s="23"/>
      <c r="G6" s="23"/>
      <c r="H6" s="23"/>
      <c r="I6" s="23" t="str">
        <f t="shared" si="4"/>
        <v/>
      </c>
      <c r="J6" s="38" t="str">
        <f t="shared" si="1"/>
        <v/>
      </c>
      <c r="K6" s="23" t="str">
        <f t="shared" si="2"/>
        <v/>
      </c>
      <c r="L6" s="23" t="str">
        <f t="shared" si="3"/>
        <v/>
      </c>
      <c r="M6" s="23"/>
      <c r="N6" s="35"/>
      <c r="O6" s="31"/>
      <c r="P6" s="31"/>
      <c r="Q6" s="59"/>
      <c r="R6" s="48"/>
      <c r="S6" s="31"/>
      <c r="T6" s="31"/>
      <c r="U6" s="59"/>
      <c r="V6" s="4"/>
    </row>
    <row r="7" spans="1:22" hidden="1" x14ac:dyDescent="0.3">
      <c r="A7" s="2">
        <v>43010</v>
      </c>
      <c r="B7" s="21">
        <v>225</v>
      </c>
      <c r="C7" s="21">
        <v>233</v>
      </c>
      <c r="D7" s="21">
        <v>216.3</v>
      </c>
      <c r="E7" s="21">
        <v>246.2833333333333</v>
      </c>
      <c r="F7" s="23"/>
      <c r="G7" s="23"/>
      <c r="H7" s="23"/>
      <c r="I7" s="23" t="str">
        <f t="shared" si="4"/>
        <v/>
      </c>
      <c r="J7" s="38" t="str">
        <f t="shared" si="1"/>
        <v/>
      </c>
      <c r="K7" s="23" t="str">
        <f t="shared" si="2"/>
        <v/>
      </c>
      <c r="L7" s="23" t="str">
        <f t="shared" si="3"/>
        <v/>
      </c>
      <c r="M7" s="23"/>
      <c r="N7" s="35"/>
      <c r="O7" s="31"/>
      <c r="P7" s="31"/>
      <c r="Q7" s="59"/>
      <c r="R7" s="48"/>
      <c r="S7" s="31"/>
      <c r="T7" s="31"/>
      <c r="U7" s="59"/>
      <c r="V7" s="4"/>
    </row>
    <row r="8" spans="1:22" hidden="1" x14ac:dyDescent="0.3">
      <c r="A8" s="2">
        <v>43011</v>
      </c>
      <c r="B8" s="21">
        <v>234</v>
      </c>
      <c r="C8" s="21">
        <v>229</v>
      </c>
      <c r="D8" s="21">
        <v>219.2</v>
      </c>
      <c r="E8" s="21">
        <v>245.27500000000001</v>
      </c>
      <c r="F8" s="23"/>
      <c r="G8" s="23"/>
      <c r="H8" s="23"/>
      <c r="I8" s="23" t="str">
        <f t="shared" si="4"/>
        <v/>
      </c>
      <c r="J8" s="38" t="str">
        <f t="shared" si="1"/>
        <v/>
      </c>
      <c r="K8" s="23" t="str">
        <f t="shared" si="2"/>
        <v/>
      </c>
      <c r="L8" s="23" t="str">
        <f t="shared" si="3"/>
        <v/>
      </c>
      <c r="M8" s="23"/>
      <c r="N8" s="35"/>
      <c r="O8" s="31"/>
      <c r="P8" s="31"/>
      <c r="Q8" s="59"/>
      <c r="R8" s="48"/>
      <c r="S8" s="31"/>
      <c r="T8" s="31"/>
      <c r="U8" s="59"/>
      <c r="V8" s="4"/>
    </row>
    <row r="9" spans="1:22" hidden="1" x14ac:dyDescent="0.3">
      <c r="A9" s="2">
        <v>43012</v>
      </c>
      <c r="B9" s="21">
        <v>229</v>
      </c>
      <c r="C9" s="21">
        <v>241</v>
      </c>
      <c r="D9" s="21">
        <v>223.4</v>
      </c>
      <c r="E9" s="21">
        <v>244.48333333333329</v>
      </c>
      <c r="F9" s="23"/>
      <c r="G9" s="23"/>
      <c r="H9" s="23"/>
      <c r="I9" s="23" t="str">
        <f t="shared" si="4"/>
        <v/>
      </c>
      <c r="J9" s="38" t="str">
        <f t="shared" si="1"/>
        <v/>
      </c>
      <c r="K9" s="23" t="str">
        <f t="shared" si="2"/>
        <v/>
      </c>
      <c r="L9" s="23" t="str">
        <f t="shared" si="3"/>
        <v/>
      </c>
      <c r="M9" s="23"/>
      <c r="N9" s="35"/>
      <c r="O9" s="31"/>
      <c r="P9" s="31"/>
      <c r="Q9" s="59"/>
      <c r="R9" s="48"/>
      <c r="S9" s="31"/>
      <c r="T9" s="31"/>
      <c r="U9" s="59"/>
      <c r="V9" s="4"/>
    </row>
    <row r="10" spans="1:22" hidden="1" x14ac:dyDescent="0.3">
      <c r="A10" s="2">
        <v>43013</v>
      </c>
      <c r="B10" s="21">
        <v>241</v>
      </c>
      <c r="C10" s="21">
        <v>264</v>
      </c>
      <c r="D10" s="21">
        <v>229.5</v>
      </c>
      <c r="E10" s="21">
        <v>243.89166666666671</v>
      </c>
      <c r="F10" s="23"/>
      <c r="G10" s="23"/>
      <c r="H10" s="23"/>
      <c r="I10" s="23" t="str">
        <f t="shared" si="4"/>
        <v/>
      </c>
      <c r="J10" s="38" t="str">
        <f t="shared" si="1"/>
        <v/>
      </c>
      <c r="K10" s="23" t="str">
        <f t="shared" si="2"/>
        <v/>
      </c>
      <c r="L10" s="23" t="str">
        <f t="shared" si="3"/>
        <v/>
      </c>
      <c r="M10" s="23"/>
      <c r="N10" s="35"/>
      <c r="O10" s="31"/>
      <c r="P10" s="31"/>
      <c r="Q10" s="59"/>
      <c r="R10" s="48"/>
      <c r="S10" s="31"/>
      <c r="T10" s="31"/>
      <c r="U10" s="59"/>
      <c r="V10" s="4"/>
    </row>
    <row r="11" spans="1:22" hidden="1" x14ac:dyDescent="0.3">
      <c r="A11" s="2">
        <v>43014</v>
      </c>
      <c r="B11" s="21">
        <v>264</v>
      </c>
      <c r="C11" s="21">
        <v>275</v>
      </c>
      <c r="D11" s="21">
        <v>236.4</v>
      </c>
      <c r="E11" s="21">
        <v>243.3833333333333</v>
      </c>
      <c r="F11" s="23" t="str">
        <f t="shared" ref="F11:F74" si="5">IF(C10&gt;=D10, "TRUE", "FALSE")</f>
        <v>TRUE</v>
      </c>
      <c r="G11" s="23" t="str">
        <f>IF(C10&gt;=E10, "TRUE", "FALSE")</f>
        <v>TRUE</v>
      </c>
      <c r="H11" s="23" t="str">
        <f>IF(F11="TRUE", IF(G11="TRUE", "Buy", "Hold&amp;NotBuy"), "Sell")</f>
        <v>Buy</v>
      </c>
      <c r="I11" s="23" t="str">
        <f t="shared" si="4"/>
        <v>Buying</v>
      </c>
      <c r="J11" s="38" t="str">
        <f t="shared" si="1"/>
        <v/>
      </c>
      <c r="K11" s="23" t="str">
        <f t="shared" si="2"/>
        <v>Buying</v>
      </c>
      <c r="L11" s="23" t="str">
        <f t="shared" si="3"/>
        <v>Buying</v>
      </c>
      <c r="M11" s="43">
        <f>B11/B10</f>
        <v>1.095435684647303</v>
      </c>
      <c r="N11" s="54">
        <f t="shared" ref="N11:N74" si="6">IF(L11="hold", IF(L10="hold", B11/B10, (B11-(B10*$A$1))/B10), IF(L11="Selling", IF(L10="Buying", (B11-(B10*$A$1)-(B11*$A$1))/B10, (B11-(B11*$A$1))/B10), 1))</f>
        <v>1</v>
      </c>
      <c r="O11" s="43"/>
      <c r="P11" s="43"/>
      <c r="Q11" s="60"/>
      <c r="R11" s="48">
        <v>1</v>
      </c>
      <c r="S11" s="43"/>
      <c r="T11" s="43"/>
      <c r="U11" s="60"/>
      <c r="V11" s="4"/>
    </row>
    <row r="12" spans="1:22" hidden="1" x14ac:dyDescent="0.3">
      <c r="A12" s="2">
        <v>43015</v>
      </c>
      <c r="B12" s="21">
        <v>274</v>
      </c>
      <c r="C12" s="21">
        <v>268</v>
      </c>
      <c r="D12" s="21">
        <v>239.8</v>
      </c>
      <c r="E12" s="21">
        <v>242.81666666666669</v>
      </c>
      <c r="F12" s="23" t="str">
        <f t="shared" si="5"/>
        <v>TRUE</v>
      </c>
      <c r="G12" s="23" t="str">
        <f t="shared" ref="G12:G75" si="7">IF(C11&gt;=E11, "TRUE", "FALSE")</f>
        <v>TRUE</v>
      </c>
      <c r="H12" s="23" t="str">
        <f t="shared" ref="H12:H75" si="8">IF(F12="TRUE", IF(G12="TRUE", "Buy", "Hold&amp;NotBuy"), "Sell")</f>
        <v>Buy</v>
      </c>
      <c r="I12" s="23" t="str">
        <f t="shared" si="4"/>
        <v>hold</v>
      </c>
      <c r="J12" s="38" t="str">
        <f t="shared" si="1"/>
        <v/>
      </c>
      <c r="K12" s="23" t="str">
        <f t="shared" si="2"/>
        <v>hold</v>
      </c>
      <c r="L12" s="23" t="str">
        <f t="shared" si="3"/>
        <v>hold</v>
      </c>
      <c r="M12" s="43">
        <f t="shared" ref="M12:M75" si="9">B12/B11</f>
        <v>1.0378787878787878</v>
      </c>
      <c r="N12" s="54">
        <f t="shared" si="6"/>
        <v>1.0371787878787879</v>
      </c>
      <c r="O12" s="31"/>
      <c r="P12" s="31"/>
      <c r="Q12" s="59"/>
      <c r="R12" s="48">
        <v>1.0371522727272726</v>
      </c>
      <c r="S12" s="31"/>
      <c r="T12" s="31"/>
      <c r="U12" s="59"/>
      <c r="V12" s="4"/>
    </row>
    <row r="13" spans="1:22" hidden="1" x14ac:dyDescent="0.3">
      <c r="A13" s="2">
        <v>43016</v>
      </c>
      <c r="B13" s="21">
        <v>269</v>
      </c>
      <c r="C13" s="21">
        <v>293</v>
      </c>
      <c r="D13" s="21">
        <v>247.2</v>
      </c>
      <c r="E13" s="21">
        <v>242.64166666666671</v>
      </c>
      <c r="F13" s="23" t="str">
        <f t="shared" si="5"/>
        <v>TRUE</v>
      </c>
      <c r="G13" s="23" t="str">
        <f t="shared" si="7"/>
        <v>TRUE</v>
      </c>
      <c r="H13" s="23" t="str">
        <f t="shared" si="8"/>
        <v>Buy</v>
      </c>
      <c r="I13" s="23" t="str">
        <f t="shared" si="4"/>
        <v>hold</v>
      </c>
      <c r="J13" s="38" t="str">
        <f t="shared" si="1"/>
        <v/>
      </c>
      <c r="K13" s="23" t="str">
        <f t="shared" si="2"/>
        <v>hold</v>
      </c>
      <c r="L13" s="23" t="str">
        <f t="shared" si="3"/>
        <v>hold</v>
      </c>
      <c r="M13" s="43">
        <f t="shared" si="9"/>
        <v>0.98175182481751821</v>
      </c>
      <c r="N13" s="54">
        <f t="shared" si="6"/>
        <v>0.98175182481751821</v>
      </c>
      <c r="O13" s="31"/>
      <c r="P13" s="31"/>
      <c r="Q13" s="59"/>
      <c r="R13" s="48">
        <v>0.98175182481751821</v>
      </c>
      <c r="S13" s="31"/>
      <c r="T13" s="31"/>
      <c r="U13" s="59"/>
      <c r="V13" s="4"/>
    </row>
    <row r="14" spans="1:22" hidden="1" x14ac:dyDescent="0.3">
      <c r="A14" s="2">
        <v>43017</v>
      </c>
      <c r="B14" s="21">
        <v>292</v>
      </c>
      <c r="C14" s="21">
        <v>315</v>
      </c>
      <c r="D14" s="21">
        <v>256.7</v>
      </c>
      <c r="E14" s="21">
        <v>242.73333333333329</v>
      </c>
      <c r="F14" s="23" t="str">
        <f t="shared" si="5"/>
        <v>TRUE</v>
      </c>
      <c r="G14" s="23" t="str">
        <f t="shared" si="7"/>
        <v>TRUE</v>
      </c>
      <c r="H14" s="23" t="str">
        <f t="shared" si="8"/>
        <v>Buy</v>
      </c>
      <c r="I14" s="23" t="str">
        <f t="shared" si="4"/>
        <v>hold</v>
      </c>
      <c r="J14" s="38" t="str">
        <f t="shared" si="1"/>
        <v/>
      </c>
      <c r="K14" s="23" t="str">
        <f t="shared" si="2"/>
        <v>hold</v>
      </c>
      <c r="L14" s="23" t="str">
        <f t="shared" si="3"/>
        <v>hold</v>
      </c>
      <c r="M14" s="43">
        <f t="shared" si="9"/>
        <v>1.0855018587360594</v>
      </c>
      <c r="N14" s="54">
        <f t="shared" si="6"/>
        <v>1.0855018587360594</v>
      </c>
      <c r="O14" s="31"/>
      <c r="P14" s="31"/>
      <c r="Q14" s="59"/>
      <c r="R14" s="48">
        <v>1.0855018587360594</v>
      </c>
      <c r="S14" s="31"/>
      <c r="T14" s="31"/>
      <c r="U14" s="59"/>
      <c r="V14" s="4"/>
    </row>
    <row r="15" spans="1:22" hidden="1" x14ac:dyDescent="0.3">
      <c r="A15" s="2">
        <v>43018</v>
      </c>
      <c r="B15" s="21">
        <v>315</v>
      </c>
      <c r="C15" s="21">
        <v>301</v>
      </c>
      <c r="D15" s="21">
        <v>264.39999999999998</v>
      </c>
      <c r="E15" s="21">
        <v>242.72499999999999</v>
      </c>
      <c r="F15" s="23" t="str">
        <f t="shared" si="5"/>
        <v>TRUE</v>
      </c>
      <c r="G15" s="23" t="str">
        <f t="shared" si="7"/>
        <v>TRUE</v>
      </c>
      <c r="H15" s="23" t="str">
        <f t="shared" si="8"/>
        <v>Buy</v>
      </c>
      <c r="I15" s="23" t="str">
        <f t="shared" si="4"/>
        <v>hold</v>
      </c>
      <c r="J15" s="38" t="str">
        <f t="shared" si="1"/>
        <v/>
      </c>
      <c r="K15" s="23" t="str">
        <f t="shared" si="2"/>
        <v>hold</v>
      </c>
      <c r="L15" s="23" t="str">
        <f t="shared" si="3"/>
        <v>hold</v>
      </c>
      <c r="M15" s="43">
        <f t="shared" si="9"/>
        <v>1.0787671232876712</v>
      </c>
      <c r="N15" s="54">
        <f t="shared" si="6"/>
        <v>1.0787671232876712</v>
      </c>
      <c r="O15" s="31"/>
      <c r="P15" s="31"/>
      <c r="Q15" s="59"/>
      <c r="R15" s="48">
        <v>1.0787671232876712</v>
      </c>
      <c r="S15" s="31"/>
      <c r="T15" s="31"/>
      <c r="U15" s="59"/>
      <c r="V15" s="4"/>
    </row>
    <row r="16" spans="1:22" hidden="1" x14ac:dyDescent="0.3">
      <c r="A16" s="2">
        <v>43019</v>
      </c>
      <c r="B16" s="21">
        <v>300</v>
      </c>
      <c r="C16" s="21">
        <v>300</v>
      </c>
      <c r="D16" s="21">
        <v>271.89999999999998</v>
      </c>
      <c r="E16" s="21">
        <v>242.72499999999999</v>
      </c>
      <c r="F16" s="23" t="str">
        <f t="shared" si="5"/>
        <v>TRUE</v>
      </c>
      <c r="G16" s="23" t="str">
        <f t="shared" si="7"/>
        <v>TRUE</v>
      </c>
      <c r="H16" s="23" t="str">
        <f t="shared" si="8"/>
        <v>Buy</v>
      </c>
      <c r="I16" s="23" t="str">
        <f t="shared" si="4"/>
        <v>hold</v>
      </c>
      <c r="J16" s="38" t="str">
        <f t="shared" si="1"/>
        <v/>
      </c>
      <c r="K16" s="23" t="str">
        <f t="shared" si="2"/>
        <v>hold</v>
      </c>
      <c r="L16" s="23" t="str">
        <f t="shared" si="3"/>
        <v>hold</v>
      </c>
      <c r="M16" s="43">
        <f t="shared" si="9"/>
        <v>0.95238095238095233</v>
      </c>
      <c r="N16" s="54">
        <f t="shared" si="6"/>
        <v>0.95238095238095233</v>
      </c>
      <c r="O16" s="31"/>
      <c r="P16" s="31"/>
      <c r="Q16" s="59"/>
      <c r="R16" s="48">
        <v>0.95238095238095233</v>
      </c>
      <c r="S16" s="31"/>
      <c r="T16" s="31"/>
      <c r="U16" s="59"/>
      <c r="V16" s="4"/>
    </row>
    <row r="17" spans="1:23" hidden="1" x14ac:dyDescent="0.3">
      <c r="A17" s="2">
        <v>43020</v>
      </c>
      <c r="B17" s="21">
        <v>300</v>
      </c>
      <c r="C17" s="21">
        <v>295</v>
      </c>
      <c r="D17" s="21">
        <v>278.10000000000002</v>
      </c>
      <c r="E17" s="21">
        <v>242.5083333333333</v>
      </c>
      <c r="F17" s="23" t="str">
        <f t="shared" si="5"/>
        <v>TRUE</v>
      </c>
      <c r="G17" s="23" t="str">
        <f t="shared" si="7"/>
        <v>TRUE</v>
      </c>
      <c r="H17" s="23" t="str">
        <f t="shared" si="8"/>
        <v>Buy</v>
      </c>
      <c r="I17" s="23" t="str">
        <f t="shared" si="4"/>
        <v>hold</v>
      </c>
      <c r="J17" s="38" t="str">
        <f t="shared" si="1"/>
        <v/>
      </c>
      <c r="K17" s="23" t="str">
        <f t="shared" si="2"/>
        <v>hold</v>
      </c>
      <c r="L17" s="23" t="str">
        <f t="shared" si="3"/>
        <v>hold</v>
      </c>
      <c r="M17" s="43">
        <f t="shared" si="9"/>
        <v>1</v>
      </c>
      <c r="N17" s="54">
        <f t="shared" si="6"/>
        <v>1</v>
      </c>
      <c r="O17" s="31"/>
      <c r="P17" s="31"/>
      <c r="Q17" s="59"/>
      <c r="R17" s="48">
        <v>1</v>
      </c>
      <c r="S17" s="31"/>
      <c r="T17" s="31"/>
      <c r="U17" s="59"/>
      <c r="V17" s="4"/>
    </row>
    <row r="18" spans="1:23" hidden="1" x14ac:dyDescent="0.3">
      <c r="A18" s="2">
        <v>43021</v>
      </c>
      <c r="B18" s="21">
        <v>295</v>
      </c>
      <c r="C18" s="21">
        <v>291</v>
      </c>
      <c r="D18" s="21">
        <v>284.3</v>
      </c>
      <c r="E18" s="21">
        <v>242.42500000000001</v>
      </c>
      <c r="F18" s="23" t="str">
        <f t="shared" si="5"/>
        <v>TRUE</v>
      </c>
      <c r="G18" s="23" t="str">
        <f t="shared" si="7"/>
        <v>TRUE</v>
      </c>
      <c r="H18" s="23" t="str">
        <f t="shared" si="8"/>
        <v>Buy</v>
      </c>
      <c r="I18" s="23" t="str">
        <f t="shared" si="4"/>
        <v>hold</v>
      </c>
      <c r="J18" s="38" t="str">
        <f t="shared" si="1"/>
        <v/>
      </c>
      <c r="K18" s="23" t="str">
        <f t="shared" si="2"/>
        <v>hold</v>
      </c>
      <c r="L18" s="23" t="str">
        <f t="shared" si="3"/>
        <v>hold</v>
      </c>
      <c r="M18" s="43">
        <f t="shared" si="9"/>
        <v>0.98333333333333328</v>
      </c>
      <c r="N18" s="54">
        <f t="shared" si="6"/>
        <v>0.98333333333333328</v>
      </c>
      <c r="O18" s="31"/>
      <c r="P18" s="31"/>
      <c r="Q18" s="59"/>
      <c r="R18" s="48">
        <v>0.98333333333333328</v>
      </c>
      <c r="S18" s="31"/>
      <c r="T18" s="31"/>
      <c r="U18" s="59"/>
      <c r="V18" s="4"/>
    </row>
    <row r="19" spans="1:23" hidden="1" x14ac:dyDescent="0.3">
      <c r="A19" s="2">
        <v>43022</v>
      </c>
      <c r="B19" s="21">
        <v>290</v>
      </c>
      <c r="C19" s="21">
        <v>293</v>
      </c>
      <c r="D19" s="21">
        <v>289.5</v>
      </c>
      <c r="E19" s="21">
        <v>242.3</v>
      </c>
      <c r="F19" s="23" t="str">
        <f t="shared" si="5"/>
        <v>TRUE</v>
      </c>
      <c r="G19" s="23" t="str">
        <f t="shared" si="7"/>
        <v>TRUE</v>
      </c>
      <c r="H19" s="23" t="str">
        <f t="shared" si="8"/>
        <v>Buy</v>
      </c>
      <c r="I19" s="23" t="str">
        <f t="shared" si="4"/>
        <v>hold</v>
      </c>
      <c r="J19" s="38" t="str">
        <f t="shared" si="1"/>
        <v/>
      </c>
      <c r="K19" s="23" t="str">
        <f t="shared" si="2"/>
        <v>hold</v>
      </c>
      <c r="L19" s="23" t="str">
        <f t="shared" si="3"/>
        <v>hold</v>
      </c>
      <c r="M19" s="43">
        <f t="shared" si="9"/>
        <v>0.98305084745762716</v>
      </c>
      <c r="N19" s="54">
        <f t="shared" si="6"/>
        <v>0.98305084745762716</v>
      </c>
      <c r="O19" s="31"/>
      <c r="P19" s="31"/>
      <c r="Q19" s="59"/>
      <c r="R19" s="48">
        <v>0.98305084745762716</v>
      </c>
      <c r="S19" s="31"/>
      <c r="T19" s="31"/>
      <c r="U19" s="59"/>
      <c r="V19" s="4"/>
    </row>
    <row r="20" spans="1:23" hidden="1" x14ac:dyDescent="0.3">
      <c r="A20" s="2">
        <v>43023</v>
      </c>
      <c r="B20" s="21">
        <v>294</v>
      </c>
      <c r="C20" s="21">
        <v>295</v>
      </c>
      <c r="D20" s="21">
        <v>292.60000000000002</v>
      </c>
      <c r="E20" s="21">
        <v>242.14166666666671</v>
      </c>
      <c r="F20" s="23" t="str">
        <f t="shared" si="5"/>
        <v>TRUE</v>
      </c>
      <c r="G20" s="23" t="str">
        <f t="shared" si="7"/>
        <v>TRUE</v>
      </c>
      <c r="H20" s="23" t="str">
        <f t="shared" si="8"/>
        <v>Buy</v>
      </c>
      <c r="I20" s="23" t="str">
        <f t="shared" si="4"/>
        <v>hold</v>
      </c>
      <c r="J20" s="38" t="str">
        <f t="shared" si="1"/>
        <v/>
      </c>
      <c r="K20" s="23" t="str">
        <f t="shared" si="2"/>
        <v>hold</v>
      </c>
      <c r="L20" s="23" t="str">
        <f t="shared" si="3"/>
        <v>hold</v>
      </c>
      <c r="M20" s="43">
        <f t="shared" si="9"/>
        <v>1.0137931034482759</v>
      </c>
      <c r="N20" s="54">
        <f t="shared" si="6"/>
        <v>1.0137931034482759</v>
      </c>
      <c r="O20" s="31"/>
      <c r="P20" s="31"/>
      <c r="Q20" s="59"/>
      <c r="R20" s="48">
        <v>1.0137931034482759</v>
      </c>
      <c r="S20" s="31"/>
      <c r="T20" s="31"/>
      <c r="U20" s="59"/>
      <c r="V20" s="4"/>
    </row>
    <row r="21" spans="1:23" hidden="1" x14ac:dyDescent="0.3">
      <c r="A21" s="2">
        <v>43024</v>
      </c>
      <c r="B21" s="21">
        <v>296</v>
      </c>
      <c r="C21" s="21">
        <v>319</v>
      </c>
      <c r="D21" s="21">
        <v>297</v>
      </c>
      <c r="E21" s="21">
        <v>242.05</v>
      </c>
      <c r="F21" s="23" t="str">
        <f t="shared" si="5"/>
        <v>TRUE</v>
      </c>
      <c r="G21" s="23" t="str">
        <f t="shared" si="7"/>
        <v>TRUE</v>
      </c>
      <c r="H21" s="23" t="str">
        <f t="shared" si="8"/>
        <v>Buy</v>
      </c>
      <c r="I21" s="23" t="str">
        <f t="shared" si="4"/>
        <v>hold</v>
      </c>
      <c r="J21" s="38" t="str">
        <f t="shared" si="1"/>
        <v/>
      </c>
      <c r="K21" s="23" t="str">
        <f t="shared" si="2"/>
        <v>hold</v>
      </c>
      <c r="L21" s="23" t="str">
        <f t="shared" si="3"/>
        <v>hold</v>
      </c>
      <c r="M21" s="43">
        <f t="shared" si="9"/>
        <v>1.0068027210884354</v>
      </c>
      <c r="N21" s="54">
        <f t="shared" si="6"/>
        <v>1.0068027210884354</v>
      </c>
      <c r="O21" s="31"/>
      <c r="P21" s="31"/>
      <c r="Q21" s="59"/>
      <c r="R21" s="48">
        <v>1.0068027210884354</v>
      </c>
      <c r="S21" s="31"/>
      <c r="T21" s="31"/>
      <c r="U21" s="59"/>
      <c r="V21" s="4"/>
    </row>
    <row r="22" spans="1:23" hidden="1" x14ac:dyDescent="0.3">
      <c r="A22" s="2">
        <v>43025</v>
      </c>
      <c r="B22" s="21">
        <v>320</v>
      </c>
      <c r="C22" s="21">
        <v>286</v>
      </c>
      <c r="D22" s="21">
        <v>298.8</v>
      </c>
      <c r="E22" s="21">
        <v>241.64166666666671</v>
      </c>
      <c r="F22" s="23" t="str">
        <f t="shared" si="5"/>
        <v>TRUE</v>
      </c>
      <c r="G22" s="23" t="str">
        <f t="shared" si="7"/>
        <v>TRUE</v>
      </c>
      <c r="H22" s="23" t="str">
        <f t="shared" si="8"/>
        <v>Buy</v>
      </c>
      <c r="I22" s="23" t="str">
        <f t="shared" si="4"/>
        <v>hold</v>
      </c>
      <c r="J22" s="38" t="str">
        <f t="shared" si="1"/>
        <v/>
      </c>
      <c r="K22" s="23" t="str">
        <f t="shared" si="2"/>
        <v>hold</v>
      </c>
      <c r="L22" s="23" t="str">
        <f t="shared" si="3"/>
        <v>hold</v>
      </c>
      <c r="M22" s="43">
        <f t="shared" si="9"/>
        <v>1.0810810810810811</v>
      </c>
      <c r="N22" s="54">
        <f t="shared" si="6"/>
        <v>1.0810810810810811</v>
      </c>
      <c r="O22" s="31"/>
      <c r="P22" s="31"/>
      <c r="Q22" s="59"/>
      <c r="R22" s="48">
        <v>1.0810810810810811</v>
      </c>
      <c r="S22" s="31"/>
      <c r="T22" s="31"/>
      <c r="U22" s="59"/>
      <c r="V22" s="4"/>
    </row>
    <row r="23" spans="1:23" hidden="1" x14ac:dyDescent="0.3">
      <c r="A23" s="2">
        <v>43026</v>
      </c>
      <c r="B23" s="21">
        <v>286</v>
      </c>
      <c r="C23" s="21">
        <v>250</v>
      </c>
      <c r="D23" s="21">
        <v>294.5</v>
      </c>
      <c r="E23" s="21">
        <v>240.3666666666667</v>
      </c>
      <c r="F23" s="23" t="str">
        <f t="shared" si="5"/>
        <v>FALSE</v>
      </c>
      <c r="G23" s="23" t="str">
        <f t="shared" si="7"/>
        <v>TRUE</v>
      </c>
      <c r="H23" s="23" t="str">
        <f t="shared" si="8"/>
        <v>Sell</v>
      </c>
      <c r="I23" s="23" t="str">
        <f t="shared" si="4"/>
        <v/>
      </c>
      <c r="J23" s="38" t="str">
        <f t="shared" si="1"/>
        <v>Selling</v>
      </c>
      <c r="K23" s="23" t="str">
        <f t="shared" si="2"/>
        <v>Selling</v>
      </c>
      <c r="L23" s="23" t="str">
        <f t="shared" si="3"/>
        <v>Selling</v>
      </c>
      <c r="M23" s="43">
        <f t="shared" si="9"/>
        <v>0.89375000000000004</v>
      </c>
      <c r="N23" s="54">
        <f t="shared" si="6"/>
        <v>0.89312437499999997</v>
      </c>
      <c r="O23" s="31"/>
      <c r="P23" s="31"/>
      <c r="Q23" s="59"/>
      <c r="R23" s="48">
        <v>0.89312437499999997</v>
      </c>
      <c r="S23" s="31"/>
      <c r="T23" s="31"/>
      <c r="U23" s="59"/>
      <c r="V23" s="4"/>
      <c r="W23" s="9"/>
    </row>
    <row r="24" spans="1:23" hidden="1" x14ac:dyDescent="0.3">
      <c r="A24" s="2">
        <v>43027</v>
      </c>
      <c r="B24" s="21">
        <v>250</v>
      </c>
      <c r="C24" s="21">
        <v>240</v>
      </c>
      <c r="D24" s="21">
        <v>287</v>
      </c>
      <c r="E24" s="21">
        <v>239.30833333333331</v>
      </c>
      <c r="F24" s="23" t="str">
        <f t="shared" si="5"/>
        <v>FALSE</v>
      </c>
      <c r="G24" s="23" t="str">
        <f t="shared" si="7"/>
        <v>TRUE</v>
      </c>
      <c r="H24" s="23" t="str">
        <f t="shared" si="8"/>
        <v>Sell</v>
      </c>
      <c r="I24" s="23" t="str">
        <f t="shared" si="4"/>
        <v/>
      </c>
      <c r="J24" s="38" t="str">
        <f t="shared" si="1"/>
        <v>Cash</v>
      </c>
      <c r="K24" s="23" t="str">
        <f t="shared" si="2"/>
        <v>Cash</v>
      </c>
      <c r="L24" s="23" t="str">
        <f t="shared" si="3"/>
        <v>Cash</v>
      </c>
      <c r="M24" s="43">
        <f t="shared" si="9"/>
        <v>0.87412587412587417</v>
      </c>
      <c r="N24" s="54">
        <f t="shared" si="6"/>
        <v>1</v>
      </c>
      <c r="O24" s="31"/>
      <c r="P24" s="31"/>
      <c r="Q24" s="59"/>
      <c r="R24" s="48">
        <v>1</v>
      </c>
      <c r="S24" s="31"/>
      <c r="T24" s="31"/>
      <c r="U24" s="59"/>
      <c r="V24" s="4"/>
    </row>
    <row r="25" spans="1:23" hidden="1" x14ac:dyDescent="0.3">
      <c r="A25" s="2">
        <v>43028</v>
      </c>
      <c r="B25" s="21">
        <v>240</v>
      </c>
      <c r="C25" s="21">
        <v>243</v>
      </c>
      <c r="D25" s="21">
        <v>281.2</v>
      </c>
      <c r="E25" s="21">
        <v>238.45833333333329</v>
      </c>
      <c r="F25" s="23" t="str">
        <f t="shared" si="5"/>
        <v>FALSE</v>
      </c>
      <c r="G25" s="23" t="str">
        <f t="shared" si="7"/>
        <v>TRUE</v>
      </c>
      <c r="H25" s="23" t="str">
        <f t="shared" si="8"/>
        <v>Sell</v>
      </c>
      <c r="I25" s="23" t="str">
        <f t="shared" si="4"/>
        <v/>
      </c>
      <c r="J25" s="38" t="str">
        <f t="shared" si="1"/>
        <v>Cash</v>
      </c>
      <c r="K25" s="23" t="str">
        <f t="shared" si="2"/>
        <v>Cash</v>
      </c>
      <c r="L25" s="23" t="str">
        <f t="shared" si="3"/>
        <v>Cash</v>
      </c>
      <c r="M25" s="43">
        <f t="shared" si="9"/>
        <v>0.96</v>
      </c>
      <c r="N25" s="54">
        <f t="shared" si="6"/>
        <v>1</v>
      </c>
      <c r="O25" s="31"/>
      <c r="P25" s="31"/>
      <c r="Q25" s="59"/>
      <c r="R25" s="48">
        <v>1</v>
      </c>
      <c r="S25" s="31"/>
      <c r="T25" s="31"/>
      <c r="U25" s="59"/>
      <c r="V25" s="4"/>
    </row>
    <row r="26" spans="1:23" hidden="1" x14ac:dyDescent="0.3">
      <c r="A26" s="2">
        <v>43029</v>
      </c>
      <c r="B26" s="21">
        <v>244</v>
      </c>
      <c r="C26" s="21">
        <v>234</v>
      </c>
      <c r="D26" s="21">
        <v>274.60000000000002</v>
      </c>
      <c r="E26" s="21">
        <v>237.3666666666667</v>
      </c>
      <c r="F26" s="23" t="str">
        <f t="shared" si="5"/>
        <v>FALSE</v>
      </c>
      <c r="G26" s="23" t="str">
        <f t="shared" si="7"/>
        <v>TRUE</v>
      </c>
      <c r="H26" s="23" t="str">
        <f t="shared" si="8"/>
        <v>Sell</v>
      </c>
      <c r="I26" s="23" t="str">
        <f t="shared" si="4"/>
        <v/>
      </c>
      <c r="J26" s="38" t="str">
        <f t="shared" si="1"/>
        <v>Cash</v>
      </c>
      <c r="K26" s="23" t="str">
        <f t="shared" si="2"/>
        <v>Cash</v>
      </c>
      <c r="L26" s="23" t="str">
        <f t="shared" si="3"/>
        <v>Cash</v>
      </c>
      <c r="M26" s="43">
        <f t="shared" si="9"/>
        <v>1.0166666666666666</v>
      </c>
      <c r="N26" s="54">
        <f t="shared" si="6"/>
        <v>1</v>
      </c>
      <c r="O26" s="31"/>
      <c r="P26" s="31"/>
      <c r="Q26" s="59"/>
      <c r="R26" s="48">
        <v>1</v>
      </c>
      <c r="S26" s="31"/>
      <c r="T26" s="31"/>
      <c r="U26" s="59"/>
      <c r="V26" s="4"/>
    </row>
    <row r="27" spans="1:23" hidden="1" x14ac:dyDescent="0.3">
      <c r="A27" s="2">
        <v>43030</v>
      </c>
      <c r="B27" s="21">
        <v>233</v>
      </c>
      <c r="C27" s="21">
        <v>234</v>
      </c>
      <c r="D27" s="21">
        <v>268.5</v>
      </c>
      <c r="E27" s="21">
        <v>236.29166666666671</v>
      </c>
      <c r="F27" s="23" t="str">
        <f t="shared" si="5"/>
        <v>FALSE</v>
      </c>
      <c r="G27" s="23" t="str">
        <f t="shared" si="7"/>
        <v>FALSE</v>
      </c>
      <c r="H27" s="23" t="str">
        <f t="shared" si="8"/>
        <v>Sell</v>
      </c>
      <c r="I27" s="23" t="str">
        <f t="shared" si="4"/>
        <v/>
      </c>
      <c r="J27" s="38" t="str">
        <f t="shared" si="1"/>
        <v>Cash</v>
      </c>
      <c r="K27" s="23" t="str">
        <f t="shared" si="2"/>
        <v>Cash</v>
      </c>
      <c r="L27" s="23" t="str">
        <f t="shared" si="3"/>
        <v>Cash</v>
      </c>
      <c r="M27" s="43">
        <f t="shared" si="9"/>
        <v>0.95491803278688525</v>
      </c>
      <c r="N27" s="54">
        <f t="shared" si="6"/>
        <v>1</v>
      </c>
      <c r="O27" s="31"/>
      <c r="P27" s="31"/>
      <c r="Q27" s="59"/>
      <c r="R27" s="48">
        <v>1</v>
      </c>
      <c r="S27" s="31"/>
      <c r="T27" s="31"/>
      <c r="U27" s="59"/>
      <c r="V27" s="4"/>
    </row>
    <row r="28" spans="1:23" hidden="1" x14ac:dyDescent="0.3">
      <c r="A28" s="2">
        <v>43031</v>
      </c>
      <c r="B28" s="21">
        <v>234</v>
      </c>
      <c r="C28" s="21">
        <v>219</v>
      </c>
      <c r="D28" s="21">
        <v>261.3</v>
      </c>
      <c r="E28" s="21">
        <v>235.10833333333329</v>
      </c>
      <c r="F28" s="23" t="str">
        <f t="shared" si="5"/>
        <v>FALSE</v>
      </c>
      <c r="G28" s="23" t="str">
        <f t="shared" si="7"/>
        <v>FALSE</v>
      </c>
      <c r="H28" s="23" t="str">
        <f t="shared" si="8"/>
        <v>Sell</v>
      </c>
      <c r="I28" s="23" t="str">
        <f t="shared" si="4"/>
        <v/>
      </c>
      <c r="J28" s="38" t="str">
        <f t="shared" si="1"/>
        <v>Cash</v>
      </c>
      <c r="K28" s="23" t="str">
        <f t="shared" si="2"/>
        <v>Cash</v>
      </c>
      <c r="L28" s="23" t="str">
        <f t="shared" si="3"/>
        <v>Cash</v>
      </c>
      <c r="M28" s="43">
        <f t="shared" si="9"/>
        <v>1.0042918454935623</v>
      </c>
      <c r="N28" s="54">
        <f t="shared" si="6"/>
        <v>1</v>
      </c>
      <c r="O28" s="31"/>
      <c r="P28" s="31"/>
      <c r="Q28" s="59"/>
      <c r="R28" s="48">
        <v>1</v>
      </c>
      <c r="S28" s="31"/>
      <c r="T28" s="31"/>
      <c r="U28" s="59"/>
      <c r="V28" s="4"/>
    </row>
    <row r="29" spans="1:23" hidden="1" x14ac:dyDescent="0.3">
      <c r="A29" s="2">
        <v>43032</v>
      </c>
      <c r="B29" s="21">
        <v>219</v>
      </c>
      <c r="C29" s="21">
        <v>245</v>
      </c>
      <c r="D29" s="21">
        <v>256.5</v>
      </c>
      <c r="E29" s="21">
        <v>234.30833333333331</v>
      </c>
      <c r="F29" s="23" t="str">
        <f t="shared" si="5"/>
        <v>FALSE</v>
      </c>
      <c r="G29" s="23" t="str">
        <f t="shared" si="7"/>
        <v>FALSE</v>
      </c>
      <c r="H29" s="23" t="str">
        <f t="shared" si="8"/>
        <v>Sell</v>
      </c>
      <c r="I29" s="23" t="str">
        <f t="shared" si="4"/>
        <v/>
      </c>
      <c r="J29" s="38" t="str">
        <f t="shared" si="1"/>
        <v>Cash</v>
      </c>
      <c r="K29" s="23" t="str">
        <f t="shared" si="2"/>
        <v>Cash</v>
      </c>
      <c r="L29" s="23" t="str">
        <f t="shared" si="3"/>
        <v>Cash</v>
      </c>
      <c r="M29" s="43">
        <f t="shared" si="9"/>
        <v>0.9358974358974359</v>
      </c>
      <c r="N29" s="54">
        <f t="shared" si="6"/>
        <v>1</v>
      </c>
      <c r="O29" s="31"/>
      <c r="P29" s="31"/>
      <c r="Q29" s="59"/>
      <c r="R29" s="48">
        <v>1</v>
      </c>
      <c r="S29" s="31"/>
      <c r="T29" s="31"/>
      <c r="U29" s="59"/>
      <c r="V29" s="4"/>
    </row>
    <row r="30" spans="1:23" hidden="1" x14ac:dyDescent="0.3">
      <c r="A30" s="2">
        <v>43033</v>
      </c>
      <c r="B30" s="21">
        <v>246</v>
      </c>
      <c r="C30" s="21">
        <v>233</v>
      </c>
      <c r="D30" s="21">
        <v>250.3</v>
      </c>
      <c r="E30" s="21">
        <v>233.7416666666667</v>
      </c>
      <c r="F30" s="23" t="str">
        <f t="shared" si="5"/>
        <v>FALSE</v>
      </c>
      <c r="G30" s="23" t="str">
        <f t="shared" si="7"/>
        <v>TRUE</v>
      </c>
      <c r="H30" s="23" t="str">
        <f t="shared" si="8"/>
        <v>Sell</v>
      </c>
      <c r="I30" s="23" t="str">
        <f t="shared" si="4"/>
        <v/>
      </c>
      <c r="J30" s="38" t="str">
        <f t="shared" si="1"/>
        <v>Cash</v>
      </c>
      <c r="K30" s="23" t="str">
        <f t="shared" si="2"/>
        <v>Cash</v>
      </c>
      <c r="L30" s="23" t="str">
        <f t="shared" si="3"/>
        <v>Cash</v>
      </c>
      <c r="M30" s="43">
        <f t="shared" si="9"/>
        <v>1.1232876712328768</v>
      </c>
      <c r="N30" s="54">
        <f t="shared" si="6"/>
        <v>1</v>
      </c>
      <c r="O30" s="31"/>
      <c r="P30" s="31"/>
      <c r="Q30" s="59"/>
      <c r="R30" s="48">
        <v>1</v>
      </c>
      <c r="S30" s="31"/>
      <c r="T30" s="31"/>
      <c r="U30" s="59"/>
      <c r="V30" s="4"/>
    </row>
    <row r="31" spans="1:23" hidden="1" x14ac:dyDescent="0.3">
      <c r="A31" s="2">
        <v>43034</v>
      </c>
      <c r="B31" s="21">
        <v>233</v>
      </c>
      <c r="C31" s="21">
        <v>233</v>
      </c>
      <c r="D31" s="21">
        <v>241.7</v>
      </c>
      <c r="E31" s="21">
        <v>233.02500000000001</v>
      </c>
      <c r="F31" s="23" t="str">
        <f t="shared" si="5"/>
        <v>FALSE</v>
      </c>
      <c r="G31" s="23" t="str">
        <f t="shared" si="7"/>
        <v>FALSE</v>
      </c>
      <c r="H31" s="23" t="str">
        <f t="shared" si="8"/>
        <v>Sell</v>
      </c>
      <c r="I31" s="23" t="str">
        <f t="shared" si="4"/>
        <v/>
      </c>
      <c r="J31" s="38" t="str">
        <f t="shared" si="1"/>
        <v>Cash</v>
      </c>
      <c r="K31" s="23" t="str">
        <f t="shared" si="2"/>
        <v>Cash</v>
      </c>
      <c r="L31" s="23" t="str">
        <f t="shared" si="3"/>
        <v>Cash</v>
      </c>
      <c r="M31" s="43">
        <f t="shared" si="9"/>
        <v>0.94715447154471544</v>
      </c>
      <c r="N31" s="54">
        <f t="shared" si="6"/>
        <v>1</v>
      </c>
      <c r="O31" s="31"/>
      <c r="P31" s="31"/>
      <c r="Q31" s="59"/>
      <c r="R31" s="48">
        <v>1</v>
      </c>
      <c r="S31" s="31"/>
      <c r="T31" s="31"/>
      <c r="U31" s="59"/>
      <c r="V31" s="4"/>
    </row>
    <row r="32" spans="1:23" hidden="1" x14ac:dyDescent="0.3">
      <c r="A32" s="2">
        <v>43035</v>
      </c>
      <c r="B32" s="21">
        <v>233</v>
      </c>
      <c r="C32" s="21">
        <v>232</v>
      </c>
      <c r="D32" s="21">
        <v>236.3</v>
      </c>
      <c r="E32" s="21">
        <v>232.35833333333329</v>
      </c>
      <c r="F32" s="23" t="str">
        <f t="shared" si="5"/>
        <v>FALSE</v>
      </c>
      <c r="G32" s="23" t="str">
        <f t="shared" si="7"/>
        <v>FALSE</v>
      </c>
      <c r="H32" s="23" t="str">
        <f t="shared" si="8"/>
        <v>Sell</v>
      </c>
      <c r="I32" s="23" t="str">
        <f t="shared" si="4"/>
        <v/>
      </c>
      <c r="J32" s="38" t="str">
        <f t="shared" si="1"/>
        <v>Cash</v>
      </c>
      <c r="K32" s="23" t="str">
        <f t="shared" si="2"/>
        <v>Cash</v>
      </c>
      <c r="L32" s="23" t="str">
        <f t="shared" si="3"/>
        <v>Cash</v>
      </c>
      <c r="M32" s="43">
        <f t="shared" si="9"/>
        <v>1</v>
      </c>
      <c r="N32" s="54">
        <f t="shared" si="6"/>
        <v>1</v>
      </c>
      <c r="O32" s="31"/>
      <c r="P32" s="31"/>
      <c r="Q32" s="59"/>
      <c r="R32" s="48">
        <v>1</v>
      </c>
      <c r="S32" s="31"/>
      <c r="T32" s="31"/>
      <c r="U32" s="59"/>
      <c r="V32" s="4"/>
    </row>
    <row r="33" spans="1:24" hidden="1" x14ac:dyDescent="0.3">
      <c r="A33" s="2">
        <v>43036</v>
      </c>
      <c r="B33" s="21">
        <v>231</v>
      </c>
      <c r="C33" s="21">
        <v>232</v>
      </c>
      <c r="D33" s="21">
        <v>234.5</v>
      </c>
      <c r="E33" s="21">
        <v>231.67500000000001</v>
      </c>
      <c r="F33" s="23" t="str">
        <f t="shared" si="5"/>
        <v>FALSE</v>
      </c>
      <c r="G33" s="23" t="str">
        <f t="shared" si="7"/>
        <v>FALSE</v>
      </c>
      <c r="H33" s="23" t="str">
        <f t="shared" si="8"/>
        <v>Sell</v>
      </c>
      <c r="I33" s="23" t="str">
        <f t="shared" si="4"/>
        <v/>
      </c>
      <c r="J33" s="38" t="str">
        <f t="shared" si="1"/>
        <v>Cash</v>
      </c>
      <c r="K33" s="23" t="str">
        <f t="shared" si="2"/>
        <v>Cash</v>
      </c>
      <c r="L33" s="23" t="str">
        <f t="shared" si="3"/>
        <v>Cash</v>
      </c>
      <c r="M33" s="43">
        <f t="shared" si="9"/>
        <v>0.99141630901287559</v>
      </c>
      <c r="N33" s="54">
        <f t="shared" si="6"/>
        <v>1</v>
      </c>
      <c r="O33" s="31"/>
      <c r="P33" s="31"/>
      <c r="Q33" s="59"/>
      <c r="R33" s="48">
        <v>1</v>
      </c>
      <c r="S33" s="31"/>
      <c r="T33" s="31"/>
      <c r="U33" s="59"/>
      <c r="V33" s="4"/>
    </row>
    <row r="34" spans="1:24" hidden="1" x14ac:dyDescent="0.3">
      <c r="A34" s="2">
        <v>43037</v>
      </c>
      <c r="B34" s="21">
        <v>232</v>
      </c>
      <c r="C34" s="21">
        <v>229</v>
      </c>
      <c r="D34" s="21">
        <v>233.4</v>
      </c>
      <c r="E34" s="21">
        <v>231.05</v>
      </c>
      <c r="F34" s="23" t="str">
        <f t="shared" si="5"/>
        <v>FALSE</v>
      </c>
      <c r="G34" s="23" t="str">
        <f t="shared" si="7"/>
        <v>TRUE</v>
      </c>
      <c r="H34" s="23" t="str">
        <f t="shared" si="8"/>
        <v>Sell</v>
      </c>
      <c r="I34" s="23" t="str">
        <f t="shared" si="4"/>
        <v/>
      </c>
      <c r="J34" s="38" t="str">
        <f t="shared" si="1"/>
        <v>Cash</v>
      </c>
      <c r="K34" s="23" t="str">
        <f t="shared" si="2"/>
        <v>Cash</v>
      </c>
      <c r="L34" s="23" t="str">
        <f t="shared" si="3"/>
        <v>Cash</v>
      </c>
      <c r="M34" s="43">
        <f t="shared" si="9"/>
        <v>1.0043290043290043</v>
      </c>
      <c r="N34" s="54">
        <f t="shared" si="6"/>
        <v>1</v>
      </c>
      <c r="O34" s="31"/>
      <c r="P34" s="31"/>
      <c r="Q34" s="59"/>
      <c r="R34" s="48">
        <v>1</v>
      </c>
      <c r="S34" s="31"/>
      <c r="T34" s="31"/>
      <c r="U34" s="59"/>
      <c r="V34" s="4"/>
    </row>
    <row r="35" spans="1:24" hidden="1" x14ac:dyDescent="0.3">
      <c r="A35" s="2">
        <v>43038</v>
      </c>
      <c r="B35" s="21">
        <v>230</v>
      </c>
      <c r="C35" s="21">
        <v>229</v>
      </c>
      <c r="D35" s="21">
        <v>232</v>
      </c>
      <c r="E35" s="21">
        <v>230.45</v>
      </c>
      <c r="F35" s="23" t="str">
        <f t="shared" si="5"/>
        <v>FALSE</v>
      </c>
      <c r="G35" s="23" t="str">
        <f t="shared" si="7"/>
        <v>FALSE</v>
      </c>
      <c r="H35" s="23" t="str">
        <f t="shared" si="8"/>
        <v>Sell</v>
      </c>
      <c r="I35" s="23" t="str">
        <f t="shared" si="4"/>
        <v/>
      </c>
      <c r="J35" s="38" t="str">
        <f t="shared" si="1"/>
        <v>Cash</v>
      </c>
      <c r="K35" s="23" t="str">
        <f t="shared" si="2"/>
        <v>Cash</v>
      </c>
      <c r="L35" s="23" t="str">
        <f t="shared" si="3"/>
        <v>Cash</v>
      </c>
      <c r="M35" s="43">
        <f t="shared" si="9"/>
        <v>0.99137931034482762</v>
      </c>
      <c r="N35" s="54">
        <f t="shared" si="6"/>
        <v>1</v>
      </c>
      <c r="O35" s="31"/>
      <c r="P35" s="31"/>
      <c r="Q35" s="59"/>
      <c r="R35" s="48">
        <v>1</v>
      </c>
      <c r="S35" s="31"/>
      <c r="T35" s="31"/>
      <c r="U35" s="59"/>
      <c r="V35" s="4"/>
    </row>
    <row r="36" spans="1:24" hidden="1" x14ac:dyDescent="0.3">
      <c r="A36" s="2">
        <v>43039</v>
      </c>
      <c r="B36" s="21">
        <v>230</v>
      </c>
      <c r="C36" s="21">
        <v>228</v>
      </c>
      <c r="D36" s="21">
        <v>231.4</v>
      </c>
      <c r="E36" s="21">
        <v>229.8</v>
      </c>
      <c r="F36" s="23" t="str">
        <f t="shared" si="5"/>
        <v>FALSE</v>
      </c>
      <c r="G36" s="23" t="str">
        <f t="shared" si="7"/>
        <v>FALSE</v>
      </c>
      <c r="H36" s="23" t="str">
        <f t="shared" si="8"/>
        <v>Sell</v>
      </c>
      <c r="I36" s="23" t="str">
        <f t="shared" si="4"/>
        <v/>
      </c>
      <c r="J36" s="38" t="str">
        <f t="shared" si="1"/>
        <v>Cash</v>
      </c>
      <c r="K36" s="23" t="str">
        <f t="shared" si="2"/>
        <v>Cash</v>
      </c>
      <c r="L36" s="23" t="str">
        <f t="shared" si="3"/>
        <v>Cash</v>
      </c>
      <c r="M36" s="43">
        <f t="shared" si="9"/>
        <v>1</v>
      </c>
      <c r="N36" s="54">
        <f t="shared" si="6"/>
        <v>1</v>
      </c>
      <c r="O36" s="31"/>
      <c r="P36" s="31"/>
      <c r="Q36" s="59"/>
      <c r="R36" s="48">
        <v>1</v>
      </c>
      <c r="S36" s="31"/>
      <c r="T36" s="31"/>
      <c r="U36" s="59"/>
      <c r="V36" s="4"/>
    </row>
    <row r="37" spans="1:24" hidden="1" x14ac:dyDescent="0.3">
      <c r="A37" s="2">
        <v>43040</v>
      </c>
      <c r="B37" s="21">
        <v>229</v>
      </c>
      <c r="C37" s="21">
        <v>227</v>
      </c>
      <c r="D37" s="21">
        <v>230.7</v>
      </c>
      <c r="E37" s="21">
        <v>229.15</v>
      </c>
      <c r="F37" s="23" t="str">
        <f t="shared" si="5"/>
        <v>FALSE</v>
      </c>
      <c r="G37" s="23" t="str">
        <f t="shared" si="7"/>
        <v>FALSE</v>
      </c>
      <c r="H37" s="23" t="str">
        <f t="shared" si="8"/>
        <v>Sell</v>
      </c>
      <c r="I37" s="23" t="str">
        <f t="shared" si="4"/>
        <v/>
      </c>
      <c r="J37" s="38" t="str">
        <f t="shared" si="1"/>
        <v>Cash</v>
      </c>
      <c r="K37" s="23" t="str">
        <f t="shared" si="2"/>
        <v>Cash</v>
      </c>
      <c r="L37" s="23" t="str">
        <f t="shared" si="3"/>
        <v>Cash</v>
      </c>
      <c r="M37" s="43">
        <f t="shared" si="9"/>
        <v>0.9956521739130435</v>
      </c>
      <c r="N37" s="54">
        <f t="shared" si="6"/>
        <v>1</v>
      </c>
      <c r="O37" s="31"/>
      <c r="P37" s="31"/>
      <c r="Q37" s="59"/>
      <c r="R37" s="48">
        <v>1</v>
      </c>
      <c r="S37" s="31"/>
      <c r="T37" s="31"/>
      <c r="U37" s="59"/>
      <c r="V37" s="4"/>
    </row>
    <row r="38" spans="1:24" hidden="1" x14ac:dyDescent="0.3">
      <c r="A38" s="2">
        <v>43041</v>
      </c>
      <c r="B38" s="21">
        <v>226</v>
      </c>
      <c r="C38" s="21">
        <v>224</v>
      </c>
      <c r="D38" s="21">
        <v>231.2</v>
      </c>
      <c r="E38" s="21">
        <v>228.51666666666671</v>
      </c>
      <c r="F38" s="23" t="str">
        <f t="shared" si="5"/>
        <v>FALSE</v>
      </c>
      <c r="G38" s="23" t="str">
        <f t="shared" si="7"/>
        <v>FALSE</v>
      </c>
      <c r="H38" s="23" t="str">
        <f t="shared" si="8"/>
        <v>Sell</v>
      </c>
      <c r="I38" s="23" t="str">
        <f t="shared" si="4"/>
        <v/>
      </c>
      <c r="J38" s="38" t="str">
        <f t="shared" si="1"/>
        <v>Cash</v>
      </c>
      <c r="K38" s="23" t="str">
        <f t="shared" si="2"/>
        <v>Cash</v>
      </c>
      <c r="L38" s="23" t="str">
        <f t="shared" si="3"/>
        <v>Cash</v>
      </c>
      <c r="M38" s="43">
        <f t="shared" si="9"/>
        <v>0.98689956331877726</v>
      </c>
      <c r="N38" s="54">
        <f t="shared" si="6"/>
        <v>1</v>
      </c>
      <c r="O38" s="31"/>
      <c r="P38" s="31"/>
      <c r="Q38" s="59"/>
      <c r="R38" s="48">
        <v>1</v>
      </c>
      <c r="S38" s="31"/>
      <c r="T38" s="31"/>
      <c r="U38" s="59"/>
      <c r="V38" s="4"/>
    </row>
    <row r="39" spans="1:24" hidden="1" x14ac:dyDescent="0.3">
      <c r="A39" s="2">
        <v>43042</v>
      </c>
      <c r="B39" s="21">
        <v>225</v>
      </c>
      <c r="C39" s="21">
        <v>237</v>
      </c>
      <c r="D39" s="21">
        <v>230.4</v>
      </c>
      <c r="E39" s="21">
        <v>227.9916666666667</v>
      </c>
      <c r="F39" s="23" t="str">
        <f t="shared" si="5"/>
        <v>FALSE</v>
      </c>
      <c r="G39" s="23" t="str">
        <f t="shared" si="7"/>
        <v>FALSE</v>
      </c>
      <c r="H39" s="23" t="str">
        <f t="shared" si="8"/>
        <v>Sell</v>
      </c>
      <c r="I39" s="23" t="str">
        <f t="shared" si="4"/>
        <v/>
      </c>
      <c r="J39" s="38" t="str">
        <f t="shared" si="1"/>
        <v>Cash</v>
      </c>
      <c r="K39" s="23" t="str">
        <f t="shared" si="2"/>
        <v>Cash</v>
      </c>
      <c r="L39" s="23" t="str">
        <f t="shared" si="3"/>
        <v>Cash</v>
      </c>
      <c r="M39" s="43">
        <f t="shared" si="9"/>
        <v>0.99557522123893805</v>
      </c>
      <c r="N39" s="54">
        <f t="shared" si="6"/>
        <v>1</v>
      </c>
      <c r="O39" s="31"/>
      <c r="P39" s="31"/>
      <c r="Q39" s="59"/>
      <c r="R39" s="48">
        <v>1</v>
      </c>
      <c r="S39" s="31"/>
      <c r="T39" s="31"/>
      <c r="U39" s="59"/>
      <c r="V39" s="4"/>
    </row>
    <row r="40" spans="1:24" hidden="1" x14ac:dyDescent="0.3">
      <c r="A40" s="2">
        <v>43043</v>
      </c>
      <c r="B40" s="21">
        <v>237</v>
      </c>
      <c r="C40" s="21">
        <v>229</v>
      </c>
      <c r="D40" s="21">
        <v>230</v>
      </c>
      <c r="E40" s="21">
        <v>227.52500000000001</v>
      </c>
      <c r="F40" s="23" t="str">
        <f t="shared" si="5"/>
        <v>TRUE</v>
      </c>
      <c r="G40" s="23" t="str">
        <f t="shared" si="7"/>
        <v>TRUE</v>
      </c>
      <c r="H40" s="23" t="str">
        <f t="shared" si="8"/>
        <v>Buy</v>
      </c>
      <c r="I40" s="23" t="str">
        <f t="shared" si="4"/>
        <v>Buying</v>
      </c>
      <c r="J40" s="38" t="str">
        <f t="shared" si="1"/>
        <v/>
      </c>
      <c r="K40" s="23" t="str">
        <f t="shared" si="2"/>
        <v>Buying</v>
      </c>
      <c r="L40" s="23" t="str">
        <f t="shared" si="3"/>
        <v>Buying</v>
      </c>
      <c r="M40" s="43">
        <f t="shared" si="9"/>
        <v>1.0533333333333332</v>
      </c>
      <c r="N40" s="54">
        <f t="shared" si="6"/>
        <v>1</v>
      </c>
      <c r="O40" s="31"/>
      <c r="P40" s="31"/>
      <c r="Q40" s="59"/>
      <c r="R40" s="48">
        <v>1</v>
      </c>
      <c r="S40" s="31"/>
      <c r="T40" s="31"/>
      <c r="U40" s="59"/>
      <c r="V40" s="4"/>
    </row>
    <row r="41" spans="1:24" hidden="1" x14ac:dyDescent="0.3">
      <c r="A41" s="2">
        <v>43044</v>
      </c>
      <c r="B41" s="21">
        <v>229</v>
      </c>
      <c r="C41" s="21">
        <v>228</v>
      </c>
      <c r="D41" s="21">
        <v>229.5</v>
      </c>
      <c r="E41" s="21">
        <v>227.125</v>
      </c>
      <c r="F41" s="23" t="str">
        <f t="shared" si="5"/>
        <v>FALSE</v>
      </c>
      <c r="G41" s="23" t="str">
        <f t="shared" si="7"/>
        <v>TRUE</v>
      </c>
      <c r="H41" s="23" t="str">
        <f t="shared" si="8"/>
        <v>Sell</v>
      </c>
      <c r="I41" s="23" t="str">
        <f t="shared" si="4"/>
        <v/>
      </c>
      <c r="J41" s="38" t="str">
        <f t="shared" si="1"/>
        <v>Selling</v>
      </c>
      <c r="K41" s="23" t="str">
        <f t="shared" si="2"/>
        <v>Selling</v>
      </c>
      <c r="L41" s="23" t="str">
        <f t="shared" si="3"/>
        <v>Selling</v>
      </c>
      <c r="M41" s="43">
        <f t="shared" si="9"/>
        <v>0.96624472573839659</v>
      </c>
      <c r="N41" s="54">
        <f t="shared" si="6"/>
        <v>0.96486835443037977</v>
      </c>
      <c r="O41" s="42"/>
      <c r="P41" s="42"/>
      <c r="Q41" s="61"/>
      <c r="R41" s="48">
        <v>0.9648919831223628</v>
      </c>
      <c r="S41" s="42"/>
      <c r="T41" s="42"/>
      <c r="U41" s="61"/>
      <c r="V41" s="4"/>
      <c r="X41" s="12"/>
    </row>
    <row r="42" spans="1:24" hidden="1" x14ac:dyDescent="0.3">
      <c r="A42" s="2">
        <v>43045</v>
      </c>
      <c r="B42" s="21">
        <v>228</v>
      </c>
      <c r="C42" s="21">
        <v>232</v>
      </c>
      <c r="D42" s="21">
        <v>229.5</v>
      </c>
      <c r="E42" s="21">
        <v>226.76666666666671</v>
      </c>
      <c r="F42" s="23" t="str">
        <f t="shared" si="5"/>
        <v>FALSE</v>
      </c>
      <c r="G42" s="23" t="str">
        <f t="shared" si="7"/>
        <v>TRUE</v>
      </c>
      <c r="H42" s="23" t="str">
        <f t="shared" si="8"/>
        <v>Sell</v>
      </c>
      <c r="I42" s="23" t="str">
        <f t="shared" si="4"/>
        <v/>
      </c>
      <c r="J42" s="38" t="str">
        <f t="shared" si="1"/>
        <v>Cash</v>
      </c>
      <c r="K42" s="23" t="str">
        <f t="shared" si="2"/>
        <v>Cash</v>
      </c>
      <c r="L42" s="23" t="str">
        <f t="shared" si="3"/>
        <v>Cash</v>
      </c>
      <c r="M42" s="43">
        <f t="shared" si="9"/>
        <v>0.99563318777292575</v>
      </c>
      <c r="N42" s="54">
        <f t="shared" si="6"/>
        <v>1</v>
      </c>
      <c r="O42" s="31"/>
      <c r="P42" s="31"/>
      <c r="Q42" s="59"/>
      <c r="R42" s="48">
        <v>1</v>
      </c>
      <c r="S42" s="31"/>
      <c r="T42" s="31"/>
      <c r="U42" s="59"/>
      <c r="V42" s="4"/>
    </row>
    <row r="43" spans="1:24" hidden="1" x14ac:dyDescent="0.3">
      <c r="A43" s="2">
        <v>43046</v>
      </c>
      <c r="B43" s="21">
        <v>231</v>
      </c>
      <c r="C43" s="21">
        <v>232</v>
      </c>
      <c r="D43" s="21">
        <v>229.5</v>
      </c>
      <c r="E43" s="21">
        <v>226.55</v>
      </c>
      <c r="F43" s="23" t="str">
        <f t="shared" si="5"/>
        <v>TRUE</v>
      </c>
      <c r="G43" s="23" t="str">
        <f t="shared" si="7"/>
        <v>TRUE</v>
      </c>
      <c r="H43" s="23" t="str">
        <f t="shared" si="8"/>
        <v>Buy</v>
      </c>
      <c r="I43" s="23" t="str">
        <f t="shared" si="4"/>
        <v>Buying</v>
      </c>
      <c r="J43" s="38" t="str">
        <f t="shared" si="1"/>
        <v/>
      </c>
      <c r="K43" s="23" t="str">
        <f t="shared" si="2"/>
        <v>Buying</v>
      </c>
      <c r="L43" s="23" t="str">
        <f t="shared" si="3"/>
        <v>Buying</v>
      </c>
      <c r="M43" s="43">
        <f t="shared" si="9"/>
        <v>1.013157894736842</v>
      </c>
      <c r="N43" s="54">
        <f t="shared" si="6"/>
        <v>1</v>
      </c>
      <c r="O43" s="31"/>
      <c r="P43" s="31"/>
      <c r="Q43" s="59"/>
      <c r="R43" s="48">
        <v>1</v>
      </c>
      <c r="S43" s="31"/>
      <c r="T43" s="31"/>
      <c r="U43" s="59"/>
      <c r="V43" s="4"/>
    </row>
    <row r="44" spans="1:24" hidden="1" x14ac:dyDescent="0.3">
      <c r="A44" s="2">
        <v>43047</v>
      </c>
      <c r="B44" s="21">
        <v>232</v>
      </c>
      <c r="C44" s="21">
        <v>235</v>
      </c>
      <c r="D44" s="21">
        <v>230.1</v>
      </c>
      <c r="E44" s="21">
        <v>226.69166666666669</v>
      </c>
      <c r="F44" s="23" t="str">
        <f t="shared" si="5"/>
        <v>TRUE</v>
      </c>
      <c r="G44" s="23" t="str">
        <f t="shared" si="7"/>
        <v>TRUE</v>
      </c>
      <c r="H44" s="23" t="str">
        <f t="shared" si="8"/>
        <v>Buy</v>
      </c>
      <c r="I44" s="23" t="str">
        <f t="shared" si="4"/>
        <v>hold</v>
      </c>
      <c r="J44" s="38" t="str">
        <f t="shared" si="1"/>
        <v/>
      </c>
      <c r="K44" s="23" t="str">
        <f t="shared" si="2"/>
        <v>hold</v>
      </c>
      <c r="L44" s="23" t="str">
        <f t="shared" si="3"/>
        <v>hold</v>
      </c>
      <c r="M44" s="43">
        <f t="shared" si="9"/>
        <v>1.0043290043290043</v>
      </c>
      <c r="N44" s="54">
        <f t="shared" si="6"/>
        <v>1.0036290043290044</v>
      </c>
      <c r="O44" s="31"/>
      <c r="P44" s="31"/>
      <c r="Q44" s="59"/>
      <c r="R44" s="48">
        <v>1.0036259740259741</v>
      </c>
      <c r="S44" s="31"/>
      <c r="T44" s="31"/>
      <c r="U44" s="59"/>
      <c r="V44" s="4"/>
    </row>
    <row r="45" spans="1:24" hidden="1" x14ac:dyDescent="0.3">
      <c r="A45" s="2">
        <v>43048</v>
      </c>
      <c r="B45" s="21">
        <v>236</v>
      </c>
      <c r="C45" s="21">
        <v>244</v>
      </c>
      <c r="D45" s="21">
        <v>231.6</v>
      </c>
      <c r="E45" s="21">
        <v>226.9</v>
      </c>
      <c r="F45" s="23" t="str">
        <f t="shared" si="5"/>
        <v>TRUE</v>
      </c>
      <c r="G45" s="23" t="str">
        <f t="shared" si="7"/>
        <v>TRUE</v>
      </c>
      <c r="H45" s="23" t="str">
        <f t="shared" si="8"/>
        <v>Buy</v>
      </c>
      <c r="I45" s="23" t="str">
        <f t="shared" si="4"/>
        <v>hold</v>
      </c>
      <c r="J45" s="38" t="str">
        <f t="shared" si="1"/>
        <v/>
      </c>
      <c r="K45" s="23" t="str">
        <f t="shared" si="2"/>
        <v>hold</v>
      </c>
      <c r="L45" s="23" t="str">
        <f t="shared" si="3"/>
        <v>hold</v>
      </c>
      <c r="M45" s="43">
        <f t="shared" si="9"/>
        <v>1.0172413793103448</v>
      </c>
      <c r="N45" s="54">
        <f t="shared" si="6"/>
        <v>1.0172413793103448</v>
      </c>
      <c r="O45" s="31"/>
      <c r="P45" s="31"/>
      <c r="Q45" s="59"/>
      <c r="R45" s="48">
        <v>1.0172413793103448</v>
      </c>
      <c r="S45" s="31"/>
      <c r="T45" s="31"/>
      <c r="U45" s="59"/>
      <c r="V45" s="4"/>
    </row>
    <row r="46" spans="1:24" hidden="1" x14ac:dyDescent="0.3">
      <c r="A46" s="2">
        <v>43049</v>
      </c>
      <c r="B46" s="21">
        <v>243</v>
      </c>
      <c r="C46" s="21">
        <v>235</v>
      </c>
      <c r="D46" s="21">
        <v>232.3</v>
      </c>
      <c r="E46" s="21">
        <v>226.9</v>
      </c>
      <c r="F46" s="23" t="str">
        <f t="shared" si="5"/>
        <v>TRUE</v>
      </c>
      <c r="G46" s="23" t="str">
        <f t="shared" si="7"/>
        <v>TRUE</v>
      </c>
      <c r="H46" s="23" t="str">
        <f t="shared" si="8"/>
        <v>Buy</v>
      </c>
      <c r="I46" s="23" t="str">
        <f t="shared" si="4"/>
        <v>hold</v>
      </c>
      <c r="J46" s="38" t="str">
        <f t="shared" si="1"/>
        <v/>
      </c>
      <c r="K46" s="23" t="str">
        <f t="shared" si="2"/>
        <v>hold</v>
      </c>
      <c r="L46" s="23" t="str">
        <f t="shared" si="3"/>
        <v>hold</v>
      </c>
      <c r="M46" s="43">
        <f t="shared" si="9"/>
        <v>1.0296610169491525</v>
      </c>
      <c r="N46" s="54">
        <f t="shared" si="6"/>
        <v>1.0296610169491525</v>
      </c>
      <c r="O46" s="31"/>
      <c r="P46" s="31"/>
      <c r="Q46" s="59"/>
      <c r="R46" s="48">
        <v>1.0296610169491525</v>
      </c>
      <c r="S46" s="31"/>
      <c r="T46" s="31"/>
      <c r="U46" s="59"/>
      <c r="V46" s="4"/>
    </row>
    <row r="47" spans="1:24" hidden="1" x14ac:dyDescent="0.3">
      <c r="A47" s="2">
        <v>43050</v>
      </c>
      <c r="B47" s="21">
        <v>235</v>
      </c>
      <c r="C47" s="21">
        <v>234</v>
      </c>
      <c r="D47" s="21">
        <v>233</v>
      </c>
      <c r="E47" s="21">
        <v>227.0333333333333</v>
      </c>
      <c r="F47" s="23" t="str">
        <f t="shared" si="5"/>
        <v>TRUE</v>
      </c>
      <c r="G47" s="23" t="str">
        <f t="shared" si="7"/>
        <v>TRUE</v>
      </c>
      <c r="H47" s="23" t="str">
        <f t="shared" si="8"/>
        <v>Buy</v>
      </c>
      <c r="I47" s="23" t="str">
        <f t="shared" si="4"/>
        <v>hold</v>
      </c>
      <c r="J47" s="38" t="str">
        <f t="shared" si="1"/>
        <v/>
      </c>
      <c r="K47" s="23" t="str">
        <f t="shared" si="2"/>
        <v>hold</v>
      </c>
      <c r="L47" s="23" t="str">
        <f t="shared" si="3"/>
        <v>hold</v>
      </c>
      <c r="M47" s="43">
        <f t="shared" si="9"/>
        <v>0.96707818930041156</v>
      </c>
      <c r="N47" s="54">
        <f t="shared" si="6"/>
        <v>0.96707818930041156</v>
      </c>
      <c r="O47" s="31"/>
      <c r="P47" s="31"/>
      <c r="Q47" s="59"/>
      <c r="R47" s="48">
        <v>0.96707818930041156</v>
      </c>
      <c r="S47" s="31"/>
      <c r="T47" s="31"/>
      <c r="U47" s="59"/>
      <c r="V47" s="4"/>
    </row>
    <row r="48" spans="1:24" hidden="1" x14ac:dyDescent="0.3">
      <c r="A48" s="2">
        <v>43051</v>
      </c>
      <c r="B48" s="21">
        <v>233</v>
      </c>
      <c r="C48" s="21">
        <v>227</v>
      </c>
      <c r="D48" s="21">
        <v>233.3</v>
      </c>
      <c r="E48" s="21">
        <v>227.32499999999999</v>
      </c>
      <c r="F48" s="23" t="str">
        <f t="shared" si="5"/>
        <v>TRUE</v>
      </c>
      <c r="G48" s="23" t="str">
        <f t="shared" si="7"/>
        <v>TRUE</v>
      </c>
      <c r="H48" s="23" t="str">
        <f t="shared" si="8"/>
        <v>Buy</v>
      </c>
      <c r="I48" s="23" t="str">
        <f t="shared" si="4"/>
        <v>hold</v>
      </c>
      <c r="J48" s="38" t="str">
        <f t="shared" si="1"/>
        <v/>
      </c>
      <c r="K48" s="23" t="str">
        <f t="shared" si="2"/>
        <v>hold</v>
      </c>
      <c r="L48" s="23" t="str">
        <f t="shared" si="3"/>
        <v>hold</v>
      </c>
      <c r="M48" s="43">
        <f t="shared" si="9"/>
        <v>0.99148936170212765</v>
      </c>
      <c r="N48" s="54">
        <f t="shared" si="6"/>
        <v>0.99148936170212765</v>
      </c>
      <c r="O48" s="31"/>
      <c r="P48" s="31"/>
      <c r="Q48" s="59"/>
      <c r="R48" s="48">
        <v>0.99148936170212765</v>
      </c>
      <c r="S48" s="31"/>
      <c r="T48" s="31"/>
      <c r="U48" s="59"/>
      <c r="V48" s="4"/>
    </row>
    <row r="49" spans="1:22" hidden="1" x14ac:dyDescent="0.3">
      <c r="A49" s="2">
        <v>43052</v>
      </c>
      <c r="B49" s="21">
        <v>227</v>
      </c>
      <c r="C49" s="21">
        <v>229</v>
      </c>
      <c r="D49" s="21">
        <v>232.5</v>
      </c>
      <c r="E49" s="21">
        <v>227.9666666666667</v>
      </c>
      <c r="F49" s="23" t="str">
        <f t="shared" si="5"/>
        <v>FALSE</v>
      </c>
      <c r="G49" s="23" t="str">
        <f t="shared" si="7"/>
        <v>FALSE</v>
      </c>
      <c r="H49" s="23" t="str">
        <f t="shared" si="8"/>
        <v>Sell</v>
      </c>
      <c r="I49" s="23" t="str">
        <f t="shared" si="4"/>
        <v/>
      </c>
      <c r="J49" s="38" t="str">
        <f t="shared" si="1"/>
        <v>Selling</v>
      </c>
      <c r="K49" s="23" t="str">
        <f t="shared" si="2"/>
        <v>Selling</v>
      </c>
      <c r="L49" s="23" t="str">
        <f t="shared" si="3"/>
        <v>Selling</v>
      </c>
      <c r="M49" s="43">
        <f t="shared" si="9"/>
        <v>0.97424892703862664</v>
      </c>
      <c r="N49" s="54">
        <f t="shared" si="6"/>
        <v>0.97356695278969962</v>
      </c>
      <c r="O49" s="31"/>
      <c r="P49" s="31"/>
      <c r="Q49" s="59"/>
      <c r="R49" s="48">
        <v>0.97356695278969962</v>
      </c>
      <c r="S49" s="31"/>
      <c r="T49" s="31"/>
      <c r="U49" s="59"/>
      <c r="V49" s="4"/>
    </row>
    <row r="50" spans="1:22" hidden="1" x14ac:dyDescent="0.3">
      <c r="A50" s="2">
        <v>43053</v>
      </c>
      <c r="B50" s="21">
        <v>230</v>
      </c>
      <c r="C50" s="21">
        <v>233</v>
      </c>
      <c r="D50" s="21">
        <v>232.9</v>
      </c>
      <c r="E50" s="21">
        <v>228.45833333333329</v>
      </c>
      <c r="F50" s="23" t="str">
        <f t="shared" si="5"/>
        <v>FALSE</v>
      </c>
      <c r="G50" s="23" t="str">
        <f t="shared" si="7"/>
        <v>TRUE</v>
      </c>
      <c r="H50" s="23" t="str">
        <f t="shared" si="8"/>
        <v>Sell</v>
      </c>
      <c r="I50" s="23" t="str">
        <f t="shared" si="4"/>
        <v/>
      </c>
      <c r="J50" s="38" t="str">
        <f t="shared" si="1"/>
        <v>Cash</v>
      </c>
      <c r="K50" s="23" t="str">
        <f t="shared" si="2"/>
        <v>Cash</v>
      </c>
      <c r="L50" s="23" t="str">
        <f t="shared" si="3"/>
        <v>Cash</v>
      </c>
      <c r="M50" s="43">
        <f t="shared" si="9"/>
        <v>1.0132158590308371</v>
      </c>
      <c r="N50" s="54">
        <f t="shared" si="6"/>
        <v>1</v>
      </c>
      <c r="O50" s="31"/>
      <c r="P50" s="31"/>
      <c r="Q50" s="59"/>
      <c r="R50" s="48">
        <v>1</v>
      </c>
      <c r="S50" s="31"/>
      <c r="T50" s="31"/>
      <c r="U50" s="59"/>
      <c r="V50" s="4"/>
    </row>
    <row r="51" spans="1:22" hidden="1" x14ac:dyDescent="0.3">
      <c r="A51" s="2">
        <v>43054</v>
      </c>
      <c r="B51" s="21">
        <v>233</v>
      </c>
      <c r="C51" s="21">
        <v>235</v>
      </c>
      <c r="D51" s="21">
        <v>233.6</v>
      </c>
      <c r="E51" s="21">
        <v>228.60833333333329</v>
      </c>
      <c r="F51" s="23" t="str">
        <f t="shared" si="5"/>
        <v>TRUE</v>
      </c>
      <c r="G51" s="23" t="str">
        <f t="shared" si="7"/>
        <v>TRUE</v>
      </c>
      <c r="H51" s="23" t="str">
        <f t="shared" si="8"/>
        <v>Buy</v>
      </c>
      <c r="I51" s="23" t="str">
        <f t="shared" si="4"/>
        <v>Buying</v>
      </c>
      <c r="J51" s="38" t="str">
        <f t="shared" si="1"/>
        <v/>
      </c>
      <c r="K51" s="23" t="str">
        <f t="shared" si="2"/>
        <v>Buying</v>
      </c>
      <c r="L51" s="23" t="str">
        <f t="shared" si="3"/>
        <v>Buying</v>
      </c>
      <c r="M51" s="43">
        <f t="shared" si="9"/>
        <v>1.0130434782608695</v>
      </c>
      <c r="N51" s="54">
        <f t="shared" si="6"/>
        <v>1</v>
      </c>
      <c r="O51" s="31"/>
      <c r="P51" s="31"/>
      <c r="Q51" s="59"/>
      <c r="R51" s="48">
        <v>1</v>
      </c>
      <c r="S51" s="31"/>
      <c r="T51" s="31"/>
      <c r="U51" s="59"/>
      <c r="V51" s="4"/>
    </row>
    <row r="52" spans="1:22" hidden="1" x14ac:dyDescent="0.3">
      <c r="A52" s="2">
        <v>43055</v>
      </c>
      <c r="B52" s="21">
        <v>236</v>
      </c>
      <c r="C52" s="21">
        <v>271</v>
      </c>
      <c r="D52" s="21">
        <v>237.5</v>
      </c>
      <c r="E52" s="21">
        <v>229.17500000000001</v>
      </c>
      <c r="F52" s="23" t="str">
        <f t="shared" si="5"/>
        <v>TRUE</v>
      </c>
      <c r="G52" s="23" t="str">
        <f t="shared" si="7"/>
        <v>TRUE</v>
      </c>
      <c r="H52" s="23" t="str">
        <f t="shared" si="8"/>
        <v>Buy</v>
      </c>
      <c r="I52" s="23" t="str">
        <f t="shared" si="4"/>
        <v>hold</v>
      </c>
      <c r="J52" s="38" t="str">
        <f t="shared" si="1"/>
        <v/>
      </c>
      <c r="K52" s="23" t="str">
        <f t="shared" si="2"/>
        <v>hold</v>
      </c>
      <c r="L52" s="23" t="str">
        <f t="shared" si="3"/>
        <v>hold</v>
      </c>
      <c r="M52" s="43">
        <f t="shared" si="9"/>
        <v>1.0128755364806867</v>
      </c>
      <c r="N52" s="54">
        <f t="shared" si="6"/>
        <v>1.0121755364806868</v>
      </c>
      <c r="O52" s="31"/>
      <c r="P52" s="31"/>
      <c r="Q52" s="59"/>
      <c r="R52" s="48">
        <v>1.0121665236051502</v>
      </c>
      <c r="S52" s="31"/>
      <c r="T52" s="31"/>
      <c r="U52" s="59"/>
      <c r="V52" s="4"/>
    </row>
    <row r="53" spans="1:22" hidden="1" x14ac:dyDescent="0.3">
      <c r="A53" s="2">
        <v>43056</v>
      </c>
      <c r="B53" s="21">
        <v>271</v>
      </c>
      <c r="C53" s="21">
        <v>252</v>
      </c>
      <c r="D53" s="21">
        <v>239.5</v>
      </c>
      <c r="E53" s="21">
        <v>229.6166666666667</v>
      </c>
      <c r="F53" s="23" t="str">
        <f t="shared" si="5"/>
        <v>TRUE</v>
      </c>
      <c r="G53" s="23" t="str">
        <f t="shared" si="7"/>
        <v>TRUE</v>
      </c>
      <c r="H53" s="23" t="str">
        <f t="shared" si="8"/>
        <v>Buy</v>
      </c>
      <c r="I53" s="23" t="str">
        <f t="shared" si="4"/>
        <v>hold</v>
      </c>
      <c r="J53" s="38" t="str">
        <f t="shared" si="1"/>
        <v/>
      </c>
      <c r="K53" s="23" t="str">
        <f t="shared" si="2"/>
        <v>hold</v>
      </c>
      <c r="L53" s="23" t="str">
        <f t="shared" si="3"/>
        <v>hold</v>
      </c>
      <c r="M53" s="43">
        <f t="shared" si="9"/>
        <v>1.1483050847457628</v>
      </c>
      <c r="N53" s="54">
        <f t="shared" si="6"/>
        <v>1.1483050847457628</v>
      </c>
      <c r="O53" s="31"/>
      <c r="P53" s="31"/>
      <c r="Q53" s="59"/>
      <c r="R53" s="48">
        <v>1.1483050847457628</v>
      </c>
      <c r="S53" s="31"/>
      <c r="T53" s="31"/>
      <c r="U53" s="59"/>
      <c r="V53" s="4"/>
    </row>
    <row r="54" spans="1:22" hidden="1" x14ac:dyDescent="0.3">
      <c r="A54" s="2">
        <v>43057</v>
      </c>
      <c r="B54" s="21">
        <v>252</v>
      </c>
      <c r="C54" s="21">
        <v>249</v>
      </c>
      <c r="D54" s="21">
        <v>240.9</v>
      </c>
      <c r="E54" s="21">
        <v>229.95833333333329</v>
      </c>
      <c r="F54" s="23" t="str">
        <f t="shared" si="5"/>
        <v>TRUE</v>
      </c>
      <c r="G54" s="23" t="str">
        <f t="shared" si="7"/>
        <v>TRUE</v>
      </c>
      <c r="H54" s="23" t="str">
        <f t="shared" si="8"/>
        <v>Buy</v>
      </c>
      <c r="I54" s="23" t="str">
        <f t="shared" si="4"/>
        <v>hold</v>
      </c>
      <c r="J54" s="38" t="str">
        <f t="shared" si="1"/>
        <v/>
      </c>
      <c r="K54" s="23" t="str">
        <f t="shared" si="2"/>
        <v>hold</v>
      </c>
      <c r="L54" s="23" t="str">
        <f t="shared" si="3"/>
        <v>hold</v>
      </c>
      <c r="M54" s="43">
        <f t="shared" si="9"/>
        <v>0.92988929889298888</v>
      </c>
      <c r="N54" s="54">
        <f t="shared" si="6"/>
        <v>0.92988929889298888</v>
      </c>
      <c r="O54" s="31"/>
      <c r="P54" s="31"/>
      <c r="Q54" s="59"/>
      <c r="R54" s="48">
        <v>0.92988929889298888</v>
      </c>
      <c r="S54" s="31"/>
      <c r="T54" s="31"/>
      <c r="U54" s="59"/>
      <c r="V54" s="4"/>
    </row>
    <row r="55" spans="1:22" hidden="1" x14ac:dyDescent="0.3">
      <c r="A55" s="2">
        <v>43058</v>
      </c>
      <c r="B55" s="21">
        <v>249</v>
      </c>
      <c r="C55" s="21">
        <v>254</v>
      </c>
      <c r="D55" s="21">
        <v>241.9</v>
      </c>
      <c r="E55" s="21">
        <v>230.35833333333329</v>
      </c>
      <c r="F55" s="23" t="str">
        <f t="shared" si="5"/>
        <v>TRUE</v>
      </c>
      <c r="G55" s="23" t="str">
        <f t="shared" si="7"/>
        <v>TRUE</v>
      </c>
      <c r="H55" s="23" t="str">
        <f t="shared" si="8"/>
        <v>Buy</v>
      </c>
      <c r="I55" s="23" t="str">
        <f t="shared" si="4"/>
        <v>hold</v>
      </c>
      <c r="J55" s="38" t="str">
        <f t="shared" si="1"/>
        <v/>
      </c>
      <c r="K55" s="23" t="str">
        <f t="shared" si="2"/>
        <v>hold</v>
      </c>
      <c r="L55" s="23" t="str">
        <f t="shared" si="3"/>
        <v>hold</v>
      </c>
      <c r="M55" s="43">
        <f t="shared" si="9"/>
        <v>0.98809523809523814</v>
      </c>
      <c r="N55" s="54">
        <f t="shared" si="6"/>
        <v>0.98809523809523814</v>
      </c>
      <c r="O55" s="31"/>
      <c r="P55" s="31"/>
      <c r="Q55" s="59"/>
      <c r="R55" s="48">
        <v>0.98809523809523814</v>
      </c>
      <c r="S55" s="31"/>
      <c r="T55" s="31"/>
      <c r="U55" s="59"/>
      <c r="V55" s="4"/>
    </row>
    <row r="56" spans="1:22" hidden="1" x14ac:dyDescent="0.3">
      <c r="A56" s="2">
        <v>43059</v>
      </c>
      <c r="B56" s="21">
        <v>255</v>
      </c>
      <c r="C56" s="21">
        <v>262</v>
      </c>
      <c r="D56" s="21">
        <v>244.6</v>
      </c>
      <c r="E56" s="21">
        <v>230.72499999999999</v>
      </c>
      <c r="F56" s="23" t="str">
        <f t="shared" si="5"/>
        <v>TRUE</v>
      </c>
      <c r="G56" s="23" t="str">
        <f t="shared" si="7"/>
        <v>TRUE</v>
      </c>
      <c r="H56" s="23" t="str">
        <f t="shared" si="8"/>
        <v>Buy</v>
      </c>
      <c r="I56" s="23" t="str">
        <f t="shared" si="4"/>
        <v>hold</v>
      </c>
      <c r="J56" s="38" t="str">
        <f t="shared" si="1"/>
        <v/>
      </c>
      <c r="K56" s="23" t="str">
        <f t="shared" si="2"/>
        <v>hold</v>
      </c>
      <c r="L56" s="23" t="str">
        <f t="shared" si="3"/>
        <v>hold</v>
      </c>
      <c r="M56" s="43">
        <f t="shared" si="9"/>
        <v>1.0240963855421688</v>
      </c>
      <c r="N56" s="54">
        <f t="shared" si="6"/>
        <v>1.0240963855421688</v>
      </c>
      <c r="O56" s="31"/>
      <c r="P56" s="31"/>
      <c r="Q56" s="59"/>
      <c r="R56" s="48">
        <v>1.0240963855421688</v>
      </c>
      <c r="S56" s="31"/>
      <c r="T56" s="31"/>
      <c r="U56" s="59"/>
      <c r="V56" s="4"/>
    </row>
    <row r="57" spans="1:22" hidden="1" x14ac:dyDescent="0.3">
      <c r="A57" s="2">
        <v>43060</v>
      </c>
      <c r="B57" s="21">
        <v>263</v>
      </c>
      <c r="C57" s="21">
        <v>257</v>
      </c>
      <c r="D57" s="21">
        <v>246.9</v>
      </c>
      <c r="E57" s="21">
        <v>231.07499999999999</v>
      </c>
      <c r="F57" s="23" t="str">
        <f t="shared" si="5"/>
        <v>TRUE</v>
      </c>
      <c r="G57" s="23" t="str">
        <f t="shared" si="7"/>
        <v>TRUE</v>
      </c>
      <c r="H57" s="23" t="str">
        <f t="shared" si="8"/>
        <v>Buy</v>
      </c>
      <c r="I57" s="23" t="str">
        <f t="shared" si="4"/>
        <v>hold</v>
      </c>
      <c r="J57" s="38" t="str">
        <f t="shared" si="1"/>
        <v/>
      </c>
      <c r="K57" s="23" t="str">
        <f t="shared" si="2"/>
        <v>hold</v>
      </c>
      <c r="L57" s="23" t="str">
        <f t="shared" si="3"/>
        <v>hold</v>
      </c>
      <c r="M57" s="43">
        <f t="shared" si="9"/>
        <v>1.031372549019608</v>
      </c>
      <c r="N57" s="54">
        <f t="shared" si="6"/>
        <v>1.031372549019608</v>
      </c>
      <c r="O57" s="31"/>
      <c r="P57" s="31"/>
      <c r="Q57" s="59"/>
      <c r="R57" s="48">
        <v>1.031372549019608</v>
      </c>
      <c r="S57" s="31"/>
      <c r="T57" s="31"/>
      <c r="U57" s="59"/>
      <c r="V57" s="4"/>
    </row>
    <row r="58" spans="1:22" hidden="1" x14ac:dyDescent="0.3">
      <c r="A58" s="2">
        <v>43061</v>
      </c>
      <c r="B58" s="21">
        <v>256</v>
      </c>
      <c r="C58" s="21">
        <v>257</v>
      </c>
      <c r="D58" s="21">
        <v>249.9</v>
      </c>
      <c r="E58" s="21">
        <v>231.58333333333329</v>
      </c>
      <c r="F58" s="23" t="str">
        <f t="shared" si="5"/>
        <v>TRUE</v>
      </c>
      <c r="G58" s="23" t="str">
        <f t="shared" si="7"/>
        <v>TRUE</v>
      </c>
      <c r="H58" s="23" t="str">
        <f t="shared" si="8"/>
        <v>Buy</v>
      </c>
      <c r="I58" s="23" t="str">
        <f t="shared" si="4"/>
        <v>hold</v>
      </c>
      <c r="J58" s="38" t="str">
        <f t="shared" si="1"/>
        <v/>
      </c>
      <c r="K58" s="23" t="str">
        <f t="shared" si="2"/>
        <v>hold</v>
      </c>
      <c r="L58" s="23" t="str">
        <f t="shared" si="3"/>
        <v>hold</v>
      </c>
      <c r="M58" s="43">
        <f t="shared" si="9"/>
        <v>0.97338403041825095</v>
      </c>
      <c r="N58" s="54">
        <f t="shared" si="6"/>
        <v>0.97338403041825095</v>
      </c>
      <c r="O58" s="31"/>
      <c r="P58" s="31"/>
      <c r="Q58" s="59"/>
      <c r="R58" s="48">
        <v>0.97338403041825095</v>
      </c>
      <c r="S58" s="31"/>
      <c r="T58" s="31"/>
      <c r="U58" s="59"/>
      <c r="V58" s="4"/>
    </row>
    <row r="59" spans="1:22" hidden="1" x14ac:dyDescent="0.3">
      <c r="A59" s="2">
        <v>43062</v>
      </c>
      <c r="B59" s="21">
        <v>256</v>
      </c>
      <c r="C59" s="21">
        <v>264</v>
      </c>
      <c r="D59" s="21">
        <v>253.4</v>
      </c>
      <c r="E59" s="21">
        <v>232.1583333333333</v>
      </c>
      <c r="F59" s="23" t="str">
        <f t="shared" si="5"/>
        <v>TRUE</v>
      </c>
      <c r="G59" s="23" t="str">
        <f t="shared" si="7"/>
        <v>TRUE</v>
      </c>
      <c r="H59" s="23" t="str">
        <f t="shared" si="8"/>
        <v>Buy</v>
      </c>
      <c r="I59" s="23" t="str">
        <f t="shared" si="4"/>
        <v>hold</v>
      </c>
      <c r="J59" s="38" t="str">
        <f t="shared" si="1"/>
        <v/>
      </c>
      <c r="K59" s="23" t="str">
        <f t="shared" si="2"/>
        <v>hold</v>
      </c>
      <c r="L59" s="23" t="str">
        <f t="shared" si="3"/>
        <v>hold</v>
      </c>
      <c r="M59" s="43">
        <f t="shared" si="9"/>
        <v>1</v>
      </c>
      <c r="N59" s="54">
        <f t="shared" si="6"/>
        <v>1</v>
      </c>
      <c r="O59" s="31"/>
      <c r="P59" s="31"/>
      <c r="Q59" s="59"/>
      <c r="R59" s="48">
        <v>1</v>
      </c>
      <c r="S59" s="31"/>
      <c r="T59" s="31"/>
      <c r="U59" s="59"/>
      <c r="V59" s="4"/>
    </row>
    <row r="60" spans="1:22" hidden="1" x14ac:dyDescent="0.3">
      <c r="A60" s="2">
        <v>43063</v>
      </c>
      <c r="B60" s="21">
        <v>263</v>
      </c>
      <c r="C60" s="21">
        <v>265</v>
      </c>
      <c r="D60" s="21">
        <v>256.60000000000002</v>
      </c>
      <c r="E60" s="21">
        <v>232.75</v>
      </c>
      <c r="F60" s="23" t="str">
        <f t="shared" si="5"/>
        <v>TRUE</v>
      </c>
      <c r="G60" s="23" t="str">
        <f t="shared" si="7"/>
        <v>TRUE</v>
      </c>
      <c r="H60" s="23" t="str">
        <f t="shared" si="8"/>
        <v>Buy</v>
      </c>
      <c r="I60" s="23" t="str">
        <f t="shared" si="4"/>
        <v>hold</v>
      </c>
      <c r="J60" s="38" t="str">
        <f t="shared" si="1"/>
        <v/>
      </c>
      <c r="K60" s="23" t="str">
        <f t="shared" si="2"/>
        <v>hold</v>
      </c>
      <c r="L60" s="23" t="str">
        <f t="shared" si="3"/>
        <v>hold</v>
      </c>
      <c r="M60" s="43">
        <f t="shared" si="9"/>
        <v>1.02734375</v>
      </c>
      <c r="N60" s="54">
        <f t="shared" si="6"/>
        <v>1.02734375</v>
      </c>
      <c r="O60" s="31"/>
      <c r="P60" s="31"/>
      <c r="Q60" s="59"/>
      <c r="R60" s="48">
        <v>1.02734375</v>
      </c>
      <c r="S60" s="31"/>
      <c r="T60" s="31"/>
      <c r="U60" s="59"/>
      <c r="V60" s="4"/>
    </row>
    <row r="61" spans="1:22" hidden="1" x14ac:dyDescent="0.3">
      <c r="A61" s="2">
        <v>43064</v>
      </c>
      <c r="B61" s="21">
        <v>265</v>
      </c>
      <c r="C61" s="21">
        <v>277</v>
      </c>
      <c r="D61" s="21">
        <v>260.8</v>
      </c>
      <c r="E61" s="21">
        <v>233.47499999999999</v>
      </c>
      <c r="F61" s="23" t="str">
        <f t="shared" si="5"/>
        <v>TRUE</v>
      </c>
      <c r="G61" s="23" t="str">
        <f t="shared" si="7"/>
        <v>TRUE</v>
      </c>
      <c r="H61" s="23" t="str">
        <f t="shared" si="8"/>
        <v>Buy</v>
      </c>
      <c r="I61" s="23" t="str">
        <f t="shared" si="4"/>
        <v>hold</v>
      </c>
      <c r="J61" s="38" t="str">
        <f t="shared" si="1"/>
        <v/>
      </c>
      <c r="K61" s="23" t="str">
        <f t="shared" si="2"/>
        <v>hold</v>
      </c>
      <c r="L61" s="23" t="str">
        <f t="shared" si="3"/>
        <v>hold</v>
      </c>
      <c r="M61" s="43">
        <f t="shared" si="9"/>
        <v>1.0076045627376427</v>
      </c>
      <c r="N61" s="54">
        <f t="shared" si="6"/>
        <v>1.0076045627376427</v>
      </c>
      <c r="O61" s="31"/>
      <c r="P61" s="31"/>
      <c r="Q61" s="59"/>
      <c r="R61" s="48">
        <v>1.0076045627376427</v>
      </c>
      <c r="S61" s="31"/>
      <c r="T61" s="31"/>
      <c r="U61" s="59"/>
      <c r="V61" s="4"/>
    </row>
    <row r="62" spans="1:22" hidden="1" x14ac:dyDescent="0.3">
      <c r="A62" s="2">
        <v>43065</v>
      </c>
      <c r="B62" s="21">
        <v>277</v>
      </c>
      <c r="C62" s="21">
        <v>278</v>
      </c>
      <c r="D62" s="21">
        <v>261.5</v>
      </c>
      <c r="E62" s="21">
        <v>234.3</v>
      </c>
      <c r="F62" s="23" t="str">
        <f t="shared" si="5"/>
        <v>TRUE</v>
      </c>
      <c r="G62" s="23" t="str">
        <f t="shared" si="7"/>
        <v>TRUE</v>
      </c>
      <c r="H62" s="23" t="str">
        <f t="shared" si="8"/>
        <v>Buy</v>
      </c>
      <c r="I62" s="23" t="str">
        <f t="shared" si="4"/>
        <v>hold</v>
      </c>
      <c r="J62" s="38" t="str">
        <f t="shared" si="1"/>
        <v/>
      </c>
      <c r="K62" s="23" t="str">
        <f t="shared" si="2"/>
        <v>hold</v>
      </c>
      <c r="L62" s="23" t="str">
        <f t="shared" si="3"/>
        <v>hold</v>
      </c>
      <c r="M62" s="43">
        <f t="shared" si="9"/>
        <v>1.0452830188679245</v>
      </c>
      <c r="N62" s="54">
        <f t="shared" si="6"/>
        <v>1.0452830188679245</v>
      </c>
      <c r="O62" s="31"/>
      <c r="P62" s="31"/>
      <c r="Q62" s="59"/>
      <c r="R62" s="48">
        <v>1.0452830188679245</v>
      </c>
      <c r="S62" s="31"/>
      <c r="T62" s="31"/>
      <c r="U62" s="59"/>
      <c r="V62" s="4"/>
    </row>
    <row r="63" spans="1:22" hidden="1" x14ac:dyDescent="0.3">
      <c r="A63" s="2">
        <v>43066</v>
      </c>
      <c r="B63" s="21">
        <v>277</v>
      </c>
      <c r="C63" s="21">
        <v>278</v>
      </c>
      <c r="D63" s="21">
        <v>264.10000000000002</v>
      </c>
      <c r="E63" s="21">
        <v>235.05</v>
      </c>
      <c r="F63" s="23" t="str">
        <f t="shared" si="5"/>
        <v>TRUE</v>
      </c>
      <c r="G63" s="23" t="str">
        <f t="shared" si="7"/>
        <v>TRUE</v>
      </c>
      <c r="H63" s="23" t="str">
        <f t="shared" si="8"/>
        <v>Buy</v>
      </c>
      <c r="I63" s="23" t="str">
        <f t="shared" si="4"/>
        <v>hold</v>
      </c>
      <c r="J63" s="38" t="str">
        <f t="shared" si="1"/>
        <v/>
      </c>
      <c r="K63" s="23" t="str">
        <f t="shared" si="2"/>
        <v>hold</v>
      </c>
      <c r="L63" s="23" t="str">
        <f t="shared" si="3"/>
        <v>hold</v>
      </c>
      <c r="M63" s="43">
        <f t="shared" si="9"/>
        <v>1</v>
      </c>
      <c r="N63" s="54">
        <f t="shared" si="6"/>
        <v>1</v>
      </c>
      <c r="O63" s="31"/>
      <c r="P63" s="31"/>
      <c r="Q63" s="59"/>
      <c r="R63" s="48">
        <v>1</v>
      </c>
      <c r="S63" s="31"/>
      <c r="T63" s="31"/>
      <c r="U63" s="59"/>
      <c r="V63" s="4"/>
    </row>
    <row r="64" spans="1:22" hidden="1" x14ac:dyDescent="0.3">
      <c r="A64" s="2">
        <v>43067</v>
      </c>
      <c r="B64" s="21">
        <v>279</v>
      </c>
      <c r="C64" s="21">
        <v>306</v>
      </c>
      <c r="D64" s="21">
        <v>269.8</v>
      </c>
      <c r="E64" s="21">
        <v>236.04166666666671</v>
      </c>
      <c r="F64" s="23" t="str">
        <f t="shared" si="5"/>
        <v>TRUE</v>
      </c>
      <c r="G64" s="23" t="str">
        <f t="shared" si="7"/>
        <v>TRUE</v>
      </c>
      <c r="H64" s="23" t="str">
        <f t="shared" si="8"/>
        <v>Buy</v>
      </c>
      <c r="I64" s="23" t="str">
        <f t="shared" si="4"/>
        <v>hold</v>
      </c>
      <c r="J64" s="38" t="str">
        <f t="shared" si="1"/>
        <v/>
      </c>
      <c r="K64" s="23" t="str">
        <f t="shared" si="2"/>
        <v>hold</v>
      </c>
      <c r="L64" s="23" t="str">
        <f t="shared" si="3"/>
        <v>hold</v>
      </c>
      <c r="M64" s="43">
        <f t="shared" si="9"/>
        <v>1.0072202166064983</v>
      </c>
      <c r="N64" s="54">
        <f t="shared" si="6"/>
        <v>1.0072202166064983</v>
      </c>
      <c r="O64" s="31"/>
      <c r="P64" s="31"/>
      <c r="Q64" s="59"/>
      <c r="R64" s="48">
        <v>1.0072202166064983</v>
      </c>
      <c r="S64" s="31"/>
      <c r="T64" s="31"/>
      <c r="U64" s="59"/>
      <c r="V64" s="4"/>
    </row>
    <row r="65" spans="1:22" hidden="1" x14ac:dyDescent="0.3">
      <c r="A65" s="2">
        <v>43068</v>
      </c>
      <c r="B65" s="21">
        <v>306</v>
      </c>
      <c r="C65" s="21">
        <v>312</v>
      </c>
      <c r="D65" s="21">
        <v>275.60000000000002</v>
      </c>
      <c r="E65" s="21">
        <v>237.02500000000001</v>
      </c>
      <c r="F65" s="23" t="str">
        <f t="shared" si="5"/>
        <v>TRUE</v>
      </c>
      <c r="G65" s="23" t="str">
        <f t="shared" si="7"/>
        <v>TRUE</v>
      </c>
      <c r="H65" s="23" t="str">
        <f t="shared" si="8"/>
        <v>Buy</v>
      </c>
      <c r="I65" s="23" t="str">
        <f t="shared" si="4"/>
        <v>hold</v>
      </c>
      <c r="J65" s="38" t="str">
        <f t="shared" si="1"/>
        <v/>
      </c>
      <c r="K65" s="23" t="str">
        <f t="shared" si="2"/>
        <v>hold</v>
      </c>
      <c r="L65" s="23" t="str">
        <f t="shared" si="3"/>
        <v>hold</v>
      </c>
      <c r="M65" s="43">
        <f t="shared" si="9"/>
        <v>1.096774193548387</v>
      </c>
      <c r="N65" s="54">
        <f t="shared" si="6"/>
        <v>1.096774193548387</v>
      </c>
      <c r="O65" s="31"/>
      <c r="P65" s="31"/>
      <c r="Q65" s="59"/>
      <c r="R65" s="48">
        <v>1.096774193548387</v>
      </c>
      <c r="S65" s="31"/>
      <c r="T65" s="31"/>
      <c r="U65" s="59"/>
      <c r="V65" s="4"/>
    </row>
    <row r="66" spans="1:22" hidden="1" x14ac:dyDescent="0.3">
      <c r="A66" s="2">
        <v>43069</v>
      </c>
      <c r="B66" s="21">
        <v>311</v>
      </c>
      <c r="C66" s="21">
        <v>260</v>
      </c>
      <c r="D66" s="21">
        <v>275.39999999999998</v>
      </c>
      <c r="E66" s="21">
        <v>237.55833333333331</v>
      </c>
      <c r="F66" s="23" t="str">
        <f t="shared" si="5"/>
        <v>TRUE</v>
      </c>
      <c r="G66" s="23" t="str">
        <f t="shared" si="7"/>
        <v>TRUE</v>
      </c>
      <c r="H66" s="23" t="str">
        <f t="shared" si="8"/>
        <v>Buy</v>
      </c>
      <c r="I66" s="23" t="str">
        <f t="shared" si="4"/>
        <v>hold</v>
      </c>
      <c r="J66" s="38" t="str">
        <f t="shared" ref="J66:J129" si="10">IF(H66="Sell",IF(H65="Sell","Cash","Selling"),IF(H66="Hold&amp;NotBuy",J65,""))</f>
        <v/>
      </c>
      <c r="K66" s="23" t="str">
        <f t="shared" ref="K66:K129" si="11">IF(J66="", I66,J66)</f>
        <v>hold</v>
      </c>
      <c r="L66" s="23" t="str">
        <f t="shared" si="3"/>
        <v>hold</v>
      </c>
      <c r="M66" s="43">
        <f t="shared" si="9"/>
        <v>1.0163398692810457</v>
      </c>
      <c r="N66" s="54">
        <f t="shared" si="6"/>
        <v>1.0163398692810457</v>
      </c>
      <c r="O66" s="31"/>
      <c r="P66" s="31"/>
      <c r="Q66" s="59"/>
      <c r="R66" s="48">
        <v>1.0163398692810457</v>
      </c>
      <c r="S66" s="31"/>
      <c r="T66" s="31"/>
      <c r="U66" s="59"/>
      <c r="V66" s="4"/>
    </row>
    <row r="67" spans="1:22" hidden="1" x14ac:dyDescent="0.3">
      <c r="A67" s="2">
        <v>43070</v>
      </c>
      <c r="B67" s="21">
        <v>261</v>
      </c>
      <c r="C67" s="21">
        <v>281</v>
      </c>
      <c r="D67" s="21">
        <v>277.8</v>
      </c>
      <c r="E67" s="21">
        <v>238.26666666666671</v>
      </c>
      <c r="F67" s="23" t="str">
        <f t="shared" si="5"/>
        <v>FALSE</v>
      </c>
      <c r="G67" s="23" t="str">
        <f t="shared" si="7"/>
        <v>TRUE</v>
      </c>
      <c r="H67" s="23" t="str">
        <f t="shared" si="8"/>
        <v>Sell</v>
      </c>
      <c r="I67" s="23" t="str">
        <f t="shared" si="4"/>
        <v/>
      </c>
      <c r="J67" s="38" t="str">
        <f t="shared" si="10"/>
        <v>Selling</v>
      </c>
      <c r="K67" s="23" t="str">
        <f t="shared" si="11"/>
        <v>Selling</v>
      </c>
      <c r="L67" s="23" t="str">
        <f t="shared" si="3"/>
        <v>Selling</v>
      </c>
      <c r="M67" s="43">
        <f t="shared" si="9"/>
        <v>0.83922829581993574</v>
      </c>
      <c r="N67" s="54">
        <f t="shared" si="6"/>
        <v>0.83864083601286166</v>
      </c>
      <c r="O67" s="31"/>
      <c r="P67" s="31"/>
      <c r="Q67" s="59"/>
      <c r="R67" s="48">
        <v>0.83864083601286166</v>
      </c>
      <c r="S67" s="31"/>
      <c r="T67" s="31"/>
      <c r="U67" s="59"/>
      <c r="V67" s="4"/>
    </row>
    <row r="68" spans="1:22" hidden="1" x14ac:dyDescent="0.3">
      <c r="A68" s="2">
        <v>43071</v>
      </c>
      <c r="B68" s="21">
        <v>281</v>
      </c>
      <c r="C68" s="21">
        <v>283</v>
      </c>
      <c r="D68" s="21">
        <v>280.39999999999998</v>
      </c>
      <c r="E68" s="21">
        <v>239</v>
      </c>
      <c r="F68" s="23" t="str">
        <f t="shared" si="5"/>
        <v>TRUE</v>
      </c>
      <c r="G68" s="23" t="str">
        <f t="shared" si="7"/>
        <v>TRUE</v>
      </c>
      <c r="H68" s="23" t="str">
        <f t="shared" si="8"/>
        <v>Buy</v>
      </c>
      <c r="I68" s="23" t="str">
        <f t="shared" si="4"/>
        <v>Buying</v>
      </c>
      <c r="J68" s="38" t="str">
        <f t="shared" si="10"/>
        <v/>
      </c>
      <c r="K68" s="23" t="str">
        <f t="shared" si="11"/>
        <v>Buying</v>
      </c>
      <c r="L68" s="23" t="str">
        <f t="shared" ref="L68:L131" si="12">IF(K68="Selling", IF(L67="Cash", "Cash", K68), K68)</f>
        <v>Buying</v>
      </c>
      <c r="M68" s="43">
        <f t="shared" si="9"/>
        <v>1.0766283524904214</v>
      </c>
      <c r="N68" s="54">
        <f t="shared" si="6"/>
        <v>1</v>
      </c>
      <c r="O68" s="31"/>
      <c r="P68" s="31"/>
      <c r="Q68" s="59"/>
      <c r="R68" s="48">
        <v>1</v>
      </c>
      <c r="S68" s="31"/>
      <c r="T68" s="31"/>
      <c r="U68" s="59"/>
      <c r="V68" s="4"/>
    </row>
    <row r="69" spans="1:22" hidden="1" x14ac:dyDescent="0.3">
      <c r="A69" s="2">
        <v>43072</v>
      </c>
      <c r="B69" s="21">
        <v>283</v>
      </c>
      <c r="C69" s="21">
        <v>290</v>
      </c>
      <c r="D69" s="21">
        <v>283</v>
      </c>
      <c r="E69" s="21">
        <v>239.68333333333331</v>
      </c>
      <c r="F69" s="23" t="str">
        <f t="shared" si="5"/>
        <v>TRUE</v>
      </c>
      <c r="G69" s="23" t="str">
        <f t="shared" si="7"/>
        <v>TRUE</v>
      </c>
      <c r="H69" s="23" t="str">
        <f t="shared" si="8"/>
        <v>Buy</v>
      </c>
      <c r="I69" s="23" t="str">
        <f t="shared" ref="I69:I132" si="13">IF(H69="Buy",IF(H68="Buy","hold","Buying"),IF(H69="Hold&amp;NotBuy","hold",""))</f>
        <v>hold</v>
      </c>
      <c r="J69" s="38" t="str">
        <f t="shared" si="10"/>
        <v/>
      </c>
      <c r="K69" s="23" t="str">
        <f t="shared" si="11"/>
        <v>hold</v>
      </c>
      <c r="L69" s="23" t="str">
        <f t="shared" si="12"/>
        <v>hold</v>
      </c>
      <c r="M69" s="43">
        <f t="shared" si="9"/>
        <v>1.0071174377224199</v>
      </c>
      <c r="N69" s="54">
        <f t="shared" si="6"/>
        <v>1.0064174377224198</v>
      </c>
      <c r="O69" s="31"/>
      <c r="P69" s="31"/>
      <c r="Q69" s="59"/>
      <c r="R69" s="48">
        <v>1.0064124555160141</v>
      </c>
      <c r="S69" s="31"/>
      <c r="T69" s="31"/>
      <c r="U69" s="59"/>
      <c r="V69" s="4"/>
    </row>
    <row r="70" spans="1:22" hidden="1" x14ac:dyDescent="0.3">
      <c r="A70" s="2">
        <v>43073</v>
      </c>
      <c r="B70" s="21">
        <v>290</v>
      </c>
      <c r="C70" s="21">
        <v>287</v>
      </c>
      <c r="D70" s="21">
        <v>285.2</v>
      </c>
      <c r="E70" s="21">
        <v>240.33333333333329</v>
      </c>
      <c r="F70" s="23" t="str">
        <f t="shared" si="5"/>
        <v>TRUE</v>
      </c>
      <c r="G70" s="23" t="str">
        <f t="shared" si="7"/>
        <v>TRUE</v>
      </c>
      <c r="H70" s="23" t="str">
        <f t="shared" si="8"/>
        <v>Buy</v>
      </c>
      <c r="I70" s="23" t="str">
        <f t="shared" si="13"/>
        <v>hold</v>
      </c>
      <c r="J70" s="38" t="str">
        <f t="shared" si="10"/>
        <v/>
      </c>
      <c r="K70" s="23" t="str">
        <f t="shared" si="11"/>
        <v>hold</v>
      </c>
      <c r="L70" s="23" t="str">
        <f t="shared" si="12"/>
        <v>hold</v>
      </c>
      <c r="M70" s="43">
        <f t="shared" si="9"/>
        <v>1.0247349823321554</v>
      </c>
      <c r="N70" s="54">
        <f t="shared" si="6"/>
        <v>1.0247349823321554</v>
      </c>
      <c r="O70" s="31"/>
      <c r="P70" s="31"/>
      <c r="Q70" s="59"/>
      <c r="R70" s="48">
        <v>1.0247349823321554</v>
      </c>
      <c r="S70" s="31"/>
      <c r="T70" s="31"/>
      <c r="U70" s="59"/>
      <c r="V70" s="4"/>
    </row>
    <row r="71" spans="1:22" hidden="1" x14ac:dyDescent="0.3">
      <c r="A71" s="2">
        <v>43074</v>
      </c>
      <c r="B71" s="21">
        <v>287</v>
      </c>
      <c r="C71" s="21">
        <v>288</v>
      </c>
      <c r="D71" s="21">
        <v>286.3</v>
      </c>
      <c r="E71" s="21">
        <v>241.01666666666671</v>
      </c>
      <c r="F71" s="23" t="str">
        <f t="shared" si="5"/>
        <v>TRUE</v>
      </c>
      <c r="G71" s="23" t="str">
        <f t="shared" si="7"/>
        <v>TRUE</v>
      </c>
      <c r="H71" s="23" t="str">
        <f t="shared" si="8"/>
        <v>Buy</v>
      </c>
      <c r="I71" s="23" t="str">
        <f t="shared" si="13"/>
        <v>hold</v>
      </c>
      <c r="J71" s="38" t="str">
        <f t="shared" si="10"/>
        <v/>
      </c>
      <c r="K71" s="23" t="str">
        <f t="shared" si="11"/>
        <v>hold</v>
      </c>
      <c r="L71" s="23" t="str">
        <f t="shared" si="12"/>
        <v>hold</v>
      </c>
      <c r="M71" s="43">
        <f t="shared" si="9"/>
        <v>0.98965517241379308</v>
      </c>
      <c r="N71" s="54">
        <f t="shared" si="6"/>
        <v>0.98965517241379308</v>
      </c>
      <c r="O71" s="31"/>
      <c r="P71" s="31"/>
      <c r="Q71" s="59"/>
      <c r="R71" s="48">
        <v>0.98965517241379308</v>
      </c>
      <c r="S71" s="31"/>
      <c r="T71" s="31"/>
      <c r="U71" s="59"/>
      <c r="V71" s="4"/>
    </row>
    <row r="72" spans="1:22" hidden="1" x14ac:dyDescent="0.3">
      <c r="A72" s="2">
        <v>43075</v>
      </c>
      <c r="B72" s="21">
        <v>288</v>
      </c>
      <c r="C72" s="21">
        <v>288</v>
      </c>
      <c r="D72" s="21">
        <v>287.3</v>
      </c>
      <c r="E72" s="21">
        <v>241.66666666666671</v>
      </c>
      <c r="F72" s="23" t="str">
        <f t="shared" si="5"/>
        <v>TRUE</v>
      </c>
      <c r="G72" s="23" t="str">
        <f t="shared" si="7"/>
        <v>TRUE</v>
      </c>
      <c r="H72" s="23" t="str">
        <f t="shared" si="8"/>
        <v>Buy</v>
      </c>
      <c r="I72" s="23" t="str">
        <f t="shared" si="13"/>
        <v>hold</v>
      </c>
      <c r="J72" s="38" t="str">
        <f t="shared" si="10"/>
        <v/>
      </c>
      <c r="K72" s="23" t="str">
        <f t="shared" si="11"/>
        <v>hold</v>
      </c>
      <c r="L72" s="23" t="str">
        <f t="shared" si="12"/>
        <v>hold</v>
      </c>
      <c r="M72" s="43">
        <f t="shared" si="9"/>
        <v>1.0034843205574913</v>
      </c>
      <c r="N72" s="54">
        <f t="shared" si="6"/>
        <v>1.0034843205574913</v>
      </c>
      <c r="O72" s="31"/>
      <c r="P72" s="31"/>
      <c r="Q72" s="59"/>
      <c r="R72" s="48">
        <v>1.0034843205574913</v>
      </c>
      <c r="S72" s="31"/>
      <c r="T72" s="31"/>
      <c r="U72" s="59"/>
      <c r="V72" s="4"/>
    </row>
    <row r="73" spans="1:22" hidden="1" x14ac:dyDescent="0.3">
      <c r="A73" s="2">
        <v>43076</v>
      </c>
      <c r="B73" s="21">
        <v>287</v>
      </c>
      <c r="C73" s="21">
        <v>280</v>
      </c>
      <c r="D73" s="21">
        <v>287.5</v>
      </c>
      <c r="E73" s="21">
        <v>242.3</v>
      </c>
      <c r="F73" s="23" t="str">
        <f t="shared" si="5"/>
        <v>TRUE</v>
      </c>
      <c r="G73" s="23" t="str">
        <f t="shared" si="7"/>
        <v>TRUE</v>
      </c>
      <c r="H73" s="23" t="str">
        <f t="shared" si="8"/>
        <v>Buy</v>
      </c>
      <c r="I73" s="23" t="str">
        <f t="shared" si="13"/>
        <v>hold</v>
      </c>
      <c r="J73" s="38" t="str">
        <f t="shared" si="10"/>
        <v/>
      </c>
      <c r="K73" s="23" t="str">
        <f t="shared" si="11"/>
        <v>hold</v>
      </c>
      <c r="L73" s="23" t="str">
        <f t="shared" si="12"/>
        <v>hold</v>
      </c>
      <c r="M73" s="43">
        <f t="shared" si="9"/>
        <v>0.99652777777777779</v>
      </c>
      <c r="N73" s="54">
        <f t="shared" si="6"/>
        <v>0.99652777777777779</v>
      </c>
      <c r="O73" s="31"/>
      <c r="P73" s="31"/>
      <c r="Q73" s="59"/>
      <c r="R73" s="48">
        <v>0.99652777777777779</v>
      </c>
      <c r="S73" s="31"/>
      <c r="T73" s="31"/>
      <c r="U73" s="59"/>
      <c r="V73" s="4"/>
    </row>
    <row r="74" spans="1:22" hidden="1" x14ac:dyDescent="0.3">
      <c r="A74" s="2">
        <v>43077</v>
      </c>
      <c r="B74" s="21">
        <v>280</v>
      </c>
      <c r="C74" s="21">
        <v>294</v>
      </c>
      <c r="D74" s="21">
        <v>286.3</v>
      </c>
      <c r="E74" s="21">
        <v>243.02500000000001</v>
      </c>
      <c r="F74" s="23" t="str">
        <f t="shared" si="5"/>
        <v>FALSE</v>
      </c>
      <c r="G74" s="23" t="str">
        <f t="shared" si="7"/>
        <v>TRUE</v>
      </c>
      <c r="H74" s="23" t="str">
        <f t="shared" si="8"/>
        <v>Sell</v>
      </c>
      <c r="I74" s="23" t="str">
        <f t="shared" si="13"/>
        <v/>
      </c>
      <c r="J74" s="38" t="str">
        <f t="shared" si="10"/>
        <v>Selling</v>
      </c>
      <c r="K74" s="23" t="str">
        <f t="shared" si="11"/>
        <v>Selling</v>
      </c>
      <c r="L74" s="23" t="str">
        <f t="shared" si="12"/>
        <v>Selling</v>
      </c>
      <c r="M74" s="43">
        <f t="shared" si="9"/>
        <v>0.97560975609756095</v>
      </c>
      <c r="N74" s="54">
        <f t="shared" si="6"/>
        <v>0.97492682926829255</v>
      </c>
      <c r="O74" s="31"/>
      <c r="P74" s="31"/>
      <c r="Q74" s="59"/>
      <c r="R74" s="48">
        <v>0.97492682926829255</v>
      </c>
      <c r="S74" s="31"/>
      <c r="T74" s="31"/>
      <c r="U74" s="59"/>
      <c r="V74" s="4"/>
    </row>
    <row r="75" spans="1:22" hidden="1" x14ac:dyDescent="0.3">
      <c r="A75" s="2">
        <v>43078</v>
      </c>
      <c r="B75" s="21">
        <v>294</v>
      </c>
      <c r="C75" s="21">
        <v>289</v>
      </c>
      <c r="D75" s="21">
        <v>284</v>
      </c>
      <c r="E75" s="21">
        <v>243.72499999999999</v>
      </c>
      <c r="F75" s="23" t="str">
        <f t="shared" ref="F75:F138" si="14">IF(C74&gt;=D74, "TRUE", "FALSE")</f>
        <v>TRUE</v>
      </c>
      <c r="G75" s="23" t="str">
        <f t="shared" si="7"/>
        <v>TRUE</v>
      </c>
      <c r="H75" s="23" t="str">
        <f t="shared" si="8"/>
        <v>Buy</v>
      </c>
      <c r="I75" s="23" t="str">
        <f t="shared" si="13"/>
        <v>Buying</v>
      </c>
      <c r="J75" s="38" t="str">
        <f t="shared" si="10"/>
        <v/>
      </c>
      <c r="K75" s="23" t="str">
        <f t="shared" si="11"/>
        <v>Buying</v>
      </c>
      <c r="L75" s="23" t="str">
        <f t="shared" si="12"/>
        <v>Buying</v>
      </c>
      <c r="M75" s="43">
        <f t="shared" si="9"/>
        <v>1.05</v>
      </c>
      <c r="N75" s="54">
        <f t="shared" ref="N75:N97" si="15">IF(L75="hold", IF(L74="hold", B75/B74, (B75-(B74*$A$1))/B74), IF(L75="Selling", IF(L74="Buying", (B75-(B74*$A$1)-(B75*$A$1))/B74, (B75-(B75*$A$1))/B74), 1))</f>
        <v>1</v>
      </c>
      <c r="O75" s="31"/>
      <c r="P75" s="31"/>
      <c r="Q75" s="59"/>
      <c r="R75" s="48">
        <v>1</v>
      </c>
      <c r="S75" s="31"/>
      <c r="T75" s="31"/>
      <c r="U75" s="59"/>
      <c r="V75" s="4"/>
    </row>
    <row r="76" spans="1:22" hidden="1" x14ac:dyDescent="0.3">
      <c r="A76" s="2">
        <v>43079</v>
      </c>
      <c r="B76" s="21">
        <v>289</v>
      </c>
      <c r="C76" s="21">
        <v>271</v>
      </c>
      <c r="D76" s="21">
        <v>285.10000000000002</v>
      </c>
      <c r="E76" s="21">
        <v>244.29166666666671</v>
      </c>
      <c r="F76" s="23" t="str">
        <f t="shared" si="14"/>
        <v>TRUE</v>
      </c>
      <c r="G76" s="23" t="str">
        <f t="shared" ref="G76:G139" si="16">IF(C75&gt;=E75, "TRUE", "FALSE")</f>
        <v>TRUE</v>
      </c>
      <c r="H76" s="23" t="str">
        <f t="shared" ref="H76:H139" si="17">IF(F76="TRUE", IF(G76="TRUE", "Buy", "Hold&amp;NotBuy"), "Sell")</f>
        <v>Buy</v>
      </c>
      <c r="I76" s="23" t="str">
        <f t="shared" si="13"/>
        <v>hold</v>
      </c>
      <c r="J76" s="38" t="str">
        <f t="shared" si="10"/>
        <v/>
      </c>
      <c r="K76" s="23" t="str">
        <f t="shared" si="11"/>
        <v>hold</v>
      </c>
      <c r="L76" s="23" t="str">
        <f t="shared" si="12"/>
        <v>hold</v>
      </c>
      <c r="M76" s="43">
        <f t="shared" ref="M76:M139" si="18">B76/B75</f>
        <v>0.98299319727891155</v>
      </c>
      <c r="N76" s="54">
        <f t="shared" si="15"/>
        <v>0.98229319727891151</v>
      </c>
      <c r="O76" s="31"/>
      <c r="P76" s="31"/>
      <c r="Q76" s="59"/>
      <c r="R76" s="48">
        <v>0.98230510204081645</v>
      </c>
      <c r="S76" s="31"/>
      <c r="T76" s="31"/>
      <c r="U76" s="59"/>
      <c r="V76" s="4"/>
    </row>
    <row r="77" spans="1:22" hidden="1" x14ac:dyDescent="0.3">
      <c r="A77" s="2">
        <v>43080</v>
      </c>
      <c r="B77" s="21">
        <v>272</v>
      </c>
      <c r="C77" s="21">
        <v>280</v>
      </c>
      <c r="D77" s="21">
        <v>285</v>
      </c>
      <c r="E77" s="21">
        <v>245.01666666666671</v>
      </c>
      <c r="F77" s="23" t="str">
        <f t="shared" si="14"/>
        <v>FALSE</v>
      </c>
      <c r="G77" s="23" t="str">
        <f t="shared" si="16"/>
        <v>TRUE</v>
      </c>
      <c r="H77" s="23" t="str">
        <f t="shared" si="17"/>
        <v>Sell</v>
      </c>
      <c r="I77" s="23" t="str">
        <f t="shared" si="13"/>
        <v/>
      </c>
      <c r="J77" s="38" t="str">
        <f t="shared" si="10"/>
        <v>Selling</v>
      </c>
      <c r="K77" s="23" t="str">
        <f t="shared" si="11"/>
        <v>Selling</v>
      </c>
      <c r="L77" s="23" t="str">
        <f t="shared" si="12"/>
        <v>Selling</v>
      </c>
      <c r="M77" s="43">
        <f t="shared" si="18"/>
        <v>0.94117647058823528</v>
      </c>
      <c r="N77" s="54">
        <f t="shared" si="15"/>
        <v>0.94051764705882346</v>
      </c>
      <c r="O77" s="31"/>
      <c r="P77" s="31"/>
      <c r="Q77" s="59"/>
      <c r="R77" s="48">
        <v>0.94051764705882346</v>
      </c>
      <c r="S77" s="31"/>
      <c r="T77" s="31"/>
      <c r="U77" s="59"/>
      <c r="V77" s="4"/>
    </row>
    <row r="78" spans="1:22" hidden="1" x14ac:dyDescent="0.3">
      <c r="A78" s="2">
        <v>43081</v>
      </c>
      <c r="B78" s="21">
        <v>281</v>
      </c>
      <c r="C78" s="21">
        <v>307</v>
      </c>
      <c r="D78" s="21">
        <v>287.39999999999998</v>
      </c>
      <c r="E78" s="21">
        <v>245.95</v>
      </c>
      <c r="F78" s="23" t="str">
        <f t="shared" si="14"/>
        <v>FALSE</v>
      </c>
      <c r="G78" s="23" t="str">
        <f t="shared" si="16"/>
        <v>TRUE</v>
      </c>
      <c r="H78" s="23" t="str">
        <f t="shared" si="17"/>
        <v>Sell</v>
      </c>
      <c r="I78" s="23" t="str">
        <f t="shared" si="13"/>
        <v/>
      </c>
      <c r="J78" s="38" t="str">
        <f t="shared" si="10"/>
        <v>Cash</v>
      </c>
      <c r="K78" s="23" t="str">
        <f t="shared" si="11"/>
        <v>Cash</v>
      </c>
      <c r="L78" s="23" t="str">
        <f t="shared" si="12"/>
        <v>Cash</v>
      </c>
      <c r="M78" s="43">
        <f t="shared" si="18"/>
        <v>1.0330882352941178</v>
      </c>
      <c r="N78" s="54">
        <f t="shared" si="15"/>
        <v>1</v>
      </c>
      <c r="O78" s="31"/>
      <c r="P78" s="31"/>
      <c r="Q78" s="59"/>
      <c r="R78" s="48">
        <v>1</v>
      </c>
      <c r="S78" s="31"/>
      <c r="T78" s="31"/>
      <c r="U78" s="59"/>
      <c r="V78" s="4"/>
    </row>
    <row r="79" spans="1:22" hidden="1" x14ac:dyDescent="0.3">
      <c r="A79" s="2">
        <v>43082</v>
      </c>
      <c r="B79" s="21">
        <v>306</v>
      </c>
      <c r="C79" s="21">
        <v>502</v>
      </c>
      <c r="D79" s="21">
        <v>308.60000000000002</v>
      </c>
      <c r="E79" s="21">
        <v>248.6</v>
      </c>
      <c r="F79" s="23" t="str">
        <f t="shared" si="14"/>
        <v>TRUE</v>
      </c>
      <c r="G79" s="23" t="str">
        <f t="shared" si="16"/>
        <v>TRUE</v>
      </c>
      <c r="H79" s="23" t="str">
        <f t="shared" si="17"/>
        <v>Buy</v>
      </c>
      <c r="I79" s="23" t="str">
        <f t="shared" si="13"/>
        <v>Buying</v>
      </c>
      <c r="J79" s="38" t="str">
        <f t="shared" si="10"/>
        <v/>
      </c>
      <c r="K79" s="23" t="str">
        <f t="shared" si="11"/>
        <v>Buying</v>
      </c>
      <c r="L79" s="23" t="str">
        <f t="shared" si="12"/>
        <v>Buying</v>
      </c>
      <c r="M79" s="43">
        <f t="shared" si="18"/>
        <v>1.0889679715302492</v>
      </c>
      <c r="N79" s="54">
        <f t="shared" si="15"/>
        <v>1</v>
      </c>
      <c r="O79" s="31"/>
      <c r="P79" s="31"/>
      <c r="Q79" s="59"/>
      <c r="R79" s="48">
        <v>1</v>
      </c>
      <c r="S79" s="31"/>
      <c r="T79" s="31"/>
      <c r="U79" s="59"/>
      <c r="V79" s="4"/>
    </row>
    <row r="80" spans="1:22" hidden="1" x14ac:dyDescent="0.3">
      <c r="A80" s="2">
        <v>43083</v>
      </c>
      <c r="B80" s="21">
        <v>503</v>
      </c>
      <c r="C80" s="21">
        <v>810</v>
      </c>
      <c r="D80" s="21">
        <v>360.9</v>
      </c>
      <c r="E80" s="21">
        <v>253.83333333333329</v>
      </c>
      <c r="F80" s="23" t="str">
        <f t="shared" si="14"/>
        <v>TRUE</v>
      </c>
      <c r="G80" s="23" t="str">
        <f t="shared" si="16"/>
        <v>TRUE</v>
      </c>
      <c r="H80" s="23" t="str">
        <f t="shared" si="17"/>
        <v>Buy</v>
      </c>
      <c r="I80" s="23" t="str">
        <f t="shared" si="13"/>
        <v>hold</v>
      </c>
      <c r="J80" s="38" t="str">
        <f t="shared" si="10"/>
        <v/>
      </c>
      <c r="K80" s="23" t="str">
        <f t="shared" si="11"/>
        <v>hold</v>
      </c>
      <c r="L80" s="23" t="str">
        <f t="shared" si="12"/>
        <v>hold</v>
      </c>
      <c r="M80" s="43">
        <f t="shared" si="18"/>
        <v>1.6437908496732025</v>
      </c>
      <c r="N80" s="54">
        <f t="shared" si="15"/>
        <v>1.6430908496732026</v>
      </c>
      <c r="O80" s="31"/>
      <c r="P80" s="31"/>
      <c r="Q80" s="59"/>
      <c r="R80" s="48">
        <v>1.6426401960784314</v>
      </c>
      <c r="S80" s="31"/>
      <c r="T80" s="31"/>
      <c r="U80" s="59"/>
      <c r="V80" s="4"/>
    </row>
    <row r="81" spans="1:22" hidden="1" x14ac:dyDescent="0.3">
      <c r="A81" s="2">
        <v>43084</v>
      </c>
      <c r="B81" s="21">
        <v>811</v>
      </c>
      <c r="C81" s="21">
        <v>900</v>
      </c>
      <c r="D81" s="21">
        <v>422.1</v>
      </c>
      <c r="E81" s="21">
        <v>259.84166666666658</v>
      </c>
      <c r="F81" s="23" t="str">
        <f t="shared" si="14"/>
        <v>TRUE</v>
      </c>
      <c r="G81" s="23" t="str">
        <f t="shared" si="16"/>
        <v>TRUE</v>
      </c>
      <c r="H81" s="23" t="str">
        <f t="shared" si="17"/>
        <v>Buy</v>
      </c>
      <c r="I81" s="23" t="str">
        <f t="shared" si="13"/>
        <v>hold</v>
      </c>
      <c r="J81" s="38" t="str">
        <f t="shared" si="10"/>
        <v/>
      </c>
      <c r="K81" s="23" t="str">
        <f t="shared" si="11"/>
        <v>hold</v>
      </c>
      <c r="L81" s="23" t="str">
        <f t="shared" si="12"/>
        <v>hold</v>
      </c>
      <c r="M81" s="43">
        <f t="shared" si="18"/>
        <v>1.6123260437375746</v>
      </c>
      <c r="N81" s="54">
        <f t="shared" si="15"/>
        <v>1.6123260437375746</v>
      </c>
      <c r="O81" s="31"/>
      <c r="P81" s="31"/>
      <c r="Q81" s="59"/>
      <c r="R81" s="48">
        <v>1.6123260437375746</v>
      </c>
      <c r="S81" s="31"/>
      <c r="T81" s="31"/>
      <c r="U81" s="59"/>
      <c r="V81" s="4"/>
    </row>
    <row r="82" spans="1:22" hidden="1" x14ac:dyDescent="0.3">
      <c r="A82" s="2">
        <v>43085</v>
      </c>
      <c r="B82" s="21">
        <v>900</v>
      </c>
      <c r="C82" s="21">
        <v>863</v>
      </c>
      <c r="D82" s="21">
        <v>479.6</v>
      </c>
      <c r="E82" s="21">
        <v>265.53333333333342</v>
      </c>
      <c r="F82" s="23" t="str">
        <f t="shared" si="14"/>
        <v>TRUE</v>
      </c>
      <c r="G82" s="23" t="str">
        <f t="shared" si="16"/>
        <v>TRUE</v>
      </c>
      <c r="H82" s="23" t="str">
        <f t="shared" si="17"/>
        <v>Buy</v>
      </c>
      <c r="I82" s="23" t="str">
        <f t="shared" si="13"/>
        <v>hold</v>
      </c>
      <c r="J82" s="38" t="str">
        <f t="shared" si="10"/>
        <v/>
      </c>
      <c r="K82" s="23" t="str">
        <f t="shared" si="11"/>
        <v>hold</v>
      </c>
      <c r="L82" s="23" t="str">
        <f t="shared" si="12"/>
        <v>hold</v>
      </c>
      <c r="M82" s="43">
        <f t="shared" si="18"/>
        <v>1.1097410604192355</v>
      </c>
      <c r="N82" s="54">
        <f t="shared" si="15"/>
        <v>1.1097410604192355</v>
      </c>
      <c r="O82" s="31"/>
      <c r="P82" s="31"/>
      <c r="Q82" s="59"/>
      <c r="R82" s="48">
        <v>1.1097410604192355</v>
      </c>
      <c r="S82" s="31"/>
      <c r="T82" s="31"/>
      <c r="U82" s="59"/>
      <c r="V82" s="4"/>
    </row>
    <row r="83" spans="1:22" hidden="1" x14ac:dyDescent="0.3">
      <c r="A83" s="2">
        <v>43086</v>
      </c>
      <c r="B83" s="21">
        <v>863</v>
      </c>
      <c r="C83" s="21">
        <v>819</v>
      </c>
      <c r="D83" s="21">
        <v>533.5</v>
      </c>
      <c r="E83" s="21">
        <v>270.875</v>
      </c>
      <c r="F83" s="23" t="str">
        <f t="shared" si="14"/>
        <v>TRUE</v>
      </c>
      <c r="G83" s="23" t="str">
        <f t="shared" si="16"/>
        <v>TRUE</v>
      </c>
      <c r="H83" s="23" t="str">
        <f t="shared" si="17"/>
        <v>Buy</v>
      </c>
      <c r="I83" s="23" t="str">
        <f t="shared" si="13"/>
        <v>hold</v>
      </c>
      <c r="J83" s="38" t="str">
        <f t="shared" si="10"/>
        <v/>
      </c>
      <c r="K83" s="23" t="str">
        <f t="shared" si="11"/>
        <v>hold</v>
      </c>
      <c r="L83" s="23" t="str">
        <f t="shared" si="12"/>
        <v>hold</v>
      </c>
      <c r="M83" s="43">
        <f t="shared" si="18"/>
        <v>0.9588888888888889</v>
      </c>
      <c r="N83" s="54">
        <f t="shared" si="15"/>
        <v>0.9588888888888889</v>
      </c>
      <c r="O83" s="31"/>
      <c r="P83" s="31"/>
      <c r="Q83" s="59"/>
      <c r="R83" s="48">
        <v>0.9588888888888889</v>
      </c>
      <c r="S83" s="31"/>
      <c r="T83" s="31"/>
      <c r="U83" s="59"/>
      <c r="V83" s="4"/>
    </row>
    <row r="84" spans="1:22" hidden="1" x14ac:dyDescent="0.3">
      <c r="A84" s="2">
        <v>43087</v>
      </c>
      <c r="B84" s="21">
        <v>819</v>
      </c>
      <c r="C84" s="21">
        <v>828</v>
      </c>
      <c r="D84" s="21">
        <v>586.9</v>
      </c>
      <c r="E84" s="21">
        <v>276.25</v>
      </c>
      <c r="F84" s="23" t="str">
        <f t="shared" si="14"/>
        <v>TRUE</v>
      </c>
      <c r="G84" s="23" t="str">
        <f t="shared" si="16"/>
        <v>TRUE</v>
      </c>
      <c r="H84" s="23" t="str">
        <f t="shared" si="17"/>
        <v>Buy</v>
      </c>
      <c r="I84" s="23" t="str">
        <f t="shared" si="13"/>
        <v>hold</v>
      </c>
      <c r="J84" s="38" t="str">
        <f t="shared" si="10"/>
        <v/>
      </c>
      <c r="K84" s="23" t="str">
        <f t="shared" si="11"/>
        <v>hold</v>
      </c>
      <c r="L84" s="23" t="str">
        <f t="shared" si="12"/>
        <v>hold</v>
      </c>
      <c r="M84" s="43">
        <f t="shared" si="18"/>
        <v>0.94901506373117028</v>
      </c>
      <c r="N84" s="54">
        <f t="shared" si="15"/>
        <v>0.94901506373117028</v>
      </c>
      <c r="O84" s="31"/>
      <c r="P84" s="31"/>
      <c r="Q84" s="59"/>
      <c r="R84" s="48">
        <v>0.94901506373117028</v>
      </c>
      <c r="S84" s="31"/>
      <c r="T84" s="31"/>
      <c r="U84" s="59"/>
      <c r="V84" s="4"/>
    </row>
    <row r="85" spans="1:22" hidden="1" x14ac:dyDescent="0.3">
      <c r="A85" s="2">
        <v>43088</v>
      </c>
      <c r="B85" s="21">
        <v>828</v>
      </c>
      <c r="C85" s="21">
        <v>921</v>
      </c>
      <c r="D85" s="21">
        <v>650.1</v>
      </c>
      <c r="E85" s="21">
        <v>282.41666666666669</v>
      </c>
      <c r="F85" s="23" t="str">
        <f t="shared" si="14"/>
        <v>TRUE</v>
      </c>
      <c r="G85" s="23" t="str">
        <f t="shared" si="16"/>
        <v>TRUE</v>
      </c>
      <c r="H85" s="23" t="str">
        <f t="shared" si="17"/>
        <v>Buy</v>
      </c>
      <c r="I85" s="23" t="str">
        <f t="shared" si="13"/>
        <v>hold</v>
      </c>
      <c r="J85" s="38" t="str">
        <f t="shared" si="10"/>
        <v/>
      </c>
      <c r="K85" s="23" t="str">
        <f t="shared" si="11"/>
        <v>hold</v>
      </c>
      <c r="L85" s="23" t="str">
        <f t="shared" si="12"/>
        <v>hold</v>
      </c>
      <c r="M85" s="43">
        <f t="shared" si="18"/>
        <v>1.0109890109890109</v>
      </c>
      <c r="N85" s="54">
        <f t="shared" si="15"/>
        <v>1.0109890109890109</v>
      </c>
      <c r="O85" s="31"/>
      <c r="P85" s="31"/>
      <c r="Q85" s="59"/>
      <c r="R85" s="48">
        <v>1.0109890109890109</v>
      </c>
      <c r="S85" s="31"/>
      <c r="T85" s="31"/>
      <c r="U85" s="59"/>
      <c r="V85" s="4"/>
    </row>
    <row r="86" spans="1:22" hidden="1" x14ac:dyDescent="0.3">
      <c r="A86" s="2">
        <v>43089</v>
      </c>
      <c r="B86" s="21">
        <v>922</v>
      </c>
      <c r="C86" s="21">
        <v>921</v>
      </c>
      <c r="D86" s="21">
        <v>715.1</v>
      </c>
      <c r="E86" s="21">
        <v>288.2</v>
      </c>
      <c r="F86" s="23" t="str">
        <f t="shared" si="14"/>
        <v>TRUE</v>
      </c>
      <c r="G86" s="23" t="str">
        <f t="shared" si="16"/>
        <v>TRUE</v>
      </c>
      <c r="H86" s="23" t="str">
        <f t="shared" si="17"/>
        <v>Buy</v>
      </c>
      <c r="I86" s="23" t="str">
        <f t="shared" si="13"/>
        <v>hold</v>
      </c>
      <c r="J86" s="38" t="str">
        <f t="shared" si="10"/>
        <v/>
      </c>
      <c r="K86" s="23" t="str">
        <f t="shared" si="11"/>
        <v>hold</v>
      </c>
      <c r="L86" s="23" t="str">
        <f t="shared" si="12"/>
        <v>hold</v>
      </c>
      <c r="M86" s="43">
        <f t="shared" si="18"/>
        <v>1.1135265700483092</v>
      </c>
      <c r="N86" s="54">
        <f t="shared" si="15"/>
        <v>1.1135265700483092</v>
      </c>
      <c r="O86" s="31"/>
      <c r="P86" s="31"/>
      <c r="Q86" s="59"/>
      <c r="R86" s="48">
        <v>1.1135265700483092</v>
      </c>
      <c r="S86" s="31"/>
      <c r="T86" s="31"/>
      <c r="U86" s="59"/>
      <c r="V86" s="4"/>
    </row>
    <row r="87" spans="1:22" hidden="1" x14ac:dyDescent="0.3">
      <c r="A87" s="2">
        <v>43090</v>
      </c>
      <c r="B87" s="21">
        <v>922</v>
      </c>
      <c r="C87" s="21">
        <v>1529</v>
      </c>
      <c r="D87" s="21">
        <v>840</v>
      </c>
      <c r="E87" s="21">
        <v>298.19166666666672</v>
      </c>
      <c r="F87" s="23" t="str">
        <f t="shared" si="14"/>
        <v>TRUE</v>
      </c>
      <c r="G87" s="23" t="str">
        <f t="shared" si="16"/>
        <v>TRUE</v>
      </c>
      <c r="H87" s="23" t="str">
        <f t="shared" si="17"/>
        <v>Buy</v>
      </c>
      <c r="I87" s="23" t="str">
        <f t="shared" si="13"/>
        <v>hold</v>
      </c>
      <c r="J87" s="38" t="str">
        <f t="shared" si="10"/>
        <v/>
      </c>
      <c r="K87" s="23" t="str">
        <f t="shared" si="11"/>
        <v>hold</v>
      </c>
      <c r="L87" s="23" t="str">
        <f t="shared" si="12"/>
        <v>hold</v>
      </c>
      <c r="M87" s="43">
        <f t="shared" si="18"/>
        <v>1</v>
      </c>
      <c r="N87" s="54">
        <f t="shared" si="15"/>
        <v>1</v>
      </c>
      <c r="O87" s="31"/>
      <c r="P87" s="31"/>
      <c r="Q87" s="59"/>
      <c r="R87" s="48">
        <v>1</v>
      </c>
      <c r="S87" s="31"/>
      <c r="T87" s="31"/>
      <c r="U87" s="59"/>
      <c r="V87" s="4"/>
    </row>
    <row r="88" spans="1:22" hidden="1" x14ac:dyDescent="0.3">
      <c r="A88" s="2">
        <v>43091</v>
      </c>
      <c r="B88" s="21">
        <v>1530</v>
      </c>
      <c r="C88" s="21">
        <v>1141</v>
      </c>
      <c r="D88" s="21">
        <v>923.4</v>
      </c>
      <c r="E88" s="21">
        <v>305.10833333333329</v>
      </c>
      <c r="F88" s="23" t="str">
        <f t="shared" si="14"/>
        <v>TRUE</v>
      </c>
      <c r="G88" s="23" t="str">
        <f t="shared" si="16"/>
        <v>TRUE</v>
      </c>
      <c r="H88" s="23" t="str">
        <f t="shared" si="17"/>
        <v>Buy</v>
      </c>
      <c r="I88" s="23" t="str">
        <f t="shared" si="13"/>
        <v>hold</v>
      </c>
      <c r="J88" s="38" t="str">
        <f t="shared" si="10"/>
        <v/>
      </c>
      <c r="K88" s="23" t="str">
        <f t="shared" si="11"/>
        <v>hold</v>
      </c>
      <c r="L88" s="23" t="str">
        <f t="shared" si="12"/>
        <v>hold</v>
      </c>
      <c r="M88" s="43">
        <f t="shared" si="18"/>
        <v>1.6594360086767896</v>
      </c>
      <c r="N88" s="54">
        <f t="shared" si="15"/>
        <v>1.6594360086767896</v>
      </c>
      <c r="O88" s="31"/>
      <c r="P88" s="31"/>
      <c r="Q88" s="59"/>
      <c r="R88" s="48">
        <v>1.6594360086767896</v>
      </c>
      <c r="S88" s="31"/>
      <c r="T88" s="31"/>
      <c r="U88" s="59"/>
      <c r="V88" s="4"/>
    </row>
    <row r="89" spans="1:22" hidden="1" x14ac:dyDescent="0.3">
      <c r="A89" s="2">
        <v>43092</v>
      </c>
      <c r="B89" s="21">
        <v>1140</v>
      </c>
      <c r="C89" s="21">
        <v>1442</v>
      </c>
      <c r="D89" s="21">
        <v>1017.4</v>
      </c>
      <c r="E89" s="21">
        <v>315.07499999999999</v>
      </c>
      <c r="F89" s="23" t="str">
        <f t="shared" si="14"/>
        <v>TRUE</v>
      </c>
      <c r="G89" s="23" t="str">
        <f t="shared" si="16"/>
        <v>TRUE</v>
      </c>
      <c r="H89" s="23" t="str">
        <f t="shared" si="17"/>
        <v>Buy</v>
      </c>
      <c r="I89" s="23" t="str">
        <f t="shared" si="13"/>
        <v>hold</v>
      </c>
      <c r="J89" s="38" t="str">
        <f t="shared" si="10"/>
        <v/>
      </c>
      <c r="K89" s="23" t="str">
        <f t="shared" si="11"/>
        <v>hold</v>
      </c>
      <c r="L89" s="23" t="str">
        <f t="shared" si="12"/>
        <v>hold</v>
      </c>
      <c r="M89" s="43">
        <f t="shared" si="18"/>
        <v>0.74509803921568629</v>
      </c>
      <c r="N89" s="54">
        <f t="shared" si="15"/>
        <v>0.74509803921568629</v>
      </c>
      <c r="O89" s="31"/>
      <c r="P89" s="31"/>
      <c r="Q89" s="59"/>
      <c r="R89" s="48">
        <v>0.74509803921568629</v>
      </c>
      <c r="S89" s="31"/>
      <c r="T89" s="31"/>
      <c r="U89" s="59"/>
      <c r="V89" s="4"/>
    </row>
    <row r="90" spans="1:22" hidden="1" x14ac:dyDescent="0.3">
      <c r="A90" s="2">
        <v>43093</v>
      </c>
      <c r="B90" s="21">
        <v>1443</v>
      </c>
      <c r="C90" s="21">
        <v>1347</v>
      </c>
      <c r="D90" s="21">
        <v>1071.0999999999999</v>
      </c>
      <c r="E90" s="21">
        <v>324.30833333333328</v>
      </c>
      <c r="F90" s="23" t="str">
        <f t="shared" si="14"/>
        <v>TRUE</v>
      </c>
      <c r="G90" s="23" t="str">
        <f t="shared" si="16"/>
        <v>TRUE</v>
      </c>
      <c r="H90" s="23" t="str">
        <f t="shared" si="17"/>
        <v>Buy</v>
      </c>
      <c r="I90" s="23" t="str">
        <f t="shared" si="13"/>
        <v>hold</v>
      </c>
      <c r="J90" s="38" t="str">
        <f t="shared" si="10"/>
        <v/>
      </c>
      <c r="K90" s="23" t="str">
        <f t="shared" si="11"/>
        <v>hold</v>
      </c>
      <c r="L90" s="23" t="str">
        <f t="shared" si="12"/>
        <v>hold</v>
      </c>
      <c r="M90" s="43">
        <f t="shared" si="18"/>
        <v>1.2657894736842106</v>
      </c>
      <c r="N90" s="54">
        <f t="shared" si="15"/>
        <v>1.2657894736842106</v>
      </c>
      <c r="O90" s="31"/>
      <c r="P90" s="31"/>
      <c r="Q90" s="59"/>
      <c r="R90" s="48">
        <v>1.2657894736842106</v>
      </c>
      <c r="S90" s="31"/>
      <c r="T90" s="31"/>
      <c r="U90" s="59"/>
      <c r="V90" s="4"/>
    </row>
    <row r="91" spans="1:22" hidden="1" x14ac:dyDescent="0.3">
      <c r="A91" s="2">
        <v>43094</v>
      </c>
      <c r="B91" s="21">
        <v>1347</v>
      </c>
      <c r="C91" s="21">
        <v>1374</v>
      </c>
      <c r="D91" s="21">
        <v>1118.5</v>
      </c>
      <c r="E91" s="21">
        <v>333.88333333333333</v>
      </c>
      <c r="F91" s="23" t="str">
        <f t="shared" si="14"/>
        <v>TRUE</v>
      </c>
      <c r="G91" s="23" t="str">
        <f t="shared" si="16"/>
        <v>TRUE</v>
      </c>
      <c r="H91" s="23" t="str">
        <f t="shared" si="17"/>
        <v>Buy</v>
      </c>
      <c r="I91" s="23" t="str">
        <f t="shared" si="13"/>
        <v>hold</v>
      </c>
      <c r="J91" s="38" t="str">
        <f t="shared" si="10"/>
        <v/>
      </c>
      <c r="K91" s="23" t="str">
        <f t="shared" si="11"/>
        <v>hold</v>
      </c>
      <c r="L91" s="23" t="str">
        <f t="shared" si="12"/>
        <v>hold</v>
      </c>
      <c r="M91" s="43">
        <f t="shared" si="18"/>
        <v>0.93347193347193347</v>
      </c>
      <c r="N91" s="54">
        <f t="shared" si="15"/>
        <v>0.93347193347193347</v>
      </c>
      <c r="O91" s="31"/>
      <c r="P91" s="31"/>
      <c r="Q91" s="59"/>
      <c r="R91" s="48">
        <v>0.93347193347193347</v>
      </c>
      <c r="S91" s="31"/>
      <c r="T91" s="31"/>
      <c r="U91" s="59"/>
      <c r="V91" s="4"/>
    </row>
    <row r="92" spans="1:22" hidden="1" x14ac:dyDescent="0.3">
      <c r="A92" s="2">
        <v>43095</v>
      </c>
      <c r="B92" s="21">
        <v>1374</v>
      </c>
      <c r="C92" s="21">
        <v>1386</v>
      </c>
      <c r="D92" s="21">
        <v>1170.8</v>
      </c>
      <c r="E92" s="21">
        <v>343.54166666666669</v>
      </c>
      <c r="F92" s="23" t="str">
        <f t="shared" si="14"/>
        <v>TRUE</v>
      </c>
      <c r="G92" s="23" t="str">
        <f t="shared" si="16"/>
        <v>TRUE</v>
      </c>
      <c r="H92" s="23" t="str">
        <f t="shared" si="17"/>
        <v>Buy</v>
      </c>
      <c r="I92" s="23" t="str">
        <f t="shared" si="13"/>
        <v>hold</v>
      </c>
      <c r="J92" s="38" t="str">
        <f t="shared" si="10"/>
        <v/>
      </c>
      <c r="K92" s="23" t="str">
        <f t="shared" si="11"/>
        <v>hold</v>
      </c>
      <c r="L92" s="23" t="str">
        <f t="shared" si="12"/>
        <v>hold</v>
      </c>
      <c r="M92" s="43">
        <f t="shared" si="18"/>
        <v>1.0200445434298442</v>
      </c>
      <c r="N92" s="54">
        <f t="shared" si="15"/>
        <v>1.0200445434298442</v>
      </c>
      <c r="O92" s="31"/>
      <c r="P92" s="31"/>
      <c r="Q92" s="59"/>
      <c r="R92" s="48">
        <v>1.0200445434298442</v>
      </c>
      <c r="S92" s="31"/>
      <c r="T92" s="31"/>
      <c r="U92" s="59"/>
      <c r="V92" s="4"/>
    </row>
    <row r="93" spans="1:22" hidden="1" x14ac:dyDescent="0.3">
      <c r="A93" s="2">
        <v>43096</v>
      </c>
      <c r="B93" s="21">
        <v>1387</v>
      </c>
      <c r="C93" s="21">
        <v>1602</v>
      </c>
      <c r="D93" s="21">
        <v>1249.0999999999999</v>
      </c>
      <c r="E93" s="21">
        <v>354.82499999999999</v>
      </c>
      <c r="F93" s="23" t="str">
        <f t="shared" si="14"/>
        <v>TRUE</v>
      </c>
      <c r="G93" s="23" t="str">
        <f t="shared" si="16"/>
        <v>TRUE</v>
      </c>
      <c r="H93" s="23" t="str">
        <f t="shared" si="17"/>
        <v>Buy</v>
      </c>
      <c r="I93" s="23" t="str">
        <f t="shared" si="13"/>
        <v>hold</v>
      </c>
      <c r="J93" s="38" t="str">
        <f t="shared" si="10"/>
        <v/>
      </c>
      <c r="K93" s="23" t="str">
        <f t="shared" si="11"/>
        <v>hold</v>
      </c>
      <c r="L93" s="23" t="str">
        <f t="shared" si="12"/>
        <v>hold</v>
      </c>
      <c r="M93" s="43">
        <f t="shared" si="18"/>
        <v>1.0094614264919941</v>
      </c>
      <c r="N93" s="54">
        <f t="shared" si="15"/>
        <v>1.0094614264919941</v>
      </c>
      <c r="O93" s="31"/>
      <c r="P93" s="31"/>
      <c r="Q93" s="59"/>
      <c r="R93" s="48">
        <v>1.0094614264919941</v>
      </c>
      <c r="S93" s="31"/>
      <c r="T93" s="31"/>
      <c r="U93" s="59"/>
      <c r="V93" s="4"/>
    </row>
    <row r="94" spans="1:22" hidden="1" x14ac:dyDescent="0.3">
      <c r="A94" s="2">
        <v>43097</v>
      </c>
      <c r="B94" s="21">
        <v>1601</v>
      </c>
      <c r="C94" s="21">
        <v>1700</v>
      </c>
      <c r="D94" s="21">
        <v>1336.3</v>
      </c>
      <c r="E94" s="21">
        <v>366.85</v>
      </c>
      <c r="F94" s="23" t="str">
        <f t="shared" si="14"/>
        <v>TRUE</v>
      </c>
      <c r="G94" s="23" t="str">
        <f t="shared" si="16"/>
        <v>TRUE</v>
      </c>
      <c r="H94" s="23" t="str">
        <f t="shared" si="17"/>
        <v>Buy</v>
      </c>
      <c r="I94" s="23" t="str">
        <f t="shared" si="13"/>
        <v>hold</v>
      </c>
      <c r="J94" s="38" t="str">
        <f t="shared" si="10"/>
        <v/>
      </c>
      <c r="K94" s="23" t="str">
        <f t="shared" si="11"/>
        <v>hold</v>
      </c>
      <c r="L94" s="23" t="str">
        <f t="shared" si="12"/>
        <v>hold</v>
      </c>
      <c r="M94" s="43">
        <f t="shared" si="18"/>
        <v>1.1542898341744774</v>
      </c>
      <c r="N94" s="54">
        <f t="shared" si="15"/>
        <v>1.1542898341744774</v>
      </c>
      <c r="O94" s="31"/>
      <c r="P94" s="31"/>
      <c r="Q94" s="59"/>
      <c r="R94" s="48">
        <v>1.1542898341744774</v>
      </c>
      <c r="S94" s="31"/>
      <c r="T94" s="31"/>
      <c r="U94" s="59"/>
      <c r="V94" s="4"/>
    </row>
    <row r="95" spans="1:22" hidden="1" x14ac:dyDescent="0.3">
      <c r="A95" s="2">
        <v>43098</v>
      </c>
      <c r="B95" s="21">
        <v>1699</v>
      </c>
      <c r="C95" s="21">
        <v>2190</v>
      </c>
      <c r="D95" s="21">
        <v>1463.2</v>
      </c>
      <c r="E95" s="21">
        <v>382.81666666666672</v>
      </c>
      <c r="F95" s="23" t="str">
        <f t="shared" si="14"/>
        <v>TRUE</v>
      </c>
      <c r="G95" s="23" t="str">
        <f t="shared" si="16"/>
        <v>TRUE</v>
      </c>
      <c r="H95" s="23" t="str">
        <f t="shared" si="17"/>
        <v>Buy</v>
      </c>
      <c r="I95" s="23" t="str">
        <f t="shared" si="13"/>
        <v>hold</v>
      </c>
      <c r="J95" s="38" t="str">
        <f t="shared" si="10"/>
        <v/>
      </c>
      <c r="K95" s="23" t="str">
        <f t="shared" si="11"/>
        <v>hold</v>
      </c>
      <c r="L95" s="23" t="str">
        <f t="shared" si="12"/>
        <v>hold</v>
      </c>
      <c r="M95" s="43">
        <f t="shared" si="18"/>
        <v>1.061211742660837</v>
      </c>
      <c r="N95" s="54">
        <f t="shared" si="15"/>
        <v>1.061211742660837</v>
      </c>
      <c r="O95" s="31"/>
      <c r="P95" s="31"/>
      <c r="Q95" s="59"/>
      <c r="R95" s="48">
        <v>1.061211742660837</v>
      </c>
      <c r="S95" s="31"/>
      <c r="T95" s="31"/>
      <c r="U95" s="59"/>
      <c r="V95" s="4"/>
    </row>
    <row r="96" spans="1:22" hidden="1" x14ac:dyDescent="0.3">
      <c r="A96" s="2">
        <v>43099</v>
      </c>
      <c r="B96" s="21">
        <v>2190</v>
      </c>
      <c r="C96" s="21">
        <v>2980</v>
      </c>
      <c r="D96" s="21">
        <v>1669.1</v>
      </c>
      <c r="E96" s="21">
        <v>405.34166666666658</v>
      </c>
      <c r="F96" s="23" t="str">
        <f t="shared" si="14"/>
        <v>TRUE</v>
      </c>
      <c r="G96" s="23" t="str">
        <f t="shared" si="16"/>
        <v>TRUE</v>
      </c>
      <c r="H96" s="23" t="str">
        <f t="shared" si="17"/>
        <v>Buy</v>
      </c>
      <c r="I96" s="23" t="str">
        <f t="shared" si="13"/>
        <v>hold</v>
      </c>
      <c r="J96" s="38" t="str">
        <f t="shared" si="10"/>
        <v/>
      </c>
      <c r="K96" s="23" t="str">
        <f t="shared" si="11"/>
        <v>hold</v>
      </c>
      <c r="L96" s="23" t="str">
        <f t="shared" si="12"/>
        <v>hold</v>
      </c>
      <c r="M96" s="43">
        <f t="shared" si="18"/>
        <v>1.2889935256032961</v>
      </c>
      <c r="N96" s="54">
        <f t="shared" si="15"/>
        <v>1.2889935256032961</v>
      </c>
      <c r="O96" s="31"/>
      <c r="P96" s="31"/>
      <c r="Q96" s="59"/>
      <c r="R96" s="48">
        <v>1.2889935256032961</v>
      </c>
      <c r="S96" s="31"/>
      <c r="T96" s="31"/>
      <c r="U96" s="59"/>
      <c r="V96" s="4"/>
    </row>
    <row r="97" spans="1:22" x14ac:dyDescent="0.3">
      <c r="A97" s="2">
        <v>43100</v>
      </c>
      <c r="B97" s="21">
        <v>2980</v>
      </c>
      <c r="C97" s="21">
        <v>2786</v>
      </c>
      <c r="D97" s="21">
        <v>1794.8</v>
      </c>
      <c r="E97" s="21">
        <v>426.47500000000002</v>
      </c>
      <c r="F97" s="23" t="str">
        <f t="shared" si="14"/>
        <v>TRUE</v>
      </c>
      <c r="G97" s="23" t="str">
        <f t="shared" si="16"/>
        <v>TRUE</v>
      </c>
      <c r="H97" s="23" t="str">
        <f t="shared" si="17"/>
        <v>Buy</v>
      </c>
      <c r="I97" s="23" t="str">
        <f t="shared" si="13"/>
        <v>hold</v>
      </c>
      <c r="J97" s="38" t="str">
        <f t="shared" si="10"/>
        <v/>
      </c>
      <c r="K97" s="23" t="str">
        <f t="shared" si="11"/>
        <v>hold</v>
      </c>
      <c r="L97" s="23" t="str">
        <f t="shared" si="12"/>
        <v>hold</v>
      </c>
      <c r="M97" s="43">
        <f t="shared" si="18"/>
        <v>1.360730593607306</v>
      </c>
      <c r="N97" s="54">
        <f t="shared" si="15"/>
        <v>1.360730593607306</v>
      </c>
      <c r="O97" s="31">
        <v>1000000</v>
      </c>
      <c r="P97" s="35">
        <f>MIN(P98:P2741)</f>
        <v>-0.67898918645622242</v>
      </c>
      <c r="Q97" s="59">
        <v>1000000</v>
      </c>
      <c r="R97" s="48">
        <v>1.360730593607306</v>
      </c>
      <c r="S97" s="31">
        <v>1000000</v>
      </c>
      <c r="T97" s="35">
        <f>MIN(T98:T2741)</f>
        <v>-0.5721012769961511</v>
      </c>
      <c r="U97" s="59">
        <v>1000000</v>
      </c>
      <c r="V97" s="4"/>
    </row>
    <row r="98" spans="1:22" x14ac:dyDescent="0.3">
      <c r="A98" s="25">
        <v>43101</v>
      </c>
      <c r="B98" s="26">
        <v>2785</v>
      </c>
      <c r="C98" s="26">
        <v>2685</v>
      </c>
      <c r="D98" s="26">
        <v>1949.2</v>
      </c>
      <c r="E98" s="26">
        <v>446.8</v>
      </c>
      <c r="F98" s="27" t="str">
        <f t="shared" si="14"/>
        <v>TRUE</v>
      </c>
      <c r="G98" s="27" t="str">
        <f t="shared" si="16"/>
        <v>TRUE</v>
      </c>
      <c r="H98" s="27" t="str">
        <f t="shared" si="17"/>
        <v>Buy</v>
      </c>
      <c r="I98" s="27" t="str">
        <f t="shared" si="13"/>
        <v>hold</v>
      </c>
      <c r="J98" s="39" t="str">
        <f t="shared" si="10"/>
        <v/>
      </c>
      <c r="K98" s="27" t="str">
        <f t="shared" si="11"/>
        <v>hold</v>
      </c>
      <c r="L98" s="27" t="str">
        <f t="shared" si="12"/>
        <v>hold</v>
      </c>
      <c r="M98" s="33">
        <f t="shared" si="18"/>
        <v>0.93456375838926176</v>
      </c>
      <c r="N98" s="45">
        <f>IF(L98="hold", IF(L97="hold", B98/B97, (B98-(B97*$A$1))/B97), IF(L98="Selling", IF(L97="Buying", (B98-(B97*$A$1)-(B98*$A$1))/B97, (B98-(B98*$A$1))/B97), 1))</f>
        <v>0.93456375838926176</v>
      </c>
      <c r="O98" s="46">
        <f>O97*N98</f>
        <v>934563.75838926178</v>
      </c>
      <c r="P98" s="68">
        <f>(O98-MAX(O$97:O98))/MAX(O$97:O98)</f>
        <v>-6.5436241610738216E-2</v>
      </c>
      <c r="Q98" s="62">
        <f>Q97*N98</f>
        <v>934563.75838926178</v>
      </c>
      <c r="R98" s="49">
        <v>0.93456375838926198</v>
      </c>
      <c r="S98" s="46">
        <f>S97*R98</f>
        <v>934563.75838926202</v>
      </c>
      <c r="T98" s="68">
        <f>(S98-MAX(S$97:S98))/MAX(S$97:S98)</f>
        <v>-6.543624161073798E-2</v>
      </c>
      <c r="U98" s="62">
        <f>U97*R98</f>
        <v>934563.75838926202</v>
      </c>
      <c r="V98" s="28"/>
    </row>
    <row r="99" spans="1:22" x14ac:dyDescent="0.3">
      <c r="A99" s="2">
        <v>43102</v>
      </c>
      <c r="B99" s="21">
        <v>2685</v>
      </c>
      <c r="C99" s="21">
        <v>2914</v>
      </c>
      <c r="D99" s="21">
        <v>2096.4</v>
      </c>
      <c r="E99" s="21">
        <v>469.2</v>
      </c>
      <c r="F99" s="23" t="str">
        <f t="shared" si="14"/>
        <v>TRUE</v>
      </c>
      <c r="G99" s="23" t="str">
        <f t="shared" si="16"/>
        <v>TRUE</v>
      </c>
      <c r="H99" s="23" t="str">
        <f t="shared" si="17"/>
        <v>Buy</v>
      </c>
      <c r="I99" s="23" t="str">
        <f t="shared" si="13"/>
        <v>hold</v>
      </c>
      <c r="J99" s="38" t="str">
        <f t="shared" si="10"/>
        <v/>
      </c>
      <c r="K99" s="23" t="str">
        <f t="shared" si="11"/>
        <v>hold</v>
      </c>
      <c r="L99" s="23" t="str">
        <f t="shared" si="12"/>
        <v>hold</v>
      </c>
      <c r="M99" s="43">
        <f t="shared" si="18"/>
        <v>0.96409335727109513</v>
      </c>
      <c r="N99" s="54">
        <f>IF(L99="hold", IF(L98="hold", B99/B98, (B99-(B98*$A$1))/B98), IF(L99="Selling", IF(L98="Buying", (B99-(B98*$A$1)-(B99*$A$1))/B98, (B99-(B99*$A$1))/B98), 1))</f>
        <v>0.96409335727109513</v>
      </c>
      <c r="O99" s="47">
        <f>O98*N99</f>
        <v>901006.71140939603</v>
      </c>
      <c r="P99" s="67">
        <f>(O99-MAX(O$97:O99))/MAX(O$97:O99)</f>
        <v>-9.8993288590603967E-2</v>
      </c>
      <c r="Q99" s="63">
        <f>Q98*N99</f>
        <v>901006.71140939603</v>
      </c>
      <c r="R99" s="48">
        <v>0.96409335727109502</v>
      </c>
      <c r="S99" s="47">
        <f>S98*R99</f>
        <v>901006.71140939614</v>
      </c>
      <c r="T99" s="67">
        <f>(S99-MAX(S$97:S99))/MAX(S$97:S99)</f>
        <v>-9.8993288590603856E-2</v>
      </c>
      <c r="U99" s="63">
        <f>U98*R99</f>
        <v>901006.71140939614</v>
      </c>
      <c r="V99" s="4"/>
    </row>
    <row r="100" spans="1:22" x14ac:dyDescent="0.3">
      <c r="A100" s="2">
        <v>43103</v>
      </c>
      <c r="B100" s="21">
        <v>2913</v>
      </c>
      <c r="C100" s="21">
        <v>3440</v>
      </c>
      <c r="D100" s="21">
        <v>2305.6999999999998</v>
      </c>
      <c r="E100" s="21">
        <v>495.86666666666667</v>
      </c>
      <c r="F100" s="23" t="str">
        <f t="shared" si="14"/>
        <v>TRUE</v>
      </c>
      <c r="G100" s="23" t="str">
        <f t="shared" si="16"/>
        <v>TRUE</v>
      </c>
      <c r="H100" s="23" t="str">
        <f t="shared" si="17"/>
        <v>Buy</v>
      </c>
      <c r="I100" s="23" t="str">
        <f t="shared" si="13"/>
        <v>hold</v>
      </c>
      <c r="J100" s="38" t="str">
        <f t="shared" si="10"/>
        <v/>
      </c>
      <c r="K100" s="23" t="str">
        <f t="shared" si="11"/>
        <v>hold</v>
      </c>
      <c r="L100" s="23" t="str">
        <f t="shared" si="12"/>
        <v>hold</v>
      </c>
      <c r="M100" s="43">
        <f t="shared" si="18"/>
        <v>1.0849162011173183</v>
      </c>
      <c r="N100" s="54">
        <f t="shared" ref="N100:N163" si="19">IF(L100="hold", IF(L99="hold", B100/B99, (B100-(B99*$A$1))/B99), IF(L100="Selling", IF(L99="Buying", (B100-(B99*$A$1)-(B100*$A$1))/B99, (B100-(B100*$A$1))/B99), 1))</f>
        <v>1.0849162011173183</v>
      </c>
      <c r="O100" s="47">
        <f>O99*N100</f>
        <v>977516.77852348995</v>
      </c>
      <c r="P100" s="67">
        <f>(O100-MAX(O$97:O100))/MAX(O$97:O100)</f>
        <v>-2.2483221476510051E-2</v>
      </c>
      <c r="Q100" s="63">
        <f>Q99*N100</f>
        <v>977516.77852348995</v>
      </c>
      <c r="R100" s="48">
        <v>1.0849162011173183</v>
      </c>
      <c r="S100" s="47">
        <f>S99*R100</f>
        <v>977516.77852349007</v>
      </c>
      <c r="T100" s="67">
        <f>(S100-MAX(S$97:S100))/MAX(S$97:S100)</f>
        <v>-2.2483221476509933E-2</v>
      </c>
      <c r="U100" s="63">
        <f t="shared" ref="U100:U163" si="20">U99*R100</f>
        <v>977516.77852349007</v>
      </c>
      <c r="V100" s="4"/>
    </row>
    <row r="101" spans="1:22" x14ac:dyDescent="0.3">
      <c r="A101" s="2">
        <v>43104</v>
      </c>
      <c r="B101" s="21">
        <v>3440</v>
      </c>
      <c r="C101" s="21">
        <v>4502</v>
      </c>
      <c r="D101" s="21">
        <v>2618.5</v>
      </c>
      <c r="E101" s="21">
        <v>531.31666666666672</v>
      </c>
      <c r="F101" s="23" t="str">
        <f t="shared" si="14"/>
        <v>TRUE</v>
      </c>
      <c r="G101" s="23" t="str">
        <f t="shared" si="16"/>
        <v>TRUE</v>
      </c>
      <c r="H101" s="23" t="str">
        <f t="shared" si="17"/>
        <v>Buy</v>
      </c>
      <c r="I101" s="23" t="str">
        <f t="shared" si="13"/>
        <v>hold</v>
      </c>
      <c r="J101" s="38" t="str">
        <f t="shared" si="10"/>
        <v/>
      </c>
      <c r="K101" s="23" t="str">
        <f t="shared" si="11"/>
        <v>hold</v>
      </c>
      <c r="L101" s="23" t="str">
        <f t="shared" si="12"/>
        <v>hold</v>
      </c>
      <c r="M101" s="43">
        <f t="shared" si="18"/>
        <v>1.1809131479574322</v>
      </c>
      <c r="N101" s="54">
        <f t="shared" si="19"/>
        <v>1.1809131479574322</v>
      </c>
      <c r="O101" s="47">
        <f>O100*N101</f>
        <v>1154362.4161073826</v>
      </c>
      <c r="P101" s="67">
        <f>(O101-MAX(O$97:O101))/MAX(O$97:O101)</f>
        <v>0</v>
      </c>
      <c r="Q101" s="63">
        <f>Q100*N101</f>
        <v>1154362.4161073826</v>
      </c>
      <c r="R101" s="48">
        <v>1.1809131479574322</v>
      </c>
      <c r="S101" s="47">
        <f>S100*R101</f>
        <v>1154362.4161073826</v>
      </c>
      <c r="T101" s="67">
        <f>(S101-MAX(S$97:S101))/MAX(S$97:S101)</f>
        <v>0</v>
      </c>
      <c r="U101" s="63">
        <f t="shared" si="20"/>
        <v>1154362.4161073826</v>
      </c>
      <c r="V101" s="4"/>
    </row>
    <row r="102" spans="1:22" x14ac:dyDescent="0.3">
      <c r="A102" s="2">
        <v>43105</v>
      </c>
      <c r="B102" s="21">
        <v>4509</v>
      </c>
      <c r="C102" s="21">
        <v>4219</v>
      </c>
      <c r="D102" s="21">
        <v>2901.8</v>
      </c>
      <c r="E102" s="21">
        <v>564.38333333333333</v>
      </c>
      <c r="F102" s="23" t="str">
        <f t="shared" si="14"/>
        <v>TRUE</v>
      </c>
      <c r="G102" s="23" t="str">
        <f t="shared" si="16"/>
        <v>TRUE</v>
      </c>
      <c r="H102" s="23" t="str">
        <f t="shared" si="17"/>
        <v>Buy</v>
      </c>
      <c r="I102" s="23" t="str">
        <f t="shared" si="13"/>
        <v>hold</v>
      </c>
      <c r="J102" s="38" t="str">
        <f t="shared" si="10"/>
        <v/>
      </c>
      <c r="K102" s="23" t="str">
        <f t="shared" si="11"/>
        <v>hold</v>
      </c>
      <c r="L102" s="23" t="str">
        <f t="shared" si="12"/>
        <v>hold</v>
      </c>
      <c r="M102" s="43">
        <f t="shared" si="18"/>
        <v>1.3107558139534883</v>
      </c>
      <c r="N102" s="54">
        <f t="shared" si="19"/>
        <v>1.3107558139534883</v>
      </c>
      <c r="O102" s="47">
        <f>O101*N102</f>
        <v>1513087.2483221476</v>
      </c>
      <c r="P102" s="67">
        <f>(O102-MAX(O$97:O102))/MAX(O$97:O102)</f>
        <v>0</v>
      </c>
      <c r="Q102" s="63">
        <f>Q101*N102</f>
        <v>1513087.2483221476</v>
      </c>
      <c r="R102" s="48">
        <v>1.3107558139534883</v>
      </c>
      <c r="S102" s="47">
        <f t="shared" ref="S102:S105" si="21">S101*R102</f>
        <v>1513087.2483221476</v>
      </c>
      <c r="T102" s="67">
        <f>(S102-MAX(S$97:S102))/MAX(S$97:S102)</f>
        <v>0</v>
      </c>
      <c r="U102" s="63">
        <f t="shared" si="20"/>
        <v>1513087.2483221476</v>
      </c>
      <c r="V102" s="4"/>
    </row>
    <row r="103" spans="1:22" x14ac:dyDescent="0.3">
      <c r="A103" s="2">
        <v>43106</v>
      </c>
      <c r="B103" s="21">
        <v>4219</v>
      </c>
      <c r="C103" s="21">
        <v>4132</v>
      </c>
      <c r="D103" s="21">
        <v>3154.8</v>
      </c>
      <c r="E103" s="21">
        <v>596.81666666666672</v>
      </c>
      <c r="F103" s="23" t="str">
        <f t="shared" si="14"/>
        <v>TRUE</v>
      </c>
      <c r="G103" s="23" t="str">
        <f t="shared" si="16"/>
        <v>TRUE</v>
      </c>
      <c r="H103" s="23" t="str">
        <f t="shared" si="17"/>
        <v>Buy</v>
      </c>
      <c r="I103" s="23" t="str">
        <f t="shared" si="13"/>
        <v>hold</v>
      </c>
      <c r="J103" s="38" t="str">
        <f t="shared" si="10"/>
        <v/>
      </c>
      <c r="K103" s="23" t="str">
        <f t="shared" si="11"/>
        <v>hold</v>
      </c>
      <c r="L103" s="23" t="str">
        <f t="shared" si="12"/>
        <v>hold</v>
      </c>
      <c r="M103" s="43">
        <f t="shared" si="18"/>
        <v>0.93568418718119317</v>
      </c>
      <c r="N103" s="54">
        <f t="shared" si="19"/>
        <v>0.93568418718119317</v>
      </c>
      <c r="O103" s="47">
        <f>O102*N103</f>
        <v>1415771.812080537</v>
      </c>
      <c r="P103" s="67">
        <f>(O103-MAX(O$97:O103))/MAX(O$97:O103)</f>
        <v>-6.4315812818806786E-2</v>
      </c>
      <c r="Q103" s="63">
        <f>Q102*N103</f>
        <v>1415771.812080537</v>
      </c>
      <c r="R103" s="48">
        <v>0.93568418718119317</v>
      </c>
      <c r="S103" s="47">
        <f t="shared" si="21"/>
        <v>1415771.812080537</v>
      </c>
      <c r="T103" s="67">
        <f>(S103-MAX(S$97:S103))/MAX(S$97:S103)</f>
        <v>-6.4315812818806786E-2</v>
      </c>
      <c r="U103" s="63">
        <f t="shared" si="20"/>
        <v>1415771.812080537</v>
      </c>
      <c r="V103" s="4"/>
    </row>
    <row r="104" spans="1:22" x14ac:dyDescent="0.3">
      <c r="A104" s="2">
        <v>43107</v>
      </c>
      <c r="B104" s="21">
        <v>4130</v>
      </c>
      <c r="C104" s="21">
        <v>4263</v>
      </c>
      <c r="D104" s="21">
        <v>3411.1</v>
      </c>
      <c r="E104" s="21">
        <v>630.35833333333335</v>
      </c>
      <c r="F104" s="23" t="str">
        <f t="shared" si="14"/>
        <v>TRUE</v>
      </c>
      <c r="G104" s="23" t="str">
        <f t="shared" si="16"/>
        <v>TRUE</v>
      </c>
      <c r="H104" s="23" t="str">
        <f t="shared" si="17"/>
        <v>Buy</v>
      </c>
      <c r="I104" s="23" t="str">
        <f t="shared" si="13"/>
        <v>hold</v>
      </c>
      <c r="J104" s="38" t="str">
        <f t="shared" si="10"/>
        <v/>
      </c>
      <c r="K104" s="23" t="str">
        <f t="shared" si="11"/>
        <v>hold</v>
      </c>
      <c r="L104" s="23" t="str">
        <f t="shared" si="12"/>
        <v>hold</v>
      </c>
      <c r="M104" s="43">
        <f t="shared" si="18"/>
        <v>0.97890495378051667</v>
      </c>
      <c r="N104" s="54">
        <f t="shared" si="19"/>
        <v>0.97890495378051667</v>
      </c>
      <c r="O104" s="47">
        <f>O103*N104</f>
        <v>1385906.0402684563</v>
      </c>
      <c r="P104" s="67">
        <f>(O104-MAX(O$97:O104))/MAX(O$97:O104)</f>
        <v>-8.4054113994233778E-2</v>
      </c>
      <c r="Q104" s="63">
        <f>Q103*N104</f>
        <v>1385906.0402684563</v>
      </c>
      <c r="R104" s="48">
        <v>0.97890495378051667</v>
      </c>
      <c r="S104" s="47">
        <f t="shared" si="21"/>
        <v>1385906.0402684563</v>
      </c>
      <c r="T104" s="67">
        <f>(S104-MAX(S$97:S104))/MAX(S$97:S104)</f>
        <v>-8.4054113994233778E-2</v>
      </c>
      <c r="U104" s="63">
        <f t="shared" si="20"/>
        <v>1385906.0402684563</v>
      </c>
      <c r="V104" s="4"/>
    </row>
    <row r="105" spans="1:22" x14ac:dyDescent="0.3">
      <c r="A105" s="2">
        <v>43108</v>
      </c>
      <c r="B105" s="21">
        <v>4262</v>
      </c>
      <c r="C105" s="21">
        <v>3504</v>
      </c>
      <c r="D105" s="21">
        <v>3542.5</v>
      </c>
      <c r="E105" s="21">
        <v>657.58333333333337</v>
      </c>
      <c r="F105" s="23" t="str">
        <f t="shared" si="14"/>
        <v>TRUE</v>
      </c>
      <c r="G105" s="23" t="str">
        <f t="shared" si="16"/>
        <v>TRUE</v>
      </c>
      <c r="H105" s="23" t="str">
        <f t="shared" si="17"/>
        <v>Buy</v>
      </c>
      <c r="I105" s="23" t="str">
        <f t="shared" si="13"/>
        <v>hold</v>
      </c>
      <c r="J105" s="38" t="str">
        <f t="shared" si="10"/>
        <v/>
      </c>
      <c r="K105" s="23" t="str">
        <f t="shared" si="11"/>
        <v>hold</v>
      </c>
      <c r="L105" s="23" t="str">
        <f t="shared" si="12"/>
        <v>hold</v>
      </c>
      <c r="M105" s="43">
        <f t="shared" si="18"/>
        <v>1.0319612590799032</v>
      </c>
      <c r="N105" s="54">
        <f t="shared" si="19"/>
        <v>1.0319612590799032</v>
      </c>
      <c r="O105" s="47">
        <f>O104*N105</f>
        <v>1430201.3422818792</v>
      </c>
      <c r="P105" s="67">
        <f>(O105-MAX(O$97:O105))/MAX(O$97:O105)</f>
        <v>-5.4779330228432045E-2</v>
      </c>
      <c r="Q105" s="63">
        <f>Q104*N105</f>
        <v>1430201.3422818792</v>
      </c>
      <c r="R105" s="48">
        <v>1.0319612590799032</v>
      </c>
      <c r="S105" s="47">
        <f t="shared" si="21"/>
        <v>1430201.3422818792</v>
      </c>
      <c r="T105" s="67">
        <f>(S105-MAX(S$97:S105))/MAX(S$97:S105)</f>
        <v>-5.4779330228432045E-2</v>
      </c>
      <c r="U105" s="63">
        <f t="shared" si="20"/>
        <v>1430201.3422818792</v>
      </c>
      <c r="V105" s="4"/>
    </row>
    <row r="106" spans="1:22" x14ac:dyDescent="0.3">
      <c r="A106" s="2">
        <v>43109</v>
      </c>
      <c r="B106" s="21">
        <v>3503</v>
      </c>
      <c r="C106" s="21">
        <v>3688</v>
      </c>
      <c r="D106" s="21">
        <v>3613.3</v>
      </c>
      <c r="E106" s="21">
        <v>686.25</v>
      </c>
      <c r="F106" s="23" t="str">
        <f t="shared" si="14"/>
        <v>FALSE</v>
      </c>
      <c r="G106" s="23" t="str">
        <f t="shared" si="16"/>
        <v>TRUE</v>
      </c>
      <c r="H106" s="23" t="str">
        <f t="shared" si="17"/>
        <v>Sell</v>
      </c>
      <c r="I106" s="23" t="str">
        <f t="shared" si="13"/>
        <v/>
      </c>
      <c r="J106" s="38" t="str">
        <f t="shared" si="10"/>
        <v>Selling</v>
      </c>
      <c r="K106" s="23" t="str">
        <f t="shared" si="11"/>
        <v>Selling</v>
      </c>
      <c r="L106" s="23" t="str">
        <f t="shared" si="12"/>
        <v>Selling</v>
      </c>
      <c r="M106" s="43">
        <f t="shared" si="18"/>
        <v>0.82191459408728296</v>
      </c>
      <c r="N106" s="54">
        <f t="shared" si="19"/>
        <v>0.82133925387142193</v>
      </c>
      <c r="O106" s="47">
        <f>O105*N106</f>
        <v>1174680.5033557047</v>
      </c>
      <c r="P106" s="67">
        <f>(O106-MAX(O$97:O106))/MAX(O$97:O106)</f>
        <v>-0.22365316034597471</v>
      </c>
      <c r="Q106" s="63">
        <f>Q105*N106</f>
        <v>1174680.5033557047</v>
      </c>
      <c r="R106" s="48">
        <v>0.82133925387142193</v>
      </c>
      <c r="S106" s="47">
        <f>S105*R106</f>
        <v>1174680.5033557047</v>
      </c>
      <c r="T106" s="67">
        <f>(S106-MAX(S$97:S106))/MAX(S$97:S106)</f>
        <v>-0.22365316034597471</v>
      </c>
      <c r="U106" s="63">
        <f t="shared" si="20"/>
        <v>1174680.5033557047</v>
      </c>
      <c r="V106" s="4"/>
    </row>
    <row r="107" spans="1:22" x14ac:dyDescent="0.3">
      <c r="A107" s="2">
        <v>43110</v>
      </c>
      <c r="B107" s="21">
        <v>3688</v>
      </c>
      <c r="C107" s="21">
        <v>2771</v>
      </c>
      <c r="D107" s="21">
        <v>3611.8</v>
      </c>
      <c r="E107" s="21">
        <v>707.30833333333328</v>
      </c>
      <c r="F107" s="23" t="str">
        <f t="shared" si="14"/>
        <v>TRUE</v>
      </c>
      <c r="G107" s="23" t="str">
        <f t="shared" si="16"/>
        <v>TRUE</v>
      </c>
      <c r="H107" s="23" t="str">
        <f t="shared" si="17"/>
        <v>Buy</v>
      </c>
      <c r="I107" s="23" t="str">
        <f t="shared" si="13"/>
        <v>Buying</v>
      </c>
      <c r="J107" s="38" t="str">
        <f t="shared" si="10"/>
        <v/>
      </c>
      <c r="K107" s="23" t="str">
        <f t="shared" si="11"/>
        <v>Buying</v>
      </c>
      <c r="L107" s="23" t="str">
        <f t="shared" si="12"/>
        <v>Buying</v>
      </c>
      <c r="M107" s="43">
        <f t="shared" si="18"/>
        <v>1.0528118755352556</v>
      </c>
      <c r="N107" s="54">
        <f t="shared" si="19"/>
        <v>1</v>
      </c>
      <c r="O107" s="47">
        <f>O106*N107</f>
        <v>1174680.5033557047</v>
      </c>
      <c r="P107" s="67">
        <f>(O107-MAX(O$97:O107))/MAX(O$97:O107)</f>
        <v>-0.22365316034597471</v>
      </c>
      <c r="Q107" s="63">
        <f>Q106*N107</f>
        <v>1174680.5033557047</v>
      </c>
      <c r="R107" s="48">
        <v>1</v>
      </c>
      <c r="S107" s="47">
        <f>S106*R107</f>
        <v>1174680.5033557047</v>
      </c>
      <c r="T107" s="67">
        <f>(S107-MAX(S$97:S107))/MAX(S$97:S107)</f>
        <v>-0.22365316034597471</v>
      </c>
      <c r="U107" s="63">
        <f t="shared" si="20"/>
        <v>1174680.5033557047</v>
      </c>
      <c r="V107" s="4"/>
    </row>
    <row r="108" spans="1:22" x14ac:dyDescent="0.3">
      <c r="A108" s="2">
        <v>43111</v>
      </c>
      <c r="B108" s="21">
        <v>2771</v>
      </c>
      <c r="C108" s="21">
        <v>2849</v>
      </c>
      <c r="D108" s="21">
        <v>3628.2</v>
      </c>
      <c r="E108" s="21">
        <v>729.17499999999995</v>
      </c>
      <c r="F108" s="23" t="str">
        <f t="shared" si="14"/>
        <v>FALSE</v>
      </c>
      <c r="G108" s="23" t="str">
        <f t="shared" si="16"/>
        <v>TRUE</v>
      </c>
      <c r="H108" s="23" t="str">
        <f t="shared" si="17"/>
        <v>Sell</v>
      </c>
      <c r="I108" s="23" t="str">
        <f t="shared" si="13"/>
        <v/>
      </c>
      <c r="J108" s="38" t="str">
        <f t="shared" si="10"/>
        <v>Selling</v>
      </c>
      <c r="K108" s="23" t="str">
        <f t="shared" si="11"/>
        <v>Selling</v>
      </c>
      <c r="L108" s="23" t="str">
        <f t="shared" si="12"/>
        <v>Selling</v>
      </c>
      <c r="M108" s="43">
        <f t="shared" si="18"/>
        <v>0.75135574837310193</v>
      </c>
      <c r="N108" s="54">
        <f t="shared" si="19"/>
        <v>0.75012979934924084</v>
      </c>
      <c r="O108" s="47">
        <f>O107*N108</f>
        <v>881162.85028168</v>
      </c>
      <c r="P108" s="67">
        <f>(O108-MAX(O$97:O108))/MAX(O$97:O108)</f>
        <v>-0.41763910094490875</v>
      </c>
      <c r="Q108" s="63">
        <f>Q107*N108</f>
        <v>881162.85028168</v>
      </c>
      <c r="R108" s="48">
        <v>0.75030385032537972</v>
      </c>
      <c r="S108" s="47">
        <f t="shared" ref="S108:S171" si="22">S107*R108</f>
        <v>881367.30456994043</v>
      </c>
      <c r="T108" s="67">
        <f>(S108-MAX(S$97:S108))/MAX(S$97:S108)</f>
        <v>-0.41750397701964459</v>
      </c>
      <c r="U108" s="63">
        <f t="shared" si="20"/>
        <v>881367.30456994043</v>
      </c>
      <c r="V108" s="4"/>
    </row>
    <row r="109" spans="1:22" x14ac:dyDescent="0.3">
      <c r="A109" s="2">
        <v>43112</v>
      </c>
      <c r="B109" s="21">
        <v>2849</v>
      </c>
      <c r="C109" s="21">
        <v>2897</v>
      </c>
      <c r="D109" s="21">
        <v>3626.5</v>
      </c>
      <c r="E109" s="21">
        <v>751.5916666666667</v>
      </c>
      <c r="F109" s="23" t="str">
        <f t="shared" si="14"/>
        <v>FALSE</v>
      </c>
      <c r="G109" s="23" t="str">
        <f t="shared" si="16"/>
        <v>TRUE</v>
      </c>
      <c r="H109" s="23" t="str">
        <f t="shared" si="17"/>
        <v>Sell</v>
      </c>
      <c r="I109" s="23" t="str">
        <f t="shared" si="13"/>
        <v/>
      </c>
      <c r="J109" s="38" t="str">
        <f t="shared" si="10"/>
        <v>Cash</v>
      </c>
      <c r="K109" s="23" t="str">
        <f t="shared" si="11"/>
        <v>Cash</v>
      </c>
      <c r="L109" s="23" t="str">
        <f t="shared" si="12"/>
        <v>Cash</v>
      </c>
      <c r="M109" s="43">
        <f t="shared" si="18"/>
        <v>1.0281486827859978</v>
      </c>
      <c r="N109" s="54">
        <f t="shared" si="19"/>
        <v>1</v>
      </c>
      <c r="O109" s="47">
        <f>O108*N109</f>
        <v>881162.85028168</v>
      </c>
      <c r="P109" s="67">
        <f>(O109-MAX(O$97:O109))/MAX(O$97:O109)</f>
        <v>-0.41763910094490875</v>
      </c>
      <c r="Q109" s="63">
        <f>Q108*N109</f>
        <v>881162.85028168</v>
      </c>
      <c r="R109" s="48">
        <v>1</v>
      </c>
      <c r="S109" s="47">
        <f t="shared" si="22"/>
        <v>881367.30456994043</v>
      </c>
      <c r="T109" s="67">
        <f>(S109-MAX(S$97:S109))/MAX(S$97:S109)</f>
        <v>-0.41750397701964459</v>
      </c>
      <c r="U109" s="63">
        <f t="shared" si="20"/>
        <v>881367.30456994043</v>
      </c>
      <c r="V109" s="4"/>
    </row>
    <row r="110" spans="1:22" x14ac:dyDescent="0.3">
      <c r="A110" s="2">
        <v>43113</v>
      </c>
      <c r="B110" s="21">
        <v>2897</v>
      </c>
      <c r="C110" s="21">
        <v>2907</v>
      </c>
      <c r="D110" s="21">
        <v>3573.2</v>
      </c>
      <c r="E110" s="21">
        <v>774.1583333333333</v>
      </c>
      <c r="F110" s="23" t="str">
        <f t="shared" si="14"/>
        <v>FALSE</v>
      </c>
      <c r="G110" s="23" t="str">
        <f t="shared" si="16"/>
        <v>TRUE</v>
      </c>
      <c r="H110" s="23" t="str">
        <f t="shared" si="17"/>
        <v>Sell</v>
      </c>
      <c r="I110" s="23" t="str">
        <f t="shared" si="13"/>
        <v/>
      </c>
      <c r="J110" s="38" t="str">
        <f t="shared" si="10"/>
        <v>Cash</v>
      </c>
      <c r="K110" s="23" t="str">
        <f t="shared" si="11"/>
        <v>Cash</v>
      </c>
      <c r="L110" s="23" t="str">
        <f t="shared" si="12"/>
        <v>Cash</v>
      </c>
      <c r="M110" s="43">
        <f t="shared" si="18"/>
        <v>1.016848016848017</v>
      </c>
      <c r="N110" s="54">
        <f t="shared" si="19"/>
        <v>1</v>
      </c>
      <c r="O110" s="47">
        <f>O109*N110</f>
        <v>881162.85028168</v>
      </c>
      <c r="P110" s="67">
        <f>(O110-MAX(O$97:O110))/MAX(O$97:O110)</f>
        <v>-0.41763910094490875</v>
      </c>
      <c r="Q110" s="63">
        <f>Q109*N110</f>
        <v>881162.85028168</v>
      </c>
      <c r="R110" s="48">
        <v>1</v>
      </c>
      <c r="S110" s="47">
        <f t="shared" si="22"/>
        <v>881367.30456994043</v>
      </c>
      <c r="T110" s="67">
        <f>(S110-MAX(S$97:S110))/MAX(S$97:S110)</f>
        <v>-0.41750397701964459</v>
      </c>
      <c r="U110" s="63">
        <f t="shared" si="20"/>
        <v>881367.30456994043</v>
      </c>
      <c r="V110" s="4"/>
    </row>
    <row r="111" spans="1:22" x14ac:dyDescent="0.3">
      <c r="A111" s="2">
        <v>43114</v>
      </c>
      <c r="B111" s="21">
        <v>2907</v>
      </c>
      <c r="C111" s="21">
        <v>2575</v>
      </c>
      <c r="D111" s="21">
        <v>3380.5</v>
      </c>
      <c r="E111" s="21">
        <v>793.9666666666667</v>
      </c>
      <c r="F111" s="23" t="str">
        <f t="shared" si="14"/>
        <v>FALSE</v>
      </c>
      <c r="G111" s="23" t="str">
        <f t="shared" si="16"/>
        <v>TRUE</v>
      </c>
      <c r="H111" s="23" t="str">
        <f t="shared" si="17"/>
        <v>Sell</v>
      </c>
      <c r="I111" s="23" t="str">
        <f t="shared" si="13"/>
        <v/>
      </c>
      <c r="J111" s="38" t="str">
        <f t="shared" si="10"/>
        <v>Cash</v>
      </c>
      <c r="K111" s="23" t="str">
        <f t="shared" si="11"/>
        <v>Cash</v>
      </c>
      <c r="L111" s="23" t="str">
        <f t="shared" si="12"/>
        <v>Cash</v>
      </c>
      <c r="M111" s="43">
        <f t="shared" si="18"/>
        <v>1.0034518467380049</v>
      </c>
      <c r="N111" s="54">
        <f t="shared" si="19"/>
        <v>1</v>
      </c>
      <c r="O111" s="47">
        <f>O110*N111</f>
        <v>881162.85028168</v>
      </c>
      <c r="P111" s="67">
        <f>(O111-MAX(O$97:O111))/MAX(O$97:O111)</f>
        <v>-0.41763910094490875</v>
      </c>
      <c r="Q111" s="63">
        <f>Q110*N111</f>
        <v>881162.85028168</v>
      </c>
      <c r="R111" s="48">
        <v>1</v>
      </c>
      <c r="S111" s="47">
        <f t="shared" si="22"/>
        <v>881367.30456994043</v>
      </c>
      <c r="T111" s="67">
        <f>(S111-MAX(S$97:S111))/MAX(S$97:S111)</f>
        <v>-0.41750397701964459</v>
      </c>
      <c r="U111" s="63">
        <f t="shared" si="20"/>
        <v>881367.30456994043</v>
      </c>
      <c r="V111" s="4"/>
    </row>
    <row r="112" spans="1:22" x14ac:dyDescent="0.3">
      <c r="A112" s="2">
        <v>43115</v>
      </c>
      <c r="B112" s="21">
        <v>2574</v>
      </c>
      <c r="C112" s="21">
        <v>2494</v>
      </c>
      <c r="D112" s="21">
        <v>3208</v>
      </c>
      <c r="E112" s="21">
        <v>813.07500000000005</v>
      </c>
      <c r="F112" s="23" t="str">
        <f t="shared" si="14"/>
        <v>FALSE</v>
      </c>
      <c r="G112" s="23" t="str">
        <f t="shared" si="16"/>
        <v>TRUE</v>
      </c>
      <c r="H112" s="23" t="str">
        <f t="shared" si="17"/>
        <v>Sell</v>
      </c>
      <c r="I112" s="23" t="str">
        <f t="shared" si="13"/>
        <v/>
      </c>
      <c r="J112" s="38" t="str">
        <f t="shared" si="10"/>
        <v>Cash</v>
      </c>
      <c r="K112" s="23" t="str">
        <f t="shared" si="11"/>
        <v>Cash</v>
      </c>
      <c r="L112" s="23" t="str">
        <f t="shared" si="12"/>
        <v>Cash</v>
      </c>
      <c r="M112" s="43">
        <f t="shared" si="18"/>
        <v>0.88544891640866874</v>
      </c>
      <c r="N112" s="54">
        <f t="shared" si="19"/>
        <v>1</v>
      </c>
      <c r="O112" s="47">
        <f>O111*N112</f>
        <v>881162.85028168</v>
      </c>
      <c r="P112" s="67">
        <f>(O112-MAX(O$97:O112))/MAX(O$97:O112)</f>
        <v>-0.41763910094490875</v>
      </c>
      <c r="Q112" s="63">
        <f>Q111*N112</f>
        <v>881162.85028168</v>
      </c>
      <c r="R112" s="48">
        <v>1</v>
      </c>
      <c r="S112" s="47">
        <f t="shared" si="22"/>
        <v>881367.30456994043</v>
      </c>
      <c r="T112" s="67">
        <f>(S112-MAX(S$97:S112))/MAX(S$97:S112)</f>
        <v>-0.41750397701964459</v>
      </c>
      <c r="U112" s="63">
        <f t="shared" si="20"/>
        <v>881367.30456994043</v>
      </c>
      <c r="V112" s="4"/>
    </row>
    <row r="113" spans="1:22" x14ac:dyDescent="0.3">
      <c r="A113" s="2">
        <v>43116</v>
      </c>
      <c r="B113" s="21">
        <v>2494</v>
      </c>
      <c r="C113" s="21">
        <v>1795</v>
      </c>
      <c r="D113" s="21">
        <v>2974.3</v>
      </c>
      <c r="E113" s="21">
        <v>826.30833333333328</v>
      </c>
      <c r="F113" s="23" t="str">
        <f t="shared" si="14"/>
        <v>FALSE</v>
      </c>
      <c r="G113" s="23" t="str">
        <f t="shared" si="16"/>
        <v>TRUE</v>
      </c>
      <c r="H113" s="23" t="str">
        <f t="shared" si="17"/>
        <v>Sell</v>
      </c>
      <c r="I113" s="23" t="str">
        <f t="shared" si="13"/>
        <v/>
      </c>
      <c r="J113" s="38" t="str">
        <f t="shared" si="10"/>
        <v>Cash</v>
      </c>
      <c r="K113" s="23" t="str">
        <f t="shared" si="11"/>
        <v>Cash</v>
      </c>
      <c r="L113" s="23" t="str">
        <f t="shared" si="12"/>
        <v>Cash</v>
      </c>
      <c r="M113" s="43">
        <f t="shared" si="18"/>
        <v>0.9689199689199689</v>
      </c>
      <c r="N113" s="54">
        <f t="shared" si="19"/>
        <v>1</v>
      </c>
      <c r="O113" s="47">
        <f>O112*N113</f>
        <v>881162.85028168</v>
      </c>
      <c r="P113" s="67">
        <f>(O113-MAX(O$97:O113))/MAX(O$97:O113)</f>
        <v>-0.41763910094490875</v>
      </c>
      <c r="Q113" s="63">
        <f>Q112*N113</f>
        <v>881162.85028168</v>
      </c>
      <c r="R113" s="48">
        <v>1</v>
      </c>
      <c r="S113" s="47">
        <f t="shared" si="22"/>
        <v>881367.30456994043</v>
      </c>
      <c r="T113" s="67">
        <f>(S113-MAX(S$97:S113))/MAX(S$97:S113)</f>
        <v>-0.41750397701964459</v>
      </c>
      <c r="U113" s="63">
        <f t="shared" si="20"/>
        <v>881367.30456994043</v>
      </c>
      <c r="V113" s="4"/>
    </row>
    <row r="114" spans="1:22" x14ac:dyDescent="0.3">
      <c r="A114" s="2">
        <v>43117</v>
      </c>
      <c r="B114" s="21">
        <v>1795</v>
      </c>
      <c r="C114" s="21">
        <v>1133</v>
      </c>
      <c r="D114" s="21">
        <v>2661.3</v>
      </c>
      <c r="E114" s="21">
        <v>834.02499999999998</v>
      </c>
      <c r="F114" s="23" t="str">
        <f t="shared" si="14"/>
        <v>FALSE</v>
      </c>
      <c r="G114" s="23" t="str">
        <f t="shared" si="16"/>
        <v>TRUE</v>
      </c>
      <c r="H114" s="23" t="str">
        <f t="shared" si="17"/>
        <v>Sell</v>
      </c>
      <c r="I114" s="23" t="str">
        <f t="shared" si="13"/>
        <v/>
      </c>
      <c r="J114" s="38" t="str">
        <f t="shared" si="10"/>
        <v>Cash</v>
      </c>
      <c r="K114" s="23" t="str">
        <f t="shared" si="11"/>
        <v>Cash</v>
      </c>
      <c r="L114" s="23" t="str">
        <f t="shared" si="12"/>
        <v>Cash</v>
      </c>
      <c r="M114" s="43">
        <f t="shared" si="18"/>
        <v>0.7197273456295108</v>
      </c>
      <c r="N114" s="54">
        <f t="shared" si="19"/>
        <v>1</v>
      </c>
      <c r="O114" s="47">
        <f>O113*N114</f>
        <v>881162.85028168</v>
      </c>
      <c r="P114" s="67">
        <f>(O114-MAX(O$97:O114))/MAX(O$97:O114)</f>
        <v>-0.41763910094490875</v>
      </c>
      <c r="Q114" s="63">
        <f>Q113*N114</f>
        <v>881162.85028168</v>
      </c>
      <c r="R114" s="48">
        <v>1</v>
      </c>
      <c r="S114" s="47">
        <f t="shared" si="22"/>
        <v>881367.30456994043</v>
      </c>
      <c r="T114" s="67">
        <f>(S114-MAX(S$97:S114))/MAX(S$97:S114)</f>
        <v>-0.41750397701964459</v>
      </c>
      <c r="U114" s="63">
        <f t="shared" si="20"/>
        <v>881367.30456994043</v>
      </c>
      <c r="V114" s="4"/>
    </row>
    <row r="115" spans="1:22" x14ac:dyDescent="0.3">
      <c r="A115" s="2">
        <v>43118</v>
      </c>
      <c r="B115" s="21">
        <v>1133</v>
      </c>
      <c r="C115" s="21">
        <v>1960</v>
      </c>
      <c r="D115" s="21">
        <v>2506.9</v>
      </c>
      <c r="E115" s="21">
        <v>848.63333333333333</v>
      </c>
      <c r="F115" s="23" t="str">
        <f t="shared" si="14"/>
        <v>FALSE</v>
      </c>
      <c r="G115" s="23" t="str">
        <f t="shared" si="16"/>
        <v>TRUE</v>
      </c>
      <c r="H115" s="23" t="str">
        <f t="shared" si="17"/>
        <v>Sell</v>
      </c>
      <c r="I115" s="23" t="str">
        <f t="shared" si="13"/>
        <v/>
      </c>
      <c r="J115" s="38" t="str">
        <f t="shared" si="10"/>
        <v>Cash</v>
      </c>
      <c r="K115" s="23" t="str">
        <f t="shared" si="11"/>
        <v>Cash</v>
      </c>
      <c r="L115" s="23" t="str">
        <f t="shared" si="12"/>
        <v>Cash</v>
      </c>
      <c r="M115" s="43">
        <f t="shared" si="18"/>
        <v>0.63119777158774371</v>
      </c>
      <c r="N115" s="54">
        <f t="shared" si="19"/>
        <v>1</v>
      </c>
      <c r="O115" s="47">
        <f>O114*N115</f>
        <v>881162.85028168</v>
      </c>
      <c r="P115" s="67">
        <f>(O115-MAX(O$97:O115))/MAX(O$97:O115)</f>
        <v>-0.41763910094490875</v>
      </c>
      <c r="Q115" s="63">
        <f>Q114*N115</f>
        <v>881162.85028168</v>
      </c>
      <c r="R115" s="48">
        <v>1</v>
      </c>
      <c r="S115" s="47">
        <f t="shared" si="22"/>
        <v>881367.30456994043</v>
      </c>
      <c r="T115" s="67">
        <f>(S115-MAX(S$97:S115))/MAX(S$97:S115)</f>
        <v>-0.41750397701964459</v>
      </c>
      <c r="U115" s="63">
        <f t="shared" si="20"/>
        <v>881367.30456994043</v>
      </c>
      <c r="V115" s="4"/>
    </row>
    <row r="116" spans="1:22" x14ac:dyDescent="0.3">
      <c r="A116" s="2">
        <v>43119</v>
      </c>
      <c r="B116" s="21">
        <v>1964</v>
      </c>
      <c r="C116" s="21">
        <v>2076</v>
      </c>
      <c r="D116" s="21">
        <v>2345.6999999999998</v>
      </c>
      <c r="E116" s="21">
        <v>864.24166666666667</v>
      </c>
      <c r="F116" s="23" t="str">
        <f t="shared" si="14"/>
        <v>FALSE</v>
      </c>
      <c r="G116" s="23" t="str">
        <f t="shared" si="16"/>
        <v>TRUE</v>
      </c>
      <c r="H116" s="23" t="str">
        <f t="shared" si="17"/>
        <v>Sell</v>
      </c>
      <c r="I116" s="23" t="str">
        <f t="shared" si="13"/>
        <v/>
      </c>
      <c r="J116" s="38" t="str">
        <f t="shared" si="10"/>
        <v>Cash</v>
      </c>
      <c r="K116" s="23" t="str">
        <f t="shared" si="11"/>
        <v>Cash</v>
      </c>
      <c r="L116" s="23" t="str">
        <f t="shared" si="12"/>
        <v>Cash</v>
      </c>
      <c r="M116" s="43">
        <f t="shared" si="18"/>
        <v>1.7334510150044131</v>
      </c>
      <c r="N116" s="54">
        <f t="shared" si="19"/>
        <v>1</v>
      </c>
      <c r="O116" s="47">
        <f>O115*N116</f>
        <v>881162.85028168</v>
      </c>
      <c r="P116" s="67">
        <f>(O116-MAX(O$97:O116))/MAX(O$97:O116)</f>
        <v>-0.41763910094490875</v>
      </c>
      <c r="Q116" s="63">
        <f>Q115*N116</f>
        <v>881162.85028168</v>
      </c>
      <c r="R116" s="48">
        <v>1</v>
      </c>
      <c r="S116" s="47">
        <f t="shared" si="22"/>
        <v>881367.30456994043</v>
      </c>
      <c r="T116" s="67">
        <f>(S116-MAX(S$97:S116))/MAX(S$97:S116)</f>
        <v>-0.41750397701964459</v>
      </c>
      <c r="U116" s="63">
        <f t="shared" si="20"/>
        <v>881367.30456994043</v>
      </c>
      <c r="V116" s="4"/>
    </row>
    <row r="117" spans="1:22" x14ac:dyDescent="0.3">
      <c r="A117" s="2">
        <v>43120</v>
      </c>
      <c r="B117" s="21">
        <v>2077</v>
      </c>
      <c r="C117" s="21">
        <v>2011</v>
      </c>
      <c r="D117" s="21">
        <v>2269.6999999999998</v>
      </c>
      <c r="E117" s="21">
        <v>879.38333333333333</v>
      </c>
      <c r="F117" s="23" t="str">
        <f t="shared" si="14"/>
        <v>FALSE</v>
      </c>
      <c r="G117" s="23" t="str">
        <f t="shared" si="16"/>
        <v>TRUE</v>
      </c>
      <c r="H117" s="23" t="str">
        <f t="shared" si="17"/>
        <v>Sell</v>
      </c>
      <c r="I117" s="23" t="str">
        <f t="shared" si="13"/>
        <v/>
      </c>
      <c r="J117" s="38" t="str">
        <f t="shared" si="10"/>
        <v>Cash</v>
      </c>
      <c r="K117" s="23" t="str">
        <f t="shared" si="11"/>
        <v>Cash</v>
      </c>
      <c r="L117" s="23" t="str">
        <f t="shared" si="12"/>
        <v>Cash</v>
      </c>
      <c r="M117" s="43">
        <f t="shared" si="18"/>
        <v>1.0575356415478616</v>
      </c>
      <c r="N117" s="54">
        <f t="shared" si="19"/>
        <v>1</v>
      </c>
      <c r="O117" s="47">
        <f>O116*N117</f>
        <v>881162.85028168</v>
      </c>
      <c r="P117" s="67">
        <f>(O117-MAX(O$97:O117))/MAX(O$97:O117)</f>
        <v>-0.41763910094490875</v>
      </c>
      <c r="Q117" s="63">
        <f>Q116*N117</f>
        <v>881162.85028168</v>
      </c>
      <c r="R117" s="48">
        <v>1</v>
      </c>
      <c r="S117" s="47">
        <f t="shared" si="22"/>
        <v>881367.30456994043</v>
      </c>
      <c r="T117" s="67">
        <f>(S117-MAX(S$97:S117))/MAX(S$97:S117)</f>
        <v>-0.41750397701964459</v>
      </c>
      <c r="U117" s="63">
        <f t="shared" si="20"/>
        <v>881367.30456994043</v>
      </c>
      <c r="V117" s="4"/>
    </row>
    <row r="118" spans="1:22" x14ac:dyDescent="0.3">
      <c r="A118" s="2">
        <v>43121</v>
      </c>
      <c r="B118" s="21">
        <v>2012</v>
      </c>
      <c r="C118" s="21">
        <v>1698</v>
      </c>
      <c r="D118" s="21">
        <v>2154.6</v>
      </c>
      <c r="E118" s="21">
        <v>891.86666666666667</v>
      </c>
      <c r="F118" s="23" t="str">
        <f t="shared" si="14"/>
        <v>FALSE</v>
      </c>
      <c r="G118" s="23" t="str">
        <f t="shared" si="16"/>
        <v>TRUE</v>
      </c>
      <c r="H118" s="23" t="str">
        <f t="shared" si="17"/>
        <v>Sell</v>
      </c>
      <c r="I118" s="23" t="str">
        <f t="shared" si="13"/>
        <v/>
      </c>
      <c r="J118" s="38" t="str">
        <f t="shared" si="10"/>
        <v>Cash</v>
      </c>
      <c r="K118" s="23" t="str">
        <f t="shared" si="11"/>
        <v>Cash</v>
      </c>
      <c r="L118" s="23" t="str">
        <f t="shared" si="12"/>
        <v>Cash</v>
      </c>
      <c r="M118" s="43">
        <f t="shared" si="18"/>
        <v>0.96870486278285994</v>
      </c>
      <c r="N118" s="54">
        <f t="shared" si="19"/>
        <v>1</v>
      </c>
      <c r="O118" s="47">
        <f>O117*N118</f>
        <v>881162.85028168</v>
      </c>
      <c r="P118" s="67">
        <f>(O118-MAX(O$97:O118))/MAX(O$97:O118)</f>
        <v>-0.41763910094490875</v>
      </c>
      <c r="Q118" s="63">
        <f>Q117*N118</f>
        <v>881162.85028168</v>
      </c>
      <c r="R118" s="48">
        <v>1</v>
      </c>
      <c r="S118" s="47">
        <f t="shared" si="22"/>
        <v>881367.30456994043</v>
      </c>
      <c r="T118" s="67">
        <f>(S118-MAX(S$97:S118))/MAX(S$97:S118)</f>
        <v>-0.41750397701964459</v>
      </c>
      <c r="U118" s="63">
        <f t="shared" si="20"/>
        <v>881367.30456994043</v>
      </c>
      <c r="V118" s="4"/>
    </row>
    <row r="119" spans="1:22" x14ac:dyDescent="0.3">
      <c r="A119" s="2">
        <v>43122</v>
      </c>
      <c r="B119" s="21">
        <v>1700</v>
      </c>
      <c r="C119" s="21">
        <v>1517</v>
      </c>
      <c r="D119" s="21">
        <v>2016.6</v>
      </c>
      <c r="E119" s="21">
        <v>902.85</v>
      </c>
      <c r="F119" s="23" t="str">
        <f t="shared" si="14"/>
        <v>FALSE</v>
      </c>
      <c r="G119" s="23" t="str">
        <f t="shared" si="16"/>
        <v>TRUE</v>
      </c>
      <c r="H119" s="23" t="str">
        <f t="shared" si="17"/>
        <v>Sell</v>
      </c>
      <c r="I119" s="23" t="str">
        <f t="shared" si="13"/>
        <v/>
      </c>
      <c r="J119" s="38" t="str">
        <f t="shared" si="10"/>
        <v>Cash</v>
      </c>
      <c r="K119" s="23" t="str">
        <f t="shared" si="11"/>
        <v>Cash</v>
      </c>
      <c r="L119" s="23" t="str">
        <f t="shared" si="12"/>
        <v>Cash</v>
      </c>
      <c r="M119" s="43">
        <f t="shared" si="18"/>
        <v>0.84493041749502984</v>
      </c>
      <c r="N119" s="54">
        <f t="shared" si="19"/>
        <v>1</v>
      </c>
      <c r="O119" s="47">
        <f>O118*N119</f>
        <v>881162.85028168</v>
      </c>
      <c r="P119" s="67">
        <f>(O119-MAX(O$97:O119))/MAX(O$97:O119)</f>
        <v>-0.41763910094490875</v>
      </c>
      <c r="Q119" s="63">
        <f>Q118*N119</f>
        <v>881162.85028168</v>
      </c>
      <c r="R119" s="48">
        <v>1</v>
      </c>
      <c r="S119" s="47">
        <f t="shared" si="22"/>
        <v>881367.30456994043</v>
      </c>
      <c r="T119" s="67">
        <f>(S119-MAX(S$97:S119))/MAX(S$97:S119)</f>
        <v>-0.41750397701964459</v>
      </c>
      <c r="U119" s="63">
        <f t="shared" si="20"/>
        <v>881367.30456994043</v>
      </c>
      <c r="V119" s="4"/>
    </row>
    <row r="120" spans="1:22" x14ac:dyDescent="0.3">
      <c r="A120" s="2">
        <v>43123</v>
      </c>
      <c r="B120" s="21">
        <v>1516</v>
      </c>
      <c r="C120" s="21">
        <v>1587</v>
      </c>
      <c r="D120" s="21">
        <v>1884.6</v>
      </c>
      <c r="E120" s="21">
        <v>914.38333333333333</v>
      </c>
      <c r="F120" s="23" t="str">
        <f t="shared" si="14"/>
        <v>FALSE</v>
      </c>
      <c r="G120" s="23" t="str">
        <f t="shared" si="16"/>
        <v>TRUE</v>
      </c>
      <c r="H120" s="23" t="str">
        <f t="shared" si="17"/>
        <v>Sell</v>
      </c>
      <c r="I120" s="23" t="str">
        <f t="shared" si="13"/>
        <v/>
      </c>
      <c r="J120" s="38" t="str">
        <f t="shared" si="10"/>
        <v>Cash</v>
      </c>
      <c r="K120" s="23" t="str">
        <f t="shared" si="11"/>
        <v>Cash</v>
      </c>
      <c r="L120" s="23" t="str">
        <f t="shared" si="12"/>
        <v>Cash</v>
      </c>
      <c r="M120" s="43">
        <f t="shared" si="18"/>
        <v>0.8917647058823529</v>
      </c>
      <c r="N120" s="54">
        <f t="shared" si="19"/>
        <v>1</v>
      </c>
      <c r="O120" s="47">
        <f>O119*N120</f>
        <v>881162.85028168</v>
      </c>
      <c r="P120" s="67">
        <f>(O120-MAX(O$97:O120))/MAX(O$97:O120)</f>
        <v>-0.41763910094490875</v>
      </c>
      <c r="Q120" s="63">
        <f>Q119*N120</f>
        <v>881162.85028168</v>
      </c>
      <c r="R120" s="48">
        <v>1</v>
      </c>
      <c r="S120" s="47">
        <f t="shared" si="22"/>
        <v>881367.30456994043</v>
      </c>
      <c r="T120" s="67">
        <f>(S120-MAX(S$97:S120))/MAX(S$97:S120)</f>
        <v>-0.41750397701964459</v>
      </c>
      <c r="U120" s="63">
        <f t="shared" si="20"/>
        <v>881367.30456994043</v>
      </c>
      <c r="V120" s="4"/>
    </row>
    <row r="121" spans="1:22" x14ac:dyDescent="0.3">
      <c r="A121" s="2">
        <v>43124</v>
      </c>
      <c r="B121" s="21">
        <v>1587</v>
      </c>
      <c r="C121" s="21">
        <v>1588</v>
      </c>
      <c r="D121" s="21">
        <v>1785.9</v>
      </c>
      <c r="E121" s="21">
        <v>925.9</v>
      </c>
      <c r="F121" s="23" t="str">
        <f t="shared" si="14"/>
        <v>FALSE</v>
      </c>
      <c r="G121" s="23" t="str">
        <f t="shared" si="16"/>
        <v>TRUE</v>
      </c>
      <c r="H121" s="23" t="str">
        <f t="shared" si="17"/>
        <v>Sell</v>
      </c>
      <c r="I121" s="23" t="str">
        <f t="shared" si="13"/>
        <v/>
      </c>
      <c r="J121" s="38" t="str">
        <f t="shared" si="10"/>
        <v>Cash</v>
      </c>
      <c r="K121" s="23" t="str">
        <f t="shared" si="11"/>
        <v>Cash</v>
      </c>
      <c r="L121" s="23" t="str">
        <f t="shared" si="12"/>
        <v>Cash</v>
      </c>
      <c r="M121" s="43">
        <f t="shared" si="18"/>
        <v>1.0468337730870712</v>
      </c>
      <c r="N121" s="54">
        <f t="shared" si="19"/>
        <v>1</v>
      </c>
      <c r="O121" s="47">
        <f>O120*N121</f>
        <v>881162.85028168</v>
      </c>
      <c r="P121" s="67">
        <f>(O121-MAX(O$97:O121))/MAX(O$97:O121)</f>
        <v>-0.41763910094490875</v>
      </c>
      <c r="Q121" s="63">
        <f>Q120*N121</f>
        <v>881162.85028168</v>
      </c>
      <c r="R121" s="48">
        <v>1</v>
      </c>
      <c r="S121" s="47">
        <f t="shared" si="22"/>
        <v>881367.30456994043</v>
      </c>
      <c r="T121" s="67">
        <f>(S121-MAX(S$97:S121))/MAX(S$97:S121)</f>
        <v>-0.41750397701964459</v>
      </c>
      <c r="U121" s="63">
        <f t="shared" si="20"/>
        <v>881367.30456994043</v>
      </c>
      <c r="V121" s="4"/>
    </row>
    <row r="122" spans="1:22" x14ac:dyDescent="0.3">
      <c r="A122" s="2">
        <v>43125</v>
      </c>
      <c r="B122" s="21">
        <v>1588</v>
      </c>
      <c r="C122" s="21">
        <v>1515</v>
      </c>
      <c r="D122" s="21">
        <v>1688</v>
      </c>
      <c r="E122" s="21">
        <v>936.57500000000005</v>
      </c>
      <c r="F122" s="23" t="str">
        <f t="shared" si="14"/>
        <v>FALSE</v>
      </c>
      <c r="G122" s="23" t="str">
        <f t="shared" si="16"/>
        <v>TRUE</v>
      </c>
      <c r="H122" s="23" t="str">
        <f t="shared" si="17"/>
        <v>Sell</v>
      </c>
      <c r="I122" s="23" t="str">
        <f t="shared" si="13"/>
        <v/>
      </c>
      <c r="J122" s="38" t="str">
        <f t="shared" si="10"/>
        <v>Cash</v>
      </c>
      <c r="K122" s="23" t="str">
        <f t="shared" si="11"/>
        <v>Cash</v>
      </c>
      <c r="L122" s="23" t="str">
        <f t="shared" si="12"/>
        <v>Cash</v>
      </c>
      <c r="M122" s="43">
        <f t="shared" si="18"/>
        <v>1.0006301197227474</v>
      </c>
      <c r="N122" s="54">
        <f t="shared" si="19"/>
        <v>1</v>
      </c>
      <c r="O122" s="47">
        <f>O121*N122</f>
        <v>881162.85028168</v>
      </c>
      <c r="P122" s="67">
        <f>(O122-MAX(O$97:O122))/MAX(O$97:O122)</f>
        <v>-0.41763910094490875</v>
      </c>
      <c r="Q122" s="63">
        <f>Q121*N122</f>
        <v>881162.85028168</v>
      </c>
      <c r="R122" s="48">
        <v>1</v>
      </c>
      <c r="S122" s="47">
        <f t="shared" si="22"/>
        <v>881367.30456994043</v>
      </c>
      <c r="T122" s="67">
        <f>(S122-MAX(S$97:S122))/MAX(S$97:S122)</f>
        <v>-0.41750397701964459</v>
      </c>
      <c r="U122" s="63">
        <f t="shared" si="20"/>
        <v>881367.30456994043</v>
      </c>
      <c r="V122" s="4"/>
    </row>
    <row r="123" spans="1:22" x14ac:dyDescent="0.3">
      <c r="A123" s="2">
        <v>43126</v>
      </c>
      <c r="B123" s="21">
        <v>1515</v>
      </c>
      <c r="C123" s="21">
        <v>1410</v>
      </c>
      <c r="D123" s="21">
        <v>1649.5</v>
      </c>
      <c r="E123" s="21">
        <v>946.5</v>
      </c>
      <c r="F123" s="23" t="str">
        <f t="shared" si="14"/>
        <v>FALSE</v>
      </c>
      <c r="G123" s="23" t="str">
        <f t="shared" si="16"/>
        <v>TRUE</v>
      </c>
      <c r="H123" s="23" t="str">
        <f t="shared" si="17"/>
        <v>Sell</v>
      </c>
      <c r="I123" s="23" t="str">
        <f t="shared" si="13"/>
        <v/>
      </c>
      <c r="J123" s="38" t="str">
        <f t="shared" si="10"/>
        <v>Cash</v>
      </c>
      <c r="K123" s="23" t="str">
        <f t="shared" si="11"/>
        <v>Cash</v>
      </c>
      <c r="L123" s="23" t="str">
        <f t="shared" si="12"/>
        <v>Cash</v>
      </c>
      <c r="M123" s="43">
        <f t="shared" si="18"/>
        <v>0.95403022670025184</v>
      </c>
      <c r="N123" s="54">
        <f t="shared" si="19"/>
        <v>1</v>
      </c>
      <c r="O123" s="47">
        <f>O122*N123</f>
        <v>881162.85028168</v>
      </c>
      <c r="P123" s="67">
        <f>(O123-MAX(O$97:O123))/MAX(O$97:O123)</f>
        <v>-0.41763910094490875</v>
      </c>
      <c r="Q123" s="63">
        <f>Q122*N123</f>
        <v>881162.85028168</v>
      </c>
      <c r="R123" s="48">
        <v>1</v>
      </c>
      <c r="S123" s="47">
        <f t="shared" si="22"/>
        <v>881367.30456994043</v>
      </c>
      <c r="T123" s="67">
        <f>(S123-MAX(S$97:S123))/MAX(S$97:S123)</f>
        <v>-0.41750397701964459</v>
      </c>
      <c r="U123" s="63">
        <f t="shared" si="20"/>
        <v>881367.30456994043</v>
      </c>
      <c r="V123" s="4"/>
    </row>
    <row r="124" spans="1:22" x14ac:dyDescent="0.3">
      <c r="A124" s="2">
        <v>43127</v>
      </c>
      <c r="B124" s="21">
        <v>1410</v>
      </c>
      <c r="C124" s="21">
        <v>1343</v>
      </c>
      <c r="D124" s="21">
        <v>1670.5</v>
      </c>
      <c r="E124" s="21">
        <v>955.85833333333335</v>
      </c>
      <c r="F124" s="23" t="str">
        <f t="shared" si="14"/>
        <v>FALSE</v>
      </c>
      <c r="G124" s="23" t="str">
        <f t="shared" si="16"/>
        <v>TRUE</v>
      </c>
      <c r="H124" s="23" t="str">
        <f t="shared" si="17"/>
        <v>Sell</v>
      </c>
      <c r="I124" s="23" t="str">
        <f t="shared" si="13"/>
        <v/>
      </c>
      <c r="J124" s="38" t="str">
        <f t="shared" si="10"/>
        <v>Cash</v>
      </c>
      <c r="K124" s="23" t="str">
        <f t="shared" si="11"/>
        <v>Cash</v>
      </c>
      <c r="L124" s="23" t="str">
        <f t="shared" si="12"/>
        <v>Cash</v>
      </c>
      <c r="M124" s="43">
        <f t="shared" si="18"/>
        <v>0.93069306930693074</v>
      </c>
      <c r="N124" s="54">
        <f t="shared" si="19"/>
        <v>1</v>
      </c>
      <c r="O124" s="47">
        <f>O123*N124</f>
        <v>881162.85028168</v>
      </c>
      <c r="P124" s="67">
        <f>(O124-MAX(O$97:O124))/MAX(O$97:O124)</f>
        <v>-0.41763910094490875</v>
      </c>
      <c r="Q124" s="63">
        <f>Q123*N124</f>
        <v>881162.85028168</v>
      </c>
      <c r="R124" s="48">
        <v>1</v>
      </c>
      <c r="S124" s="47">
        <f t="shared" si="22"/>
        <v>881367.30456994043</v>
      </c>
      <c r="T124" s="67">
        <f>(S124-MAX(S$97:S124))/MAX(S$97:S124)</f>
        <v>-0.41750397701964459</v>
      </c>
      <c r="U124" s="63">
        <f t="shared" si="20"/>
        <v>881367.30456994043</v>
      </c>
      <c r="V124" s="4"/>
    </row>
    <row r="125" spans="1:22" x14ac:dyDescent="0.3">
      <c r="A125" s="2">
        <v>43128</v>
      </c>
      <c r="B125" s="21">
        <v>1344</v>
      </c>
      <c r="C125" s="21">
        <v>1415</v>
      </c>
      <c r="D125" s="21">
        <v>1616</v>
      </c>
      <c r="E125" s="21">
        <v>965.7833333333333</v>
      </c>
      <c r="F125" s="23" t="str">
        <f t="shared" si="14"/>
        <v>FALSE</v>
      </c>
      <c r="G125" s="23" t="str">
        <f t="shared" si="16"/>
        <v>TRUE</v>
      </c>
      <c r="H125" s="23" t="str">
        <f t="shared" si="17"/>
        <v>Sell</v>
      </c>
      <c r="I125" s="23" t="str">
        <f t="shared" si="13"/>
        <v/>
      </c>
      <c r="J125" s="38" t="str">
        <f t="shared" si="10"/>
        <v>Cash</v>
      </c>
      <c r="K125" s="23" t="str">
        <f t="shared" si="11"/>
        <v>Cash</v>
      </c>
      <c r="L125" s="23" t="str">
        <f t="shared" si="12"/>
        <v>Cash</v>
      </c>
      <c r="M125" s="43">
        <f t="shared" si="18"/>
        <v>0.95319148936170217</v>
      </c>
      <c r="N125" s="54">
        <f t="shared" si="19"/>
        <v>1</v>
      </c>
      <c r="O125" s="47">
        <f>O124*N125</f>
        <v>881162.85028168</v>
      </c>
      <c r="P125" s="67">
        <f>(O125-MAX(O$97:O125))/MAX(O$97:O125)</f>
        <v>-0.41763910094490875</v>
      </c>
      <c r="Q125" s="63">
        <f>Q124*N125</f>
        <v>881162.85028168</v>
      </c>
      <c r="R125" s="48">
        <v>1</v>
      </c>
      <c r="S125" s="47">
        <f t="shared" si="22"/>
        <v>881367.30456994043</v>
      </c>
      <c r="T125" s="67">
        <f>(S125-MAX(S$97:S125))/MAX(S$97:S125)</f>
        <v>-0.41750397701964459</v>
      </c>
      <c r="U125" s="63">
        <f t="shared" si="20"/>
        <v>881367.30456994043</v>
      </c>
      <c r="V125" s="4"/>
    </row>
    <row r="126" spans="1:22" x14ac:dyDescent="0.3">
      <c r="A126" s="2">
        <v>43129</v>
      </c>
      <c r="B126" s="21">
        <v>1415</v>
      </c>
      <c r="C126" s="21">
        <v>1467</v>
      </c>
      <c r="D126" s="21">
        <v>1555.1</v>
      </c>
      <c r="E126" s="21">
        <v>976.13333333333333</v>
      </c>
      <c r="F126" s="23" t="str">
        <f t="shared" si="14"/>
        <v>FALSE</v>
      </c>
      <c r="G126" s="23" t="str">
        <f t="shared" si="16"/>
        <v>TRUE</v>
      </c>
      <c r="H126" s="23" t="str">
        <f t="shared" si="17"/>
        <v>Sell</v>
      </c>
      <c r="I126" s="23" t="str">
        <f t="shared" si="13"/>
        <v/>
      </c>
      <c r="J126" s="38" t="str">
        <f t="shared" si="10"/>
        <v>Cash</v>
      </c>
      <c r="K126" s="23" t="str">
        <f t="shared" si="11"/>
        <v>Cash</v>
      </c>
      <c r="L126" s="23" t="str">
        <f t="shared" si="12"/>
        <v>Cash</v>
      </c>
      <c r="M126" s="43">
        <f t="shared" si="18"/>
        <v>1.0528273809523809</v>
      </c>
      <c r="N126" s="54">
        <f t="shared" si="19"/>
        <v>1</v>
      </c>
      <c r="O126" s="47">
        <f>O125*N126</f>
        <v>881162.85028168</v>
      </c>
      <c r="P126" s="67">
        <f>(O126-MAX(O$97:O126))/MAX(O$97:O126)</f>
        <v>-0.41763910094490875</v>
      </c>
      <c r="Q126" s="63">
        <f>Q125*N126</f>
        <v>881162.85028168</v>
      </c>
      <c r="R126" s="48">
        <v>1</v>
      </c>
      <c r="S126" s="47">
        <f t="shared" si="22"/>
        <v>881367.30456994043</v>
      </c>
      <c r="T126" s="67">
        <f>(S126-MAX(S$97:S126))/MAX(S$97:S126)</f>
        <v>-0.41750397701964459</v>
      </c>
      <c r="U126" s="63">
        <f t="shared" si="20"/>
        <v>881367.30456994043</v>
      </c>
      <c r="V126" s="4"/>
    </row>
    <row r="127" spans="1:22" x14ac:dyDescent="0.3">
      <c r="A127" s="2">
        <v>43130</v>
      </c>
      <c r="B127" s="21">
        <v>1467</v>
      </c>
      <c r="C127" s="21">
        <v>1358</v>
      </c>
      <c r="D127" s="21">
        <v>1489.8</v>
      </c>
      <c r="E127" s="21">
        <v>985.50833333333333</v>
      </c>
      <c r="F127" s="23" t="str">
        <f t="shared" si="14"/>
        <v>FALSE</v>
      </c>
      <c r="G127" s="23" t="str">
        <f t="shared" si="16"/>
        <v>TRUE</v>
      </c>
      <c r="H127" s="23" t="str">
        <f t="shared" si="17"/>
        <v>Sell</v>
      </c>
      <c r="I127" s="23" t="str">
        <f t="shared" si="13"/>
        <v/>
      </c>
      <c r="J127" s="38" t="str">
        <f t="shared" si="10"/>
        <v>Cash</v>
      </c>
      <c r="K127" s="23" t="str">
        <f t="shared" si="11"/>
        <v>Cash</v>
      </c>
      <c r="L127" s="23" t="str">
        <f t="shared" si="12"/>
        <v>Cash</v>
      </c>
      <c r="M127" s="43">
        <f t="shared" si="18"/>
        <v>1.0367491166077738</v>
      </c>
      <c r="N127" s="54">
        <f t="shared" si="19"/>
        <v>1</v>
      </c>
      <c r="O127" s="47">
        <f>O126*N127</f>
        <v>881162.85028168</v>
      </c>
      <c r="P127" s="67">
        <f>(O127-MAX(O$97:O127))/MAX(O$97:O127)</f>
        <v>-0.41763910094490875</v>
      </c>
      <c r="Q127" s="63">
        <f>Q126*N127</f>
        <v>881162.85028168</v>
      </c>
      <c r="R127" s="48">
        <v>1</v>
      </c>
      <c r="S127" s="47">
        <f t="shared" si="22"/>
        <v>881367.30456994043</v>
      </c>
      <c r="T127" s="67">
        <f>(S127-MAX(S$97:S127))/MAX(S$97:S127)</f>
        <v>-0.41750397701964459</v>
      </c>
      <c r="U127" s="63">
        <f t="shared" si="20"/>
        <v>881367.30456994043</v>
      </c>
      <c r="V127" s="4"/>
    </row>
    <row r="128" spans="1:22" x14ac:dyDescent="0.3">
      <c r="A128" s="2">
        <v>43131</v>
      </c>
      <c r="B128" s="21">
        <v>1358</v>
      </c>
      <c r="C128" s="21">
        <v>1220</v>
      </c>
      <c r="D128" s="21">
        <v>1442</v>
      </c>
      <c r="E128" s="21">
        <v>993.76666666666665</v>
      </c>
      <c r="F128" s="23" t="str">
        <f t="shared" si="14"/>
        <v>FALSE</v>
      </c>
      <c r="G128" s="23" t="str">
        <f t="shared" si="16"/>
        <v>TRUE</v>
      </c>
      <c r="H128" s="23" t="str">
        <f t="shared" si="17"/>
        <v>Sell</v>
      </c>
      <c r="I128" s="23" t="str">
        <f t="shared" si="13"/>
        <v/>
      </c>
      <c r="J128" s="38" t="str">
        <f t="shared" si="10"/>
        <v>Cash</v>
      </c>
      <c r="K128" s="23" t="str">
        <f t="shared" si="11"/>
        <v>Cash</v>
      </c>
      <c r="L128" s="23" t="str">
        <f t="shared" si="12"/>
        <v>Cash</v>
      </c>
      <c r="M128" s="43">
        <f t="shared" si="18"/>
        <v>0.92569870483980909</v>
      </c>
      <c r="N128" s="54">
        <f t="shared" si="19"/>
        <v>1</v>
      </c>
      <c r="O128" s="47">
        <f>O127*N128</f>
        <v>881162.85028168</v>
      </c>
      <c r="P128" s="67">
        <f>(O128-MAX(O$97:O128))/MAX(O$97:O128)</f>
        <v>-0.41763910094490875</v>
      </c>
      <c r="Q128" s="63">
        <f>Q127*N128</f>
        <v>881162.85028168</v>
      </c>
      <c r="R128" s="48">
        <v>1</v>
      </c>
      <c r="S128" s="47">
        <f t="shared" si="22"/>
        <v>881367.30456994043</v>
      </c>
      <c r="T128" s="67">
        <f>(S128-MAX(S$97:S128))/MAX(S$97:S128)</f>
        <v>-0.41750397701964459</v>
      </c>
      <c r="U128" s="63">
        <f t="shared" si="20"/>
        <v>881367.30456994043</v>
      </c>
      <c r="V128" s="4"/>
    </row>
    <row r="129" spans="1:22" x14ac:dyDescent="0.3">
      <c r="A129" s="2">
        <v>43132</v>
      </c>
      <c r="B129" s="21">
        <v>1220</v>
      </c>
      <c r="C129" s="21">
        <v>1118</v>
      </c>
      <c r="D129" s="21">
        <v>1402.1</v>
      </c>
      <c r="E129" s="21">
        <v>1001.075</v>
      </c>
      <c r="F129" s="23" t="str">
        <f t="shared" si="14"/>
        <v>FALSE</v>
      </c>
      <c r="G129" s="23" t="str">
        <f t="shared" si="16"/>
        <v>TRUE</v>
      </c>
      <c r="H129" s="23" t="str">
        <f t="shared" si="17"/>
        <v>Sell</v>
      </c>
      <c r="I129" s="23" t="str">
        <f t="shared" si="13"/>
        <v/>
      </c>
      <c r="J129" s="38" t="str">
        <f t="shared" si="10"/>
        <v>Cash</v>
      </c>
      <c r="K129" s="23" t="str">
        <f t="shared" si="11"/>
        <v>Cash</v>
      </c>
      <c r="L129" s="23" t="str">
        <f t="shared" si="12"/>
        <v>Cash</v>
      </c>
      <c r="M129" s="43">
        <f t="shared" si="18"/>
        <v>0.89837997054491903</v>
      </c>
      <c r="N129" s="54">
        <f t="shared" si="19"/>
        <v>1</v>
      </c>
      <c r="O129" s="47">
        <f>O128*N129</f>
        <v>881162.85028168</v>
      </c>
      <c r="P129" s="67">
        <f>(O129-MAX(O$97:O129))/MAX(O$97:O129)</f>
        <v>-0.41763910094490875</v>
      </c>
      <c r="Q129" s="63">
        <f>Q128*N129</f>
        <v>881162.85028168</v>
      </c>
      <c r="R129" s="48">
        <v>1</v>
      </c>
      <c r="S129" s="47">
        <f t="shared" si="22"/>
        <v>881367.30456994043</v>
      </c>
      <c r="T129" s="67">
        <f>(S129-MAX(S$97:S129))/MAX(S$97:S129)</f>
        <v>-0.41750397701964459</v>
      </c>
      <c r="U129" s="63">
        <f t="shared" si="20"/>
        <v>881367.30456994043</v>
      </c>
      <c r="V129" s="4"/>
    </row>
    <row r="130" spans="1:22" x14ac:dyDescent="0.3">
      <c r="A130" s="2">
        <v>43133</v>
      </c>
      <c r="B130" s="21">
        <v>1118</v>
      </c>
      <c r="C130" s="21">
        <v>877</v>
      </c>
      <c r="D130" s="21">
        <v>1331.1</v>
      </c>
      <c r="E130" s="21">
        <v>1006.1833333333331</v>
      </c>
      <c r="F130" s="23" t="str">
        <f t="shared" si="14"/>
        <v>FALSE</v>
      </c>
      <c r="G130" s="23" t="str">
        <f t="shared" si="16"/>
        <v>TRUE</v>
      </c>
      <c r="H130" s="23" t="str">
        <f t="shared" si="17"/>
        <v>Sell</v>
      </c>
      <c r="I130" s="23" t="str">
        <f t="shared" si="13"/>
        <v/>
      </c>
      <c r="J130" s="38" t="str">
        <f t="shared" ref="J130:J193" si="23">IF(H130="Sell",IF(H129="Sell","Cash","Selling"),IF(H130="Hold&amp;NotBuy",J129,""))</f>
        <v>Cash</v>
      </c>
      <c r="K130" s="23" t="str">
        <f t="shared" ref="K130:K193" si="24">IF(J130="", I130,J130)</f>
        <v>Cash</v>
      </c>
      <c r="L130" s="23" t="str">
        <f t="shared" si="12"/>
        <v>Cash</v>
      </c>
      <c r="M130" s="43">
        <f t="shared" si="18"/>
        <v>0.91639344262295086</v>
      </c>
      <c r="N130" s="54">
        <f t="shared" si="19"/>
        <v>1</v>
      </c>
      <c r="O130" s="47">
        <f>O129*N130</f>
        <v>881162.85028168</v>
      </c>
      <c r="P130" s="67">
        <f>(O130-MAX(O$97:O130))/MAX(O$97:O130)</f>
        <v>-0.41763910094490875</v>
      </c>
      <c r="Q130" s="63">
        <f>Q129*N130</f>
        <v>881162.85028168</v>
      </c>
      <c r="R130" s="48">
        <v>1</v>
      </c>
      <c r="S130" s="47">
        <f t="shared" si="22"/>
        <v>881367.30456994043</v>
      </c>
      <c r="T130" s="67">
        <f>(S130-MAX(S$97:S130))/MAX(S$97:S130)</f>
        <v>-0.41750397701964459</v>
      </c>
      <c r="U130" s="63">
        <f t="shared" si="20"/>
        <v>881367.30456994043</v>
      </c>
      <c r="V130" s="4"/>
    </row>
    <row r="131" spans="1:22" x14ac:dyDescent="0.3">
      <c r="A131" s="2">
        <v>43134</v>
      </c>
      <c r="B131" s="21">
        <v>877</v>
      </c>
      <c r="C131" s="21">
        <v>1015</v>
      </c>
      <c r="D131" s="21">
        <v>1273.8</v>
      </c>
      <c r="E131" s="21">
        <v>1012.35</v>
      </c>
      <c r="F131" s="23" t="str">
        <f t="shared" si="14"/>
        <v>FALSE</v>
      </c>
      <c r="G131" s="23" t="str">
        <f t="shared" si="16"/>
        <v>FALSE</v>
      </c>
      <c r="H131" s="23" t="str">
        <f t="shared" si="17"/>
        <v>Sell</v>
      </c>
      <c r="I131" s="23" t="str">
        <f t="shared" si="13"/>
        <v/>
      </c>
      <c r="J131" s="38" t="str">
        <f t="shared" si="23"/>
        <v>Cash</v>
      </c>
      <c r="K131" s="23" t="str">
        <f t="shared" si="24"/>
        <v>Cash</v>
      </c>
      <c r="L131" s="23" t="str">
        <f t="shared" si="12"/>
        <v>Cash</v>
      </c>
      <c r="M131" s="43">
        <f t="shared" si="18"/>
        <v>0.7844364937388193</v>
      </c>
      <c r="N131" s="54">
        <f t="shared" si="19"/>
        <v>1</v>
      </c>
      <c r="O131" s="47">
        <f>O130*N131</f>
        <v>881162.85028168</v>
      </c>
      <c r="P131" s="67">
        <f>(O131-MAX(O$97:O131))/MAX(O$97:O131)</f>
        <v>-0.41763910094490875</v>
      </c>
      <c r="Q131" s="63">
        <f>Q130*N131</f>
        <v>881162.85028168</v>
      </c>
      <c r="R131" s="48">
        <v>1</v>
      </c>
      <c r="S131" s="47">
        <f t="shared" si="22"/>
        <v>881367.30456994043</v>
      </c>
      <c r="T131" s="67">
        <f>(S131-MAX(S$97:S131))/MAX(S$97:S131)</f>
        <v>-0.41750397701964459</v>
      </c>
      <c r="U131" s="63">
        <f t="shared" si="20"/>
        <v>881367.30456994043</v>
      </c>
      <c r="V131" s="4"/>
    </row>
    <row r="132" spans="1:22" x14ac:dyDescent="0.3">
      <c r="A132" s="2">
        <v>43135</v>
      </c>
      <c r="B132" s="21">
        <v>1016</v>
      </c>
      <c r="C132" s="21">
        <v>939</v>
      </c>
      <c r="D132" s="21">
        <v>1216.2</v>
      </c>
      <c r="E132" s="21">
        <v>1017.9416666666669</v>
      </c>
      <c r="F132" s="23" t="str">
        <f t="shared" si="14"/>
        <v>FALSE</v>
      </c>
      <c r="G132" s="23" t="str">
        <f t="shared" si="16"/>
        <v>TRUE</v>
      </c>
      <c r="H132" s="23" t="str">
        <f t="shared" si="17"/>
        <v>Sell</v>
      </c>
      <c r="I132" s="23" t="str">
        <f t="shared" si="13"/>
        <v/>
      </c>
      <c r="J132" s="38" t="str">
        <f t="shared" si="23"/>
        <v>Cash</v>
      </c>
      <c r="K132" s="23" t="str">
        <f t="shared" si="24"/>
        <v>Cash</v>
      </c>
      <c r="L132" s="23" t="str">
        <f t="shared" ref="L132:L195" si="25">IF(K132="Selling", IF(L131="Cash", "Cash", K132), K132)</f>
        <v>Cash</v>
      </c>
      <c r="M132" s="43">
        <f t="shared" si="18"/>
        <v>1.1584948688711516</v>
      </c>
      <c r="N132" s="54">
        <f t="shared" si="19"/>
        <v>1</v>
      </c>
      <c r="O132" s="47">
        <f>O131*N132</f>
        <v>881162.85028168</v>
      </c>
      <c r="P132" s="67">
        <f>(O132-MAX(O$97:O132))/MAX(O$97:O132)</f>
        <v>-0.41763910094490875</v>
      </c>
      <c r="Q132" s="63">
        <f>Q131*N132</f>
        <v>881162.85028168</v>
      </c>
      <c r="R132" s="48">
        <v>1</v>
      </c>
      <c r="S132" s="47">
        <f t="shared" si="22"/>
        <v>881367.30456994043</v>
      </c>
      <c r="T132" s="67">
        <f>(S132-MAX(S$97:S132))/MAX(S$97:S132)</f>
        <v>-0.41750397701964459</v>
      </c>
      <c r="U132" s="63">
        <f t="shared" si="20"/>
        <v>881367.30456994043</v>
      </c>
      <c r="V132" s="4"/>
    </row>
    <row r="133" spans="1:22" x14ac:dyDescent="0.3">
      <c r="A133" s="2">
        <v>43136</v>
      </c>
      <c r="B133" s="21">
        <v>940</v>
      </c>
      <c r="C133" s="21">
        <v>802</v>
      </c>
      <c r="D133" s="21">
        <v>1155.4000000000001</v>
      </c>
      <c r="E133" s="21">
        <v>1022.1833333333331</v>
      </c>
      <c r="F133" s="23" t="str">
        <f t="shared" si="14"/>
        <v>FALSE</v>
      </c>
      <c r="G133" s="23" t="str">
        <f t="shared" si="16"/>
        <v>FALSE</v>
      </c>
      <c r="H133" s="23" t="str">
        <f t="shared" si="17"/>
        <v>Sell</v>
      </c>
      <c r="I133" s="23" t="str">
        <f t="shared" ref="I133:I196" si="26">IF(H133="Buy",IF(H132="Buy","hold","Buying"),IF(H133="Hold&amp;NotBuy","hold",""))</f>
        <v/>
      </c>
      <c r="J133" s="38" t="str">
        <f t="shared" si="23"/>
        <v>Cash</v>
      </c>
      <c r="K133" s="23" t="str">
        <f t="shared" si="24"/>
        <v>Cash</v>
      </c>
      <c r="L133" s="23" t="str">
        <f t="shared" si="25"/>
        <v>Cash</v>
      </c>
      <c r="M133" s="43">
        <f t="shared" si="18"/>
        <v>0.92519685039370081</v>
      </c>
      <c r="N133" s="54">
        <f t="shared" si="19"/>
        <v>1</v>
      </c>
      <c r="O133" s="47">
        <f>O132*N133</f>
        <v>881162.85028168</v>
      </c>
      <c r="P133" s="67">
        <f>(O133-MAX(O$97:O133))/MAX(O$97:O133)</f>
        <v>-0.41763910094490875</v>
      </c>
      <c r="Q133" s="63">
        <f>Q132*N133</f>
        <v>881162.85028168</v>
      </c>
      <c r="R133" s="48">
        <v>1</v>
      </c>
      <c r="S133" s="47">
        <f t="shared" si="22"/>
        <v>881367.30456994043</v>
      </c>
      <c r="T133" s="67">
        <f>(S133-MAX(S$97:S133))/MAX(S$97:S133)</f>
        <v>-0.41750397701964459</v>
      </c>
      <c r="U133" s="63">
        <f t="shared" si="20"/>
        <v>881367.30456994043</v>
      </c>
      <c r="V133" s="4"/>
    </row>
    <row r="134" spans="1:22" x14ac:dyDescent="0.3">
      <c r="A134" s="2">
        <v>43137</v>
      </c>
      <c r="B134" s="21">
        <v>803</v>
      </c>
      <c r="C134" s="21">
        <v>775</v>
      </c>
      <c r="D134" s="21">
        <v>1098.5999999999999</v>
      </c>
      <c r="E134" s="21">
        <v>1026.0166666666671</v>
      </c>
      <c r="F134" s="23" t="str">
        <f t="shared" si="14"/>
        <v>FALSE</v>
      </c>
      <c r="G134" s="23" t="str">
        <f t="shared" si="16"/>
        <v>FALSE</v>
      </c>
      <c r="H134" s="23" t="str">
        <f t="shared" si="17"/>
        <v>Sell</v>
      </c>
      <c r="I134" s="23" t="str">
        <f t="shared" si="26"/>
        <v/>
      </c>
      <c r="J134" s="38" t="str">
        <f t="shared" si="23"/>
        <v>Cash</v>
      </c>
      <c r="K134" s="23" t="str">
        <f t="shared" si="24"/>
        <v>Cash</v>
      </c>
      <c r="L134" s="23" t="str">
        <f t="shared" si="25"/>
        <v>Cash</v>
      </c>
      <c r="M134" s="43">
        <f t="shared" si="18"/>
        <v>0.85425531914893615</v>
      </c>
      <c r="N134" s="54">
        <f t="shared" si="19"/>
        <v>1</v>
      </c>
      <c r="O134" s="47">
        <f>O133*N134</f>
        <v>881162.85028168</v>
      </c>
      <c r="P134" s="67">
        <f>(O134-MAX(O$97:O134))/MAX(O$97:O134)</f>
        <v>-0.41763910094490875</v>
      </c>
      <c r="Q134" s="63">
        <f>Q133*N134</f>
        <v>881162.85028168</v>
      </c>
      <c r="R134" s="48">
        <v>1</v>
      </c>
      <c r="S134" s="47">
        <f t="shared" si="22"/>
        <v>881367.30456994043</v>
      </c>
      <c r="T134" s="67">
        <f>(S134-MAX(S$97:S134))/MAX(S$97:S134)</f>
        <v>-0.41750397701964459</v>
      </c>
      <c r="U134" s="63">
        <f t="shared" si="20"/>
        <v>881367.30456994043</v>
      </c>
      <c r="V134" s="4"/>
    </row>
    <row r="135" spans="1:22" x14ac:dyDescent="0.3">
      <c r="A135" s="2">
        <v>43138</v>
      </c>
      <c r="B135" s="21">
        <v>774</v>
      </c>
      <c r="C135" s="21">
        <v>848</v>
      </c>
      <c r="D135" s="21">
        <v>1041.9000000000001</v>
      </c>
      <c r="E135" s="21">
        <v>1030.575</v>
      </c>
      <c r="F135" s="23" t="str">
        <f t="shared" si="14"/>
        <v>FALSE</v>
      </c>
      <c r="G135" s="23" t="str">
        <f t="shared" si="16"/>
        <v>FALSE</v>
      </c>
      <c r="H135" s="23" t="str">
        <f t="shared" si="17"/>
        <v>Sell</v>
      </c>
      <c r="I135" s="23" t="str">
        <f t="shared" si="26"/>
        <v/>
      </c>
      <c r="J135" s="38" t="str">
        <f t="shared" si="23"/>
        <v>Cash</v>
      </c>
      <c r="K135" s="23" t="str">
        <f t="shared" si="24"/>
        <v>Cash</v>
      </c>
      <c r="L135" s="23" t="str">
        <f t="shared" si="25"/>
        <v>Cash</v>
      </c>
      <c r="M135" s="43">
        <f t="shared" si="18"/>
        <v>0.96388542963885426</v>
      </c>
      <c r="N135" s="54">
        <f t="shared" si="19"/>
        <v>1</v>
      </c>
      <c r="O135" s="47">
        <f>O134*N135</f>
        <v>881162.85028168</v>
      </c>
      <c r="P135" s="67">
        <f>(O135-MAX(O$97:O135))/MAX(O$97:O135)</f>
        <v>-0.41763910094490875</v>
      </c>
      <c r="Q135" s="63">
        <f>Q134*N135</f>
        <v>881162.85028168</v>
      </c>
      <c r="R135" s="48">
        <v>1</v>
      </c>
      <c r="S135" s="47">
        <f t="shared" si="22"/>
        <v>881367.30456994043</v>
      </c>
      <c r="T135" s="67">
        <f>(S135-MAX(S$97:S135))/MAX(S$97:S135)</f>
        <v>-0.41750397701964459</v>
      </c>
      <c r="U135" s="63">
        <f t="shared" si="20"/>
        <v>881367.30456994043</v>
      </c>
      <c r="V135" s="4"/>
    </row>
    <row r="136" spans="1:22" x14ac:dyDescent="0.3">
      <c r="A136" s="2">
        <v>43139</v>
      </c>
      <c r="B136" s="21">
        <v>848</v>
      </c>
      <c r="C136" s="21">
        <v>847</v>
      </c>
      <c r="D136" s="21">
        <v>979.9</v>
      </c>
      <c r="E136" s="21">
        <v>1035.133333333333</v>
      </c>
      <c r="F136" s="23" t="str">
        <f t="shared" si="14"/>
        <v>FALSE</v>
      </c>
      <c r="G136" s="23" t="str">
        <f t="shared" si="16"/>
        <v>FALSE</v>
      </c>
      <c r="H136" s="23" t="str">
        <f t="shared" si="17"/>
        <v>Sell</v>
      </c>
      <c r="I136" s="23" t="str">
        <f t="shared" si="26"/>
        <v/>
      </c>
      <c r="J136" s="38" t="str">
        <f t="shared" si="23"/>
        <v>Cash</v>
      </c>
      <c r="K136" s="23" t="str">
        <f t="shared" si="24"/>
        <v>Cash</v>
      </c>
      <c r="L136" s="23" t="str">
        <f t="shared" si="25"/>
        <v>Cash</v>
      </c>
      <c r="M136" s="43">
        <f t="shared" si="18"/>
        <v>1.0956072351421189</v>
      </c>
      <c r="N136" s="54">
        <f t="shared" si="19"/>
        <v>1</v>
      </c>
      <c r="O136" s="47">
        <f>O135*N136</f>
        <v>881162.85028168</v>
      </c>
      <c r="P136" s="67">
        <f>(O136-MAX(O$97:O136))/MAX(O$97:O136)</f>
        <v>-0.41763910094490875</v>
      </c>
      <c r="Q136" s="63">
        <f>Q135*N136</f>
        <v>881162.85028168</v>
      </c>
      <c r="R136" s="48">
        <v>1</v>
      </c>
      <c r="S136" s="47">
        <f t="shared" si="22"/>
        <v>881367.30456994043</v>
      </c>
      <c r="T136" s="67">
        <f>(S136-MAX(S$97:S136))/MAX(S$97:S136)</f>
        <v>-0.41750397701964459</v>
      </c>
      <c r="U136" s="63">
        <f t="shared" si="20"/>
        <v>881367.30456994043</v>
      </c>
      <c r="V136" s="4"/>
    </row>
    <row r="137" spans="1:22" x14ac:dyDescent="0.3">
      <c r="A137" s="2">
        <v>43140</v>
      </c>
      <c r="B137" s="21">
        <v>847</v>
      </c>
      <c r="C137" s="21">
        <v>1028</v>
      </c>
      <c r="D137" s="21">
        <v>946.9</v>
      </c>
      <c r="E137" s="21">
        <v>1041.241666666667</v>
      </c>
      <c r="F137" s="23" t="str">
        <f t="shared" si="14"/>
        <v>FALSE</v>
      </c>
      <c r="G137" s="23" t="str">
        <f t="shared" si="16"/>
        <v>FALSE</v>
      </c>
      <c r="H137" s="23" t="str">
        <f t="shared" si="17"/>
        <v>Sell</v>
      </c>
      <c r="I137" s="23" t="str">
        <f t="shared" si="26"/>
        <v/>
      </c>
      <c r="J137" s="38" t="str">
        <f t="shared" si="23"/>
        <v>Cash</v>
      </c>
      <c r="K137" s="23" t="str">
        <f t="shared" si="24"/>
        <v>Cash</v>
      </c>
      <c r="L137" s="23" t="str">
        <f t="shared" si="25"/>
        <v>Cash</v>
      </c>
      <c r="M137" s="43">
        <f t="shared" si="18"/>
        <v>0.99882075471698117</v>
      </c>
      <c r="N137" s="54">
        <f t="shared" si="19"/>
        <v>1</v>
      </c>
      <c r="O137" s="47">
        <f>O136*N137</f>
        <v>881162.85028168</v>
      </c>
      <c r="P137" s="67">
        <f>(O137-MAX(O$97:O137))/MAX(O$97:O137)</f>
        <v>-0.41763910094490875</v>
      </c>
      <c r="Q137" s="63">
        <f>Q136*N137</f>
        <v>881162.85028168</v>
      </c>
      <c r="R137" s="48">
        <v>1</v>
      </c>
      <c r="S137" s="47">
        <f t="shared" si="22"/>
        <v>881367.30456994043</v>
      </c>
      <c r="T137" s="67">
        <f>(S137-MAX(S$97:S137))/MAX(S$97:S137)</f>
        <v>-0.41750397701964459</v>
      </c>
      <c r="U137" s="63">
        <f t="shared" si="20"/>
        <v>881367.30456994043</v>
      </c>
      <c r="V137" s="4"/>
    </row>
    <row r="138" spans="1:22" x14ac:dyDescent="0.3">
      <c r="A138" s="25">
        <v>43141</v>
      </c>
      <c r="B138" s="21">
        <v>1028</v>
      </c>
      <c r="C138" s="21">
        <v>1245</v>
      </c>
      <c r="D138" s="21">
        <v>949.4</v>
      </c>
      <c r="E138" s="21">
        <v>1049.1916666666671</v>
      </c>
      <c r="F138" s="23" t="str">
        <f t="shared" si="14"/>
        <v>TRUE</v>
      </c>
      <c r="G138" s="23" t="str">
        <f t="shared" si="16"/>
        <v>FALSE</v>
      </c>
      <c r="H138" s="23" t="str">
        <f t="shared" si="17"/>
        <v>Hold&amp;NotBuy</v>
      </c>
      <c r="I138" s="23" t="str">
        <f t="shared" si="26"/>
        <v>hold</v>
      </c>
      <c r="J138" s="38" t="str">
        <f t="shared" si="23"/>
        <v>Cash</v>
      </c>
      <c r="K138" s="23" t="str">
        <f t="shared" si="24"/>
        <v>Cash</v>
      </c>
      <c r="L138" s="23" t="str">
        <f t="shared" si="25"/>
        <v>Cash</v>
      </c>
      <c r="M138" s="43">
        <f t="shared" si="18"/>
        <v>1.2136953955135774</v>
      </c>
      <c r="N138" s="54">
        <f t="shared" si="19"/>
        <v>1</v>
      </c>
      <c r="O138" s="47">
        <f>O137*N138</f>
        <v>881162.85028168</v>
      </c>
      <c r="P138" s="67">
        <f>(O138-MAX(O$97:O138))/MAX(O$97:O138)</f>
        <v>-0.41763910094490875</v>
      </c>
      <c r="Q138" s="63">
        <f>Q137*N138</f>
        <v>881162.85028168</v>
      </c>
      <c r="R138" s="48">
        <v>1</v>
      </c>
      <c r="S138" s="47">
        <f t="shared" si="22"/>
        <v>881367.30456994043</v>
      </c>
      <c r="T138" s="67">
        <f>(S138-MAX(S$97:S138))/MAX(S$97:S138)</f>
        <v>-0.41750397701964459</v>
      </c>
      <c r="U138" s="63">
        <f t="shared" si="20"/>
        <v>881367.30456994043</v>
      </c>
      <c r="V138" s="4"/>
    </row>
    <row r="139" spans="1:22" x14ac:dyDescent="0.3">
      <c r="A139" s="2">
        <v>43142</v>
      </c>
      <c r="B139" s="21">
        <v>1244</v>
      </c>
      <c r="C139" s="21">
        <v>1180</v>
      </c>
      <c r="D139" s="21">
        <v>955.6</v>
      </c>
      <c r="E139" s="21">
        <v>1056.583333333333</v>
      </c>
      <c r="F139" s="23" t="str">
        <f t="shared" ref="F139:F202" si="27">IF(C138&gt;=D138, "TRUE", "FALSE")</f>
        <v>TRUE</v>
      </c>
      <c r="G139" s="23" t="str">
        <f t="shared" si="16"/>
        <v>TRUE</v>
      </c>
      <c r="H139" s="23" t="str">
        <f t="shared" si="17"/>
        <v>Buy</v>
      </c>
      <c r="I139" s="23" t="str">
        <f t="shared" si="26"/>
        <v>Buying</v>
      </c>
      <c r="J139" s="38" t="str">
        <f t="shared" si="23"/>
        <v/>
      </c>
      <c r="K139" s="23" t="str">
        <f t="shared" si="24"/>
        <v>Buying</v>
      </c>
      <c r="L139" s="23" t="str">
        <f t="shared" si="25"/>
        <v>Buying</v>
      </c>
      <c r="M139" s="43">
        <f t="shared" si="18"/>
        <v>1.2101167315175096</v>
      </c>
      <c r="N139" s="54">
        <f t="shared" si="19"/>
        <v>1</v>
      </c>
      <c r="O139" s="47">
        <f>O138*N139</f>
        <v>881162.85028168</v>
      </c>
      <c r="P139" s="67">
        <f>(O139-MAX(O$97:O139))/MAX(O$97:O139)</f>
        <v>-0.41763910094490875</v>
      </c>
      <c r="Q139" s="63">
        <f>Q138*N139</f>
        <v>881162.85028168</v>
      </c>
      <c r="R139" s="55">
        <f>(B139-(B138*$A$1))/B138</f>
        <v>1.2094167315175097</v>
      </c>
      <c r="S139" s="47">
        <f t="shared" si="22"/>
        <v>1065940.3647593749</v>
      </c>
      <c r="T139" s="67">
        <f>(S139-MAX(S$97:S139))/MAX(S$97:S139)</f>
        <v>-0.29551956376515032</v>
      </c>
      <c r="U139" s="63">
        <f t="shared" si="20"/>
        <v>1065940.3647593749</v>
      </c>
      <c r="V139" s="4"/>
    </row>
    <row r="140" spans="1:22" x14ac:dyDescent="0.3">
      <c r="A140" s="2">
        <v>43143</v>
      </c>
      <c r="B140" s="21">
        <v>1181</v>
      </c>
      <c r="C140" s="21">
        <v>1162</v>
      </c>
      <c r="D140" s="21">
        <v>984.1</v>
      </c>
      <c r="E140" s="21">
        <v>1063.8083333333329</v>
      </c>
      <c r="F140" s="23" t="str">
        <f t="shared" si="27"/>
        <v>TRUE</v>
      </c>
      <c r="G140" s="23" t="str">
        <f t="shared" ref="G140:G203" si="28">IF(C139&gt;=E139, "TRUE", "FALSE")</f>
        <v>TRUE</v>
      </c>
      <c r="H140" s="23" t="str">
        <f t="shared" ref="H140:H203" si="29">IF(F140="TRUE", IF(G140="TRUE", "Buy", "Hold&amp;NotBuy"), "Sell")</f>
        <v>Buy</v>
      </c>
      <c r="I140" s="23" t="str">
        <f t="shared" si="26"/>
        <v>hold</v>
      </c>
      <c r="J140" s="38" t="str">
        <f t="shared" si="23"/>
        <v/>
      </c>
      <c r="K140" s="23" t="str">
        <f t="shared" si="24"/>
        <v>hold</v>
      </c>
      <c r="L140" s="23" t="str">
        <f t="shared" si="25"/>
        <v>hold</v>
      </c>
      <c r="M140" s="43">
        <f t="shared" ref="M140:M203" si="30">B140/B139</f>
        <v>0.94935691318327975</v>
      </c>
      <c r="N140" s="54">
        <f t="shared" si="19"/>
        <v>0.94865691318327983</v>
      </c>
      <c r="O140" s="47">
        <f>O139*N140</f>
        <v>835921.22955999908</v>
      </c>
      <c r="P140" s="67">
        <f>(O140-MAX(O$97:O140))/MAX(O$97:O140)</f>
        <v>-0.44753930714375756</v>
      </c>
      <c r="Q140" s="63">
        <f>Q139*N140</f>
        <v>835921.22955999908</v>
      </c>
      <c r="R140" s="48">
        <f>M140</f>
        <v>0.94935691318327975</v>
      </c>
      <c r="S140" s="47">
        <f t="shared" si="22"/>
        <v>1011957.8543254194</v>
      </c>
      <c r="T140" s="67">
        <f>(S140-MAX(S$97:S140))/MAX(S$97:S140)</f>
        <v>-0.33119662765807278</v>
      </c>
      <c r="U140" s="63">
        <f t="shared" si="20"/>
        <v>1011957.8543254194</v>
      </c>
      <c r="V140" s="4"/>
    </row>
    <row r="141" spans="1:22" x14ac:dyDescent="0.3">
      <c r="A141" s="2">
        <v>43144</v>
      </c>
      <c r="B141" s="21">
        <v>1163</v>
      </c>
      <c r="C141" s="21">
        <v>1149</v>
      </c>
      <c r="D141" s="21">
        <v>997.5</v>
      </c>
      <c r="E141" s="21">
        <v>1070.7249999999999</v>
      </c>
      <c r="F141" s="23" t="str">
        <f t="shared" si="27"/>
        <v>TRUE</v>
      </c>
      <c r="G141" s="23" t="str">
        <f t="shared" si="28"/>
        <v>TRUE</v>
      </c>
      <c r="H141" s="23" t="str">
        <f t="shared" si="29"/>
        <v>Buy</v>
      </c>
      <c r="I141" s="23" t="str">
        <f t="shared" si="26"/>
        <v>hold</v>
      </c>
      <c r="J141" s="38" t="str">
        <f t="shared" si="23"/>
        <v/>
      </c>
      <c r="K141" s="23" t="str">
        <f t="shared" si="24"/>
        <v>hold</v>
      </c>
      <c r="L141" s="23" t="str">
        <f t="shared" si="25"/>
        <v>hold</v>
      </c>
      <c r="M141" s="43">
        <f t="shared" si="30"/>
        <v>0.98475867908552073</v>
      </c>
      <c r="N141" s="54">
        <f t="shared" si="19"/>
        <v>0.98475867908552073</v>
      </c>
      <c r="O141" s="47">
        <f>O140*N141</f>
        <v>823180.68584104907</v>
      </c>
      <c r="P141" s="67">
        <f>(O141-MAX(O$97:O141))/MAX(O$97:O141)</f>
        <v>-0.45595953785621507</v>
      </c>
      <c r="Q141" s="63">
        <f>Q140*N141</f>
        <v>823180.68584104907</v>
      </c>
      <c r="R141" s="48">
        <v>0.98475867908552073</v>
      </c>
      <c r="S141" s="47">
        <f t="shared" si="22"/>
        <v>996534.27991571778</v>
      </c>
      <c r="T141" s="67">
        <f>(S141-MAX(S$97:S141))/MAX(S$97:S141)</f>
        <v>-0.34139007448462211</v>
      </c>
      <c r="U141" s="63">
        <f t="shared" si="20"/>
        <v>996534.27991571778</v>
      </c>
      <c r="V141" s="4"/>
    </row>
    <row r="142" spans="1:22" x14ac:dyDescent="0.3">
      <c r="A142" s="2">
        <v>43145</v>
      </c>
      <c r="B142" s="21">
        <v>1150</v>
      </c>
      <c r="C142" s="21">
        <v>1172</v>
      </c>
      <c r="D142" s="21">
        <v>1020.8</v>
      </c>
      <c r="E142" s="21">
        <v>1078.1083333333329</v>
      </c>
      <c r="F142" s="23" t="str">
        <f t="shared" si="27"/>
        <v>TRUE</v>
      </c>
      <c r="G142" s="23" t="str">
        <f t="shared" si="28"/>
        <v>TRUE</v>
      </c>
      <c r="H142" s="23" t="str">
        <f t="shared" si="29"/>
        <v>Buy</v>
      </c>
      <c r="I142" s="23" t="str">
        <f t="shared" si="26"/>
        <v>hold</v>
      </c>
      <c r="J142" s="38" t="str">
        <f t="shared" si="23"/>
        <v/>
      </c>
      <c r="K142" s="23" t="str">
        <f t="shared" si="24"/>
        <v>hold</v>
      </c>
      <c r="L142" s="23" t="str">
        <f t="shared" si="25"/>
        <v>hold</v>
      </c>
      <c r="M142" s="43">
        <f t="shared" si="30"/>
        <v>0.98882201203783315</v>
      </c>
      <c r="N142" s="54">
        <f t="shared" si="19"/>
        <v>0.98882201203783315</v>
      </c>
      <c r="O142" s="47">
        <f>O141*N142</f>
        <v>813979.18204402959</v>
      </c>
      <c r="P142" s="67">
        <f>(O142-MAX(O$97:O142))/MAX(O$97:O142)</f>
        <v>-0.46204081559298998</v>
      </c>
      <c r="Q142" s="63">
        <f>Q141*N142</f>
        <v>813979.18204402959</v>
      </c>
      <c r="R142" s="48">
        <v>0.98882201203783315</v>
      </c>
      <c r="S142" s="47">
        <f t="shared" si="22"/>
        <v>985395.03173093323</v>
      </c>
      <c r="T142" s="67">
        <f>(S142-MAX(S$97:S142))/MAX(S$97:S142)</f>
        <v>-0.3487520083037966</v>
      </c>
      <c r="U142" s="63">
        <f t="shared" si="20"/>
        <v>985395.03173093323</v>
      </c>
      <c r="V142" s="4"/>
    </row>
    <row r="143" spans="1:22" x14ac:dyDescent="0.3">
      <c r="A143" s="2">
        <v>43146</v>
      </c>
      <c r="B143" s="21">
        <v>1173</v>
      </c>
      <c r="C143" s="21">
        <v>1241</v>
      </c>
      <c r="D143" s="21">
        <v>1064.7</v>
      </c>
      <c r="E143" s="21">
        <v>1086.366666666667</v>
      </c>
      <c r="F143" s="23" t="str">
        <f t="shared" si="27"/>
        <v>TRUE</v>
      </c>
      <c r="G143" s="23" t="str">
        <f t="shared" si="28"/>
        <v>TRUE</v>
      </c>
      <c r="H143" s="23" t="str">
        <f t="shared" si="29"/>
        <v>Buy</v>
      </c>
      <c r="I143" s="23" t="str">
        <f t="shared" si="26"/>
        <v>hold</v>
      </c>
      <c r="J143" s="38" t="str">
        <f t="shared" si="23"/>
        <v/>
      </c>
      <c r="K143" s="23" t="str">
        <f t="shared" si="24"/>
        <v>hold</v>
      </c>
      <c r="L143" s="23" t="str">
        <f t="shared" si="25"/>
        <v>hold</v>
      </c>
      <c r="M143" s="43">
        <f t="shared" si="30"/>
        <v>1.02</v>
      </c>
      <c r="N143" s="54">
        <f t="shared" si="19"/>
        <v>1.02</v>
      </c>
      <c r="O143" s="47">
        <f>O142*N143</f>
        <v>830258.76568491023</v>
      </c>
      <c r="P143" s="67">
        <f>(O143-MAX(O$97:O143))/MAX(O$97:O143)</f>
        <v>-0.45128163190484977</v>
      </c>
      <c r="Q143" s="63">
        <f>Q142*N143</f>
        <v>830258.76568491023</v>
      </c>
      <c r="R143" s="48">
        <v>1.02</v>
      </c>
      <c r="S143" s="47">
        <f t="shared" si="22"/>
        <v>1005102.9323655519</v>
      </c>
      <c r="T143" s="67">
        <f>(S143-MAX(S$97:S143))/MAX(S$97:S143)</f>
        <v>-0.3357270484698725</v>
      </c>
      <c r="U143" s="63">
        <f t="shared" si="20"/>
        <v>1005102.9323655519</v>
      </c>
      <c r="V143" s="4"/>
    </row>
    <row r="144" spans="1:22" x14ac:dyDescent="0.3">
      <c r="A144" s="2">
        <v>43147</v>
      </c>
      <c r="B144" s="21">
        <v>1241</v>
      </c>
      <c r="C144" s="21">
        <v>1250</v>
      </c>
      <c r="D144" s="21">
        <v>1112.2</v>
      </c>
      <c r="E144" s="21">
        <v>1094.7833333333331</v>
      </c>
      <c r="F144" s="23" t="str">
        <f t="shared" si="27"/>
        <v>TRUE</v>
      </c>
      <c r="G144" s="23" t="str">
        <f t="shared" si="28"/>
        <v>TRUE</v>
      </c>
      <c r="H144" s="23" t="str">
        <f t="shared" si="29"/>
        <v>Buy</v>
      </c>
      <c r="I144" s="23" t="str">
        <f t="shared" si="26"/>
        <v>hold</v>
      </c>
      <c r="J144" s="38" t="str">
        <f t="shared" si="23"/>
        <v/>
      </c>
      <c r="K144" s="23" t="str">
        <f t="shared" si="24"/>
        <v>hold</v>
      </c>
      <c r="L144" s="23" t="str">
        <f t="shared" si="25"/>
        <v>hold</v>
      </c>
      <c r="M144" s="43">
        <f t="shared" si="30"/>
        <v>1.0579710144927537</v>
      </c>
      <c r="N144" s="54">
        <f t="shared" si="19"/>
        <v>1.0579710144927537</v>
      </c>
      <c r="O144" s="47">
        <f>O143*N144</f>
        <v>878389.70862316596</v>
      </c>
      <c r="P144" s="67">
        <f>(O144-MAX(O$97:O144))/MAX(O$97:O144)</f>
        <v>-0.41947187143556564</v>
      </c>
      <c r="Q144" s="63">
        <f>Q143*N144</f>
        <v>878389.70862316596</v>
      </c>
      <c r="R144" s="48">
        <v>1.0579710144927537</v>
      </c>
      <c r="S144" s="47">
        <f t="shared" si="22"/>
        <v>1063369.7690244245</v>
      </c>
      <c r="T144" s="67">
        <f>(S144-MAX(S$97:S144))/MAX(S$97:S144)</f>
        <v>-0.29721847156957532</v>
      </c>
      <c r="U144" s="63">
        <f t="shared" si="20"/>
        <v>1063369.7690244245</v>
      </c>
      <c r="V144" s="4"/>
    </row>
    <row r="145" spans="1:22" x14ac:dyDescent="0.3">
      <c r="A145" s="2">
        <v>43148</v>
      </c>
      <c r="B145" s="21">
        <v>1250</v>
      </c>
      <c r="C145" s="21">
        <v>1284</v>
      </c>
      <c r="D145" s="21">
        <v>1155.8</v>
      </c>
      <c r="E145" s="21">
        <v>1103.458333333333</v>
      </c>
      <c r="F145" s="23" t="str">
        <f t="shared" si="27"/>
        <v>TRUE</v>
      </c>
      <c r="G145" s="23" t="str">
        <f t="shared" si="28"/>
        <v>TRUE</v>
      </c>
      <c r="H145" s="23" t="str">
        <f t="shared" si="29"/>
        <v>Buy</v>
      </c>
      <c r="I145" s="23" t="str">
        <f t="shared" si="26"/>
        <v>hold</v>
      </c>
      <c r="J145" s="38" t="str">
        <f t="shared" si="23"/>
        <v/>
      </c>
      <c r="K145" s="23" t="str">
        <f t="shared" si="24"/>
        <v>hold</v>
      </c>
      <c r="L145" s="23" t="str">
        <f t="shared" si="25"/>
        <v>hold</v>
      </c>
      <c r="M145" s="43">
        <f t="shared" si="30"/>
        <v>1.0072522159548751</v>
      </c>
      <c r="N145" s="54">
        <f t="shared" si="19"/>
        <v>1.0072522159548751</v>
      </c>
      <c r="O145" s="47">
        <f>O144*N145</f>
        <v>884759.98048264103</v>
      </c>
      <c r="P145" s="67">
        <f>(O145-MAX(O$97:O145))/MAX(O$97:O145)</f>
        <v>-0.4152617560793368</v>
      </c>
      <c r="Q145" s="63">
        <f>Q144*N145</f>
        <v>884759.98048264103</v>
      </c>
      <c r="R145" s="48">
        <v>1.0072522159548751</v>
      </c>
      <c r="S145" s="47">
        <f t="shared" si="22"/>
        <v>1071081.5562292752</v>
      </c>
      <c r="T145" s="67">
        <f>(S145-MAX(S$97:S145))/MAX(S$97:S145)</f>
        <v>-0.29212174815630071</v>
      </c>
      <c r="U145" s="63">
        <f t="shared" si="20"/>
        <v>1071081.5562292752</v>
      </c>
      <c r="V145" s="4"/>
    </row>
    <row r="146" spans="1:22" x14ac:dyDescent="0.3">
      <c r="A146" s="2">
        <v>43149</v>
      </c>
      <c r="B146" s="21">
        <v>1283</v>
      </c>
      <c r="C146" s="21">
        <v>1259</v>
      </c>
      <c r="D146" s="21">
        <v>1197</v>
      </c>
      <c r="E146" s="21">
        <v>1112</v>
      </c>
      <c r="F146" s="23" t="str">
        <f t="shared" si="27"/>
        <v>TRUE</v>
      </c>
      <c r="G146" s="23" t="str">
        <f t="shared" si="28"/>
        <v>TRUE</v>
      </c>
      <c r="H146" s="23" t="str">
        <f t="shared" si="29"/>
        <v>Buy</v>
      </c>
      <c r="I146" s="23" t="str">
        <f t="shared" si="26"/>
        <v>hold</v>
      </c>
      <c r="J146" s="38" t="str">
        <f t="shared" si="23"/>
        <v/>
      </c>
      <c r="K146" s="23" t="str">
        <f t="shared" si="24"/>
        <v>hold</v>
      </c>
      <c r="L146" s="23" t="str">
        <f t="shared" si="25"/>
        <v>hold</v>
      </c>
      <c r="M146" s="43">
        <f t="shared" si="30"/>
        <v>1.0264</v>
      </c>
      <c r="N146" s="54">
        <f t="shared" si="19"/>
        <v>1.0264</v>
      </c>
      <c r="O146" s="47">
        <f>O145*N146</f>
        <v>908117.64396738273</v>
      </c>
      <c r="P146" s="67">
        <f>(O146-MAX(O$97:O146))/MAX(O$97:O146)</f>
        <v>-0.39982466643983133</v>
      </c>
      <c r="Q146" s="63">
        <f>Q145*N146</f>
        <v>908117.64396738273</v>
      </c>
      <c r="R146" s="48">
        <v>1.0264</v>
      </c>
      <c r="S146" s="47">
        <f t="shared" si="22"/>
        <v>1099358.1093137281</v>
      </c>
      <c r="T146" s="67">
        <f>(S146-MAX(S$97:S146))/MAX(S$97:S146)</f>
        <v>-0.27343376230762706</v>
      </c>
      <c r="U146" s="63">
        <f t="shared" si="20"/>
        <v>1099358.1093137281</v>
      </c>
      <c r="V146" s="4"/>
    </row>
    <row r="147" spans="1:22" x14ac:dyDescent="0.3">
      <c r="A147" s="2">
        <v>43150</v>
      </c>
      <c r="B147" s="21">
        <v>1259</v>
      </c>
      <c r="C147" s="21">
        <v>1255</v>
      </c>
      <c r="D147" s="21">
        <v>1219.7</v>
      </c>
      <c r="E147" s="21">
        <v>1120.508333333333</v>
      </c>
      <c r="F147" s="23" t="str">
        <f t="shared" si="27"/>
        <v>TRUE</v>
      </c>
      <c r="G147" s="23" t="str">
        <f t="shared" si="28"/>
        <v>TRUE</v>
      </c>
      <c r="H147" s="23" t="str">
        <f t="shared" si="29"/>
        <v>Buy</v>
      </c>
      <c r="I147" s="23" t="str">
        <f t="shared" si="26"/>
        <v>hold</v>
      </c>
      <c r="J147" s="38" t="str">
        <f t="shared" si="23"/>
        <v/>
      </c>
      <c r="K147" s="23" t="str">
        <f t="shared" si="24"/>
        <v>hold</v>
      </c>
      <c r="L147" s="23" t="str">
        <f t="shared" si="25"/>
        <v>hold</v>
      </c>
      <c r="M147" s="43">
        <f t="shared" si="30"/>
        <v>0.9812938425565082</v>
      </c>
      <c r="N147" s="54">
        <f t="shared" si="19"/>
        <v>0.9812938425565082</v>
      </c>
      <c r="O147" s="47">
        <f>O146*N147</f>
        <v>891130.25234211609</v>
      </c>
      <c r="P147" s="67">
        <f>(O147-MAX(O$97:O147))/MAX(O$97:O147)</f>
        <v>-0.41105164072310801</v>
      </c>
      <c r="Q147" s="63">
        <f>Q146*N147</f>
        <v>891130.25234211609</v>
      </c>
      <c r="R147" s="48">
        <v>0.9812938425565082</v>
      </c>
      <c r="S147" s="47">
        <f t="shared" si="22"/>
        <v>1078793.3434341259</v>
      </c>
      <c r="T147" s="67">
        <f>(S147-MAX(S$97:S147))/MAX(S$97:S147)</f>
        <v>-0.28702502474302616</v>
      </c>
      <c r="U147" s="63">
        <f t="shared" si="20"/>
        <v>1078793.3434341259</v>
      </c>
      <c r="V147" s="4"/>
    </row>
    <row r="148" spans="1:22" x14ac:dyDescent="0.3">
      <c r="A148" s="2">
        <v>43151</v>
      </c>
      <c r="B148" s="21">
        <v>1255</v>
      </c>
      <c r="C148" s="21">
        <v>1268</v>
      </c>
      <c r="D148" s="21">
        <v>1222</v>
      </c>
      <c r="E148" s="21">
        <v>1129.25</v>
      </c>
      <c r="F148" s="23" t="str">
        <f t="shared" si="27"/>
        <v>TRUE</v>
      </c>
      <c r="G148" s="23" t="str">
        <f t="shared" si="28"/>
        <v>TRUE</v>
      </c>
      <c r="H148" s="23" t="str">
        <f t="shared" si="29"/>
        <v>Buy</v>
      </c>
      <c r="I148" s="23" t="str">
        <f t="shared" si="26"/>
        <v>hold</v>
      </c>
      <c r="J148" s="38" t="str">
        <f t="shared" si="23"/>
        <v/>
      </c>
      <c r="K148" s="23" t="str">
        <f t="shared" si="24"/>
        <v>hold</v>
      </c>
      <c r="L148" s="23" t="str">
        <f t="shared" si="25"/>
        <v>hold</v>
      </c>
      <c r="M148" s="43">
        <f t="shared" si="30"/>
        <v>0.9968228752978554</v>
      </c>
      <c r="N148" s="54">
        <f t="shared" si="19"/>
        <v>0.9968228752978554</v>
      </c>
      <c r="O148" s="47">
        <f>O147*N148</f>
        <v>888299.02040457155</v>
      </c>
      <c r="P148" s="67">
        <f>(O148-MAX(O$97:O148))/MAX(O$97:O148)</f>
        <v>-0.4129228031036542</v>
      </c>
      <c r="Q148" s="63">
        <f>Q147*N148</f>
        <v>888299.02040457155</v>
      </c>
      <c r="R148" s="48">
        <v>0.9968228752978554</v>
      </c>
      <c r="S148" s="47">
        <f t="shared" si="22"/>
        <v>1075365.8824541923</v>
      </c>
      <c r="T148" s="67">
        <f>(S148-MAX(S$97:S148))/MAX(S$97:S148)</f>
        <v>-0.28929023514892593</v>
      </c>
      <c r="U148" s="63">
        <f t="shared" si="20"/>
        <v>1075365.8824541923</v>
      </c>
      <c r="V148" s="4"/>
    </row>
    <row r="149" spans="1:22" x14ac:dyDescent="0.3">
      <c r="A149" s="2">
        <v>43152</v>
      </c>
      <c r="B149" s="21">
        <v>1268</v>
      </c>
      <c r="C149" s="21">
        <v>1197</v>
      </c>
      <c r="D149" s="21">
        <v>1223.7</v>
      </c>
      <c r="E149" s="21">
        <v>1137.1833333333329</v>
      </c>
      <c r="F149" s="23" t="str">
        <f t="shared" si="27"/>
        <v>TRUE</v>
      </c>
      <c r="G149" s="23" t="str">
        <f t="shared" si="28"/>
        <v>TRUE</v>
      </c>
      <c r="H149" s="23" t="str">
        <f t="shared" si="29"/>
        <v>Buy</v>
      </c>
      <c r="I149" s="23" t="str">
        <f t="shared" si="26"/>
        <v>hold</v>
      </c>
      <c r="J149" s="38" t="str">
        <f t="shared" si="23"/>
        <v/>
      </c>
      <c r="K149" s="23" t="str">
        <f t="shared" si="24"/>
        <v>hold</v>
      </c>
      <c r="L149" s="23" t="str">
        <f t="shared" si="25"/>
        <v>hold</v>
      </c>
      <c r="M149" s="43">
        <f t="shared" si="30"/>
        <v>1.0103585657370517</v>
      </c>
      <c r="N149" s="54">
        <f t="shared" si="19"/>
        <v>1.0103585657370517</v>
      </c>
      <c r="O149" s="47">
        <f>O148*N149</f>
        <v>897500.52420159092</v>
      </c>
      <c r="P149" s="67">
        <f>(O149-MAX(O$97:O149))/MAX(O$97:O149)</f>
        <v>-0.40684152536687934</v>
      </c>
      <c r="Q149" s="63">
        <f>Q148*N149</f>
        <v>897500.52420159092</v>
      </c>
      <c r="R149" s="48">
        <v>1.0103585657370517</v>
      </c>
      <c r="S149" s="47">
        <f t="shared" si="22"/>
        <v>1086505.1306389766</v>
      </c>
      <c r="T149" s="67">
        <f>(S149-MAX(S$97:S149))/MAX(S$97:S149)</f>
        <v>-0.28192830132975155</v>
      </c>
      <c r="U149" s="63">
        <f t="shared" si="20"/>
        <v>1086505.1306389766</v>
      </c>
      <c r="V149" s="4"/>
    </row>
    <row r="150" spans="1:22" x14ac:dyDescent="0.3">
      <c r="A150" s="2">
        <v>43153</v>
      </c>
      <c r="B150" s="21">
        <v>1197</v>
      </c>
      <c r="C150" s="21">
        <v>1060</v>
      </c>
      <c r="D150" s="21">
        <v>1213.5</v>
      </c>
      <c r="E150" s="21">
        <v>1144.075</v>
      </c>
      <c r="F150" s="23" t="str">
        <f t="shared" si="27"/>
        <v>FALSE</v>
      </c>
      <c r="G150" s="23" t="str">
        <f t="shared" si="28"/>
        <v>TRUE</v>
      </c>
      <c r="H150" s="23" t="str">
        <f t="shared" si="29"/>
        <v>Sell</v>
      </c>
      <c r="I150" s="23" t="str">
        <f t="shared" si="26"/>
        <v/>
      </c>
      <c r="J150" s="38" t="str">
        <f t="shared" si="23"/>
        <v>Selling</v>
      </c>
      <c r="K150" s="23" t="str">
        <f t="shared" si="24"/>
        <v>Selling</v>
      </c>
      <c r="L150" s="23" t="str">
        <f t="shared" si="25"/>
        <v>Selling</v>
      </c>
      <c r="M150" s="43">
        <f t="shared" si="30"/>
        <v>0.944006309148265</v>
      </c>
      <c r="N150" s="54">
        <f t="shared" si="19"/>
        <v>0.94334550473186118</v>
      </c>
      <c r="O150" s="47">
        <f>O149*N150</f>
        <v>846653.0850000598</v>
      </c>
      <c r="P150" s="67">
        <f>(O150-MAX(O$97:O150))/MAX(O$97:O150)</f>
        <v>-0.44044661936123791</v>
      </c>
      <c r="Q150" s="63">
        <f>Q149*N150</f>
        <v>846653.0850000598</v>
      </c>
      <c r="R150" s="48">
        <v>0.94334550473186118</v>
      </c>
      <c r="S150" s="47">
        <f t="shared" si="22"/>
        <v>1024949.7308563822</v>
      </c>
      <c r="T150" s="67">
        <f>(S150-MAX(S$97:S150))/MAX(S$97:S150)</f>
        <v>-0.32261029098424954</v>
      </c>
      <c r="U150" s="63">
        <f t="shared" si="20"/>
        <v>1024949.7308563822</v>
      </c>
      <c r="V150" s="4"/>
    </row>
    <row r="151" spans="1:22" x14ac:dyDescent="0.3">
      <c r="A151" s="2">
        <v>43154</v>
      </c>
      <c r="B151" s="21">
        <v>1060</v>
      </c>
      <c r="C151" s="21">
        <v>1130</v>
      </c>
      <c r="D151" s="21">
        <v>1211.5999999999999</v>
      </c>
      <c r="E151" s="21">
        <v>1151.55</v>
      </c>
      <c r="F151" s="23" t="str">
        <f t="shared" si="27"/>
        <v>FALSE</v>
      </c>
      <c r="G151" s="23" t="str">
        <f t="shared" si="28"/>
        <v>FALSE</v>
      </c>
      <c r="H151" s="23" t="str">
        <f t="shared" si="29"/>
        <v>Sell</v>
      </c>
      <c r="I151" s="23" t="str">
        <f t="shared" si="26"/>
        <v/>
      </c>
      <c r="J151" s="38" t="str">
        <f t="shared" si="23"/>
        <v>Cash</v>
      </c>
      <c r="K151" s="23" t="str">
        <f t="shared" si="24"/>
        <v>Cash</v>
      </c>
      <c r="L151" s="23" t="str">
        <f t="shared" si="25"/>
        <v>Cash</v>
      </c>
      <c r="M151" s="43">
        <f t="shared" si="30"/>
        <v>0.88554720133667497</v>
      </c>
      <c r="N151" s="54">
        <f t="shared" si="19"/>
        <v>1</v>
      </c>
      <c r="O151" s="47">
        <f>O150*N151</f>
        <v>846653.0850000598</v>
      </c>
      <c r="P151" s="67">
        <f>(O151-MAX(O$97:O151))/MAX(O$97:O151)</f>
        <v>-0.44044661936123791</v>
      </c>
      <c r="Q151" s="63">
        <f>Q150*N151</f>
        <v>846653.0850000598</v>
      </c>
      <c r="R151" s="48">
        <v>1</v>
      </c>
      <c r="S151" s="47">
        <f t="shared" si="22"/>
        <v>1024949.7308563822</v>
      </c>
      <c r="T151" s="67">
        <f>(S151-MAX(S$97:S151))/MAX(S$97:S151)</f>
        <v>-0.32261029098424954</v>
      </c>
      <c r="U151" s="63">
        <f t="shared" si="20"/>
        <v>1024949.7308563822</v>
      </c>
      <c r="V151" s="4"/>
    </row>
    <row r="152" spans="1:22" x14ac:dyDescent="0.3">
      <c r="A152" s="2">
        <v>43155</v>
      </c>
      <c r="B152" s="21">
        <v>1131</v>
      </c>
      <c r="C152" s="21">
        <v>1063</v>
      </c>
      <c r="D152" s="21">
        <v>1200.7</v>
      </c>
      <c r="E152" s="21">
        <v>1158.4749999999999</v>
      </c>
      <c r="F152" s="23" t="str">
        <f t="shared" si="27"/>
        <v>FALSE</v>
      </c>
      <c r="G152" s="23" t="str">
        <f t="shared" si="28"/>
        <v>FALSE</v>
      </c>
      <c r="H152" s="23" t="str">
        <f t="shared" si="29"/>
        <v>Sell</v>
      </c>
      <c r="I152" s="23" t="str">
        <f t="shared" si="26"/>
        <v/>
      </c>
      <c r="J152" s="38" t="str">
        <f t="shared" si="23"/>
        <v>Cash</v>
      </c>
      <c r="K152" s="23" t="str">
        <f t="shared" si="24"/>
        <v>Cash</v>
      </c>
      <c r="L152" s="23" t="str">
        <f t="shared" si="25"/>
        <v>Cash</v>
      </c>
      <c r="M152" s="43">
        <f t="shared" si="30"/>
        <v>1.0669811320754716</v>
      </c>
      <c r="N152" s="54">
        <f t="shared" si="19"/>
        <v>1</v>
      </c>
      <c r="O152" s="47">
        <f>O151*N152</f>
        <v>846653.0850000598</v>
      </c>
      <c r="P152" s="67">
        <f>(O152-MAX(O$97:O152))/MAX(O$97:O152)</f>
        <v>-0.44044661936123791</v>
      </c>
      <c r="Q152" s="63">
        <f>Q151*N152</f>
        <v>846653.0850000598</v>
      </c>
      <c r="R152" s="48">
        <v>1</v>
      </c>
      <c r="S152" s="47">
        <f t="shared" si="22"/>
        <v>1024949.7308563822</v>
      </c>
      <c r="T152" s="67">
        <f>(S152-MAX(S$97:S152))/MAX(S$97:S152)</f>
        <v>-0.32261029098424954</v>
      </c>
      <c r="U152" s="63">
        <f t="shared" si="20"/>
        <v>1024949.7308563822</v>
      </c>
      <c r="V152" s="4"/>
    </row>
    <row r="153" spans="1:22" x14ac:dyDescent="0.3">
      <c r="A153" s="2">
        <v>43156</v>
      </c>
      <c r="B153" s="21">
        <v>1064</v>
      </c>
      <c r="C153" s="21">
        <v>1034</v>
      </c>
      <c r="D153" s="21">
        <v>1180</v>
      </c>
      <c r="E153" s="21">
        <v>1165.1583333333331</v>
      </c>
      <c r="F153" s="23" t="str">
        <f t="shared" si="27"/>
        <v>FALSE</v>
      </c>
      <c r="G153" s="23" t="str">
        <f t="shared" si="28"/>
        <v>FALSE</v>
      </c>
      <c r="H153" s="23" t="str">
        <f t="shared" si="29"/>
        <v>Sell</v>
      </c>
      <c r="I153" s="23" t="str">
        <f t="shared" si="26"/>
        <v/>
      </c>
      <c r="J153" s="38" t="str">
        <f t="shared" si="23"/>
        <v>Cash</v>
      </c>
      <c r="K153" s="23" t="str">
        <f t="shared" si="24"/>
        <v>Cash</v>
      </c>
      <c r="L153" s="23" t="str">
        <f t="shared" si="25"/>
        <v>Cash</v>
      </c>
      <c r="M153" s="43">
        <f t="shared" si="30"/>
        <v>0.94076038903625114</v>
      </c>
      <c r="N153" s="54">
        <f t="shared" si="19"/>
        <v>1</v>
      </c>
      <c r="O153" s="47">
        <f>O152*N153</f>
        <v>846653.0850000598</v>
      </c>
      <c r="P153" s="67">
        <f>(O153-MAX(O$97:O153))/MAX(O$97:O153)</f>
        <v>-0.44044661936123791</v>
      </c>
      <c r="Q153" s="63">
        <f>Q152*N153</f>
        <v>846653.0850000598</v>
      </c>
      <c r="R153" s="48">
        <v>1</v>
      </c>
      <c r="S153" s="47">
        <f t="shared" si="22"/>
        <v>1024949.7308563822</v>
      </c>
      <c r="T153" s="67">
        <f>(S153-MAX(S$97:S153))/MAX(S$97:S153)</f>
        <v>-0.32261029098424954</v>
      </c>
      <c r="U153" s="63">
        <f t="shared" si="20"/>
        <v>1024949.7308563822</v>
      </c>
      <c r="V153" s="4"/>
    </row>
    <row r="154" spans="1:22" x14ac:dyDescent="0.3">
      <c r="A154" s="2">
        <v>43157</v>
      </c>
      <c r="B154" s="21">
        <v>1034</v>
      </c>
      <c r="C154" s="21">
        <v>1050</v>
      </c>
      <c r="D154" s="21">
        <v>1160</v>
      </c>
      <c r="E154" s="21">
        <v>1172</v>
      </c>
      <c r="F154" s="23" t="str">
        <f t="shared" si="27"/>
        <v>FALSE</v>
      </c>
      <c r="G154" s="23" t="str">
        <f t="shared" si="28"/>
        <v>FALSE</v>
      </c>
      <c r="H154" s="23" t="str">
        <f t="shared" si="29"/>
        <v>Sell</v>
      </c>
      <c r="I154" s="23" t="str">
        <f t="shared" si="26"/>
        <v/>
      </c>
      <c r="J154" s="38" t="str">
        <f t="shared" si="23"/>
        <v>Cash</v>
      </c>
      <c r="K154" s="23" t="str">
        <f t="shared" si="24"/>
        <v>Cash</v>
      </c>
      <c r="L154" s="23" t="str">
        <f t="shared" si="25"/>
        <v>Cash</v>
      </c>
      <c r="M154" s="43">
        <f t="shared" si="30"/>
        <v>0.97180451127819545</v>
      </c>
      <c r="N154" s="54">
        <f t="shared" si="19"/>
        <v>1</v>
      </c>
      <c r="O154" s="47">
        <f>O153*N154</f>
        <v>846653.0850000598</v>
      </c>
      <c r="P154" s="67">
        <f>(O154-MAX(O$97:O154))/MAX(O$97:O154)</f>
        <v>-0.44044661936123791</v>
      </c>
      <c r="Q154" s="63">
        <f>Q153*N154</f>
        <v>846653.0850000598</v>
      </c>
      <c r="R154" s="48">
        <v>1</v>
      </c>
      <c r="S154" s="47">
        <f t="shared" si="22"/>
        <v>1024949.7308563822</v>
      </c>
      <c r="T154" s="67">
        <f>(S154-MAX(S$97:S154))/MAX(S$97:S154)</f>
        <v>-0.32261029098424954</v>
      </c>
      <c r="U154" s="63">
        <f t="shared" si="20"/>
        <v>1024949.7308563822</v>
      </c>
      <c r="V154" s="4"/>
    </row>
    <row r="155" spans="1:22" x14ac:dyDescent="0.3">
      <c r="A155" s="2">
        <v>43158</v>
      </c>
      <c r="B155" s="21">
        <v>1052</v>
      </c>
      <c r="C155" s="21">
        <v>1052</v>
      </c>
      <c r="D155" s="21">
        <v>1136.8</v>
      </c>
      <c r="E155" s="21">
        <v>1178.8583333333329</v>
      </c>
      <c r="F155" s="23" t="str">
        <f t="shared" si="27"/>
        <v>FALSE</v>
      </c>
      <c r="G155" s="23" t="str">
        <f t="shared" si="28"/>
        <v>FALSE</v>
      </c>
      <c r="H155" s="23" t="str">
        <f t="shared" si="29"/>
        <v>Sell</v>
      </c>
      <c r="I155" s="23" t="str">
        <f t="shared" si="26"/>
        <v/>
      </c>
      <c r="J155" s="38" t="str">
        <f t="shared" si="23"/>
        <v>Cash</v>
      </c>
      <c r="K155" s="23" t="str">
        <f t="shared" si="24"/>
        <v>Cash</v>
      </c>
      <c r="L155" s="23" t="str">
        <f t="shared" si="25"/>
        <v>Cash</v>
      </c>
      <c r="M155" s="43">
        <f t="shared" si="30"/>
        <v>1.0174081237911026</v>
      </c>
      <c r="N155" s="54">
        <f t="shared" si="19"/>
        <v>1</v>
      </c>
      <c r="O155" s="47">
        <f>O154*N155</f>
        <v>846653.0850000598</v>
      </c>
      <c r="P155" s="67">
        <f>(O155-MAX(O$97:O155))/MAX(O$97:O155)</f>
        <v>-0.44044661936123791</v>
      </c>
      <c r="Q155" s="63">
        <f>Q154*N155</f>
        <v>846653.0850000598</v>
      </c>
      <c r="R155" s="48">
        <v>1</v>
      </c>
      <c r="S155" s="47">
        <f t="shared" si="22"/>
        <v>1024949.7308563822</v>
      </c>
      <c r="T155" s="67">
        <f>(S155-MAX(S$97:S155))/MAX(S$97:S155)</f>
        <v>-0.32261029098424954</v>
      </c>
      <c r="U155" s="63">
        <f t="shared" si="20"/>
        <v>1024949.7308563822</v>
      </c>
      <c r="V155" s="4"/>
    </row>
    <row r="156" spans="1:22" x14ac:dyDescent="0.3">
      <c r="A156" s="2">
        <v>43159</v>
      </c>
      <c r="B156" s="21">
        <v>1052</v>
      </c>
      <c r="C156" s="21">
        <v>1020</v>
      </c>
      <c r="D156" s="21">
        <v>1112.9000000000001</v>
      </c>
      <c r="E156" s="21">
        <v>1185.458333333333</v>
      </c>
      <c r="F156" s="23" t="str">
        <f t="shared" si="27"/>
        <v>FALSE</v>
      </c>
      <c r="G156" s="23" t="str">
        <f t="shared" si="28"/>
        <v>FALSE</v>
      </c>
      <c r="H156" s="23" t="str">
        <f t="shared" si="29"/>
        <v>Sell</v>
      </c>
      <c r="I156" s="23" t="str">
        <f t="shared" si="26"/>
        <v/>
      </c>
      <c r="J156" s="38" t="str">
        <f t="shared" si="23"/>
        <v>Cash</v>
      </c>
      <c r="K156" s="23" t="str">
        <f t="shared" si="24"/>
        <v>Cash</v>
      </c>
      <c r="L156" s="23" t="str">
        <f t="shared" si="25"/>
        <v>Cash</v>
      </c>
      <c r="M156" s="43">
        <f t="shared" si="30"/>
        <v>1</v>
      </c>
      <c r="N156" s="54">
        <f t="shared" si="19"/>
        <v>1</v>
      </c>
      <c r="O156" s="47">
        <f>O155*N156</f>
        <v>846653.0850000598</v>
      </c>
      <c r="P156" s="67">
        <f>(O156-MAX(O$97:O156))/MAX(O$97:O156)</f>
        <v>-0.44044661936123791</v>
      </c>
      <c r="Q156" s="63">
        <f>Q155*N156</f>
        <v>846653.0850000598</v>
      </c>
      <c r="R156" s="48">
        <v>1</v>
      </c>
      <c r="S156" s="47">
        <f t="shared" si="22"/>
        <v>1024949.7308563822</v>
      </c>
      <c r="T156" s="67">
        <f>(S156-MAX(S$97:S156))/MAX(S$97:S156)</f>
        <v>-0.32261029098424954</v>
      </c>
      <c r="U156" s="63">
        <f t="shared" si="20"/>
        <v>1024949.7308563822</v>
      </c>
      <c r="V156" s="4"/>
    </row>
    <row r="157" spans="1:22" x14ac:dyDescent="0.3">
      <c r="A157" s="2">
        <v>43160</v>
      </c>
      <c r="B157" s="21">
        <v>1021</v>
      </c>
      <c r="C157" s="21">
        <v>1037</v>
      </c>
      <c r="D157" s="21">
        <v>1091.0999999999999</v>
      </c>
      <c r="E157" s="21">
        <v>1192.208333333333</v>
      </c>
      <c r="F157" s="23" t="str">
        <f t="shared" si="27"/>
        <v>FALSE</v>
      </c>
      <c r="G157" s="23" t="str">
        <f t="shared" si="28"/>
        <v>FALSE</v>
      </c>
      <c r="H157" s="23" t="str">
        <f t="shared" si="29"/>
        <v>Sell</v>
      </c>
      <c r="I157" s="23" t="str">
        <f t="shared" si="26"/>
        <v/>
      </c>
      <c r="J157" s="38" t="str">
        <f t="shared" si="23"/>
        <v>Cash</v>
      </c>
      <c r="K157" s="23" t="str">
        <f t="shared" si="24"/>
        <v>Cash</v>
      </c>
      <c r="L157" s="23" t="str">
        <f t="shared" si="25"/>
        <v>Cash</v>
      </c>
      <c r="M157" s="43">
        <f t="shared" si="30"/>
        <v>0.97053231939163498</v>
      </c>
      <c r="N157" s="54">
        <f t="shared" si="19"/>
        <v>1</v>
      </c>
      <c r="O157" s="47">
        <f>O156*N157</f>
        <v>846653.0850000598</v>
      </c>
      <c r="P157" s="67">
        <f>(O157-MAX(O$97:O157))/MAX(O$97:O157)</f>
        <v>-0.44044661936123791</v>
      </c>
      <c r="Q157" s="63">
        <f>Q156*N157</f>
        <v>846653.0850000598</v>
      </c>
      <c r="R157" s="48">
        <v>1</v>
      </c>
      <c r="S157" s="47">
        <f t="shared" si="22"/>
        <v>1024949.7308563822</v>
      </c>
      <c r="T157" s="67">
        <f>(S157-MAX(S$97:S157))/MAX(S$97:S157)</f>
        <v>-0.32261029098424954</v>
      </c>
      <c r="U157" s="63">
        <f t="shared" si="20"/>
        <v>1024949.7308563822</v>
      </c>
      <c r="V157" s="4"/>
    </row>
    <row r="158" spans="1:22" x14ac:dyDescent="0.3">
      <c r="A158" s="2">
        <v>43161</v>
      </c>
      <c r="B158" s="21">
        <v>1038</v>
      </c>
      <c r="C158" s="21">
        <v>1002</v>
      </c>
      <c r="D158" s="21">
        <v>1064.5</v>
      </c>
      <c r="E158" s="21">
        <v>1198.6916666666671</v>
      </c>
      <c r="F158" s="23" t="str">
        <f t="shared" si="27"/>
        <v>FALSE</v>
      </c>
      <c r="G158" s="23" t="str">
        <f t="shared" si="28"/>
        <v>FALSE</v>
      </c>
      <c r="H158" s="23" t="str">
        <f t="shared" si="29"/>
        <v>Sell</v>
      </c>
      <c r="I158" s="23" t="str">
        <f t="shared" si="26"/>
        <v/>
      </c>
      <c r="J158" s="38" t="str">
        <f t="shared" si="23"/>
        <v>Cash</v>
      </c>
      <c r="K158" s="23" t="str">
        <f t="shared" si="24"/>
        <v>Cash</v>
      </c>
      <c r="L158" s="23" t="str">
        <f t="shared" si="25"/>
        <v>Cash</v>
      </c>
      <c r="M158" s="43">
        <f t="shared" si="30"/>
        <v>1.0166503428011753</v>
      </c>
      <c r="N158" s="54">
        <f t="shared" si="19"/>
        <v>1</v>
      </c>
      <c r="O158" s="47">
        <f>O157*N158</f>
        <v>846653.0850000598</v>
      </c>
      <c r="P158" s="67">
        <f>(O158-MAX(O$97:O158))/MAX(O$97:O158)</f>
        <v>-0.44044661936123791</v>
      </c>
      <c r="Q158" s="63">
        <f>Q157*N158</f>
        <v>846653.0850000598</v>
      </c>
      <c r="R158" s="48">
        <v>1</v>
      </c>
      <c r="S158" s="47">
        <f t="shared" si="22"/>
        <v>1024949.7308563822</v>
      </c>
      <c r="T158" s="67">
        <f>(S158-MAX(S$97:S158))/MAX(S$97:S158)</f>
        <v>-0.32261029098424954</v>
      </c>
      <c r="U158" s="63">
        <f t="shared" si="20"/>
        <v>1024949.7308563822</v>
      </c>
      <c r="V158" s="4"/>
    </row>
    <row r="159" spans="1:22" x14ac:dyDescent="0.3">
      <c r="A159" s="2">
        <v>43162</v>
      </c>
      <c r="B159" s="21">
        <v>1000</v>
      </c>
      <c r="C159" s="21">
        <v>1004</v>
      </c>
      <c r="D159" s="21">
        <v>1045.2</v>
      </c>
      <c r="E159" s="21">
        <v>1205.083333333333</v>
      </c>
      <c r="F159" s="23" t="str">
        <f t="shared" si="27"/>
        <v>FALSE</v>
      </c>
      <c r="G159" s="23" t="str">
        <f t="shared" si="28"/>
        <v>FALSE</v>
      </c>
      <c r="H159" s="23" t="str">
        <f t="shared" si="29"/>
        <v>Sell</v>
      </c>
      <c r="I159" s="23" t="str">
        <f t="shared" si="26"/>
        <v/>
      </c>
      <c r="J159" s="38" t="str">
        <f t="shared" si="23"/>
        <v>Cash</v>
      </c>
      <c r="K159" s="23" t="str">
        <f t="shared" si="24"/>
        <v>Cash</v>
      </c>
      <c r="L159" s="23" t="str">
        <f t="shared" si="25"/>
        <v>Cash</v>
      </c>
      <c r="M159" s="43">
        <f t="shared" si="30"/>
        <v>0.96339113680154143</v>
      </c>
      <c r="N159" s="54">
        <f t="shared" si="19"/>
        <v>1</v>
      </c>
      <c r="O159" s="47">
        <f>O158*N159</f>
        <v>846653.0850000598</v>
      </c>
      <c r="P159" s="67">
        <f>(O159-MAX(O$97:O159))/MAX(O$97:O159)</f>
        <v>-0.44044661936123791</v>
      </c>
      <c r="Q159" s="63">
        <f>Q158*N159</f>
        <v>846653.0850000598</v>
      </c>
      <c r="R159" s="48">
        <v>1</v>
      </c>
      <c r="S159" s="47">
        <f t="shared" si="22"/>
        <v>1024949.7308563822</v>
      </c>
      <c r="T159" s="67">
        <f>(S159-MAX(S$97:S159))/MAX(S$97:S159)</f>
        <v>-0.32261029098424954</v>
      </c>
      <c r="U159" s="63">
        <f t="shared" si="20"/>
        <v>1024949.7308563822</v>
      </c>
      <c r="V159" s="4"/>
    </row>
    <row r="160" spans="1:22" x14ac:dyDescent="0.3">
      <c r="A160" s="2">
        <v>43163</v>
      </c>
      <c r="B160" s="21">
        <v>1004</v>
      </c>
      <c r="C160" s="21">
        <v>1010</v>
      </c>
      <c r="D160" s="21">
        <v>1040.2</v>
      </c>
      <c r="E160" s="21">
        <v>1211.5916666666669</v>
      </c>
      <c r="F160" s="23" t="str">
        <f t="shared" si="27"/>
        <v>FALSE</v>
      </c>
      <c r="G160" s="23" t="str">
        <f t="shared" si="28"/>
        <v>FALSE</v>
      </c>
      <c r="H160" s="23" t="str">
        <f t="shared" si="29"/>
        <v>Sell</v>
      </c>
      <c r="I160" s="23" t="str">
        <f t="shared" si="26"/>
        <v/>
      </c>
      <c r="J160" s="38" t="str">
        <f t="shared" si="23"/>
        <v>Cash</v>
      </c>
      <c r="K160" s="23" t="str">
        <f t="shared" si="24"/>
        <v>Cash</v>
      </c>
      <c r="L160" s="23" t="str">
        <f t="shared" si="25"/>
        <v>Cash</v>
      </c>
      <c r="M160" s="43">
        <f t="shared" si="30"/>
        <v>1.004</v>
      </c>
      <c r="N160" s="54">
        <f t="shared" si="19"/>
        <v>1</v>
      </c>
      <c r="O160" s="47">
        <f>O159*N160</f>
        <v>846653.0850000598</v>
      </c>
      <c r="P160" s="67">
        <f>(O160-MAX(O$97:O160))/MAX(O$97:O160)</f>
        <v>-0.44044661936123791</v>
      </c>
      <c r="Q160" s="63">
        <f>Q159*N160</f>
        <v>846653.0850000598</v>
      </c>
      <c r="R160" s="48">
        <v>1</v>
      </c>
      <c r="S160" s="47">
        <f t="shared" si="22"/>
        <v>1024949.7308563822</v>
      </c>
      <c r="T160" s="67">
        <f>(S160-MAX(S$97:S160))/MAX(S$97:S160)</f>
        <v>-0.32261029098424954</v>
      </c>
      <c r="U160" s="63">
        <f t="shared" si="20"/>
        <v>1024949.7308563822</v>
      </c>
      <c r="V160" s="4"/>
    </row>
    <row r="161" spans="1:22" x14ac:dyDescent="0.3">
      <c r="A161" s="2">
        <v>43164</v>
      </c>
      <c r="B161" s="21">
        <v>1007</v>
      </c>
      <c r="C161" s="21">
        <v>1143</v>
      </c>
      <c r="D161" s="21">
        <v>1041.5</v>
      </c>
      <c r="E161" s="21">
        <v>1219.2166666666669</v>
      </c>
      <c r="F161" s="23" t="str">
        <f t="shared" si="27"/>
        <v>FALSE</v>
      </c>
      <c r="G161" s="23" t="str">
        <f t="shared" si="28"/>
        <v>FALSE</v>
      </c>
      <c r="H161" s="23" t="str">
        <f t="shared" si="29"/>
        <v>Sell</v>
      </c>
      <c r="I161" s="23" t="str">
        <f t="shared" si="26"/>
        <v/>
      </c>
      <c r="J161" s="38" t="str">
        <f t="shared" si="23"/>
        <v>Cash</v>
      </c>
      <c r="K161" s="23" t="str">
        <f t="shared" si="24"/>
        <v>Cash</v>
      </c>
      <c r="L161" s="23" t="str">
        <f t="shared" si="25"/>
        <v>Cash</v>
      </c>
      <c r="M161" s="43">
        <f t="shared" si="30"/>
        <v>1.0029880478087649</v>
      </c>
      <c r="N161" s="54">
        <f t="shared" si="19"/>
        <v>1</v>
      </c>
      <c r="O161" s="47">
        <f>O160*N161</f>
        <v>846653.0850000598</v>
      </c>
      <c r="P161" s="67">
        <f>(O161-MAX(O$97:O161))/MAX(O$97:O161)</f>
        <v>-0.44044661936123791</v>
      </c>
      <c r="Q161" s="63">
        <f>Q160*N161</f>
        <v>846653.0850000598</v>
      </c>
      <c r="R161" s="48">
        <v>1</v>
      </c>
      <c r="S161" s="47">
        <f t="shared" si="22"/>
        <v>1024949.7308563822</v>
      </c>
      <c r="T161" s="67">
        <f>(S161-MAX(S$97:S161))/MAX(S$97:S161)</f>
        <v>-0.32261029098424954</v>
      </c>
      <c r="U161" s="63">
        <f t="shared" si="20"/>
        <v>1024949.7308563822</v>
      </c>
      <c r="V161" s="4"/>
    </row>
    <row r="162" spans="1:22" x14ac:dyDescent="0.3">
      <c r="A162" s="2">
        <v>43165</v>
      </c>
      <c r="B162" s="21">
        <v>1143</v>
      </c>
      <c r="C162" s="21">
        <v>1037</v>
      </c>
      <c r="D162" s="21">
        <v>1038.9000000000001</v>
      </c>
      <c r="E162" s="21">
        <v>1225.925</v>
      </c>
      <c r="F162" s="23" t="str">
        <f t="shared" si="27"/>
        <v>TRUE</v>
      </c>
      <c r="G162" s="23" t="str">
        <f t="shared" si="28"/>
        <v>FALSE</v>
      </c>
      <c r="H162" s="23" t="str">
        <f t="shared" si="29"/>
        <v>Hold&amp;NotBuy</v>
      </c>
      <c r="I162" s="23" t="str">
        <f t="shared" si="26"/>
        <v>hold</v>
      </c>
      <c r="J162" s="38" t="str">
        <f t="shared" si="23"/>
        <v>Cash</v>
      </c>
      <c r="K162" s="23" t="str">
        <f t="shared" si="24"/>
        <v>Cash</v>
      </c>
      <c r="L162" s="23" t="str">
        <f t="shared" si="25"/>
        <v>Cash</v>
      </c>
      <c r="M162" s="43">
        <f t="shared" si="30"/>
        <v>1.1350546176762661</v>
      </c>
      <c r="N162" s="54">
        <f t="shared" si="19"/>
        <v>1</v>
      </c>
      <c r="O162" s="47">
        <f>O161*N162</f>
        <v>846653.0850000598</v>
      </c>
      <c r="P162" s="67">
        <f>(O162-MAX(O$97:O162))/MAX(O$97:O162)</f>
        <v>-0.44044661936123791</v>
      </c>
      <c r="Q162" s="63">
        <f>Q161*N162</f>
        <v>846653.0850000598</v>
      </c>
      <c r="R162" s="48">
        <v>1</v>
      </c>
      <c r="S162" s="47">
        <f t="shared" si="22"/>
        <v>1024949.7308563822</v>
      </c>
      <c r="T162" s="67">
        <f>(S162-MAX(S$97:S162))/MAX(S$97:S162)</f>
        <v>-0.32261029098424954</v>
      </c>
      <c r="U162" s="63">
        <f t="shared" si="20"/>
        <v>1024949.7308563822</v>
      </c>
      <c r="V162" s="4"/>
    </row>
    <row r="163" spans="1:22" x14ac:dyDescent="0.3">
      <c r="A163" s="2">
        <v>43166</v>
      </c>
      <c r="B163" s="21">
        <v>1038</v>
      </c>
      <c r="C163" s="21">
        <v>1001</v>
      </c>
      <c r="D163" s="21">
        <v>1035.5999999999999</v>
      </c>
      <c r="E163" s="21">
        <v>1232.333333333333</v>
      </c>
      <c r="F163" s="23" t="str">
        <f t="shared" si="27"/>
        <v>FALSE</v>
      </c>
      <c r="G163" s="23" t="str">
        <f t="shared" si="28"/>
        <v>FALSE</v>
      </c>
      <c r="H163" s="23" t="str">
        <f t="shared" si="29"/>
        <v>Sell</v>
      </c>
      <c r="I163" s="23" t="str">
        <f t="shared" si="26"/>
        <v/>
      </c>
      <c r="J163" s="38" t="str">
        <f t="shared" si="23"/>
        <v>Selling</v>
      </c>
      <c r="K163" s="23" t="str">
        <f t="shared" si="24"/>
        <v>Selling</v>
      </c>
      <c r="L163" s="23" t="str">
        <f t="shared" si="25"/>
        <v>Cash</v>
      </c>
      <c r="M163" s="43">
        <f t="shared" si="30"/>
        <v>0.90813648293963256</v>
      </c>
      <c r="N163" s="54">
        <f t="shared" si="19"/>
        <v>1</v>
      </c>
      <c r="O163" s="47">
        <f>O162*N163</f>
        <v>846653.0850000598</v>
      </c>
      <c r="P163" s="67">
        <f>(O163-MAX(O$97:O163))/MAX(O$97:O163)</f>
        <v>-0.44044661936123791</v>
      </c>
      <c r="Q163" s="63">
        <f t="shared" ref="Q163:Q226" si="31">Q162*N163</f>
        <v>846653.0850000598</v>
      </c>
      <c r="R163" s="51">
        <f>(B163-(B162*$A$1)-(B163*$A$1))/B162</f>
        <v>0.90680078740157488</v>
      </c>
      <c r="S163" s="47">
        <f t="shared" si="22"/>
        <v>929425.22298759955</v>
      </c>
      <c r="T163" s="67">
        <f>(S163-MAX(S$97:S163))/MAX(S$97:S163)</f>
        <v>-0.38574247848679383</v>
      </c>
      <c r="U163" s="63">
        <f t="shared" si="20"/>
        <v>929425.22298759955</v>
      </c>
      <c r="V163" s="4"/>
    </row>
    <row r="164" spans="1:22" x14ac:dyDescent="0.3">
      <c r="A164" s="2">
        <v>43167</v>
      </c>
      <c r="B164" s="21">
        <v>1001</v>
      </c>
      <c r="C164" s="21">
        <v>942</v>
      </c>
      <c r="D164" s="21">
        <v>1024.8</v>
      </c>
      <c r="E164" s="21">
        <v>1238.2249999999999</v>
      </c>
      <c r="F164" s="23" t="str">
        <f t="shared" si="27"/>
        <v>FALSE</v>
      </c>
      <c r="G164" s="23" t="str">
        <f t="shared" si="28"/>
        <v>FALSE</v>
      </c>
      <c r="H164" s="23" t="str">
        <f t="shared" si="29"/>
        <v>Sell</v>
      </c>
      <c r="I164" s="23" t="str">
        <f t="shared" si="26"/>
        <v/>
      </c>
      <c r="J164" s="38" t="str">
        <f t="shared" si="23"/>
        <v>Cash</v>
      </c>
      <c r="K164" s="23" t="str">
        <f t="shared" si="24"/>
        <v>Cash</v>
      </c>
      <c r="L164" s="23" t="str">
        <f t="shared" si="25"/>
        <v>Cash</v>
      </c>
      <c r="M164" s="43">
        <f t="shared" si="30"/>
        <v>0.96435452793834298</v>
      </c>
      <c r="N164" s="54">
        <f t="shared" ref="N164:N227" si="32">IF(L164="hold", IF(L163="hold", B164/B163, (B164-(B163*$A$1))/B163), IF(L164="Selling", IF(L163="Buying", (B164-(B163*$A$1)-(B164*$A$1))/B163, (B164-(B164*$A$1))/B163), 1))</f>
        <v>1</v>
      </c>
      <c r="O164" s="47">
        <f>O163*N164</f>
        <v>846653.0850000598</v>
      </c>
      <c r="P164" s="67">
        <f>(O164-MAX(O$97:O164))/MAX(O$97:O164)</f>
        <v>-0.44044661936123791</v>
      </c>
      <c r="Q164" s="63">
        <f t="shared" si="31"/>
        <v>846653.0850000598</v>
      </c>
      <c r="R164" s="48">
        <v>1</v>
      </c>
      <c r="S164" s="47">
        <f t="shared" si="22"/>
        <v>929425.22298759955</v>
      </c>
      <c r="T164" s="67">
        <f>(S164-MAX(S$97:S164))/MAX(S$97:S164)</f>
        <v>-0.38574247848679383</v>
      </c>
      <c r="U164" s="63">
        <f t="shared" ref="U164:U227" si="33">U163*R164</f>
        <v>929425.22298759955</v>
      </c>
      <c r="V164" s="4"/>
    </row>
    <row r="165" spans="1:22" x14ac:dyDescent="0.3">
      <c r="A165" s="2">
        <v>43168</v>
      </c>
      <c r="B165" s="21">
        <v>942</v>
      </c>
      <c r="C165" s="21">
        <v>934</v>
      </c>
      <c r="D165" s="21">
        <v>1013</v>
      </c>
      <c r="E165" s="21">
        <v>1243.9749999999999</v>
      </c>
      <c r="F165" s="23" t="str">
        <f t="shared" si="27"/>
        <v>FALSE</v>
      </c>
      <c r="G165" s="23" t="str">
        <f t="shared" si="28"/>
        <v>FALSE</v>
      </c>
      <c r="H165" s="23" t="str">
        <f t="shared" si="29"/>
        <v>Sell</v>
      </c>
      <c r="I165" s="23" t="str">
        <f t="shared" si="26"/>
        <v/>
      </c>
      <c r="J165" s="38" t="str">
        <f t="shared" si="23"/>
        <v>Cash</v>
      </c>
      <c r="K165" s="23" t="str">
        <f t="shared" si="24"/>
        <v>Cash</v>
      </c>
      <c r="L165" s="23" t="str">
        <f t="shared" si="25"/>
        <v>Cash</v>
      </c>
      <c r="M165" s="43">
        <f t="shared" si="30"/>
        <v>0.94105894105894106</v>
      </c>
      <c r="N165" s="54">
        <f t="shared" si="32"/>
        <v>1</v>
      </c>
      <c r="O165" s="47">
        <f>O164*N165</f>
        <v>846653.0850000598</v>
      </c>
      <c r="P165" s="67">
        <f>(O165-MAX(O$97:O165))/MAX(O$97:O165)</f>
        <v>-0.44044661936123791</v>
      </c>
      <c r="Q165" s="63">
        <f t="shared" si="31"/>
        <v>846653.0850000598</v>
      </c>
      <c r="R165" s="48">
        <v>1</v>
      </c>
      <c r="S165" s="47">
        <f t="shared" si="22"/>
        <v>929425.22298759955</v>
      </c>
      <c r="T165" s="67">
        <f>(S165-MAX(S$97:S165))/MAX(S$97:S165)</f>
        <v>-0.38574247848679383</v>
      </c>
      <c r="U165" s="63">
        <f t="shared" si="33"/>
        <v>929425.22298759955</v>
      </c>
      <c r="V165" s="4"/>
    </row>
    <row r="166" spans="1:22" x14ac:dyDescent="0.3">
      <c r="A166" s="2">
        <v>43169</v>
      </c>
      <c r="B166" s="21">
        <v>933</v>
      </c>
      <c r="C166" s="21">
        <v>901</v>
      </c>
      <c r="D166" s="21">
        <v>1001.1</v>
      </c>
      <c r="E166" s="21">
        <v>1249.5250000000001</v>
      </c>
      <c r="F166" s="23" t="str">
        <f t="shared" si="27"/>
        <v>FALSE</v>
      </c>
      <c r="G166" s="23" t="str">
        <f t="shared" si="28"/>
        <v>FALSE</v>
      </c>
      <c r="H166" s="23" t="str">
        <f t="shared" si="29"/>
        <v>Sell</v>
      </c>
      <c r="I166" s="23" t="str">
        <f t="shared" si="26"/>
        <v/>
      </c>
      <c r="J166" s="38" t="str">
        <f t="shared" si="23"/>
        <v>Cash</v>
      </c>
      <c r="K166" s="23" t="str">
        <f t="shared" si="24"/>
        <v>Cash</v>
      </c>
      <c r="L166" s="23" t="str">
        <f t="shared" si="25"/>
        <v>Cash</v>
      </c>
      <c r="M166" s="43">
        <f t="shared" si="30"/>
        <v>0.99044585987261147</v>
      </c>
      <c r="N166" s="54">
        <f t="shared" si="32"/>
        <v>1</v>
      </c>
      <c r="O166" s="47">
        <f>O165*N166</f>
        <v>846653.0850000598</v>
      </c>
      <c r="P166" s="67">
        <f>(O166-MAX(O$97:O166))/MAX(O$97:O166)</f>
        <v>-0.44044661936123791</v>
      </c>
      <c r="Q166" s="63">
        <f t="shared" si="31"/>
        <v>846653.0850000598</v>
      </c>
      <c r="R166" s="48">
        <v>1</v>
      </c>
      <c r="S166" s="47">
        <f t="shared" si="22"/>
        <v>929425.22298759955</v>
      </c>
      <c r="T166" s="67">
        <f>(S166-MAX(S$97:S166))/MAX(S$97:S166)</f>
        <v>-0.38574247848679383</v>
      </c>
      <c r="U166" s="63">
        <f t="shared" si="33"/>
        <v>929425.22298759955</v>
      </c>
      <c r="V166" s="4"/>
    </row>
    <row r="167" spans="1:22" x14ac:dyDescent="0.3">
      <c r="A167" s="2">
        <v>43170</v>
      </c>
      <c r="B167" s="21">
        <v>901</v>
      </c>
      <c r="C167" s="21">
        <v>888</v>
      </c>
      <c r="D167" s="21">
        <v>986.2</v>
      </c>
      <c r="E167" s="21">
        <v>1254.9749999999999</v>
      </c>
      <c r="F167" s="23" t="str">
        <f t="shared" si="27"/>
        <v>FALSE</v>
      </c>
      <c r="G167" s="23" t="str">
        <f t="shared" si="28"/>
        <v>FALSE</v>
      </c>
      <c r="H167" s="23" t="str">
        <f t="shared" si="29"/>
        <v>Sell</v>
      </c>
      <c r="I167" s="23" t="str">
        <f t="shared" si="26"/>
        <v/>
      </c>
      <c r="J167" s="38" t="str">
        <f t="shared" si="23"/>
        <v>Cash</v>
      </c>
      <c r="K167" s="23" t="str">
        <f t="shared" si="24"/>
        <v>Cash</v>
      </c>
      <c r="L167" s="23" t="str">
        <f t="shared" si="25"/>
        <v>Cash</v>
      </c>
      <c r="M167" s="43">
        <f t="shared" si="30"/>
        <v>0.96570203644158625</v>
      </c>
      <c r="N167" s="54">
        <f t="shared" si="32"/>
        <v>1</v>
      </c>
      <c r="O167" s="47">
        <f>O166*N167</f>
        <v>846653.0850000598</v>
      </c>
      <c r="P167" s="67">
        <f>(O167-MAX(O$97:O167))/MAX(O$97:O167)</f>
        <v>-0.44044661936123791</v>
      </c>
      <c r="Q167" s="63">
        <f t="shared" si="31"/>
        <v>846653.0850000598</v>
      </c>
      <c r="R167" s="48">
        <v>1</v>
      </c>
      <c r="S167" s="47">
        <f t="shared" si="22"/>
        <v>929425.22298759955</v>
      </c>
      <c r="T167" s="67">
        <f>(S167-MAX(S$97:S167))/MAX(S$97:S167)</f>
        <v>-0.38574247848679383</v>
      </c>
      <c r="U167" s="63">
        <f t="shared" si="33"/>
        <v>929425.22298759955</v>
      </c>
      <c r="V167" s="4"/>
    </row>
    <row r="168" spans="1:22" x14ac:dyDescent="0.3">
      <c r="A168" s="2">
        <v>43171</v>
      </c>
      <c r="B168" s="21">
        <v>890</v>
      </c>
      <c r="C168" s="21">
        <v>881</v>
      </c>
      <c r="D168" s="21">
        <v>974.1</v>
      </c>
      <c r="E168" s="21">
        <v>1260.425</v>
      </c>
      <c r="F168" s="23" t="str">
        <f t="shared" si="27"/>
        <v>FALSE</v>
      </c>
      <c r="G168" s="23" t="str">
        <f t="shared" si="28"/>
        <v>FALSE</v>
      </c>
      <c r="H168" s="23" t="str">
        <f t="shared" si="29"/>
        <v>Sell</v>
      </c>
      <c r="I168" s="23" t="str">
        <f t="shared" si="26"/>
        <v/>
      </c>
      <c r="J168" s="38" t="str">
        <f t="shared" si="23"/>
        <v>Cash</v>
      </c>
      <c r="K168" s="23" t="str">
        <f t="shared" si="24"/>
        <v>Cash</v>
      </c>
      <c r="L168" s="23" t="str">
        <f t="shared" si="25"/>
        <v>Cash</v>
      </c>
      <c r="M168" s="43">
        <f t="shared" si="30"/>
        <v>0.98779134295227522</v>
      </c>
      <c r="N168" s="54">
        <f t="shared" si="32"/>
        <v>1</v>
      </c>
      <c r="O168" s="47">
        <f>O167*N168</f>
        <v>846653.0850000598</v>
      </c>
      <c r="P168" s="67">
        <f>(O168-MAX(O$97:O168))/MAX(O$97:O168)</f>
        <v>-0.44044661936123791</v>
      </c>
      <c r="Q168" s="63">
        <f t="shared" si="31"/>
        <v>846653.0850000598</v>
      </c>
      <c r="R168" s="48">
        <v>1</v>
      </c>
      <c r="S168" s="47">
        <f t="shared" si="22"/>
        <v>929425.22298759955</v>
      </c>
      <c r="T168" s="67">
        <f>(S168-MAX(S$97:S168))/MAX(S$97:S168)</f>
        <v>-0.38574247848679383</v>
      </c>
      <c r="U168" s="63">
        <f t="shared" si="33"/>
        <v>929425.22298759955</v>
      </c>
      <c r="V168" s="4"/>
    </row>
    <row r="169" spans="1:22" x14ac:dyDescent="0.3">
      <c r="A169" s="2">
        <v>43172</v>
      </c>
      <c r="B169" s="21">
        <v>881</v>
      </c>
      <c r="C169" s="21">
        <v>855</v>
      </c>
      <c r="D169" s="21">
        <v>959.2</v>
      </c>
      <c r="E169" s="21">
        <v>1265.6416666666671</v>
      </c>
      <c r="F169" s="23" t="str">
        <f t="shared" si="27"/>
        <v>FALSE</v>
      </c>
      <c r="G169" s="23" t="str">
        <f t="shared" si="28"/>
        <v>FALSE</v>
      </c>
      <c r="H169" s="23" t="str">
        <f t="shared" si="29"/>
        <v>Sell</v>
      </c>
      <c r="I169" s="23" t="str">
        <f t="shared" si="26"/>
        <v/>
      </c>
      <c r="J169" s="38" t="str">
        <f t="shared" si="23"/>
        <v>Cash</v>
      </c>
      <c r="K169" s="23" t="str">
        <f t="shared" si="24"/>
        <v>Cash</v>
      </c>
      <c r="L169" s="23" t="str">
        <f t="shared" si="25"/>
        <v>Cash</v>
      </c>
      <c r="M169" s="43">
        <f t="shared" si="30"/>
        <v>0.98988764044943822</v>
      </c>
      <c r="N169" s="54">
        <f t="shared" si="32"/>
        <v>1</v>
      </c>
      <c r="O169" s="47">
        <f>O168*N169</f>
        <v>846653.0850000598</v>
      </c>
      <c r="P169" s="67">
        <f>(O169-MAX(O$97:O169))/MAX(O$97:O169)</f>
        <v>-0.44044661936123791</v>
      </c>
      <c r="Q169" s="63">
        <f t="shared" si="31"/>
        <v>846653.0850000598</v>
      </c>
      <c r="R169" s="48">
        <v>1</v>
      </c>
      <c r="S169" s="47">
        <f t="shared" si="22"/>
        <v>929425.22298759955</v>
      </c>
      <c r="T169" s="67">
        <f>(S169-MAX(S$97:S169))/MAX(S$97:S169)</f>
        <v>-0.38574247848679383</v>
      </c>
      <c r="U169" s="63">
        <f t="shared" si="33"/>
        <v>929425.22298759955</v>
      </c>
      <c r="V169" s="4"/>
    </row>
    <row r="170" spans="1:22" x14ac:dyDescent="0.3">
      <c r="A170" s="2">
        <v>43173</v>
      </c>
      <c r="B170" s="21">
        <v>855</v>
      </c>
      <c r="C170" s="21">
        <v>820</v>
      </c>
      <c r="D170" s="21">
        <v>940.2</v>
      </c>
      <c r="E170" s="21">
        <v>1270.5333333333331</v>
      </c>
      <c r="F170" s="23" t="str">
        <f t="shared" si="27"/>
        <v>FALSE</v>
      </c>
      <c r="G170" s="23" t="str">
        <f t="shared" si="28"/>
        <v>FALSE</v>
      </c>
      <c r="H170" s="23" t="str">
        <f t="shared" si="29"/>
        <v>Sell</v>
      </c>
      <c r="I170" s="23" t="str">
        <f t="shared" si="26"/>
        <v/>
      </c>
      <c r="J170" s="38" t="str">
        <f t="shared" si="23"/>
        <v>Cash</v>
      </c>
      <c r="K170" s="23" t="str">
        <f t="shared" si="24"/>
        <v>Cash</v>
      </c>
      <c r="L170" s="23" t="str">
        <f t="shared" si="25"/>
        <v>Cash</v>
      </c>
      <c r="M170" s="43">
        <f t="shared" si="30"/>
        <v>0.97048808172531209</v>
      </c>
      <c r="N170" s="54">
        <f t="shared" si="32"/>
        <v>1</v>
      </c>
      <c r="O170" s="47">
        <f>O169*N170</f>
        <v>846653.0850000598</v>
      </c>
      <c r="P170" s="67">
        <f>(O170-MAX(O$97:O170))/MAX(O$97:O170)</f>
        <v>-0.44044661936123791</v>
      </c>
      <c r="Q170" s="63">
        <f t="shared" si="31"/>
        <v>846653.0850000598</v>
      </c>
      <c r="R170" s="48">
        <v>1</v>
      </c>
      <c r="S170" s="47">
        <f t="shared" si="22"/>
        <v>929425.22298759955</v>
      </c>
      <c r="T170" s="67">
        <f>(S170-MAX(S$97:S170))/MAX(S$97:S170)</f>
        <v>-0.38574247848679383</v>
      </c>
      <c r="U170" s="63">
        <f t="shared" si="33"/>
        <v>929425.22298759955</v>
      </c>
      <c r="V170" s="4"/>
    </row>
    <row r="171" spans="1:22" x14ac:dyDescent="0.3">
      <c r="A171" s="2">
        <v>43174</v>
      </c>
      <c r="B171" s="21">
        <v>820</v>
      </c>
      <c r="C171" s="21">
        <v>758</v>
      </c>
      <c r="D171" s="21">
        <v>901.7</v>
      </c>
      <c r="E171" s="21">
        <v>1274.8916666666671</v>
      </c>
      <c r="F171" s="23" t="str">
        <f t="shared" si="27"/>
        <v>FALSE</v>
      </c>
      <c r="G171" s="23" t="str">
        <f t="shared" si="28"/>
        <v>FALSE</v>
      </c>
      <c r="H171" s="23" t="str">
        <f t="shared" si="29"/>
        <v>Sell</v>
      </c>
      <c r="I171" s="23" t="str">
        <f t="shared" si="26"/>
        <v/>
      </c>
      <c r="J171" s="38" t="str">
        <f t="shared" si="23"/>
        <v>Cash</v>
      </c>
      <c r="K171" s="23" t="str">
        <f t="shared" si="24"/>
        <v>Cash</v>
      </c>
      <c r="L171" s="23" t="str">
        <f t="shared" si="25"/>
        <v>Cash</v>
      </c>
      <c r="M171" s="43">
        <f t="shared" si="30"/>
        <v>0.95906432748538006</v>
      </c>
      <c r="N171" s="54">
        <f t="shared" si="32"/>
        <v>1</v>
      </c>
      <c r="O171" s="47">
        <f>O170*N171</f>
        <v>846653.0850000598</v>
      </c>
      <c r="P171" s="67">
        <f>(O171-MAX(O$97:O171))/MAX(O$97:O171)</f>
        <v>-0.44044661936123791</v>
      </c>
      <c r="Q171" s="63">
        <f t="shared" si="31"/>
        <v>846653.0850000598</v>
      </c>
      <c r="R171" s="48">
        <v>1</v>
      </c>
      <c r="S171" s="47">
        <f t="shared" si="22"/>
        <v>929425.22298759955</v>
      </c>
      <c r="T171" s="67">
        <f>(S171-MAX(S$97:S171))/MAX(S$97:S171)</f>
        <v>-0.38574247848679383</v>
      </c>
      <c r="U171" s="63">
        <f t="shared" si="33"/>
        <v>929425.22298759955</v>
      </c>
      <c r="V171" s="4"/>
    </row>
    <row r="172" spans="1:22" x14ac:dyDescent="0.3">
      <c r="A172" s="2">
        <v>43175</v>
      </c>
      <c r="B172" s="21">
        <v>758</v>
      </c>
      <c r="C172" s="21">
        <v>748</v>
      </c>
      <c r="D172" s="21">
        <v>872.8</v>
      </c>
      <c r="E172" s="21">
        <v>1278.866666666667</v>
      </c>
      <c r="F172" s="23" t="str">
        <f t="shared" si="27"/>
        <v>FALSE</v>
      </c>
      <c r="G172" s="23" t="str">
        <f t="shared" si="28"/>
        <v>FALSE</v>
      </c>
      <c r="H172" s="23" t="str">
        <f t="shared" si="29"/>
        <v>Sell</v>
      </c>
      <c r="I172" s="23" t="str">
        <f t="shared" si="26"/>
        <v/>
      </c>
      <c r="J172" s="38" t="str">
        <f t="shared" si="23"/>
        <v>Cash</v>
      </c>
      <c r="K172" s="23" t="str">
        <f t="shared" si="24"/>
        <v>Cash</v>
      </c>
      <c r="L172" s="23" t="str">
        <f t="shared" si="25"/>
        <v>Cash</v>
      </c>
      <c r="M172" s="43">
        <f t="shared" si="30"/>
        <v>0.92439024390243907</v>
      </c>
      <c r="N172" s="54">
        <f t="shared" si="32"/>
        <v>1</v>
      </c>
      <c r="O172" s="47">
        <f>O171*N172</f>
        <v>846653.0850000598</v>
      </c>
      <c r="P172" s="67">
        <f>(O172-MAX(O$97:O172))/MAX(O$97:O172)</f>
        <v>-0.44044661936123791</v>
      </c>
      <c r="Q172" s="63">
        <f t="shared" si="31"/>
        <v>846653.0850000598</v>
      </c>
      <c r="R172" s="48">
        <v>1</v>
      </c>
      <c r="S172" s="47">
        <f t="shared" ref="S172:S235" si="34">S171*R172</f>
        <v>929425.22298759955</v>
      </c>
      <c r="T172" s="67">
        <f>(S172-MAX(S$97:S172))/MAX(S$97:S172)</f>
        <v>-0.38574247848679383</v>
      </c>
      <c r="U172" s="63">
        <f t="shared" si="33"/>
        <v>929425.22298759955</v>
      </c>
      <c r="V172" s="4"/>
    </row>
    <row r="173" spans="1:22" x14ac:dyDescent="0.3">
      <c r="A173" s="2">
        <v>43176</v>
      </c>
      <c r="B173" s="21">
        <v>748</v>
      </c>
      <c r="C173" s="21">
        <v>708</v>
      </c>
      <c r="D173" s="21">
        <v>843.5</v>
      </c>
      <c r="E173" s="21">
        <v>1282.666666666667</v>
      </c>
      <c r="F173" s="23" t="str">
        <f t="shared" si="27"/>
        <v>FALSE</v>
      </c>
      <c r="G173" s="23" t="str">
        <f t="shared" si="28"/>
        <v>FALSE</v>
      </c>
      <c r="H173" s="23" t="str">
        <f t="shared" si="29"/>
        <v>Sell</v>
      </c>
      <c r="I173" s="23" t="str">
        <f t="shared" si="26"/>
        <v/>
      </c>
      <c r="J173" s="38" t="str">
        <f t="shared" si="23"/>
        <v>Cash</v>
      </c>
      <c r="K173" s="23" t="str">
        <f t="shared" si="24"/>
        <v>Cash</v>
      </c>
      <c r="L173" s="23" t="str">
        <f t="shared" si="25"/>
        <v>Cash</v>
      </c>
      <c r="M173" s="43">
        <f t="shared" si="30"/>
        <v>0.98680738786279687</v>
      </c>
      <c r="N173" s="54">
        <f t="shared" si="32"/>
        <v>1</v>
      </c>
      <c r="O173" s="47">
        <f>O172*N173</f>
        <v>846653.0850000598</v>
      </c>
      <c r="P173" s="67">
        <f>(O173-MAX(O$97:O173))/MAX(O$97:O173)</f>
        <v>-0.44044661936123791</v>
      </c>
      <c r="Q173" s="63">
        <f t="shared" si="31"/>
        <v>846653.0850000598</v>
      </c>
      <c r="R173" s="48">
        <v>1</v>
      </c>
      <c r="S173" s="47">
        <f t="shared" si="34"/>
        <v>929425.22298759955</v>
      </c>
      <c r="T173" s="67">
        <f>(S173-MAX(S$97:S173))/MAX(S$97:S173)</f>
        <v>-0.38574247848679383</v>
      </c>
      <c r="U173" s="63">
        <f t="shared" si="33"/>
        <v>929425.22298759955</v>
      </c>
      <c r="V173" s="4"/>
    </row>
    <row r="174" spans="1:22" x14ac:dyDescent="0.3">
      <c r="A174" s="2">
        <v>43177</v>
      </c>
      <c r="B174" s="21">
        <v>708</v>
      </c>
      <c r="C174" s="21">
        <v>618</v>
      </c>
      <c r="D174" s="21">
        <v>811.1</v>
      </c>
      <c r="E174" s="21">
        <v>1285.741666666667</v>
      </c>
      <c r="F174" s="23" t="str">
        <f t="shared" si="27"/>
        <v>FALSE</v>
      </c>
      <c r="G174" s="23" t="str">
        <f t="shared" si="28"/>
        <v>FALSE</v>
      </c>
      <c r="H174" s="23" t="str">
        <f t="shared" si="29"/>
        <v>Sell</v>
      </c>
      <c r="I174" s="23" t="str">
        <f t="shared" si="26"/>
        <v/>
      </c>
      <c r="J174" s="38" t="str">
        <f t="shared" si="23"/>
        <v>Cash</v>
      </c>
      <c r="K174" s="23" t="str">
        <f t="shared" si="24"/>
        <v>Cash</v>
      </c>
      <c r="L174" s="23" t="str">
        <f t="shared" si="25"/>
        <v>Cash</v>
      </c>
      <c r="M174" s="43">
        <f t="shared" si="30"/>
        <v>0.946524064171123</v>
      </c>
      <c r="N174" s="54">
        <f t="shared" si="32"/>
        <v>1</v>
      </c>
      <c r="O174" s="47">
        <f>O173*N174</f>
        <v>846653.0850000598</v>
      </c>
      <c r="P174" s="67">
        <f>(O174-MAX(O$97:O174))/MAX(O$97:O174)</f>
        <v>-0.44044661936123791</v>
      </c>
      <c r="Q174" s="63">
        <f t="shared" si="31"/>
        <v>846653.0850000598</v>
      </c>
      <c r="R174" s="48">
        <v>1</v>
      </c>
      <c r="S174" s="47">
        <f t="shared" si="34"/>
        <v>929425.22298759955</v>
      </c>
      <c r="T174" s="67">
        <f>(S174-MAX(S$97:S174))/MAX(S$97:S174)</f>
        <v>-0.38574247848679383</v>
      </c>
      <c r="U174" s="63">
        <f t="shared" si="33"/>
        <v>929425.22298759955</v>
      </c>
      <c r="V174" s="4"/>
    </row>
    <row r="175" spans="1:22" x14ac:dyDescent="0.3">
      <c r="A175" s="2">
        <v>43178</v>
      </c>
      <c r="B175" s="21">
        <v>621</v>
      </c>
      <c r="C175" s="21">
        <v>741</v>
      </c>
      <c r="D175" s="21">
        <v>791.8</v>
      </c>
      <c r="E175" s="21">
        <v>1289.8</v>
      </c>
      <c r="F175" s="23" t="str">
        <f t="shared" si="27"/>
        <v>FALSE</v>
      </c>
      <c r="G175" s="23" t="str">
        <f t="shared" si="28"/>
        <v>FALSE</v>
      </c>
      <c r="H175" s="23" t="str">
        <f t="shared" si="29"/>
        <v>Sell</v>
      </c>
      <c r="I175" s="23" t="str">
        <f t="shared" si="26"/>
        <v/>
      </c>
      <c r="J175" s="38" t="str">
        <f t="shared" si="23"/>
        <v>Cash</v>
      </c>
      <c r="K175" s="23" t="str">
        <f t="shared" si="24"/>
        <v>Cash</v>
      </c>
      <c r="L175" s="23" t="str">
        <f t="shared" si="25"/>
        <v>Cash</v>
      </c>
      <c r="M175" s="43">
        <f t="shared" si="30"/>
        <v>0.8771186440677966</v>
      </c>
      <c r="N175" s="54">
        <f t="shared" si="32"/>
        <v>1</v>
      </c>
      <c r="O175" s="47">
        <f>O174*N175</f>
        <v>846653.0850000598</v>
      </c>
      <c r="P175" s="67">
        <f>(O175-MAX(O$97:O175))/MAX(O$97:O175)</f>
        <v>-0.44044661936123791</v>
      </c>
      <c r="Q175" s="63">
        <f t="shared" si="31"/>
        <v>846653.0850000598</v>
      </c>
      <c r="R175" s="48">
        <v>1</v>
      </c>
      <c r="S175" s="47">
        <f t="shared" si="34"/>
        <v>929425.22298759955</v>
      </c>
      <c r="T175" s="67">
        <f>(S175-MAX(S$97:S175))/MAX(S$97:S175)</f>
        <v>-0.38574247848679383</v>
      </c>
      <c r="U175" s="63">
        <f t="shared" si="33"/>
        <v>929425.22298759955</v>
      </c>
      <c r="V175" s="4"/>
    </row>
    <row r="176" spans="1:22" x14ac:dyDescent="0.3">
      <c r="A176" s="2">
        <v>43179</v>
      </c>
      <c r="B176" s="21">
        <v>741</v>
      </c>
      <c r="C176" s="21">
        <v>754</v>
      </c>
      <c r="D176" s="21">
        <v>777.1</v>
      </c>
      <c r="E176" s="21">
        <v>1293.9000000000001</v>
      </c>
      <c r="F176" s="23" t="str">
        <f t="shared" si="27"/>
        <v>FALSE</v>
      </c>
      <c r="G176" s="23" t="str">
        <f t="shared" si="28"/>
        <v>FALSE</v>
      </c>
      <c r="H176" s="23" t="str">
        <f t="shared" si="29"/>
        <v>Sell</v>
      </c>
      <c r="I176" s="23" t="str">
        <f t="shared" si="26"/>
        <v/>
      </c>
      <c r="J176" s="38" t="str">
        <f t="shared" si="23"/>
        <v>Cash</v>
      </c>
      <c r="K176" s="23" t="str">
        <f t="shared" si="24"/>
        <v>Cash</v>
      </c>
      <c r="L176" s="23" t="str">
        <f t="shared" si="25"/>
        <v>Cash</v>
      </c>
      <c r="M176" s="43">
        <f t="shared" si="30"/>
        <v>1.1932367149758454</v>
      </c>
      <c r="N176" s="54">
        <f t="shared" si="32"/>
        <v>1</v>
      </c>
      <c r="O176" s="47">
        <f>O175*N176</f>
        <v>846653.0850000598</v>
      </c>
      <c r="P176" s="67">
        <f>(O176-MAX(O$97:O176))/MAX(O$97:O176)</f>
        <v>-0.44044661936123791</v>
      </c>
      <c r="Q176" s="63">
        <f t="shared" si="31"/>
        <v>846653.0850000598</v>
      </c>
      <c r="R176" s="48">
        <v>1</v>
      </c>
      <c r="S176" s="47">
        <f t="shared" si="34"/>
        <v>929425.22298759955</v>
      </c>
      <c r="T176" s="67">
        <f>(S176-MAX(S$97:S176))/MAX(S$97:S176)</f>
        <v>-0.38574247848679383</v>
      </c>
      <c r="U176" s="63">
        <f t="shared" si="33"/>
        <v>929425.22298759955</v>
      </c>
      <c r="V176" s="4"/>
    </row>
    <row r="177" spans="1:22" x14ac:dyDescent="0.3">
      <c r="A177" s="2">
        <v>43180</v>
      </c>
      <c r="B177" s="21">
        <v>754</v>
      </c>
      <c r="C177" s="21">
        <v>771</v>
      </c>
      <c r="D177" s="21">
        <v>765.4</v>
      </c>
      <c r="E177" s="21">
        <v>1298.1833333333329</v>
      </c>
      <c r="F177" s="23" t="str">
        <f t="shared" si="27"/>
        <v>FALSE</v>
      </c>
      <c r="G177" s="23" t="str">
        <f t="shared" si="28"/>
        <v>FALSE</v>
      </c>
      <c r="H177" s="23" t="str">
        <f t="shared" si="29"/>
        <v>Sell</v>
      </c>
      <c r="I177" s="23" t="str">
        <f t="shared" si="26"/>
        <v/>
      </c>
      <c r="J177" s="38" t="str">
        <f t="shared" si="23"/>
        <v>Cash</v>
      </c>
      <c r="K177" s="23" t="str">
        <f t="shared" si="24"/>
        <v>Cash</v>
      </c>
      <c r="L177" s="23" t="str">
        <f t="shared" si="25"/>
        <v>Cash</v>
      </c>
      <c r="M177" s="43">
        <f t="shared" si="30"/>
        <v>1.0175438596491229</v>
      </c>
      <c r="N177" s="54">
        <f t="shared" si="32"/>
        <v>1</v>
      </c>
      <c r="O177" s="47">
        <f>O176*N177</f>
        <v>846653.0850000598</v>
      </c>
      <c r="P177" s="67">
        <f>(O177-MAX(O$97:O177))/MAX(O$97:O177)</f>
        <v>-0.44044661936123791</v>
      </c>
      <c r="Q177" s="63">
        <f t="shared" si="31"/>
        <v>846653.0850000598</v>
      </c>
      <c r="R177" s="48">
        <v>1</v>
      </c>
      <c r="S177" s="47">
        <f t="shared" si="34"/>
        <v>929425.22298759955</v>
      </c>
      <c r="T177" s="67">
        <f>(S177-MAX(S$97:S177))/MAX(S$97:S177)</f>
        <v>-0.38574247848679383</v>
      </c>
      <c r="U177" s="63">
        <f t="shared" si="33"/>
        <v>929425.22298759955</v>
      </c>
      <c r="V177" s="4"/>
    </row>
    <row r="178" spans="1:22" x14ac:dyDescent="0.3">
      <c r="A178" s="2">
        <v>43181</v>
      </c>
      <c r="B178" s="21">
        <v>770</v>
      </c>
      <c r="C178" s="21">
        <v>700</v>
      </c>
      <c r="D178" s="21">
        <v>747.3</v>
      </c>
      <c r="E178" s="21">
        <v>1301.875</v>
      </c>
      <c r="F178" s="23" t="str">
        <f t="shared" si="27"/>
        <v>TRUE</v>
      </c>
      <c r="G178" s="23" t="str">
        <f t="shared" si="28"/>
        <v>FALSE</v>
      </c>
      <c r="H178" s="23" t="str">
        <f t="shared" si="29"/>
        <v>Hold&amp;NotBuy</v>
      </c>
      <c r="I178" s="23" t="str">
        <f t="shared" si="26"/>
        <v>hold</v>
      </c>
      <c r="J178" s="38" t="str">
        <f t="shared" si="23"/>
        <v>Cash</v>
      </c>
      <c r="K178" s="23" t="str">
        <f t="shared" si="24"/>
        <v>Cash</v>
      </c>
      <c r="L178" s="23" t="str">
        <f t="shared" si="25"/>
        <v>Cash</v>
      </c>
      <c r="M178" s="43">
        <f t="shared" si="30"/>
        <v>1.0212201591511936</v>
      </c>
      <c r="N178" s="54">
        <f t="shared" si="32"/>
        <v>1</v>
      </c>
      <c r="O178" s="47">
        <f>O177*N178</f>
        <v>846653.0850000598</v>
      </c>
      <c r="P178" s="67">
        <f>(O178-MAX(O$97:O178))/MAX(O$97:O178)</f>
        <v>-0.44044661936123791</v>
      </c>
      <c r="Q178" s="63">
        <f t="shared" si="31"/>
        <v>846653.0850000598</v>
      </c>
      <c r="R178" s="48">
        <v>1</v>
      </c>
      <c r="S178" s="47">
        <f t="shared" si="34"/>
        <v>929425.22298759955</v>
      </c>
      <c r="T178" s="67">
        <f>(S178-MAX(S$97:S178))/MAX(S$97:S178)</f>
        <v>-0.38574247848679383</v>
      </c>
      <c r="U178" s="63">
        <f t="shared" si="33"/>
        <v>929425.22298759955</v>
      </c>
      <c r="V178" s="4"/>
    </row>
    <row r="179" spans="1:22" x14ac:dyDescent="0.3">
      <c r="A179" s="2">
        <v>43182</v>
      </c>
      <c r="B179" s="21">
        <v>700</v>
      </c>
      <c r="C179" s="21">
        <v>707</v>
      </c>
      <c r="D179" s="21">
        <v>732.5</v>
      </c>
      <c r="E179" s="21">
        <v>1305.5666666666671</v>
      </c>
      <c r="F179" s="23" t="str">
        <f t="shared" si="27"/>
        <v>FALSE</v>
      </c>
      <c r="G179" s="23" t="str">
        <f t="shared" si="28"/>
        <v>FALSE</v>
      </c>
      <c r="H179" s="23" t="str">
        <f t="shared" si="29"/>
        <v>Sell</v>
      </c>
      <c r="I179" s="23" t="str">
        <f t="shared" si="26"/>
        <v/>
      </c>
      <c r="J179" s="38" t="str">
        <f t="shared" si="23"/>
        <v>Selling</v>
      </c>
      <c r="K179" s="23" t="str">
        <f t="shared" si="24"/>
        <v>Selling</v>
      </c>
      <c r="L179" s="23" t="str">
        <f t="shared" si="25"/>
        <v>Cash</v>
      </c>
      <c r="M179" s="43">
        <f t="shared" si="30"/>
        <v>0.90909090909090906</v>
      </c>
      <c r="N179" s="54">
        <f t="shared" si="32"/>
        <v>1</v>
      </c>
      <c r="O179" s="47">
        <f>O178*N179</f>
        <v>846653.0850000598</v>
      </c>
      <c r="P179" s="67">
        <f>(O179-MAX(O$97:O179))/MAX(O$97:O179)</f>
        <v>-0.44044661936123791</v>
      </c>
      <c r="Q179" s="63">
        <f t="shared" si="31"/>
        <v>846653.0850000598</v>
      </c>
      <c r="R179" s="51">
        <f>(B179-(B178*$A$1)-(B179*$A$1))/B178</f>
        <v>0.90775454545454548</v>
      </c>
      <c r="S179" s="47">
        <f t="shared" si="34"/>
        <v>843689.970827098</v>
      </c>
      <c r="T179" s="67">
        <f>(S179-MAX(S$97:S179))/MAX(S$97:S179)</f>
        <v>-0.44240494276674386</v>
      </c>
      <c r="U179" s="63">
        <f t="shared" si="33"/>
        <v>843689.970827098</v>
      </c>
      <c r="V179" s="4"/>
    </row>
    <row r="180" spans="1:22" x14ac:dyDescent="0.3">
      <c r="A180" s="2">
        <v>43183</v>
      </c>
      <c r="B180" s="21">
        <v>706</v>
      </c>
      <c r="C180" s="21">
        <v>722</v>
      </c>
      <c r="D180" s="21">
        <v>722.7</v>
      </c>
      <c r="E180" s="21">
        <v>1309.375</v>
      </c>
      <c r="F180" s="23" t="str">
        <f t="shared" si="27"/>
        <v>FALSE</v>
      </c>
      <c r="G180" s="23" t="str">
        <f t="shared" si="28"/>
        <v>FALSE</v>
      </c>
      <c r="H180" s="23" t="str">
        <f t="shared" si="29"/>
        <v>Sell</v>
      </c>
      <c r="I180" s="23" t="str">
        <f t="shared" si="26"/>
        <v/>
      </c>
      <c r="J180" s="38" t="str">
        <f t="shared" si="23"/>
        <v>Cash</v>
      </c>
      <c r="K180" s="23" t="str">
        <f t="shared" si="24"/>
        <v>Cash</v>
      </c>
      <c r="L180" s="23" t="str">
        <f t="shared" si="25"/>
        <v>Cash</v>
      </c>
      <c r="M180" s="43">
        <f t="shared" si="30"/>
        <v>1.0085714285714287</v>
      </c>
      <c r="N180" s="54">
        <f t="shared" si="32"/>
        <v>1</v>
      </c>
      <c r="O180" s="47">
        <f>O179*N180</f>
        <v>846653.0850000598</v>
      </c>
      <c r="P180" s="67">
        <f>(O180-MAX(O$97:O180))/MAX(O$97:O180)</f>
        <v>-0.44044661936123791</v>
      </c>
      <c r="Q180" s="63">
        <f t="shared" si="31"/>
        <v>846653.0850000598</v>
      </c>
      <c r="R180" s="48">
        <v>1</v>
      </c>
      <c r="S180" s="47">
        <f t="shared" si="34"/>
        <v>843689.970827098</v>
      </c>
      <c r="T180" s="67">
        <f>(S180-MAX(S$97:S180))/MAX(S$97:S180)</f>
        <v>-0.44240494276674386</v>
      </c>
      <c r="U180" s="63">
        <f t="shared" si="33"/>
        <v>843689.970827098</v>
      </c>
      <c r="V180" s="4"/>
    </row>
    <row r="181" spans="1:22" x14ac:dyDescent="0.3">
      <c r="A181" s="2">
        <v>43184</v>
      </c>
      <c r="B181" s="21">
        <v>722</v>
      </c>
      <c r="C181" s="21">
        <v>706</v>
      </c>
      <c r="D181" s="21">
        <v>717.5</v>
      </c>
      <c r="E181" s="21">
        <v>1312.95</v>
      </c>
      <c r="F181" s="23" t="str">
        <f t="shared" si="27"/>
        <v>FALSE</v>
      </c>
      <c r="G181" s="23" t="str">
        <f t="shared" si="28"/>
        <v>FALSE</v>
      </c>
      <c r="H181" s="23" t="str">
        <f t="shared" si="29"/>
        <v>Sell</v>
      </c>
      <c r="I181" s="23" t="str">
        <f t="shared" si="26"/>
        <v/>
      </c>
      <c r="J181" s="38" t="str">
        <f t="shared" si="23"/>
        <v>Cash</v>
      </c>
      <c r="K181" s="23" t="str">
        <f t="shared" si="24"/>
        <v>Cash</v>
      </c>
      <c r="L181" s="23" t="str">
        <f t="shared" si="25"/>
        <v>Cash</v>
      </c>
      <c r="M181" s="43">
        <f t="shared" si="30"/>
        <v>1.0226628895184136</v>
      </c>
      <c r="N181" s="54">
        <f t="shared" si="32"/>
        <v>1</v>
      </c>
      <c r="O181" s="47">
        <f>O180*N181</f>
        <v>846653.0850000598</v>
      </c>
      <c r="P181" s="67">
        <f>(O181-MAX(O$97:O181))/MAX(O$97:O181)</f>
        <v>-0.44044661936123791</v>
      </c>
      <c r="Q181" s="63">
        <f t="shared" si="31"/>
        <v>846653.0850000598</v>
      </c>
      <c r="R181" s="48">
        <v>1</v>
      </c>
      <c r="S181" s="47">
        <f t="shared" si="34"/>
        <v>843689.970827098</v>
      </c>
      <c r="T181" s="67">
        <f>(S181-MAX(S$97:S181))/MAX(S$97:S181)</f>
        <v>-0.44240494276674386</v>
      </c>
      <c r="U181" s="63">
        <f t="shared" si="33"/>
        <v>843689.970827098</v>
      </c>
      <c r="V181" s="4"/>
    </row>
    <row r="182" spans="1:22" x14ac:dyDescent="0.3">
      <c r="A182" s="2">
        <v>43185</v>
      </c>
      <c r="B182" s="21">
        <v>706</v>
      </c>
      <c r="C182" s="21">
        <v>659</v>
      </c>
      <c r="D182" s="21">
        <v>708.6</v>
      </c>
      <c r="E182" s="21">
        <v>1316.125</v>
      </c>
      <c r="F182" s="23" t="str">
        <f t="shared" si="27"/>
        <v>FALSE</v>
      </c>
      <c r="G182" s="23" t="str">
        <f t="shared" si="28"/>
        <v>FALSE</v>
      </c>
      <c r="H182" s="23" t="str">
        <f t="shared" si="29"/>
        <v>Sell</v>
      </c>
      <c r="I182" s="23" t="str">
        <f t="shared" si="26"/>
        <v/>
      </c>
      <c r="J182" s="38" t="str">
        <f t="shared" si="23"/>
        <v>Cash</v>
      </c>
      <c r="K182" s="23" t="str">
        <f t="shared" si="24"/>
        <v>Cash</v>
      </c>
      <c r="L182" s="23" t="str">
        <f t="shared" si="25"/>
        <v>Cash</v>
      </c>
      <c r="M182" s="43">
        <f t="shared" si="30"/>
        <v>0.97783933518005539</v>
      </c>
      <c r="N182" s="54">
        <f t="shared" si="32"/>
        <v>1</v>
      </c>
      <c r="O182" s="47">
        <f>O181*N182</f>
        <v>846653.0850000598</v>
      </c>
      <c r="P182" s="67">
        <f>(O182-MAX(O$97:O182))/MAX(O$97:O182)</f>
        <v>-0.44044661936123791</v>
      </c>
      <c r="Q182" s="63">
        <f t="shared" si="31"/>
        <v>846653.0850000598</v>
      </c>
      <c r="R182" s="48">
        <v>1</v>
      </c>
      <c r="S182" s="47">
        <f t="shared" si="34"/>
        <v>843689.970827098</v>
      </c>
      <c r="T182" s="67">
        <f>(S182-MAX(S$97:S182))/MAX(S$97:S182)</f>
        <v>-0.44240494276674386</v>
      </c>
      <c r="U182" s="63">
        <f t="shared" si="33"/>
        <v>843689.970827098</v>
      </c>
      <c r="V182" s="4"/>
    </row>
    <row r="183" spans="1:22" x14ac:dyDescent="0.3">
      <c r="A183" s="2">
        <v>43186</v>
      </c>
      <c r="B183" s="21">
        <v>659</v>
      </c>
      <c r="C183" s="21">
        <v>646</v>
      </c>
      <c r="D183" s="21">
        <v>702.4</v>
      </c>
      <c r="E183" s="21">
        <v>1319.1916666666671</v>
      </c>
      <c r="F183" s="23" t="str">
        <f t="shared" si="27"/>
        <v>FALSE</v>
      </c>
      <c r="G183" s="23" t="str">
        <f t="shared" si="28"/>
        <v>FALSE</v>
      </c>
      <c r="H183" s="23" t="str">
        <f t="shared" si="29"/>
        <v>Sell</v>
      </c>
      <c r="I183" s="23" t="str">
        <f t="shared" si="26"/>
        <v/>
      </c>
      <c r="J183" s="38" t="str">
        <f t="shared" si="23"/>
        <v>Cash</v>
      </c>
      <c r="K183" s="23" t="str">
        <f t="shared" si="24"/>
        <v>Cash</v>
      </c>
      <c r="L183" s="23" t="str">
        <f t="shared" si="25"/>
        <v>Cash</v>
      </c>
      <c r="M183" s="43">
        <f t="shared" si="30"/>
        <v>0.93342776203966005</v>
      </c>
      <c r="N183" s="54">
        <f t="shared" si="32"/>
        <v>1</v>
      </c>
      <c r="O183" s="47">
        <f>O182*N183</f>
        <v>846653.0850000598</v>
      </c>
      <c r="P183" s="67">
        <f>(O183-MAX(O$97:O183))/MAX(O$97:O183)</f>
        <v>-0.44044661936123791</v>
      </c>
      <c r="Q183" s="63">
        <f t="shared" si="31"/>
        <v>846653.0850000598</v>
      </c>
      <c r="R183" s="48">
        <v>1</v>
      </c>
      <c r="S183" s="47">
        <f t="shared" si="34"/>
        <v>843689.970827098</v>
      </c>
      <c r="T183" s="67">
        <f>(S183-MAX(S$97:S183))/MAX(S$97:S183)</f>
        <v>-0.44240494276674386</v>
      </c>
      <c r="U183" s="63">
        <f t="shared" si="33"/>
        <v>843689.970827098</v>
      </c>
      <c r="V183" s="4"/>
    </row>
    <row r="184" spans="1:22" x14ac:dyDescent="0.3">
      <c r="A184" s="2">
        <v>43187</v>
      </c>
      <c r="B184" s="21">
        <v>647</v>
      </c>
      <c r="C184" s="21">
        <v>625</v>
      </c>
      <c r="D184" s="21">
        <v>703.1</v>
      </c>
      <c r="E184" s="21">
        <v>1321.85</v>
      </c>
      <c r="F184" s="23" t="str">
        <f t="shared" si="27"/>
        <v>FALSE</v>
      </c>
      <c r="G184" s="23" t="str">
        <f t="shared" si="28"/>
        <v>FALSE</v>
      </c>
      <c r="H184" s="23" t="str">
        <f t="shared" si="29"/>
        <v>Sell</v>
      </c>
      <c r="I184" s="23" t="str">
        <f t="shared" si="26"/>
        <v/>
      </c>
      <c r="J184" s="38" t="str">
        <f t="shared" si="23"/>
        <v>Cash</v>
      </c>
      <c r="K184" s="23" t="str">
        <f t="shared" si="24"/>
        <v>Cash</v>
      </c>
      <c r="L184" s="23" t="str">
        <f t="shared" si="25"/>
        <v>Cash</v>
      </c>
      <c r="M184" s="43">
        <f t="shared" si="30"/>
        <v>0.98179059180576633</v>
      </c>
      <c r="N184" s="54">
        <f t="shared" si="32"/>
        <v>1</v>
      </c>
      <c r="O184" s="47">
        <f>O183*N184</f>
        <v>846653.0850000598</v>
      </c>
      <c r="P184" s="67">
        <f>(O184-MAX(O$97:O184))/MAX(O$97:O184)</f>
        <v>-0.44044661936123791</v>
      </c>
      <c r="Q184" s="63">
        <f t="shared" si="31"/>
        <v>846653.0850000598</v>
      </c>
      <c r="R184" s="48">
        <v>1</v>
      </c>
      <c r="S184" s="47">
        <f t="shared" si="34"/>
        <v>843689.970827098</v>
      </c>
      <c r="T184" s="67">
        <f>(S184-MAX(S$97:S184))/MAX(S$97:S184)</f>
        <v>-0.44240494276674386</v>
      </c>
      <c r="U184" s="63">
        <f t="shared" si="33"/>
        <v>843689.970827098</v>
      </c>
      <c r="V184" s="4"/>
    </row>
    <row r="185" spans="1:22" x14ac:dyDescent="0.3">
      <c r="A185" s="2">
        <v>43188</v>
      </c>
      <c r="B185" s="21">
        <v>625</v>
      </c>
      <c r="C185" s="21">
        <v>582</v>
      </c>
      <c r="D185" s="21">
        <v>687.2</v>
      </c>
      <c r="E185" s="21">
        <v>1324.1</v>
      </c>
      <c r="F185" s="23" t="str">
        <f t="shared" si="27"/>
        <v>FALSE</v>
      </c>
      <c r="G185" s="23" t="str">
        <f t="shared" si="28"/>
        <v>FALSE</v>
      </c>
      <c r="H185" s="23" t="str">
        <f t="shared" si="29"/>
        <v>Sell</v>
      </c>
      <c r="I185" s="23" t="str">
        <f t="shared" si="26"/>
        <v/>
      </c>
      <c r="J185" s="38" t="str">
        <f t="shared" si="23"/>
        <v>Cash</v>
      </c>
      <c r="K185" s="23" t="str">
        <f t="shared" si="24"/>
        <v>Cash</v>
      </c>
      <c r="L185" s="23" t="str">
        <f t="shared" si="25"/>
        <v>Cash</v>
      </c>
      <c r="M185" s="43">
        <f t="shared" si="30"/>
        <v>0.96599690880989186</v>
      </c>
      <c r="N185" s="54">
        <f t="shared" si="32"/>
        <v>1</v>
      </c>
      <c r="O185" s="47">
        <f>O184*N185</f>
        <v>846653.0850000598</v>
      </c>
      <c r="P185" s="67">
        <f>(O185-MAX(O$97:O185))/MAX(O$97:O185)</f>
        <v>-0.44044661936123791</v>
      </c>
      <c r="Q185" s="63">
        <f t="shared" si="31"/>
        <v>846653.0850000598</v>
      </c>
      <c r="R185" s="48">
        <v>1</v>
      </c>
      <c r="S185" s="47">
        <f t="shared" si="34"/>
        <v>843689.970827098</v>
      </c>
      <c r="T185" s="67">
        <f>(S185-MAX(S$97:S185))/MAX(S$97:S185)</f>
        <v>-0.44240494276674386</v>
      </c>
      <c r="U185" s="63">
        <f t="shared" si="33"/>
        <v>843689.970827098</v>
      </c>
      <c r="V185" s="4"/>
    </row>
    <row r="186" spans="1:22" x14ac:dyDescent="0.3">
      <c r="A186" s="2">
        <v>43189</v>
      </c>
      <c r="B186" s="21">
        <v>581</v>
      </c>
      <c r="C186" s="21">
        <v>544</v>
      </c>
      <c r="D186" s="21">
        <v>666.2</v>
      </c>
      <c r="E186" s="21">
        <v>1326.4666666666669</v>
      </c>
      <c r="F186" s="23" t="str">
        <f t="shared" si="27"/>
        <v>FALSE</v>
      </c>
      <c r="G186" s="23" t="str">
        <f t="shared" si="28"/>
        <v>FALSE</v>
      </c>
      <c r="H186" s="23" t="str">
        <f t="shared" si="29"/>
        <v>Sell</v>
      </c>
      <c r="I186" s="23" t="str">
        <f t="shared" si="26"/>
        <v/>
      </c>
      <c r="J186" s="38" t="str">
        <f t="shared" si="23"/>
        <v>Cash</v>
      </c>
      <c r="K186" s="23" t="str">
        <f t="shared" si="24"/>
        <v>Cash</v>
      </c>
      <c r="L186" s="23" t="str">
        <f t="shared" si="25"/>
        <v>Cash</v>
      </c>
      <c r="M186" s="43">
        <f t="shared" si="30"/>
        <v>0.92959999999999998</v>
      </c>
      <c r="N186" s="54">
        <f t="shared" si="32"/>
        <v>1</v>
      </c>
      <c r="O186" s="47">
        <f>O185*N186</f>
        <v>846653.0850000598</v>
      </c>
      <c r="P186" s="67">
        <f>(O186-MAX(O$97:O186))/MAX(O$97:O186)</f>
        <v>-0.44044661936123791</v>
      </c>
      <c r="Q186" s="63">
        <f t="shared" si="31"/>
        <v>846653.0850000598</v>
      </c>
      <c r="R186" s="48">
        <v>1</v>
      </c>
      <c r="S186" s="47">
        <f t="shared" si="34"/>
        <v>843689.970827098</v>
      </c>
      <c r="T186" s="67">
        <f>(S186-MAX(S$97:S186))/MAX(S$97:S186)</f>
        <v>-0.44240494276674386</v>
      </c>
      <c r="U186" s="63">
        <f t="shared" si="33"/>
        <v>843689.970827098</v>
      </c>
      <c r="V186" s="4"/>
    </row>
    <row r="187" spans="1:22" x14ac:dyDescent="0.3">
      <c r="A187" s="2">
        <v>43190</v>
      </c>
      <c r="B187" s="21">
        <v>545</v>
      </c>
      <c r="C187" s="21">
        <v>558</v>
      </c>
      <c r="D187" s="21">
        <v>644.9</v>
      </c>
      <c r="E187" s="21">
        <v>1328.7750000000001</v>
      </c>
      <c r="F187" s="23" t="str">
        <f t="shared" si="27"/>
        <v>FALSE</v>
      </c>
      <c r="G187" s="23" t="str">
        <f t="shared" si="28"/>
        <v>FALSE</v>
      </c>
      <c r="H187" s="23" t="str">
        <f t="shared" si="29"/>
        <v>Sell</v>
      </c>
      <c r="I187" s="23" t="str">
        <f t="shared" si="26"/>
        <v/>
      </c>
      <c r="J187" s="38" t="str">
        <f t="shared" si="23"/>
        <v>Cash</v>
      </c>
      <c r="K187" s="23" t="str">
        <f t="shared" si="24"/>
        <v>Cash</v>
      </c>
      <c r="L187" s="23" t="str">
        <f t="shared" si="25"/>
        <v>Cash</v>
      </c>
      <c r="M187" s="43">
        <f t="shared" si="30"/>
        <v>0.93803786574870918</v>
      </c>
      <c r="N187" s="54">
        <f t="shared" si="32"/>
        <v>1</v>
      </c>
      <c r="O187" s="47">
        <f>O186*N187</f>
        <v>846653.0850000598</v>
      </c>
      <c r="P187" s="67">
        <f>(O187-MAX(O$97:O187))/MAX(O$97:O187)</f>
        <v>-0.44044661936123791</v>
      </c>
      <c r="Q187" s="63">
        <f t="shared" si="31"/>
        <v>846653.0850000598</v>
      </c>
      <c r="R187" s="48">
        <v>1</v>
      </c>
      <c r="S187" s="47">
        <f t="shared" si="34"/>
        <v>843689.970827098</v>
      </c>
      <c r="T187" s="67">
        <f>(S187-MAX(S$97:S187))/MAX(S$97:S187)</f>
        <v>-0.44240494276674386</v>
      </c>
      <c r="U187" s="63">
        <f t="shared" si="33"/>
        <v>843689.970827098</v>
      </c>
      <c r="V187" s="4"/>
    </row>
    <row r="188" spans="1:22" x14ac:dyDescent="0.3">
      <c r="A188" s="2">
        <v>43191</v>
      </c>
      <c r="B188" s="21">
        <v>558</v>
      </c>
      <c r="C188" s="21">
        <v>512</v>
      </c>
      <c r="D188" s="21">
        <v>626.1</v>
      </c>
      <c r="E188" s="21">
        <v>1330.6833333333329</v>
      </c>
      <c r="F188" s="23" t="str">
        <f t="shared" si="27"/>
        <v>FALSE</v>
      </c>
      <c r="G188" s="23" t="str">
        <f t="shared" si="28"/>
        <v>FALSE</v>
      </c>
      <c r="H188" s="23" t="str">
        <f t="shared" si="29"/>
        <v>Sell</v>
      </c>
      <c r="I188" s="23" t="str">
        <f t="shared" si="26"/>
        <v/>
      </c>
      <c r="J188" s="38" t="str">
        <f t="shared" si="23"/>
        <v>Cash</v>
      </c>
      <c r="K188" s="23" t="str">
        <f t="shared" si="24"/>
        <v>Cash</v>
      </c>
      <c r="L188" s="23" t="str">
        <f t="shared" si="25"/>
        <v>Cash</v>
      </c>
      <c r="M188" s="43">
        <f t="shared" si="30"/>
        <v>1.0238532110091743</v>
      </c>
      <c r="N188" s="54">
        <f t="shared" si="32"/>
        <v>1</v>
      </c>
      <c r="O188" s="47">
        <f>O187*N188</f>
        <v>846653.0850000598</v>
      </c>
      <c r="P188" s="67">
        <f>(O188-MAX(O$97:O188))/MAX(O$97:O188)</f>
        <v>-0.44044661936123791</v>
      </c>
      <c r="Q188" s="63">
        <f t="shared" si="31"/>
        <v>846653.0850000598</v>
      </c>
      <c r="R188" s="48">
        <v>1</v>
      </c>
      <c r="S188" s="47">
        <f t="shared" si="34"/>
        <v>843689.970827098</v>
      </c>
      <c r="T188" s="67">
        <f>(S188-MAX(S$97:S188))/MAX(S$97:S188)</f>
        <v>-0.44240494276674386</v>
      </c>
      <c r="U188" s="63">
        <f t="shared" si="33"/>
        <v>843689.970827098</v>
      </c>
      <c r="V188" s="4"/>
    </row>
    <row r="189" spans="1:22" x14ac:dyDescent="0.3">
      <c r="A189" s="2">
        <v>43192</v>
      </c>
      <c r="B189" s="21">
        <v>513</v>
      </c>
      <c r="C189" s="21">
        <v>531</v>
      </c>
      <c r="D189" s="21">
        <v>608.5</v>
      </c>
      <c r="E189" s="21">
        <v>1332.6916666666671</v>
      </c>
      <c r="F189" s="23" t="str">
        <f t="shared" si="27"/>
        <v>FALSE</v>
      </c>
      <c r="G189" s="23" t="str">
        <f t="shared" si="28"/>
        <v>FALSE</v>
      </c>
      <c r="H189" s="23" t="str">
        <f t="shared" si="29"/>
        <v>Sell</v>
      </c>
      <c r="I189" s="23" t="str">
        <f t="shared" si="26"/>
        <v/>
      </c>
      <c r="J189" s="38" t="str">
        <f t="shared" si="23"/>
        <v>Cash</v>
      </c>
      <c r="K189" s="23" t="str">
        <f t="shared" si="24"/>
        <v>Cash</v>
      </c>
      <c r="L189" s="23" t="str">
        <f t="shared" si="25"/>
        <v>Cash</v>
      </c>
      <c r="M189" s="43">
        <f t="shared" si="30"/>
        <v>0.91935483870967738</v>
      </c>
      <c r="N189" s="54">
        <f t="shared" si="32"/>
        <v>1</v>
      </c>
      <c r="O189" s="47">
        <f>O188*N189</f>
        <v>846653.0850000598</v>
      </c>
      <c r="P189" s="67">
        <f>(O189-MAX(O$97:O189))/MAX(O$97:O189)</f>
        <v>-0.44044661936123791</v>
      </c>
      <c r="Q189" s="63">
        <f t="shared" si="31"/>
        <v>846653.0850000598</v>
      </c>
      <c r="R189" s="48">
        <v>1</v>
      </c>
      <c r="S189" s="47">
        <f t="shared" si="34"/>
        <v>843689.970827098</v>
      </c>
      <c r="T189" s="67">
        <f>(S189-MAX(S$97:S189))/MAX(S$97:S189)</f>
        <v>-0.44240494276674386</v>
      </c>
      <c r="U189" s="63">
        <f t="shared" si="33"/>
        <v>843689.970827098</v>
      </c>
      <c r="V189" s="4"/>
    </row>
    <row r="190" spans="1:22" x14ac:dyDescent="0.3">
      <c r="A190" s="2">
        <v>43193</v>
      </c>
      <c r="B190" s="21">
        <v>530</v>
      </c>
      <c r="C190" s="21">
        <v>579</v>
      </c>
      <c r="D190" s="21">
        <v>594.20000000000005</v>
      </c>
      <c r="E190" s="21">
        <v>1335.125</v>
      </c>
      <c r="F190" s="23" t="str">
        <f t="shared" si="27"/>
        <v>FALSE</v>
      </c>
      <c r="G190" s="23" t="str">
        <f t="shared" si="28"/>
        <v>FALSE</v>
      </c>
      <c r="H190" s="23" t="str">
        <f t="shared" si="29"/>
        <v>Sell</v>
      </c>
      <c r="I190" s="23" t="str">
        <f t="shared" si="26"/>
        <v/>
      </c>
      <c r="J190" s="38" t="str">
        <f t="shared" si="23"/>
        <v>Cash</v>
      </c>
      <c r="K190" s="23" t="str">
        <f t="shared" si="24"/>
        <v>Cash</v>
      </c>
      <c r="L190" s="23" t="str">
        <f t="shared" si="25"/>
        <v>Cash</v>
      </c>
      <c r="M190" s="43">
        <f t="shared" si="30"/>
        <v>1.0331384015594542</v>
      </c>
      <c r="N190" s="54">
        <f t="shared" si="32"/>
        <v>1</v>
      </c>
      <c r="O190" s="47">
        <f>O189*N190</f>
        <v>846653.0850000598</v>
      </c>
      <c r="P190" s="67">
        <f>(O190-MAX(O$97:O190))/MAX(O$97:O190)</f>
        <v>-0.44044661936123791</v>
      </c>
      <c r="Q190" s="63">
        <f t="shared" si="31"/>
        <v>846653.0850000598</v>
      </c>
      <c r="R190" s="48">
        <v>1</v>
      </c>
      <c r="S190" s="47">
        <f t="shared" si="34"/>
        <v>843689.970827098</v>
      </c>
      <c r="T190" s="67">
        <f>(S190-MAX(S$97:S190))/MAX(S$97:S190)</f>
        <v>-0.44240494276674386</v>
      </c>
      <c r="U190" s="63">
        <f t="shared" si="33"/>
        <v>843689.970827098</v>
      </c>
      <c r="V190" s="4"/>
    </row>
    <row r="191" spans="1:22" x14ac:dyDescent="0.3">
      <c r="A191" s="2">
        <v>43194</v>
      </c>
      <c r="B191" s="21">
        <v>579</v>
      </c>
      <c r="C191" s="21">
        <v>542</v>
      </c>
      <c r="D191" s="21">
        <v>577.79999999999995</v>
      </c>
      <c r="E191" s="21">
        <v>1337.241666666667</v>
      </c>
      <c r="F191" s="23" t="str">
        <f t="shared" si="27"/>
        <v>FALSE</v>
      </c>
      <c r="G191" s="23" t="str">
        <f t="shared" si="28"/>
        <v>FALSE</v>
      </c>
      <c r="H191" s="23" t="str">
        <f t="shared" si="29"/>
        <v>Sell</v>
      </c>
      <c r="I191" s="23" t="str">
        <f t="shared" si="26"/>
        <v/>
      </c>
      <c r="J191" s="38" t="str">
        <f t="shared" si="23"/>
        <v>Cash</v>
      </c>
      <c r="K191" s="23" t="str">
        <f t="shared" si="24"/>
        <v>Cash</v>
      </c>
      <c r="L191" s="23" t="str">
        <f t="shared" si="25"/>
        <v>Cash</v>
      </c>
      <c r="M191" s="43">
        <f t="shared" si="30"/>
        <v>1.0924528301886793</v>
      </c>
      <c r="N191" s="54">
        <f t="shared" si="32"/>
        <v>1</v>
      </c>
      <c r="O191" s="47">
        <f>O190*N191</f>
        <v>846653.0850000598</v>
      </c>
      <c r="P191" s="67">
        <f>(O191-MAX(O$97:O191))/MAX(O$97:O191)</f>
        <v>-0.44044661936123791</v>
      </c>
      <c r="Q191" s="63">
        <f t="shared" si="31"/>
        <v>846653.0850000598</v>
      </c>
      <c r="R191" s="48">
        <v>1</v>
      </c>
      <c r="S191" s="47">
        <f t="shared" si="34"/>
        <v>843689.970827098</v>
      </c>
      <c r="T191" s="67">
        <f>(S191-MAX(S$97:S191))/MAX(S$97:S191)</f>
        <v>-0.44240494276674386</v>
      </c>
      <c r="U191" s="63">
        <f t="shared" si="33"/>
        <v>843689.970827098</v>
      </c>
      <c r="V191" s="4"/>
    </row>
    <row r="192" spans="1:22" x14ac:dyDescent="0.3">
      <c r="A192" s="2">
        <v>43195</v>
      </c>
      <c r="B192" s="21">
        <v>542</v>
      </c>
      <c r="C192" s="21">
        <v>533</v>
      </c>
      <c r="D192" s="21">
        <v>565.20000000000005</v>
      </c>
      <c r="E192" s="21">
        <v>1339.2833333333331</v>
      </c>
      <c r="F192" s="23" t="str">
        <f t="shared" si="27"/>
        <v>FALSE</v>
      </c>
      <c r="G192" s="23" t="str">
        <f t="shared" si="28"/>
        <v>FALSE</v>
      </c>
      <c r="H192" s="23" t="str">
        <f t="shared" si="29"/>
        <v>Sell</v>
      </c>
      <c r="I192" s="23" t="str">
        <f t="shared" si="26"/>
        <v/>
      </c>
      <c r="J192" s="38" t="str">
        <f t="shared" si="23"/>
        <v>Cash</v>
      </c>
      <c r="K192" s="23" t="str">
        <f t="shared" si="24"/>
        <v>Cash</v>
      </c>
      <c r="L192" s="23" t="str">
        <f t="shared" si="25"/>
        <v>Cash</v>
      </c>
      <c r="M192" s="43">
        <f t="shared" si="30"/>
        <v>0.9360967184801382</v>
      </c>
      <c r="N192" s="54">
        <f t="shared" si="32"/>
        <v>1</v>
      </c>
      <c r="O192" s="47">
        <f>O191*N192</f>
        <v>846653.0850000598</v>
      </c>
      <c r="P192" s="67">
        <f>(O192-MAX(O$97:O192))/MAX(O$97:O192)</f>
        <v>-0.44044661936123791</v>
      </c>
      <c r="Q192" s="63">
        <f t="shared" si="31"/>
        <v>846653.0850000598</v>
      </c>
      <c r="R192" s="48">
        <v>1</v>
      </c>
      <c r="S192" s="47">
        <f t="shared" si="34"/>
        <v>843689.970827098</v>
      </c>
      <c r="T192" s="67">
        <f>(S192-MAX(S$97:S192))/MAX(S$97:S192)</f>
        <v>-0.44240494276674386</v>
      </c>
      <c r="U192" s="63">
        <f t="shared" si="33"/>
        <v>843689.970827098</v>
      </c>
      <c r="V192" s="4"/>
    </row>
    <row r="193" spans="1:22" x14ac:dyDescent="0.3">
      <c r="A193" s="2">
        <v>43196</v>
      </c>
      <c r="B193" s="21">
        <v>532</v>
      </c>
      <c r="C193" s="21">
        <v>511</v>
      </c>
      <c r="D193" s="21">
        <v>551.70000000000005</v>
      </c>
      <c r="E193" s="21">
        <v>1341.208333333333</v>
      </c>
      <c r="F193" s="23" t="str">
        <f t="shared" si="27"/>
        <v>FALSE</v>
      </c>
      <c r="G193" s="23" t="str">
        <f t="shared" si="28"/>
        <v>FALSE</v>
      </c>
      <c r="H193" s="23" t="str">
        <f t="shared" si="29"/>
        <v>Sell</v>
      </c>
      <c r="I193" s="23" t="str">
        <f t="shared" si="26"/>
        <v/>
      </c>
      <c r="J193" s="38" t="str">
        <f t="shared" si="23"/>
        <v>Cash</v>
      </c>
      <c r="K193" s="23" t="str">
        <f t="shared" si="24"/>
        <v>Cash</v>
      </c>
      <c r="L193" s="23" t="str">
        <f t="shared" si="25"/>
        <v>Cash</v>
      </c>
      <c r="M193" s="43">
        <f t="shared" si="30"/>
        <v>0.98154981549815501</v>
      </c>
      <c r="N193" s="54">
        <f t="shared" si="32"/>
        <v>1</v>
      </c>
      <c r="O193" s="47">
        <f>O192*N193</f>
        <v>846653.0850000598</v>
      </c>
      <c r="P193" s="67">
        <f>(O193-MAX(O$97:O193))/MAX(O$97:O193)</f>
        <v>-0.44044661936123791</v>
      </c>
      <c r="Q193" s="63">
        <f t="shared" si="31"/>
        <v>846653.0850000598</v>
      </c>
      <c r="R193" s="48">
        <v>1</v>
      </c>
      <c r="S193" s="47">
        <f t="shared" si="34"/>
        <v>843689.970827098</v>
      </c>
      <c r="T193" s="67">
        <f>(S193-MAX(S$97:S193))/MAX(S$97:S193)</f>
        <v>-0.44240494276674386</v>
      </c>
      <c r="U193" s="63">
        <f t="shared" si="33"/>
        <v>843689.970827098</v>
      </c>
      <c r="V193" s="4"/>
    </row>
    <row r="194" spans="1:22" x14ac:dyDescent="0.3">
      <c r="A194" s="2">
        <v>43197</v>
      </c>
      <c r="B194" s="21">
        <v>511</v>
      </c>
      <c r="C194" s="21">
        <v>523</v>
      </c>
      <c r="D194" s="21">
        <v>541.5</v>
      </c>
      <c r="E194" s="21">
        <v>1343.116666666667</v>
      </c>
      <c r="F194" s="23" t="str">
        <f t="shared" si="27"/>
        <v>FALSE</v>
      </c>
      <c r="G194" s="23" t="str">
        <f t="shared" si="28"/>
        <v>FALSE</v>
      </c>
      <c r="H194" s="23" t="str">
        <f t="shared" si="29"/>
        <v>Sell</v>
      </c>
      <c r="I194" s="23" t="str">
        <f t="shared" si="26"/>
        <v/>
      </c>
      <c r="J194" s="38" t="str">
        <f t="shared" ref="J194:J257" si="35">IF(H194="Sell",IF(H193="Sell","Cash","Selling"),IF(H194="Hold&amp;NotBuy",J193,""))</f>
        <v>Cash</v>
      </c>
      <c r="K194" s="23" t="str">
        <f t="shared" ref="K194:K257" si="36">IF(J194="", I194,J194)</f>
        <v>Cash</v>
      </c>
      <c r="L194" s="23" t="str">
        <f t="shared" si="25"/>
        <v>Cash</v>
      </c>
      <c r="M194" s="43">
        <f t="shared" si="30"/>
        <v>0.96052631578947367</v>
      </c>
      <c r="N194" s="54">
        <f t="shared" si="32"/>
        <v>1</v>
      </c>
      <c r="O194" s="47">
        <f>O193*N194</f>
        <v>846653.0850000598</v>
      </c>
      <c r="P194" s="67">
        <f>(O194-MAX(O$97:O194))/MAX(O$97:O194)</f>
        <v>-0.44044661936123791</v>
      </c>
      <c r="Q194" s="63">
        <f t="shared" si="31"/>
        <v>846653.0850000598</v>
      </c>
      <c r="R194" s="48">
        <v>1</v>
      </c>
      <c r="S194" s="47">
        <f t="shared" si="34"/>
        <v>843689.970827098</v>
      </c>
      <c r="T194" s="67">
        <f>(S194-MAX(S$97:S194))/MAX(S$97:S194)</f>
        <v>-0.44240494276674386</v>
      </c>
      <c r="U194" s="63">
        <f t="shared" si="33"/>
        <v>843689.970827098</v>
      </c>
      <c r="V194" s="4"/>
    </row>
    <row r="195" spans="1:22" x14ac:dyDescent="0.3">
      <c r="A195" s="2">
        <v>43198</v>
      </c>
      <c r="B195" s="21">
        <v>523</v>
      </c>
      <c r="C195" s="21">
        <v>535</v>
      </c>
      <c r="D195" s="21">
        <v>536.79999999999995</v>
      </c>
      <c r="E195" s="21">
        <v>1345.166666666667</v>
      </c>
      <c r="F195" s="23" t="str">
        <f t="shared" si="27"/>
        <v>FALSE</v>
      </c>
      <c r="G195" s="23" t="str">
        <f t="shared" si="28"/>
        <v>FALSE</v>
      </c>
      <c r="H195" s="23" t="str">
        <f t="shared" si="29"/>
        <v>Sell</v>
      </c>
      <c r="I195" s="23" t="str">
        <f t="shared" si="26"/>
        <v/>
      </c>
      <c r="J195" s="38" t="str">
        <f t="shared" si="35"/>
        <v>Cash</v>
      </c>
      <c r="K195" s="23" t="str">
        <f t="shared" si="36"/>
        <v>Cash</v>
      </c>
      <c r="L195" s="23" t="str">
        <f t="shared" si="25"/>
        <v>Cash</v>
      </c>
      <c r="M195" s="43">
        <f t="shared" si="30"/>
        <v>1.0234833659491194</v>
      </c>
      <c r="N195" s="54">
        <f t="shared" si="32"/>
        <v>1</v>
      </c>
      <c r="O195" s="47">
        <f>O194*N195</f>
        <v>846653.0850000598</v>
      </c>
      <c r="P195" s="67">
        <f>(O195-MAX(O$97:O195))/MAX(O$97:O195)</f>
        <v>-0.44044661936123791</v>
      </c>
      <c r="Q195" s="63">
        <f t="shared" si="31"/>
        <v>846653.0850000598</v>
      </c>
      <c r="R195" s="48">
        <v>1</v>
      </c>
      <c r="S195" s="47">
        <f t="shared" si="34"/>
        <v>843689.970827098</v>
      </c>
      <c r="T195" s="67">
        <f>(S195-MAX(S$97:S195))/MAX(S$97:S195)</f>
        <v>-0.44240494276674386</v>
      </c>
      <c r="U195" s="63">
        <f t="shared" si="33"/>
        <v>843689.970827098</v>
      </c>
      <c r="V195" s="4"/>
    </row>
    <row r="196" spans="1:22" x14ac:dyDescent="0.3">
      <c r="A196" s="2">
        <v>43199</v>
      </c>
      <c r="B196" s="21">
        <v>535</v>
      </c>
      <c r="C196" s="21">
        <v>525</v>
      </c>
      <c r="D196" s="21">
        <v>534.9</v>
      </c>
      <c r="E196" s="21">
        <v>1347.2833333333331</v>
      </c>
      <c r="F196" s="23" t="str">
        <f t="shared" si="27"/>
        <v>FALSE</v>
      </c>
      <c r="G196" s="23" t="str">
        <f t="shared" si="28"/>
        <v>FALSE</v>
      </c>
      <c r="H196" s="23" t="str">
        <f t="shared" si="29"/>
        <v>Sell</v>
      </c>
      <c r="I196" s="23" t="str">
        <f t="shared" si="26"/>
        <v/>
      </c>
      <c r="J196" s="38" t="str">
        <f t="shared" si="35"/>
        <v>Cash</v>
      </c>
      <c r="K196" s="23" t="str">
        <f t="shared" si="36"/>
        <v>Cash</v>
      </c>
      <c r="L196" s="23" t="str">
        <f t="shared" ref="L196:L259" si="37">IF(K196="Selling", IF(L195="Cash", "Cash", K196), K196)</f>
        <v>Cash</v>
      </c>
      <c r="M196" s="43">
        <f t="shared" si="30"/>
        <v>1.0229445506692161</v>
      </c>
      <c r="N196" s="54">
        <f t="shared" si="32"/>
        <v>1</v>
      </c>
      <c r="O196" s="47">
        <f>O195*N196</f>
        <v>846653.0850000598</v>
      </c>
      <c r="P196" s="67">
        <f>(O196-MAX(O$97:O196))/MAX(O$97:O196)</f>
        <v>-0.44044661936123791</v>
      </c>
      <c r="Q196" s="63">
        <f t="shared" si="31"/>
        <v>846653.0850000598</v>
      </c>
      <c r="R196" s="48">
        <v>1</v>
      </c>
      <c r="S196" s="47">
        <f t="shared" si="34"/>
        <v>843689.970827098</v>
      </c>
      <c r="T196" s="67">
        <f>(S196-MAX(S$97:S196))/MAX(S$97:S196)</f>
        <v>-0.44240494276674386</v>
      </c>
      <c r="U196" s="63">
        <f t="shared" si="33"/>
        <v>843689.970827098</v>
      </c>
      <c r="V196" s="4"/>
    </row>
    <row r="197" spans="1:22" x14ac:dyDescent="0.3">
      <c r="A197" s="2">
        <v>43200</v>
      </c>
      <c r="B197" s="21">
        <v>526</v>
      </c>
      <c r="C197" s="21">
        <v>527</v>
      </c>
      <c r="D197" s="21">
        <v>531.79999999999995</v>
      </c>
      <c r="E197" s="21">
        <v>1349.3416666666669</v>
      </c>
      <c r="F197" s="23" t="str">
        <f t="shared" si="27"/>
        <v>FALSE</v>
      </c>
      <c r="G197" s="23" t="str">
        <f t="shared" si="28"/>
        <v>FALSE</v>
      </c>
      <c r="H197" s="23" t="str">
        <f t="shared" si="29"/>
        <v>Sell</v>
      </c>
      <c r="I197" s="23" t="str">
        <f t="shared" ref="I197:I260" si="38">IF(H197="Buy",IF(H196="Buy","hold","Buying"),IF(H197="Hold&amp;NotBuy","hold",""))</f>
        <v/>
      </c>
      <c r="J197" s="38" t="str">
        <f t="shared" si="35"/>
        <v>Cash</v>
      </c>
      <c r="K197" s="23" t="str">
        <f t="shared" si="36"/>
        <v>Cash</v>
      </c>
      <c r="L197" s="23" t="str">
        <f t="shared" si="37"/>
        <v>Cash</v>
      </c>
      <c r="M197" s="43">
        <f t="shared" si="30"/>
        <v>0.98317757009345796</v>
      </c>
      <c r="N197" s="54">
        <f t="shared" si="32"/>
        <v>1</v>
      </c>
      <c r="O197" s="47">
        <f>O196*N197</f>
        <v>846653.0850000598</v>
      </c>
      <c r="P197" s="67">
        <f>(O197-MAX(O$97:O197))/MAX(O$97:O197)</f>
        <v>-0.44044661936123791</v>
      </c>
      <c r="Q197" s="63">
        <f t="shared" si="31"/>
        <v>846653.0850000598</v>
      </c>
      <c r="R197" s="48">
        <v>1</v>
      </c>
      <c r="S197" s="47">
        <f t="shared" si="34"/>
        <v>843689.970827098</v>
      </c>
      <c r="T197" s="67">
        <f>(S197-MAX(S$97:S197))/MAX(S$97:S197)</f>
        <v>-0.44240494276674386</v>
      </c>
      <c r="U197" s="63">
        <f t="shared" si="33"/>
        <v>843689.970827098</v>
      </c>
      <c r="V197" s="4"/>
    </row>
    <row r="198" spans="1:22" x14ac:dyDescent="0.3">
      <c r="A198" s="2">
        <v>43201</v>
      </c>
      <c r="B198" s="21">
        <v>527</v>
      </c>
      <c r="C198" s="21">
        <v>534</v>
      </c>
      <c r="D198" s="21">
        <v>534</v>
      </c>
      <c r="E198" s="21">
        <v>1351.2333333333329</v>
      </c>
      <c r="F198" s="23" t="str">
        <f t="shared" si="27"/>
        <v>FALSE</v>
      </c>
      <c r="G198" s="23" t="str">
        <f t="shared" si="28"/>
        <v>FALSE</v>
      </c>
      <c r="H198" s="23" t="str">
        <f t="shared" si="29"/>
        <v>Sell</v>
      </c>
      <c r="I198" s="23" t="str">
        <f t="shared" si="38"/>
        <v/>
      </c>
      <c r="J198" s="38" t="str">
        <f t="shared" si="35"/>
        <v>Cash</v>
      </c>
      <c r="K198" s="23" t="str">
        <f t="shared" si="36"/>
        <v>Cash</v>
      </c>
      <c r="L198" s="23" t="str">
        <f t="shared" si="37"/>
        <v>Cash</v>
      </c>
      <c r="M198" s="43">
        <f t="shared" si="30"/>
        <v>1.0019011406844107</v>
      </c>
      <c r="N198" s="54">
        <f t="shared" si="32"/>
        <v>1</v>
      </c>
      <c r="O198" s="47">
        <f>O197*N198</f>
        <v>846653.0850000598</v>
      </c>
      <c r="P198" s="67">
        <f>(O198-MAX(O$97:O198))/MAX(O$97:O198)</f>
        <v>-0.44044661936123791</v>
      </c>
      <c r="Q198" s="63">
        <f t="shared" si="31"/>
        <v>846653.0850000598</v>
      </c>
      <c r="R198" s="48">
        <v>1</v>
      </c>
      <c r="S198" s="47">
        <f t="shared" si="34"/>
        <v>843689.970827098</v>
      </c>
      <c r="T198" s="67">
        <f>(S198-MAX(S$97:S198))/MAX(S$97:S198)</f>
        <v>-0.44240494276674386</v>
      </c>
      <c r="U198" s="63">
        <f t="shared" si="33"/>
        <v>843689.970827098</v>
      </c>
      <c r="V198" s="4"/>
    </row>
    <row r="199" spans="1:22" x14ac:dyDescent="0.3">
      <c r="A199" s="2">
        <v>43202</v>
      </c>
      <c r="B199" s="21">
        <v>533</v>
      </c>
      <c r="C199" s="21">
        <v>584</v>
      </c>
      <c r="D199" s="21">
        <v>539.29999999999995</v>
      </c>
      <c r="E199" s="21">
        <v>1351.916666666667</v>
      </c>
      <c r="F199" s="23" t="str">
        <f t="shared" si="27"/>
        <v>TRUE</v>
      </c>
      <c r="G199" s="23" t="str">
        <f t="shared" si="28"/>
        <v>FALSE</v>
      </c>
      <c r="H199" s="23" t="str">
        <f>IF(F199="TRUE", IF(G199="TRUE", "Buy", "Hold&amp;NotBuy"), "Sell")</f>
        <v>Hold&amp;NotBuy</v>
      </c>
      <c r="I199" s="23" t="str">
        <f t="shared" si="38"/>
        <v>hold</v>
      </c>
      <c r="J199" s="38" t="str">
        <f t="shared" si="35"/>
        <v>Cash</v>
      </c>
      <c r="K199" s="23" t="str">
        <f t="shared" si="36"/>
        <v>Cash</v>
      </c>
      <c r="L199" s="23" t="str">
        <f t="shared" si="37"/>
        <v>Cash</v>
      </c>
      <c r="M199" s="43">
        <f t="shared" si="30"/>
        <v>1.0113851992409868</v>
      </c>
      <c r="N199" s="54">
        <f t="shared" si="32"/>
        <v>1</v>
      </c>
      <c r="O199" s="47">
        <f>O198*N199</f>
        <v>846653.0850000598</v>
      </c>
      <c r="P199" s="67">
        <f>(O199-MAX(O$97:O199))/MAX(O$97:O199)</f>
        <v>-0.44044661936123791</v>
      </c>
      <c r="Q199" s="63">
        <f t="shared" si="31"/>
        <v>846653.0850000598</v>
      </c>
      <c r="R199" s="48">
        <v>1</v>
      </c>
      <c r="S199" s="47">
        <f t="shared" si="34"/>
        <v>843689.970827098</v>
      </c>
      <c r="T199" s="67">
        <f>(S199-MAX(S$97:S199))/MAX(S$97:S199)</f>
        <v>-0.44240494276674386</v>
      </c>
      <c r="U199" s="63">
        <f t="shared" si="33"/>
        <v>843689.970827098</v>
      </c>
      <c r="V199" s="4"/>
    </row>
    <row r="200" spans="1:22" x14ac:dyDescent="0.3">
      <c r="A200" s="2">
        <v>43203</v>
      </c>
      <c r="B200" s="21">
        <v>584</v>
      </c>
      <c r="C200" s="21">
        <v>702</v>
      </c>
      <c r="D200" s="21">
        <v>551.6</v>
      </c>
      <c r="E200" s="21">
        <v>1351.0166666666671</v>
      </c>
      <c r="F200" s="23" t="str">
        <f t="shared" si="27"/>
        <v>TRUE</v>
      </c>
      <c r="G200" s="23" t="str">
        <f t="shared" si="28"/>
        <v>FALSE</v>
      </c>
      <c r="H200" s="23" t="str">
        <f t="shared" si="29"/>
        <v>Hold&amp;NotBuy</v>
      </c>
      <c r="I200" s="23" t="str">
        <f t="shared" si="38"/>
        <v>hold</v>
      </c>
      <c r="J200" s="38" t="str">
        <f t="shared" si="35"/>
        <v>Cash</v>
      </c>
      <c r="K200" s="23" t="str">
        <f t="shared" si="36"/>
        <v>Cash</v>
      </c>
      <c r="L200" s="23" t="str">
        <f t="shared" si="37"/>
        <v>Cash</v>
      </c>
      <c r="M200" s="43">
        <f t="shared" si="30"/>
        <v>1.0956848030018762</v>
      </c>
      <c r="N200" s="54">
        <f t="shared" si="32"/>
        <v>1</v>
      </c>
      <c r="O200" s="47">
        <f>O199*N200</f>
        <v>846653.0850000598</v>
      </c>
      <c r="P200" s="67">
        <f>(O200-MAX(O$97:O200))/MAX(O$97:O200)</f>
        <v>-0.44044661936123791</v>
      </c>
      <c r="Q200" s="63">
        <f t="shared" si="31"/>
        <v>846653.0850000598</v>
      </c>
      <c r="R200" s="55">
        <f>(B200-(B199*$A$1))/B199</f>
        <v>1.0949848030018761</v>
      </c>
      <c r="S200" s="47">
        <f t="shared" si="34"/>
        <v>923827.69650076842</v>
      </c>
      <c r="T200" s="67">
        <f>(S200-MAX(S$97:S200))/MAX(S$97:S200)</f>
        <v>-0.38944188610062325</v>
      </c>
      <c r="U200" s="63">
        <f t="shared" si="33"/>
        <v>923827.69650076842</v>
      </c>
      <c r="V200" s="4"/>
    </row>
    <row r="201" spans="1:22" x14ac:dyDescent="0.3">
      <c r="A201" s="2">
        <v>43204</v>
      </c>
      <c r="B201" s="21">
        <v>702</v>
      </c>
      <c r="C201" s="21">
        <v>662</v>
      </c>
      <c r="D201" s="21">
        <v>563.6</v>
      </c>
      <c r="E201" s="21">
        <v>1349.0333333333331</v>
      </c>
      <c r="F201" s="23" t="str">
        <f t="shared" si="27"/>
        <v>TRUE</v>
      </c>
      <c r="G201" s="23" t="str">
        <f t="shared" si="28"/>
        <v>FALSE</v>
      </c>
      <c r="H201" s="23" t="str">
        <f t="shared" si="29"/>
        <v>Hold&amp;NotBuy</v>
      </c>
      <c r="I201" s="23" t="str">
        <f t="shared" si="38"/>
        <v>hold</v>
      </c>
      <c r="J201" s="38" t="str">
        <f t="shared" si="35"/>
        <v>Cash</v>
      </c>
      <c r="K201" s="23" t="str">
        <f t="shared" si="36"/>
        <v>Cash</v>
      </c>
      <c r="L201" s="23" t="str">
        <f t="shared" si="37"/>
        <v>Cash</v>
      </c>
      <c r="M201" s="43">
        <f t="shared" si="30"/>
        <v>1.202054794520548</v>
      </c>
      <c r="N201" s="54">
        <f t="shared" si="32"/>
        <v>1</v>
      </c>
      <c r="O201" s="47">
        <f>O200*N201</f>
        <v>846653.0850000598</v>
      </c>
      <c r="P201" s="67">
        <f>(O201-MAX(O$97:O201))/MAX(O$97:O201)</f>
        <v>-0.44044661936123791</v>
      </c>
      <c r="Q201" s="63">
        <f t="shared" si="31"/>
        <v>846653.0850000598</v>
      </c>
      <c r="R201" s="52">
        <f>M201</f>
        <v>1.202054794520548</v>
      </c>
      <c r="S201" s="47">
        <f t="shared" si="34"/>
        <v>1110491.5118896223</v>
      </c>
      <c r="T201" s="67">
        <f>(S201-MAX(S$97:S201))/MAX(S$97:S201)</f>
        <v>-0.26607569185383134</v>
      </c>
      <c r="U201" s="63">
        <f t="shared" si="33"/>
        <v>1110491.5118896223</v>
      </c>
      <c r="V201" s="4"/>
    </row>
    <row r="202" spans="1:22" x14ac:dyDescent="0.3">
      <c r="A202" s="2">
        <v>43205</v>
      </c>
      <c r="B202" s="21">
        <v>662</v>
      </c>
      <c r="C202" s="21">
        <v>704</v>
      </c>
      <c r="D202" s="21">
        <v>580.70000000000005</v>
      </c>
      <c r="E202" s="21">
        <v>1347.708333333333</v>
      </c>
      <c r="F202" s="23" t="str">
        <f t="shared" si="27"/>
        <v>TRUE</v>
      </c>
      <c r="G202" s="23" t="str">
        <f t="shared" si="28"/>
        <v>FALSE</v>
      </c>
      <c r="H202" s="23" t="str">
        <f t="shared" si="29"/>
        <v>Hold&amp;NotBuy</v>
      </c>
      <c r="I202" s="23" t="str">
        <f t="shared" si="38"/>
        <v>hold</v>
      </c>
      <c r="J202" s="38" t="str">
        <f t="shared" si="35"/>
        <v>Cash</v>
      </c>
      <c r="K202" s="23" t="str">
        <f t="shared" si="36"/>
        <v>Cash</v>
      </c>
      <c r="L202" s="23" t="str">
        <f t="shared" si="37"/>
        <v>Cash</v>
      </c>
      <c r="M202" s="43">
        <f t="shared" si="30"/>
        <v>0.94301994301994307</v>
      </c>
      <c r="N202" s="54">
        <f t="shared" si="32"/>
        <v>1</v>
      </c>
      <c r="O202" s="47">
        <f>O201*N202</f>
        <v>846653.0850000598</v>
      </c>
      <c r="P202" s="67">
        <f>(O202-MAX(O$97:O202))/MAX(O$97:O202)</f>
        <v>-0.44044661936123791</v>
      </c>
      <c r="Q202" s="63">
        <f t="shared" si="31"/>
        <v>846653.0850000598</v>
      </c>
      <c r="R202" s="52">
        <f t="shared" ref="R202:R216" si="39">M202</f>
        <v>0.94301994301994307</v>
      </c>
      <c r="S202" s="47">
        <f t="shared" si="34"/>
        <v>1047215.6422662821</v>
      </c>
      <c r="T202" s="67">
        <f>(S202-MAX(S$97:S202))/MAX(S$97:S202)</f>
        <v>-0.30789474075104883</v>
      </c>
      <c r="U202" s="63">
        <f t="shared" si="33"/>
        <v>1047215.6422662821</v>
      </c>
      <c r="V202" s="4"/>
    </row>
    <row r="203" spans="1:22" x14ac:dyDescent="0.3">
      <c r="A203" s="2">
        <v>43206</v>
      </c>
      <c r="B203" s="21">
        <v>704</v>
      </c>
      <c r="C203" s="21">
        <v>696</v>
      </c>
      <c r="D203" s="21">
        <v>599.20000000000005</v>
      </c>
      <c r="E203" s="21">
        <v>1346.6833333333329</v>
      </c>
      <c r="F203" s="23" t="str">
        <f t="shared" ref="F203:F266" si="40">IF(C202&gt;=D202, "TRUE", "FALSE")</f>
        <v>TRUE</v>
      </c>
      <c r="G203" s="23" t="str">
        <f t="shared" si="28"/>
        <v>FALSE</v>
      </c>
      <c r="H203" s="23" t="str">
        <f t="shared" si="29"/>
        <v>Hold&amp;NotBuy</v>
      </c>
      <c r="I203" s="23" t="str">
        <f t="shared" si="38"/>
        <v>hold</v>
      </c>
      <c r="J203" s="38" t="str">
        <f t="shared" si="35"/>
        <v>Cash</v>
      </c>
      <c r="K203" s="23" t="str">
        <f t="shared" si="36"/>
        <v>Cash</v>
      </c>
      <c r="L203" s="23" t="str">
        <f t="shared" si="37"/>
        <v>Cash</v>
      </c>
      <c r="M203" s="43">
        <f t="shared" si="30"/>
        <v>1.0634441087613293</v>
      </c>
      <c r="N203" s="54">
        <f t="shared" si="32"/>
        <v>1</v>
      </c>
      <c r="O203" s="47">
        <f>O202*N203</f>
        <v>846653.0850000598</v>
      </c>
      <c r="P203" s="67">
        <f>(O203-MAX(O$97:O203))/MAX(O$97:O203)</f>
        <v>-0.44044661936123791</v>
      </c>
      <c r="Q203" s="63">
        <f t="shared" si="31"/>
        <v>846653.0850000598</v>
      </c>
      <c r="R203" s="52">
        <f t="shared" si="39"/>
        <v>1.0634441087613293</v>
      </c>
      <c r="S203" s="47">
        <f t="shared" si="34"/>
        <v>1113655.3053707895</v>
      </c>
      <c r="T203" s="67">
        <f>(S203-MAX(S$97:S203))/MAX(S$97:S203)</f>
        <v>-0.26398473940897033</v>
      </c>
      <c r="U203" s="63">
        <f t="shared" si="33"/>
        <v>1113655.3053707895</v>
      </c>
      <c r="V203" s="4"/>
    </row>
    <row r="204" spans="1:22" x14ac:dyDescent="0.3">
      <c r="A204" s="2">
        <v>43207</v>
      </c>
      <c r="B204" s="21">
        <v>696</v>
      </c>
      <c r="C204" s="21">
        <v>714</v>
      </c>
      <c r="D204" s="21">
        <v>618.29999999999995</v>
      </c>
      <c r="E204" s="21">
        <v>1345.7333333333329</v>
      </c>
      <c r="F204" s="23" t="str">
        <f t="shared" si="40"/>
        <v>TRUE</v>
      </c>
      <c r="G204" s="23" t="str">
        <f t="shared" ref="G204:G267" si="41">IF(C203&gt;=E203, "TRUE", "FALSE")</f>
        <v>FALSE</v>
      </c>
      <c r="H204" s="23" t="str">
        <f t="shared" ref="H204:H267" si="42">IF(F204="TRUE", IF(G204="TRUE", "Buy", "Hold&amp;NotBuy"), "Sell")</f>
        <v>Hold&amp;NotBuy</v>
      </c>
      <c r="I204" s="23" t="str">
        <f t="shared" si="38"/>
        <v>hold</v>
      </c>
      <c r="J204" s="38" t="str">
        <f t="shared" si="35"/>
        <v>Cash</v>
      </c>
      <c r="K204" s="23" t="str">
        <f t="shared" si="36"/>
        <v>Cash</v>
      </c>
      <c r="L204" s="23" t="str">
        <f t="shared" si="37"/>
        <v>Cash</v>
      </c>
      <c r="M204" s="43">
        <f t="shared" ref="M204:M267" si="43">B204/B203</f>
        <v>0.98863636363636365</v>
      </c>
      <c r="N204" s="54">
        <f t="shared" si="32"/>
        <v>1</v>
      </c>
      <c r="O204" s="47">
        <f>O203*N204</f>
        <v>846653.0850000598</v>
      </c>
      <c r="P204" s="67">
        <f>(O204-MAX(O$97:O204))/MAX(O$97:O204)</f>
        <v>-0.44044661936123791</v>
      </c>
      <c r="Q204" s="63">
        <f t="shared" si="31"/>
        <v>846653.0850000598</v>
      </c>
      <c r="R204" s="52">
        <f t="shared" si="39"/>
        <v>0.98863636363636365</v>
      </c>
      <c r="S204" s="47">
        <f t="shared" si="34"/>
        <v>1101000.1314461215</v>
      </c>
      <c r="T204" s="67">
        <f>(S204-MAX(S$97:S204))/MAX(S$97:S204)</f>
        <v>-0.27234854918841384</v>
      </c>
      <c r="U204" s="63">
        <f t="shared" si="33"/>
        <v>1101000.1314461215</v>
      </c>
      <c r="V204" s="4"/>
    </row>
    <row r="205" spans="1:22" x14ac:dyDescent="0.3">
      <c r="A205" s="2">
        <v>43208</v>
      </c>
      <c r="B205" s="21">
        <v>715</v>
      </c>
      <c r="C205" s="21">
        <v>720</v>
      </c>
      <c r="D205" s="21">
        <v>636.79999999999995</v>
      </c>
      <c r="E205" s="21">
        <v>1344.0583333333329</v>
      </c>
      <c r="F205" s="23" t="str">
        <f t="shared" si="40"/>
        <v>TRUE</v>
      </c>
      <c r="G205" s="23" t="str">
        <f t="shared" si="41"/>
        <v>FALSE</v>
      </c>
      <c r="H205" s="23" t="str">
        <f t="shared" si="42"/>
        <v>Hold&amp;NotBuy</v>
      </c>
      <c r="I205" s="23" t="str">
        <f t="shared" si="38"/>
        <v>hold</v>
      </c>
      <c r="J205" s="38" t="str">
        <f t="shared" si="35"/>
        <v>Cash</v>
      </c>
      <c r="K205" s="23" t="str">
        <f t="shared" si="36"/>
        <v>Cash</v>
      </c>
      <c r="L205" s="23" t="str">
        <f t="shared" si="37"/>
        <v>Cash</v>
      </c>
      <c r="M205" s="43">
        <f t="shared" si="43"/>
        <v>1.0272988505747127</v>
      </c>
      <c r="N205" s="54">
        <f t="shared" si="32"/>
        <v>1</v>
      </c>
      <c r="O205" s="47">
        <f>O204*N205</f>
        <v>846653.0850000598</v>
      </c>
      <c r="P205" s="67">
        <f>(O205-MAX(O$97:O205))/MAX(O$97:O205)</f>
        <v>-0.44044661936123791</v>
      </c>
      <c r="Q205" s="63">
        <f t="shared" si="31"/>
        <v>846653.0850000598</v>
      </c>
      <c r="R205" s="52">
        <f t="shared" si="39"/>
        <v>1.0272988505747127</v>
      </c>
      <c r="S205" s="47">
        <f t="shared" si="34"/>
        <v>1131056.1695172081</v>
      </c>
      <c r="T205" s="67">
        <f>(S205-MAX(S$97:S205))/MAX(S$97:S205)</f>
        <v>-0.25248450096223546</v>
      </c>
      <c r="U205" s="63">
        <f t="shared" si="33"/>
        <v>1131056.1695172081</v>
      </c>
      <c r="V205" s="4"/>
    </row>
    <row r="206" spans="1:22" x14ac:dyDescent="0.3">
      <c r="A206" s="2">
        <v>43209</v>
      </c>
      <c r="B206" s="21">
        <v>721</v>
      </c>
      <c r="C206" s="21">
        <v>789</v>
      </c>
      <c r="D206" s="21">
        <v>663.2</v>
      </c>
      <c r="E206" s="21">
        <v>1342.958333333333</v>
      </c>
      <c r="F206" s="23" t="str">
        <f t="shared" si="40"/>
        <v>TRUE</v>
      </c>
      <c r="G206" s="23" t="str">
        <f t="shared" si="41"/>
        <v>FALSE</v>
      </c>
      <c r="H206" s="23" t="str">
        <f t="shared" si="42"/>
        <v>Hold&amp;NotBuy</v>
      </c>
      <c r="I206" s="23" t="str">
        <f t="shared" si="38"/>
        <v>hold</v>
      </c>
      <c r="J206" s="38" t="str">
        <f t="shared" si="35"/>
        <v>Cash</v>
      </c>
      <c r="K206" s="23" t="str">
        <f t="shared" si="36"/>
        <v>Cash</v>
      </c>
      <c r="L206" s="23" t="str">
        <f t="shared" si="37"/>
        <v>Cash</v>
      </c>
      <c r="M206" s="43">
        <f t="shared" si="43"/>
        <v>1.0083916083916085</v>
      </c>
      <c r="N206" s="54">
        <f t="shared" si="32"/>
        <v>1</v>
      </c>
      <c r="O206" s="47">
        <f>O205*N206</f>
        <v>846653.0850000598</v>
      </c>
      <c r="P206" s="67">
        <f>(O206-MAX(O$97:O206))/MAX(O$97:O206)</f>
        <v>-0.44044661936123791</v>
      </c>
      <c r="Q206" s="63">
        <f t="shared" si="31"/>
        <v>846653.0850000598</v>
      </c>
      <c r="R206" s="52">
        <f t="shared" si="39"/>
        <v>1.0083916083916085</v>
      </c>
      <c r="S206" s="47">
        <f t="shared" si="34"/>
        <v>1140547.5499607092</v>
      </c>
      <c r="T206" s="67">
        <f>(S206-MAX(S$97:S206))/MAX(S$97:S206)</f>
        <v>-0.24621164362765283</v>
      </c>
      <c r="U206" s="63">
        <f t="shared" si="33"/>
        <v>1140547.5499607092</v>
      </c>
      <c r="V206" s="4"/>
    </row>
    <row r="207" spans="1:22" x14ac:dyDescent="0.3">
      <c r="A207" s="2">
        <v>43210</v>
      </c>
      <c r="B207" s="21">
        <v>789</v>
      </c>
      <c r="C207" s="21">
        <v>929</v>
      </c>
      <c r="D207" s="21">
        <v>703.4</v>
      </c>
      <c r="E207" s="21">
        <v>1337.958333333333</v>
      </c>
      <c r="F207" s="23" t="str">
        <f t="shared" si="40"/>
        <v>TRUE</v>
      </c>
      <c r="G207" s="23" t="str">
        <f t="shared" si="41"/>
        <v>FALSE</v>
      </c>
      <c r="H207" s="23" t="str">
        <f t="shared" si="42"/>
        <v>Hold&amp;NotBuy</v>
      </c>
      <c r="I207" s="23" t="str">
        <f t="shared" si="38"/>
        <v>hold</v>
      </c>
      <c r="J207" s="38" t="str">
        <f t="shared" si="35"/>
        <v>Cash</v>
      </c>
      <c r="K207" s="23" t="str">
        <f t="shared" si="36"/>
        <v>Cash</v>
      </c>
      <c r="L207" s="23" t="str">
        <f t="shared" si="37"/>
        <v>Cash</v>
      </c>
      <c r="M207" s="43">
        <f t="shared" si="43"/>
        <v>1.0943134535367545</v>
      </c>
      <c r="N207" s="54">
        <f t="shared" si="32"/>
        <v>1</v>
      </c>
      <c r="O207" s="47">
        <f>O206*N207</f>
        <v>846653.0850000598</v>
      </c>
      <c r="P207" s="67">
        <f>(O207-MAX(O$97:O207))/MAX(O$97:O207)</f>
        <v>-0.44044661936123791</v>
      </c>
      <c r="Q207" s="63">
        <f t="shared" si="31"/>
        <v>846653.0850000598</v>
      </c>
      <c r="R207" s="52">
        <f t="shared" si="39"/>
        <v>1.0943134535367545</v>
      </c>
      <c r="S207" s="47">
        <f t="shared" si="34"/>
        <v>1248116.5283203877</v>
      </c>
      <c r="T207" s="67">
        <f>(S207-MAX(S$97:S207))/MAX(S$97:S207)</f>
        <v>-0.17511926050238294</v>
      </c>
      <c r="U207" s="63">
        <f t="shared" si="33"/>
        <v>1248116.5283203877</v>
      </c>
      <c r="V207" s="4"/>
    </row>
    <row r="208" spans="1:22" x14ac:dyDescent="0.3">
      <c r="A208" s="2">
        <v>43211</v>
      </c>
      <c r="B208" s="21">
        <v>928</v>
      </c>
      <c r="C208" s="21">
        <v>911</v>
      </c>
      <c r="D208" s="21">
        <v>741.1</v>
      </c>
      <c r="E208" s="21">
        <v>1336.041666666667</v>
      </c>
      <c r="F208" s="23" t="str">
        <f t="shared" si="40"/>
        <v>TRUE</v>
      </c>
      <c r="G208" s="23" t="str">
        <f t="shared" si="41"/>
        <v>FALSE</v>
      </c>
      <c r="H208" s="23" t="str">
        <f t="shared" si="42"/>
        <v>Hold&amp;NotBuy</v>
      </c>
      <c r="I208" s="23" t="str">
        <f t="shared" si="38"/>
        <v>hold</v>
      </c>
      <c r="J208" s="38" t="str">
        <f t="shared" si="35"/>
        <v>Cash</v>
      </c>
      <c r="K208" s="23" t="str">
        <f t="shared" si="36"/>
        <v>Cash</v>
      </c>
      <c r="L208" s="23" t="str">
        <f t="shared" si="37"/>
        <v>Cash</v>
      </c>
      <c r="M208" s="43">
        <f t="shared" si="43"/>
        <v>1.1761723700887199</v>
      </c>
      <c r="N208" s="54">
        <f t="shared" si="32"/>
        <v>1</v>
      </c>
      <c r="O208" s="47">
        <f>O207*N208</f>
        <v>846653.0850000598</v>
      </c>
      <c r="P208" s="67">
        <f>(O208-MAX(O$97:O208))/MAX(O$97:O208)</f>
        <v>-0.44044661936123791</v>
      </c>
      <c r="Q208" s="63">
        <f t="shared" si="31"/>
        <v>846653.0850000598</v>
      </c>
      <c r="R208" s="52">
        <f t="shared" si="39"/>
        <v>1.1761723700887199</v>
      </c>
      <c r="S208" s="47">
        <f t="shared" si="34"/>
        <v>1468000.1752614952</v>
      </c>
      <c r="T208" s="67">
        <f>(S208-MAX(S$97:S208))/MAX(S$97:S208)</f>
        <v>-2.9798065584551867E-2</v>
      </c>
      <c r="U208" s="63">
        <f t="shared" si="33"/>
        <v>1468000.1752614952</v>
      </c>
      <c r="V208" s="4"/>
    </row>
    <row r="209" spans="1:22" x14ac:dyDescent="0.3">
      <c r="A209" s="2">
        <v>43212</v>
      </c>
      <c r="B209" s="21">
        <v>911</v>
      </c>
      <c r="C209" s="21">
        <v>966</v>
      </c>
      <c r="D209" s="21">
        <v>779.3</v>
      </c>
      <c r="E209" s="21">
        <v>1332.075</v>
      </c>
      <c r="F209" s="23" t="str">
        <f t="shared" si="40"/>
        <v>TRUE</v>
      </c>
      <c r="G209" s="23" t="str">
        <f t="shared" si="41"/>
        <v>FALSE</v>
      </c>
      <c r="H209" s="23" t="str">
        <f t="shared" si="42"/>
        <v>Hold&amp;NotBuy</v>
      </c>
      <c r="I209" s="23" t="str">
        <f t="shared" si="38"/>
        <v>hold</v>
      </c>
      <c r="J209" s="38" t="str">
        <f t="shared" si="35"/>
        <v>Cash</v>
      </c>
      <c r="K209" s="23" t="str">
        <f t="shared" si="36"/>
        <v>Cash</v>
      </c>
      <c r="L209" s="23" t="str">
        <f t="shared" si="37"/>
        <v>Cash</v>
      </c>
      <c r="M209" s="43">
        <f t="shared" si="43"/>
        <v>0.98168103448275867</v>
      </c>
      <c r="N209" s="54">
        <f t="shared" si="32"/>
        <v>1</v>
      </c>
      <c r="O209" s="47">
        <f>O208*N209</f>
        <v>846653.0850000598</v>
      </c>
      <c r="P209" s="67">
        <f>(O209-MAX(O$97:O209))/MAX(O$97:O209)</f>
        <v>-0.44044661936123791</v>
      </c>
      <c r="Q209" s="63">
        <f t="shared" si="31"/>
        <v>846653.0850000598</v>
      </c>
      <c r="R209" s="52">
        <f t="shared" si="39"/>
        <v>0.98168103448275867</v>
      </c>
      <c r="S209" s="47">
        <f t="shared" si="34"/>
        <v>1441107.9306715757</v>
      </c>
      <c r="T209" s="67">
        <f>(S209-MAX(S$97:S209))/MAX(S$97:S209)</f>
        <v>-4.7571161365869231E-2</v>
      </c>
      <c r="U209" s="63">
        <f t="shared" si="33"/>
        <v>1441107.9306715757</v>
      </c>
      <c r="V209" s="4"/>
    </row>
    <row r="210" spans="1:22" x14ac:dyDescent="0.3">
      <c r="A210" s="2">
        <v>43213</v>
      </c>
      <c r="B210" s="21">
        <v>967</v>
      </c>
      <c r="C210" s="21">
        <v>952</v>
      </c>
      <c r="D210" s="21">
        <v>804.3</v>
      </c>
      <c r="E210" s="21">
        <v>1328.7833333333331</v>
      </c>
      <c r="F210" s="23" t="str">
        <f t="shared" si="40"/>
        <v>TRUE</v>
      </c>
      <c r="G210" s="23" t="str">
        <f t="shared" si="41"/>
        <v>FALSE</v>
      </c>
      <c r="H210" s="23" t="str">
        <f t="shared" si="42"/>
        <v>Hold&amp;NotBuy</v>
      </c>
      <c r="I210" s="23" t="str">
        <f t="shared" si="38"/>
        <v>hold</v>
      </c>
      <c r="J210" s="38" t="str">
        <f t="shared" si="35"/>
        <v>Cash</v>
      </c>
      <c r="K210" s="23" t="str">
        <f t="shared" si="36"/>
        <v>Cash</v>
      </c>
      <c r="L210" s="23" t="str">
        <f t="shared" si="37"/>
        <v>Cash</v>
      </c>
      <c r="M210" s="43">
        <f t="shared" si="43"/>
        <v>1.061470911086718</v>
      </c>
      <c r="N210" s="54">
        <f t="shared" si="32"/>
        <v>1</v>
      </c>
      <c r="O210" s="47">
        <f>O209*N210</f>
        <v>846653.0850000598</v>
      </c>
      <c r="P210" s="67">
        <f>(O210-MAX(O$97:O210))/MAX(O$97:O210)</f>
        <v>-0.44044661936123791</v>
      </c>
      <c r="Q210" s="63">
        <f t="shared" si="31"/>
        <v>846653.0850000598</v>
      </c>
      <c r="R210" s="52">
        <f t="shared" si="39"/>
        <v>1.061470911086718</v>
      </c>
      <c r="S210" s="47">
        <f t="shared" si="34"/>
        <v>1529694.1481442524</v>
      </c>
      <c r="T210" s="67">
        <f>(S210-MAX(S$97:S210))/MAX(S$97:S210)</f>
        <v>0</v>
      </c>
      <c r="U210" s="63">
        <f t="shared" si="33"/>
        <v>1529694.1481442524</v>
      </c>
      <c r="V210" s="4"/>
    </row>
    <row r="211" spans="1:22" x14ac:dyDescent="0.3">
      <c r="A211" s="2">
        <v>43214</v>
      </c>
      <c r="B211" s="21">
        <v>951</v>
      </c>
      <c r="C211" s="21">
        <v>990</v>
      </c>
      <c r="D211" s="21">
        <v>837.1</v>
      </c>
      <c r="E211" s="21">
        <v>1325.583333333333</v>
      </c>
      <c r="F211" s="23" t="str">
        <f t="shared" si="40"/>
        <v>TRUE</v>
      </c>
      <c r="G211" s="23" t="str">
        <f t="shared" si="41"/>
        <v>FALSE</v>
      </c>
      <c r="H211" s="23" t="str">
        <f t="shared" si="42"/>
        <v>Hold&amp;NotBuy</v>
      </c>
      <c r="I211" s="23" t="str">
        <f t="shared" si="38"/>
        <v>hold</v>
      </c>
      <c r="J211" s="38" t="str">
        <f t="shared" si="35"/>
        <v>Cash</v>
      </c>
      <c r="K211" s="23" t="str">
        <f t="shared" si="36"/>
        <v>Cash</v>
      </c>
      <c r="L211" s="23" t="str">
        <f t="shared" si="37"/>
        <v>Cash</v>
      </c>
      <c r="M211" s="43">
        <f t="shared" si="43"/>
        <v>0.98345398138572904</v>
      </c>
      <c r="N211" s="54">
        <f t="shared" si="32"/>
        <v>1</v>
      </c>
      <c r="O211" s="47">
        <f>O210*N211</f>
        <v>846653.0850000598</v>
      </c>
      <c r="P211" s="67">
        <f>(O211-MAX(O$97:O211))/MAX(O$97:O211)</f>
        <v>-0.44044661936123791</v>
      </c>
      <c r="Q211" s="63">
        <f t="shared" si="31"/>
        <v>846653.0850000598</v>
      </c>
      <c r="R211" s="52">
        <f t="shared" si="39"/>
        <v>0.98345398138572904</v>
      </c>
      <c r="S211" s="47">
        <f t="shared" si="34"/>
        <v>1504383.8002949161</v>
      </c>
      <c r="T211" s="67">
        <f>(S211-MAX(S$97:S211))/MAX(S$97:S211)</f>
        <v>-1.6546018614271001E-2</v>
      </c>
      <c r="U211" s="63">
        <f t="shared" si="33"/>
        <v>1504383.8002949161</v>
      </c>
      <c r="V211" s="4"/>
    </row>
    <row r="212" spans="1:22" x14ac:dyDescent="0.3">
      <c r="A212" s="2">
        <v>43215</v>
      </c>
      <c r="B212" s="21">
        <v>990</v>
      </c>
      <c r="C212" s="21">
        <v>874</v>
      </c>
      <c r="D212" s="21">
        <v>854.1</v>
      </c>
      <c r="E212" s="21">
        <v>1321.3166666666671</v>
      </c>
      <c r="F212" s="23" t="str">
        <f t="shared" si="40"/>
        <v>TRUE</v>
      </c>
      <c r="G212" s="23" t="str">
        <f t="shared" si="41"/>
        <v>FALSE</v>
      </c>
      <c r="H212" s="23" t="str">
        <f t="shared" si="42"/>
        <v>Hold&amp;NotBuy</v>
      </c>
      <c r="I212" s="23" t="str">
        <f t="shared" si="38"/>
        <v>hold</v>
      </c>
      <c r="J212" s="38" t="str">
        <f t="shared" si="35"/>
        <v>Cash</v>
      </c>
      <c r="K212" s="23" t="str">
        <f t="shared" si="36"/>
        <v>Cash</v>
      </c>
      <c r="L212" s="23" t="str">
        <f t="shared" si="37"/>
        <v>Cash</v>
      </c>
      <c r="M212" s="43">
        <f t="shared" si="43"/>
        <v>1.0410094637223974</v>
      </c>
      <c r="N212" s="54">
        <f t="shared" si="32"/>
        <v>1</v>
      </c>
      <c r="O212" s="47">
        <f>O211*N212</f>
        <v>846653.0850000598</v>
      </c>
      <c r="P212" s="67">
        <f>(O212-MAX(O$97:O212))/MAX(O$97:O212)</f>
        <v>-0.44044661936123791</v>
      </c>
      <c r="Q212" s="63">
        <f t="shared" si="31"/>
        <v>846653.0850000598</v>
      </c>
      <c r="R212" s="52">
        <f t="shared" si="39"/>
        <v>1.0410094637223974</v>
      </c>
      <c r="S212" s="47">
        <f t="shared" si="34"/>
        <v>1566077.7731776729</v>
      </c>
      <c r="T212" s="67">
        <f>(S212-MAX(S$97:S212))/MAX(S$97:S212)</f>
        <v>0</v>
      </c>
      <c r="U212" s="63">
        <f t="shared" si="33"/>
        <v>1566077.7731776729</v>
      </c>
      <c r="V212" s="4"/>
    </row>
    <row r="213" spans="1:22" x14ac:dyDescent="0.3">
      <c r="A213" s="2">
        <v>43216</v>
      </c>
      <c r="B213" s="21">
        <v>876</v>
      </c>
      <c r="C213" s="21">
        <v>888</v>
      </c>
      <c r="D213" s="21">
        <v>873.3</v>
      </c>
      <c r="E213" s="21">
        <v>1315.366666666667</v>
      </c>
      <c r="F213" s="23" t="str">
        <f t="shared" si="40"/>
        <v>TRUE</v>
      </c>
      <c r="G213" s="23" t="str">
        <f t="shared" si="41"/>
        <v>FALSE</v>
      </c>
      <c r="H213" s="23" t="str">
        <f t="shared" si="42"/>
        <v>Hold&amp;NotBuy</v>
      </c>
      <c r="I213" s="23" t="str">
        <f t="shared" si="38"/>
        <v>hold</v>
      </c>
      <c r="J213" s="38" t="str">
        <f t="shared" si="35"/>
        <v>Cash</v>
      </c>
      <c r="K213" s="23" t="str">
        <f t="shared" si="36"/>
        <v>Cash</v>
      </c>
      <c r="L213" s="23" t="str">
        <f t="shared" si="37"/>
        <v>Cash</v>
      </c>
      <c r="M213" s="43">
        <f t="shared" si="43"/>
        <v>0.88484848484848488</v>
      </c>
      <c r="N213" s="54">
        <f t="shared" si="32"/>
        <v>1</v>
      </c>
      <c r="O213" s="47">
        <f>O212*N213</f>
        <v>846653.0850000598</v>
      </c>
      <c r="P213" s="67">
        <f>(O213-MAX(O$97:O213))/MAX(O$97:O213)</f>
        <v>-0.44044661936123791</v>
      </c>
      <c r="Q213" s="63">
        <f t="shared" si="31"/>
        <v>846653.0850000598</v>
      </c>
      <c r="R213" s="52">
        <f t="shared" si="39"/>
        <v>0.88484848484848488</v>
      </c>
      <c r="S213" s="47">
        <f t="shared" si="34"/>
        <v>1385741.5447511531</v>
      </c>
      <c r="T213" s="67">
        <f>(S213-MAX(S$97:S213))/MAX(S$97:S213)</f>
        <v>-0.11515151515151507</v>
      </c>
      <c r="U213" s="63">
        <f t="shared" si="33"/>
        <v>1385741.5447511531</v>
      </c>
      <c r="V213" s="4"/>
    </row>
    <row r="214" spans="1:22" x14ac:dyDescent="0.3">
      <c r="A214" s="2">
        <v>43217</v>
      </c>
      <c r="B214" s="21">
        <v>888</v>
      </c>
      <c r="C214" s="21">
        <v>916</v>
      </c>
      <c r="D214" s="21">
        <v>893.5</v>
      </c>
      <c r="E214" s="21">
        <v>1308.833333333333</v>
      </c>
      <c r="F214" s="23" t="str">
        <f t="shared" si="40"/>
        <v>TRUE</v>
      </c>
      <c r="G214" s="23" t="str">
        <f t="shared" si="41"/>
        <v>FALSE</v>
      </c>
      <c r="H214" s="23" t="str">
        <f t="shared" si="42"/>
        <v>Hold&amp;NotBuy</v>
      </c>
      <c r="I214" s="23" t="str">
        <f t="shared" si="38"/>
        <v>hold</v>
      </c>
      <c r="J214" s="38" t="str">
        <f t="shared" si="35"/>
        <v>Cash</v>
      </c>
      <c r="K214" s="23" t="str">
        <f t="shared" si="36"/>
        <v>Cash</v>
      </c>
      <c r="L214" s="23" t="str">
        <f t="shared" si="37"/>
        <v>Cash</v>
      </c>
      <c r="M214" s="43">
        <f t="shared" si="43"/>
        <v>1.0136986301369864</v>
      </c>
      <c r="N214" s="54">
        <f t="shared" si="32"/>
        <v>1</v>
      </c>
      <c r="O214" s="47">
        <f>O213*N214</f>
        <v>846653.0850000598</v>
      </c>
      <c r="P214" s="67">
        <f>(O214-MAX(O$97:O214))/MAX(O$97:O214)</f>
        <v>-0.44044661936123791</v>
      </c>
      <c r="Q214" s="63">
        <f t="shared" si="31"/>
        <v>846653.0850000598</v>
      </c>
      <c r="R214" s="52">
        <f t="shared" si="39"/>
        <v>1.0136986301369864</v>
      </c>
      <c r="S214" s="47">
        <f t="shared" si="34"/>
        <v>1404724.3056381552</v>
      </c>
      <c r="T214" s="67">
        <f>(S214-MAX(S$97:S214))/MAX(S$97:S214)</f>
        <v>-0.10303030303030294</v>
      </c>
      <c r="U214" s="63">
        <f t="shared" si="33"/>
        <v>1404724.3056381552</v>
      </c>
      <c r="V214" s="4"/>
    </row>
    <row r="215" spans="1:22" x14ac:dyDescent="0.3">
      <c r="A215" s="2">
        <v>43218</v>
      </c>
      <c r="B215" s="21">
        <v>916</v>
      </c>
      <c r="C215" s="21">
        <v>933</v>
      </c>
      <c r="D215" s="21">
        <v>914.8</v>
      </c>
      <c r="E215" s="21">
        <v>1298.3583333333329</v>
      </c>
      <c r="F215" s="23" t="str">
        <f t="shared" si="40"/>
        <v>TRUE</v>
      </c>
      <c r="G215" s="23" t="str">
        <f t="shared" si="41"/>
        <v>FALSE</v>
      </c>
      <c r="H215" s="23" t="str">
        <f t="shared" si="42"/>
        <v>Hold&amp;NotBuy</v>
      </c>
      <c r="I215" s="23" t="str">
        <f t="shared" si="38"/>
        <v>hold</v>
      </c>
      <c r="J215" s="38" t="str">
        <f t="shared" si="35"/>
        <v>Cash</v>
      </c>
      <c r="K215" s="23" t="str">
        <f t="shared" si="36"/>
        <v>Cash</v>
      </c>
      <c r="L215" s="23" t="str">
        <f t="shared" si="37"/>
        <v>Cash</v>
      </c>
      <c r="M215" s="43">
        <f t="shared" si="43"/>
        <v>1.0315315315315314</v>
      </c>
      <c r="N215" s="54">
        <f t="shared" si="32"/>
        <v>1</v>
      </c>
      <c r="O215" s="47">
        <f>O214*N215</f>
        <v>846653.0850000598</v>
      </c>
      <c r="P215" s="67">
        <f>(O215-MAX(O$97:O215))/MAX(O$97:O215)</f>
        <v>-0.44044661936123791</v>
      </c>
      <c r="Q215" s="63">
        <f t="shared" si="31"/>
        <v>846653.0850000598</v>
      </c>
      <c r="R215" s="52">
        <f t="shared" si="39"/>
        <v>1.0315315315315314</v>
      </c>
      <c r="S215" s="47">
        <f t="shared" si="34"/>
        <v>1449017.4143744933</v>
      </c>
      <c r="T215" s="67">
        <f>(S215-MAX(S$97:S215))/MAX(S$97:S215)</f>
        <v>-7.4747474747474743E-2</v>
      </c>
      <c r="U215" s="63">
        <f t="shared" si="33"/>
        <v>1449017.4143744933</v>
      </c>
      <c r="V215" s="4"/>
    </row>
    <row r="216" spans="1:22" x14ac:dyDescent="0.3">
      <c r="A216" s="2">
        <v>43219</v>
      </c>
      <c r="B216" s="21">
        <v>932</v>
      </c>
      <c r="C216" s="21">
        <v>925</v>
      </c>
      <c r="D216" s="21">
        <v>928.4</v>
      </c>
      <c r="E216" s="21">
        <v>1281.2333333333329</v>
      </c>
      <c r="F216" s="23" t="str">
        <f t="shared" si="40"/>
        <v>TRUE</v>
      </c>
      <c r="G216" s="23" t="str">
        <f t="shared" si="41"/>
        <v>FALSE</v>
      </c>
      <c r="H216" s="23" t="str">
        <f>IF(F216="TRUE", IF(G216="TRUE", "Buy", "Hold&amp;NotBuy"), "Sell")</f>
        <v>Hold&amp;NotBuy</v>
      </c>
      <c r="I216" s="23" t="str">
        <f t="shared" si="38"/>
        <v>hold</v>
      </c>
      <c r="J216" s="38" t="str">
        <f t="shared" si="35"/>
        <v>Cash</v>
      </c>
      <c r="K216" s="23" t="str">
        <f t="shared" si="36"/>
        <v>Cash</v>
      </c>
      <c r="L216" s="23" t="str">
        <f t="shared" si="37"/>
        <v>Cash</v>
      </c>
      <c r="M216" s="43">
        <f t="shared" si="43"/>
        <v>1.017467248908297</v>
      </c>
      <c r="N216" s="54">
        <f t="shared" si="32"/>
        <v>1</v>
      </c>
      <c r="O216" s="47">
        <f>O215*N216</f>
        <v>846653.0850000598</v>
      </c>
      <c r="P216" s="67">
        <f>(O216-MAX(O$97:O216))/MAX(O$97:O216)</f>
        <v>-0.44044661936123791</v>
      </c>
      <c r="Q216" s="63">
        <f t="shared" si="31"/>
        <v>846653.0850000598</v>
      </c>
      <c r="R216" s="52">
        <f t="shared" si="39"/>
        <v>1.017467248908297</v>
      </c>
      <c r="S216" s="47">
        <f t="shared" si="34"/>
        <v>1474327.7622238295</v>
      </c>
      <c r="T216" s="67">
        <f>(S216-MAX(S$97:S216))/MAX(S$97:S216)</f>
        <v>-5.8585858585858519E-2</v>
      </c>
      <c r="U216" s="63">
        <f t="shared" si="33"/>
        <v>1474327.7622238295</v>
      </c>
      <c r="V216" s="4"/>
    </row>
    <row r="217" spans="1:22" x14ac:dyDescent="0.3">
      <c r="A217" s="2">
        <v>43220</v>
      </c>
      <c r="B217" s="21">
        <v>924</v>
      </c>
      <c r="C217" s="21">
        <v>915</v>
      </c>
      <c r="D217" s="21">
        <v>927</v>
      </c>
      <c r="E217" s="21">
        <v>1265.6416666666671</v>
      </c>
      <c r="F217" s="23" t="str">
        <f t="shared" si="40"/>
        <v>FALSE</v>
      </c>
      <c r="G217" s="23" t="str">
        <f t="shared" si="41"/>
        <v>FALSE</v>
      </c>
      <c r="H217" s="23" t="str">
        <f t="shared" si="42"/>
        <v>Sell</v>
      </c>
      <c r="I217" s="23" t="str">
        <f t="shared" si="38"/>
        <v/>
      </c>
      <c r="J217" s="38" t="str">
        <f t="shared" si="35"/>
        <v>Selling</v>
      </c>
      <c r="K217" s="23" t="str">
        <f t="shared" si="36"/>
        <v>Selling</v>
      </c>
      <c r="L217" s="23" t="str">
        <f t="shared" si="37"/>
        <v>Cash</v>
      </c>
      <c r="M217" s="43">
        <f t="shared" si="43"/>
        <v>0.99141630901287559</v>
      </c>
      <c r="N217" s="54">
        <f t="shared" si="32"/>
        <v>1</v>
      </c>
      <c r="O217" s="47">
        <f>O216*N217</f>
        <v>846653.0850000598</v>
      </c>
      <c r="P217" s="67">
        <f>(O217-MAX(O$97:O217))/MAX(O$97:O217)</f>
        <v>-0.44044661936123791</v>
      </c>
      <c r="Q217" s="63">
        <f t="shared" si="31"/>
        <v>846653.0850000598</v>
      </c>
      <c r="R217" s="53">
        <f>(B217-(B217*$A$1))/B216</f>
        <v>0.99072231759656659</v>
      </c>
      <c r="S217" s="47">
        <f t="shared" si="34"/>
        <v>1460649.4174873522</v>
      </c>
      <c r="T217" s="67">
        <f>(S217-MAX(S$97:S217))/MAX(S$97:S217)</f>
        <v>-6.7319999999999866E-2</v>
      </c>
      <c r="U217" s="63">
        <f t="shared" si="33"/>
        <v>1460649.4174873522</v>
      </c>
      <c r="V217" s="4"/>
    </row>
    <row r="218" spans="1:22" x14ac:dyDescent="0.3">
      <c r="A218" s="2">
        <v>43221</v>
      </c>
      <c r="B218" s="21">
        <v>915</v>
      </c>
      <c r="C218" s="21">
        <v>893</v>
      </c>
      <c r="D218" s="21">
        <v>925.2</v>
      </c>
      <c r="E218" s="21">
        <v>1250.708333333333</v>
      </c>
      <c r="F218" s="23" t="str">
        <f t="shared" si="40"/>
        <v>FALSE</v>
      </c>
      <c r="G218" s="23" t="str">
        <f t="shared" si="41"/>
        <v>FALSE</v>
      </c>
      <c r="H218" s="23" t="str">
        <f t="shared" si="42"/>
        <v>Sell</v>
      </c>
      <c r="I218" s="23" t="str">
        <f t="shared" si="38"/>
        <v/>
      </c>
      <c r="J218" s="38" t="str">
        <f t="shared" si="35"/>
        <v>Cash</v>
      </c>
      <c r="K218" s="23" t="str">
        <f t="shared" si="36"/>
        <v>Cash</v>
      </c>
      <c r="L218" s="23" t="str">
        <f t="shared" si="37"/>
        <v>Cash</v>
      </c>
      <c r="M218" s="43">
        <f t="shared" si="43"/>
        <v>0.99025974025974028</v>
      </c>
      <c r="N218" s="54">
        <f t="shared" si="32"/>
        <v>1</v>
      </c>
      <c r="O218" s="47">
        <f>O217*N218</f>
        <v>846653.0850000598</v>
      </c>
      <c r="P218" s="67">
        <f>(O218-MAX(O$97:O218))/MAX(O$97:O218)</f>
        <v>-0.44044661936123791</v>
      </c>
      <c r="Q218" s="63">
        <f t="shared" si="31"/>
        <v>846653.0850000598</v>
      </c>
      <c r="R218" s="48">
        <v>1</v>
      </c>
      <c r="S218" s="47">
        <f t="shared" si="34"/>
        <v>1460649.4174873522</v>
      </c>
      <c r="T218" s="67">
        <f>(S218-MAX(S$97:S218))/MAX(S$97:S218)</f>
        <v>-6.7319999999999866E-2</v>
      </c>
      <c r="U218" s="63">
        <f t="shared" si="33"/>
        <v>1460649.4174873522</v>
      </c>
      <c r="V218" s="4"/>
    </row>
    <row r="219" spans="1:22" x14ac:dyDescent="0.3">
      <c r="A219" s="2">
        <v>43222</v>
      </c>
      <c r="B219" s="21">
        <v>893</v>
      </c>
      <c r="C219" s="21">
        <v>922</v>
      </c>
      <c r="D219" s="21">
        <v>920.8</v>
      </c>
      <c r="E219" s="21">
        <v>1234.1083333333329</v>
      </c>
      <c r="F219" s="23" t="str">
        <f t="shared" si="40"/>
        <v>FALSE</v>
      </c>
      <c r="G219" s="23" t="str">
        <f t="shared" si="41"/>
        <v>FALSE</v>
      </c>
      <c r="H219" s="23" t="str">
        <f t="shared" si="42"/>
        <v>Sell</v>
      </c>
      <c r="I219" s="23" t="str">
        <f t="shared" si="38"/>
        <v/>
      </c>
      <c r="J219" s="38" t="str">
        <f t="shared" si="35"/>
        <v>Cash</v>
      </c>
      <c r="K219" s="23" t="str">
        <f t="shared" si="36"/>
        <v>Cash</v>
      </c>
      <c r="L219" s="23" t="str">
        <f t="shared" si="37"/>
        <v>Cash</v>
      </c>
      <c r="M219" s="43">
        <f t="shared" si="43"/>
        <v>0.9759562841530055</v>
      </c>
      <c r="N219" s="54">
        <f t="shared" si="32"/>
        <v>1</v>
      </c>
      <c r="O219" s="47">
        <f>O218*N219</f>
        <v>846653.0850000598</v>
      </c>
      <c r="P219" s="67">
        <f>(O219-MAX(O$97:O219))/MAX(O$97:O219)</f>
        <v>-0.44044661936123791</v>
      </c>
      <c r="Q219" s="63">
        <f t="shared" si="31"/>
        <v>846653.0850000598</v>
      </c>
      <c r="R219" s="48">
        <v>1</v>
      </c>
      <c r="S219" s="47">
        <f t="shared" si="34"/>
        <v>1460649.4174873522</v>
      </c>
      <c r="T219" s="67">
        <f>(S219-MAX(S$97:S219))/MAX(S$97:S219)</f>
        <v>-6.7319999999999866E-2</v>
      </c>
      <c r="U219" s="63">
        <f t="shared" si="33"/>
        <v>1460649.4174873522</v>
      </c>
      <c r="V219" s="4"/>
    </row>
    <row r="220" spans="1:22" x14ac:dyDescent="0.3">
      <c r="A220" s="2">
        <v>43223</v>
      </c>
      <c r="B220" s="21">
        <v>923</v>
      </c>
      <c r="C220" s="21">
        <v>950</v>
      </c>
      <c r="D220" s="21">
        <v>920.6</v>
      </c>
      <c r="E220" s="21">
        <v>1213.3583333333329</v>
      </c>
      <c r="F220" s="23" t="str">
        <f t="shared" si="40"/>
        <v>TRUE</v>
      </c>
      <c r="G220" s="23" t="str">
        <f t="shared" si="41"/>
        <v>FALSE</v>
      </c>
      <c r="H220" s="23" t="str">
        <f t="shared" si="42"/>
        <v>Hold&amp;NotBuy</v>
      </c>
      <c r="I220" s="23" t="str">
        <f t="shared" si="38"/>
        <v>hold</v>
      </c>
      <c r="J220" s="38" t="str">
        <f t="shared" si="35"/>
        <v>Cash</v>
      </c>
      <c r="K220" s="23" t="str">
        <f t="shared" si="36"/>
        <v>Cash</v>
      </c>
      <c r="L220" s="23" t="str">
        <f t="shared" si="37"/>
        <v>Cash</v>
      </c>
      <c r="M220" s="43">
        <f t="shared" si="43"/>
        <v>1.0335946248600223</v>
      </c>
      <c r="N220" s="54">
        <f t="shared" si="32"/>
        <v>1</v>
      </c>
      <c r="O220" s="47">
        <f>O219*N220</f>
        <v>846653.0850000598</v>
      </c>
      <c r="P220" s="67">
        <f>(O220-MAX(O$97:O220))/MAX(O$97:O220)</f>
        <v>-0.44044661936123791</v>
      </c>
      <c r="Q220" s="63">
        <f t="shared" si="31"/>
        <v>846653.0850000598</v>
      </c>
      <c r="R220" s="48">
        <v>1</v>
      </c>
      <c r="S220" s="47">
        <f t="shared" si="34"/>
        <v>1460649.4174873522</v>
      </c>
      <c r="T220" s="67">
        <f>(S220-MAX(S$97:S220))/MAX(S$97:S220)</f>
        <v>-6.7319999999999866E-2</v>
      </c>
      <c r="U220" s="63">
        <f t="shared" si="33"/>
        <v>1460649.4174873522</v>
      </c>
      <c r="V220" s="4"/>
    </row>
    <row r="221" spans="1:22" x14ac:dyDescent="0.3">
      <c r="A221" s="2">
        <v>43224</v>
      </c>
      <c r="B221" s="21">
        <v>951</v>
      </c>
      <c r="C221" s="21">
        <v>984</v>
      </c>
      <c r="D221" s="21">
        <v>920</v>
      </c>
      <c r="E221" s="21">
        <v>1184.041666666667</v>
      </c>
      <c r="F221" s="23" t="str">
        <f t="shared" si="40"/>
        <v>TRUE</v>
      </c>
      <c r="G221" s="23" t="str">
        <f t="shared" si="41"/>
        <v>FALSE</v>
      </c>
      <c r="H221" s="23" t="str">
        <f t="shared" si="42"/>
        <v>Hold&amp;NotBuy</v>
      </c>
      <c r="I221" s="23" t="str">
        <f t="shared" si="38"/>
        <v>hold</v>
      </c>
      <c r="J221" s="38" t="str">
        <f t="shared" si="35"/>
        <v>Cash</v>
      </c>
      <c r="K221" s="23" t="str">
        <f t="shared" si="36"/>
        <v>Cash</v>
      </c>
      <c r="L221" s="23" t="str">
        <f t="shared" si="37"/>
        <v>Cash</v>
      </c>
      <c r="M221" s="43">
        <f t="shared" si="43"/>
        <v>1.0303358613217768</v>
      </c>
      <c r="N221" s="54">
        <f t="shared" si="32"/>
        <v>1</v>
      </c>
      <c r="O221" s="47">
        <f>O220*N221</f>
        <v>846653.0850000598</v>
      </c>
      <c r="P221" s="67">
        <f>(O221-MAX(O$97:O221))/MAX(O$97:O221)</f>
        <v>-0.44044661936123791</v>
      </c>
      <c r="Q221" s="63">
        <f t="shared" si="31"/>
        <v>846653.0850000598</v>
      </c>
      <c r="R221" s="55">
        <f>(B221-(B220*$A$1))/B220</f>
        <v>1.0296358613217769</v>
      </c>
      <c r="S221" s="47">
        <f t="shared" si="34"/>
        <v>1503937.0210637415</v>
      </c>
      <c r="T221" s="67">
        <f>(S221-MAX(S$97:S221))/MAX(S$97:S221)</f>
        <v>-3.967922486240498E-2</v>
      </c>
      <c r="U221" s="63">
        <f t="shared" si="33"/>
        <v>1503937.0210637415</v>
      </c>
      <c r="V221" s="4"/>
    </row>
    <row r="222" spans="1:22" x14ac:dyDescent="0.3">
      <c r="A222" s="2">
        <v>43225</v>
      </c>
      <c r="B222" s="21">
        <v>984</v>
      </c>
      <c r="C222" s="21">
        <v>995</v>
      </c>
      <c r="D222" s="21">
        <v>932.1</v>
      </c>
      <c r="E222" s="21">
        <v>1157.175</v>
      </c>
      <c r="F222" s="23" t="str">
        <f t="shared" si="40"/>
        <v>TRUE</v>
      </c>
      <c r="G222" s="23" t="str">
        <f t="shared" si="41"/>
        <v>FALSE</v>
      </c>
      <c r="H222" s="23" t="str">
        <f t="shared" si="42"/>
        <v>Hold&amp;NotBuy</v>
      </c>
      <c r="I222" s="23" t="str">
        <f t="shared" si="38"/>
        <v>hold</v>
      </c>
      <c r="J222" s="38" t="str">
        <f t="shared" si="35"/>
        <v>Cash</v>
      </c>
      <c r="K222" s="23" t="str">
        <f t="shared" si="36"/>
        <v>Cash</v>
      </c>
      <c r="L222" s="23" t="str">
        <f t="shared" si="37"/>
        <v>Cash</v>
      </c>
      <c r="M222" s="43">
        <f t="shared" si="43"/>
        <v>1.0347003154574133</v>
      </c>
      <c r="N222" s="54">
        <f t="shared" si="32"/>
        <v>1</v>
      </c>
      <c r="O222" s="47">
        <f>O221*N222</f>
        <v>846653.0850000598</v>
      </c>
      <c r="P222" s="67">
        <f>(O222-MAX(O$97:O222))/MAX(O$97:O222)</f>
        <v>-0.44044661936123791</v>
      </c>
      <c r="Q222" s="63">
        <f t="shared" si="31"/>
        <v>846653.0850000598</v>
      </c>
      <c r="R222" s="52">
        <f>M222</f>
        <v>1.0347003154574133</v>
      </c>
      <c r="S222" s="47">
        <f t="shared" si="34"/>
        <v>1556124.1101227356</v>
      </c>
      <c r="T222" s="67">
        <f>(S222-MAX(S$97:S222))/MAX(S$97:S222)</f>
        <v>-6.3557910248228855E-3</v>
      </c>
      <c r="U222" s="63">
        <f t="shared" si="33"/>
        <v>1556124.1101227356</v>
      </c>
      <c r="V222" s="4"/>
    </row>
    <row r="223" spans="1:22" x14ac:dyDescent="0.3">
      <c r="A223" s="2">
        <v>43226</v>
      </c>
      <c r="B223" s="21">
        <v>996</v>
      </c>
      <c r="C223" s="21">
        <v>955</v>
      </c>
      <c r="D223" s="21">
        <v>938.8</v>
      </c>
      <c r="E223" s="21">
        <v>1130.7</v>
      </c>
      <c r="F223" s="23" t="str">
        <f t="shared" si="40"/>
        <v>TRUE</v>
      </c>
      <c r="G223" s="23" t="str">
        <f t="shared" si="41"/>
        <v>FALSE</v>
      </c>
      <c r="H223" s="23" t="str">
        <f t="shared" si="42"/>
        <v>Hold&amp;NotBuy</v>
      </c>
      <c r="I223" s="23" t="str">
        <f t="shared" si="38"/>
        <v>hold</v>
      </c>
      <c r="J223" s="38" t="str">
        <f t="shared" si="35"/>
        <v>Cash</v>
      </c>
      <c r="K223" s="23" t="str">
        <f t="shared" si="36"/>
        <v>Cash</v>
      </c>
      <c r="L223" s="23" t="str">
        <f t="shared" si="37"/>
        <v>Cash</v>
      </c>
      <c r="M223" s="43">
        <f t="shared" si="43"/>
        <v>1.0121951219512195</v>
      </c>
      <c r="N223" s="54">
        <f t="shared" si="32"/>
        <v>1</v>
      </c>
      <c r="O223" s="47">
        <f>O222*N223</f>
        <v>846653.0850000598</v>
      </c>
      <c r="P223" s="67">
        <f>(O223-MAX(O$97:O223))/MAX(O$97:O223)</f>
        <v>-0.44044661936123791</v>
      </c>
      <c r="Q223" s="63">
        <f t="shared" si="31"/>
        <v>846653.0850000598</v>
      </c>
      <c r="R223" s="52">
        <f>M223</f>
        <v>1.0121951219512195</v>
      </c>
      <c r="S223" s="47">
        <f t="shared" si="34"/>
        <v>1575101.2334169154</v>
      </c>
      <c r="T223" s="67">
        <f>(S223-MAX(S$97:S223))/MAX(S$97:S223)</f>
        <v>0</v>
      </c>
      <c r="U223" s="63">
        <f t="shared" si="33"/>
        <v>1575101.2334169154</v>
      </c>
      <c r="V223" s="4"/>
    </row>
    <row r="224" spans="1:22" x14ac:dyDescent="0.3">
      <c r="A224" s="2">
        <v>43227</v>
      </c>
      <c r="B224" s="21">
        <v>955</v>
      </c>
      <c r="C224" s="21">
        <v>903</v>
      </c>
      <c r="D224" s="21">
        <v>937.5</v>
      </c>
      <c r="E224" s="21">
        <v>1102.7</v>
      </c>
      <c r="F224" s="23" t="str">
        <f t="shared" si="40"/>
        <v>TRUE</v>
      </c>
      <c r="G224" s="23" t="str">
        <f t="shared" si="41"/>
        <v>FALSE</v>
      </c>
      <c r="H224" s="23" t="str">
        <f t="shared" si="42"/>
        <v>Hold&amp;NotBuy</v>
      </c>
      <c r="I224" s="23" t="str">
        <f t="shared" si="38"/>
        <v>hold</v>
      </c>
      <c r="J224" s="38" t="str">
        <f t="shared" si="35"/>
        <v>Cash</v>
      </c>
      <c r="K224" s="23" t="str">
        <f t="shared" si="36"/>
        <v>Cash</v>
      </c>
      <c r="L224" s="23" t="str">
        <f t="shared" si="37"/>
        <v>Cash</v>
      </c>
      <c r="M224" s="43">
        <f t="shared" si="43"/>
        <v>0.95883534136546189</v>
      </c>
      <c r="N224" s="54">
        <f t="shared" si="32"/>
        <v>1</v>
      </c>
      <c r="O224" s="47">
        <f>O223*N224</f>
        <v>846653.0850000598</v>
      </c>
      <c r="P224" s="67">
        <f>(O224-MAX(O$97:O224))/MAX(O$97:O224)</f>
        <v>-0.44044661936123791</v>
      </c>
      <c r="Q224" s="63">
        <f t="shared" si="31"/>
        <v>846653.0850000598</v>
      </c>
      <c r="R224" s="52">
        <f>M224</f>
        <v>0.95883534136546189</v>
      </c>
      <c r="S224" s="47">
        <f t="shared" si="34"/>
        <v>1510262.7288284681</v>
      </c>
      <c r="T224" s="67">
        <f>(S224-MAX(S$97:S224))/MAX(S$97:S224)</f>
        <v>-4.1164658634538123E-2</v>
      </c>
      <c r="U224" s="63">
        <f t="shared" si="33"/>
        <v>1510262.7288284681</v>
      </c>
      <c r="V224" s="4"/>
    </row>
    <row r="225" spans="1:22" x14ac:dyDescent="0.3">
      <c r="A225" s="2">
        <v>43228</v>
      </c>
      <c r="B225" s="21">
        <v>904</v>
      </c>
      <c r="C225" s="21">
        <v>900</v>
      </c>
      <c r="D225" s="21">
        <v>934.2</v>
      </c>
      <c r="E225" s="21">
        <v>1081</v>
      </c>
      <c r="F225" s="23" t="str">
        <f t="shared" si="40"/>
        <v>FALSE</v>
      </c>
      <c r="G225" s="23" t="str">
        <f t="shared" si="41"/>
        <v>FALSE</v>
      </c>
      <c r="H225" s="23" t="str">
        <f t="shared" si="42"/>
        <v>Sell</v>
      </c>
      <c r="I225" s="23" t="str">
        <f t="shared" si="38"/>
        <v/>
      </c>
      <c r="J225" s="38" t="str">
        <f t="shared" si="35"/>
        <v>Selling</v>
      </c>
      <c r="K225" s="23" t="str">
        <f t="shared" si="36"/>
        <v>Selling</v>
      </c>
      <c r="L225" s="23" t="str">
        <f t="shared" si="37"/>
        <v>Cash</v>
      </c>
      <c r="M225" s="43">
        <f t="shared" si="43"/>
        <v>0.94659685863874343</v>
      </c>
      <c r="N225" s="54">
        <f t="shared" si="32"/>
        <v>1</v>
      </c>
      <c r="O225" s="47">
        <f>O224*N225</f>
        <v>846653.0850000598</v>
      </c>
      <c r="P225" s="67">
        <f>(O225-MAX(O$97:O225))/MAX(O$97:O225)</f>
        <v>-0.44044661936123791</v>
      </c>
      <c r="Q225" s="63">
        <f t="shared" si="31"/>
        <v>846653.0850000598</v>
      </c>
      <c r="R225" s="53">
        <f>(B225-(B225*$A$1))/B224</f>
        <v>0.94593424083769639</v>
      </c>
      <c r="S225" s="47">
        <f t="shared" si="34"/>
        <v>1428609.2278598247</v>
      </c>
      <c r="T225" s="67">
        <f>(S225-MAX(S$97:S225))/MAX(S$97:S225)</f>
        <v>-9.3004819277108394E-2</v>
      </c>
      <c r="U225" s="63">
        <f t="shared" si="33"/>
        <v>1428609.2278598247</v>
      </c>
      <c r="V225" s="4"/>
    </row>
    <row r="226" spans="1:22" x14ac:dyDescent="0.3">
      <c r="A226" s="2">
        <v>43229</v>
      </c>
      <c r="B226" s="21">
        <v>900</v>
      </c>
      <c r="C226" s="21">
        <v>888</v>
      </c>
      <c r="D226" s="21">
        <v>930.5</v>
      </c>
      <c r="E226" s="21">
        <v>1057.666666666667</v>
      </c>
      <c r="F226" s="23" t="str">
        <f t="shared" si="40"/>
        <v>FALSE</v>
      </c>
      <c r="G226" s="23" t="str">
        <f t="shared" si="41"/>
        <v>FALSE</v>
      </c>
      <c r="H226" s="23" t="str">
        <f t="shared" si="42"/>
        <v>Sell</v>
      </c>
      <c r="I226" s="23" t="str">
        <f t="shared" si="38"/>
        <v/>
      </c>
      <c r="J226" s="38" t="str">
        <f t="shared" si="35"/>
        <v>Cash</v>
      </c>
      <c r="K226" s="23" t="str">
        <f t="shared" si="36"/>
        <v>Cash</v>
      </c>
      <c r="L226" s="23" t="str">
        <f t="shared" si="37"/>
        <v>Cash</v>
      </c>
      <c r="M226" s="43">
        <f t="shared" si="43"/>
        <v>0.99557522123893805</v>
      </c>
      <c r="N226" s="54">
        <f t="shared" si="32"/>
        <v>1</v>
      </c>
      <c r="O226" s="47">
        <f>O225*N226</f>
        <v>846653.0850000598</v>
      </c>
      <c r="P226" s="67">
        <f>(O226-MAX(O$97:O226))/MAX(O$97:O226)</f>
        <v>-0.44044661936123791</v>
      </c>
      <c r="Q226" s="63">
        <f t="shared" si="31"/>
        <v>846653.0850000598</v>
      </c>
      <c r="R226" s="48">
        <v>1</v>
      </c>
      <c r="S226" s="47">
        <f t="shared" si="34"/>
        <v>1428609.2278598247</v>
      </c>
      <c r="T226" s="67">
        <f>(S226-MAX(S$97:S226))/MAX(S$97:S226)</f>
        <v>-9.3004819277108394E-2</v>
      </c>
      <c r="U226" s="63">
        <f t="shared" si="33"/>
        <v>1428609.2278598247</v>
      </c>
      <c r="V226" s="4"/>
    </row>
    <row r="227" spans="1:22" x14ac:dyDescent="0.3">
      <c r="A227" s="2">
        <v>43230</v>
      </c>
      <c r="B227" s="21">
        <v>888</v>
      </c>
      <c r="C227" s="21">
        <v>878</v>
      </c>
      <c r="D227" s="21">
        <v>926.8</v>
      </c>
      <c r="E227" s="21">
        <v>1041.8916666666671</v>
      </c>
      <c r="F227" s="23" t="str">
        <f t="shared" si="40"/>
        <v>FALSE</v>
      </c>
      <c r="G227" s="23" t="str">
        <f t="shared" si="41"/>
        <v>FALSE</v>
      </c>
      <c r="H227" s="23" t="str">
        <f t="shared" si="42"/>
        <v>Sell</v>
      </c>
      <c r="I227" s="23" t="str">
        <f t="shared" si="38"/>
        <v/>
      </c>
      <c r="J227" s="38" t="str">
        <f t="shared" si="35"/>
        <v>Cash</v>
      </c>
      <c r="K227" s="23" t="str">
        <f t="shared" si="36"/>
        <v>Cash</v>
      </c>
      <c r="L227" s="23" t="str">
        <f t="shared" si="37"/>
        <v>Cash</v>
      </c>
      <c r="M227" s="43">
        <f t="shared" si="43"/>
        <v>0.98666666666666669</v>
      </c>
      <c r="N227" s="54">
        <f t="shared" si="32"/>
        <v>1</v>
      </c>
      <c r="O227" s="47">
        <f>O226*N227</f>
        <v>846653.0850000598</v>
      </c>
      <c r="P227" s="67">
        <f>(O227-MAX(O$97:O227))/MAX(O$97:O227)</f>
        <v>-0.44044661936123791</v>
      </c>
      <c r="Q227" s="63">
        <f t="shared" ref="Q227:Q290" si="44">Q226*N227</f>
        <v>846653.0850000598</v>
      </c>
      <c r="R227" s="48">
        <v>1</v>
      </c>
      <c r="S227" s="47">
        <f t="shared" si="34"/>
        <v>1428609.2278598247</v>
      </c>
      <c r="T227" s="67">
        <f>(S227-MAX(S$97:S227))/MAX(S$97:S227)</f>
        <v>-9.3004819277108394E-2</v>
      </c>
      <c r="U227" s="63">
        <f t="shared" si="33"/>
        <v>1428609.2278598247</v>
      </c>
      <c r="V227" s="4"/>
    </row>
    <row r="228" spans="1:22" x14ac:dyDescent="0.3">
      <c r="A228" s="2">
        <v>43231</v>
      </c>
      <c r="B228" s="21">
        <v>878</v>
      </c>
      <c r="C228" s="21">
        <v>769</v>
      </c>
      <c r="D228" s="21">
        <v>914.4</v>
      </c>
      <c r="E228" s="21">
        <v>1024.5583333333329</v>
      </c>
      <c r="F228" s="23" t="str">
        <f t="shared" si="40"/>
        <v>FALSE</v>
      </c>
      <c r="G228" s="23" t="str">
        <f t="shared" si="41"/>
        <v>FALSE</v>
      </c>
      <c r="H228" s="23" t="str">
        <f t="shared" si="42"/>
        <v>Sell</v>
      </c>
      <c r="I228" s="23" t="str">
        <f t="shared" si="38"/>
        <v/>
      </c>
      <c r="J228" s="38" t="str">
        <f t="shared" si="35"/>
        <v>Cash</v>
      </c>
      <c r="K228" s="23" t="str">
        <f t="shared" si="36"/>
        <v>Cash</v>
      </c>
      <c r="L228" s="23" t="str">
        <f t="shared" si="37"/>
        <v>Cash</v>
      </c>
      <c r="M228" s="43">
        <f t="shared" si="43"/>
        <v>0.98873873873873874</v>
      </c>
      <c r="N228" s="54">
        <f t="shared" ref="N228:N291" si="45">IF(L228="hold", IF(L227="hold", B228/B227, (B228-(B227*$A$1))/B227), IF(L228="Selling", IF(L227="Buying", (B228-(B227*$A$1)-(B228*$A$1))/B227, (B228-(B228*$A$1))/B227), 1))</f>
        <v>1</v>
      </c>
      <c r="O228" s="47">
        <f>O227*N228</f>
        <v>846653.0850000598</v>
      </c>
      <c r="P228" s="67">
        <f>(O228-MAX(O$97:O228))/MAX(O$97:O228)</f>
        <v>-0.44044661936123791</v>
      </c>
      <c r="Q228" s="63">
        <f t="shared" si="44"/>
        <v>846653.0850000598</v>
      </c>
      <c r="R228" s="48">
        <v>1</v>
      </c>
      <c r="S228" s="47">
        <f t="shared" si="34"/>
        <v>1428609.2278598247</v>
      </c>
      <c r="T228" s="67">
        <f>(S228-MAX(S$97:S228))/MAX(S$97:S228)</f>
        <v>-9.3004819277108394E-2</v>
      </c>
      <c r="U228" s="63">
        <f t="shared" ref="U228:U291" si="46">U227*R228</f>
        <v>1428609.2278598247</v>
      </c>
      <c r="V228" s="4"/>
    </row>
    <row r="229" spans="1:22" x14ac:dyDescent="0.3">
      <c r="A229" s="2">
        <v>43232</v>
      </c>
      <c r="B229" s="21">
        <v>770</v>
      </c>
      <c r="C229" s="21">
        <v>759</v>
      </c>
      <c r="D229" s="21">
        <v>898.1</v>
      </c>
      <c r="E229" s="21">
        <v>1006.741666666667</v>
      </c>
      <c r="F229" s="23" t="str">
        <f t="shared" si="40"/>
        <v>FALSE</v>
      </c>
      <c r="G229" s="23" t="str">
        <f t="shared" si="41"/>
        <v>FALSE</v>
      </c>
      <c r="H229" s="23" t="str">
        <f t="shared" si="42"/>
        <v>Sell</v>
      </c>
      <c r="I229" s="23" t="str">
        <f t="shared" si="38"/>
        <v/>
      </c>
      <c r="J229" s="38" t="str">
        <f t="shared" si="35"/>
        <v>Cash</v>
      </c>
      <c r="K229" s="23" t="str">
        <f t="shared" si="36"/>
        <v>Cash</v>
      </c>
      <c r="L229" s="23" t="str">
        <f t="shared" si="37"/>
        <v>Cash</v>
      </c>
      <c r="M229" s="43">
        <f t="shared" si="43"/>
        <v>0.87699316628701596</v>
      </c>
      <c r="N229" s="54">
        <f t="shared" si="45"/>
        <v>1</v>
      </c>
      <c r="O229" s="47">
        <f>O228*N229</f>
        <v>846653.0850000598</v>
      </c>
      <c r="P229" s="67">
        <f>(O229-MAX(O$97:O229))/MAX(O$97:O229)</f>
        <v>-0.44044661936123791</v>
      </c>
      <c r="Q229" s="63">
        <f t="shared" si="44"/>
        <v>846653.0850000598</v>
      </c>
      <c r="R229" s="48">
        <v>1</v>
      </c>
      <c r="S229" s="47">
        <f t="shared" si="34"/>
        <v>1428609.2278598247</v>
      </c>
      <c r="T229" s="67">
        <f>(S229-MAX(S$97:S229))/MAX(S$97:S229)</f>
        <v>-9.3004819277108394E-2</v>
      </c>
      <c r="U229" s="63">
        <f t="shared" si="46"/>
        <v>1428609.2278598247</v>
      </c>
      <c r="V229" s="4"/>
    </row>
    <row r="230" spans="1:22" x14ac:dyDescent="0.3">
      <c r="A230" s="2">
        <v>43233</v>
      </c>
      <c r="B230" s="21">
        <v>760</v>
      </c>
      <c r="C230" s="21">
        <v>806</v>
      </c>
      <c r="D230" s="21">
        <v>883.7</v>
      </c>
      <c r="E230" s="21">
        <v>989.23333333333335</v>
      </c>
      <c r="F230" s="23" t="str">
        <f t="shared" si="40"/>
        <v>FALSE</v>
      </c>
      <c r="G230" s="23" t="str">
        <f t="shared" si="41"/>
        <v>FALSE</v>
      </c>
      <c r="H230" s="23" t="str">
        <f t="shared" si="42"/>
        <v>Sell</v>
      </c>
      <c r="I230" s="23" t="str">
        <f t="shared" si="38"/>
        <v/>
      </c>
      <c r="J230" s="38" t="str">
        <f t="shared" si="35"/>
        <v>Cash</v>
      </c>
      <c r="K230" s="23" t="str">
        <f t="shared" si="36"/>
        <v>Cash</v>
      </c>
      <c r="L230" s="23" t="str">
        <f t="shared" si="37"/>
        <v>Cash</v>
      </c>
      <c r="M230" s="43">
        <f t="shared" si="43"/>
        <v>0.98701298701298701</v>
      </c>
      <c r="N230" s="54">
        <f t="shared" si="45"/>
        <v>1</v>
      </c>
      <c r="O230" s="47">
        <f>O229*N230</f>
        <v>846653.0850000598</v>
      </c>
      <c r="P230" s="67">
        <f>(O230-MAX(O$97:O230))/MAX(O$97:O230)</f>
        <v>-0.44044661936123791</v>
      </c>
      <c r="Q230" s="63">
        <f t="shared" si="44"/>
        <v>846653.0850000598</v>
      </c>
      <c r="R230" s="48">
        <v>1</v>
      </c>
      <c r="S230" s="47">
        <f t="shared" si="34"/>
        <v>1428609.2278598247</v>
      </c>
      <c r="T230" s="67">
        <f>(S230-MAX(S$97:S230))/MAX(S$97:S230)</f>
        <v>-9.3004819277108394E-2</v>
      </c>
      <c r="U230" s="63">
        <f t="shared" si="46"/>
        <v>1428609.2278598247</v>
      </c>
      <c r="V230" s="4"/>
    </row>
    <row r="231" spans="1:22" x14ac:dyDescent="0.3">
      <c r="A231" s="2">
        <v>43234</v>
      </c>
      <c r="B231" s="21">
        <v>806</v>
      </c>
      <c r="C231" s="21">
        <v>824</v>
      </c>
      <c r="D231" s="21">
        <v>867.7</v>
      </c>
      <c r="E231" s="21">
        <v>974.64166666666665</v>
      </c>
      <c r="F231" s="23" t="str">
        <f t="shared" si="40"/>
        <v>FALSE</v>
      </c>
      <c r="G231" s="23" t="str">
        <f t="shared" si="41"/>
        <v>FALSE</v>
      </c>
      <c r="H231" s="23" t="str">
        <f t="shared" si="42"/>
        <v>Sell</v>
      </c>
      <c r="I231" s="23" t="str">
        <f t="shared" si="38"/>
        <v/>
      </c>
      <c r="J231" s="38" t="str">
        <f t="shared" si="35"/>
        <v>Cash</v>
      </c>
      <c r="K231" s="23" t="str">
        <f t="shared" si="36"/>
        <v>Cash</v>
      </c>
      <c r="L231" s="23" t="str">
        <f t="shared" si="37"/>
        <v>Cash</v>
      </c>
      <c r="M231" s="43">
        <f t="shared" si="43"/>
        <v>1.0605263157894738</v>
      </c>
      <c r="N231" s="54">
        <f t="shared" si="45"/>
        <v>1</v>
      </c>
      <c r="O231" s="47">
        <f>O230*N231</f>
        <v>846653.0850000598</v>
      </c>
      <c r="P231" s="67">
        <f>(O231-MAX(O$97:O231))/MAX(O$97:O231)</f>
        <v>-0.44044661936123791</v>
      </c>
      <c r="Q231" s="63">
        <f t="shared" si="44"/>
        <v>846653.0850000598</v>
      </c>
      <c r="R231" s="48">
        <v>1</v>
      </c>
      <c r="S231" s="47">
        <f t="shared" si="34"/>
        <v>1428609.2278598247</v>
      </c>
      <c r="T231" s="67">
        <f>(S231-MAX(S$97:S231))/MAX(S$97:S231)</f>
        <v>-9.3004819277108394E-2</v>
      </c>
      <c r="U231" s="63">
        <f t="shared" si="46"/>
        <v>1428609.2278598247</v>
      </c>
      <c r="V231" s="4"/>
    </row>
    <row r="232" spans="1:22" x14ac:dyDescent="0.3">
      <c r="A232" s="2">
        <v>43235</v>
      </c>
      <c r="B232" s="21">
        <v>824</v>
      </c>
      <c r="C232" s="21">
        <v>800</v>
      </c>
      <c r="D232" s="21">
        <v>848.2</v>
      </c>
      <c r="E232" s="21">
        <v>960.52499999999998</v>
      </c>
      <c r="F232" s="23" t="str">
        <f t="shared" si="40"/>
        <v>FALSE</v>
      </c>
      <c r="G232" s="23" t="str">
        <f t="shared" si="41"/>
        <v>FALSE</v>
      </c>
      <c r="H232" s="23" t="str">
        <f t="shared" si="42"/>
        <v>Sell</v>
      </c>
      <c r="I232" s="23" t="str">
        <f t="shared" si="38"/>
        <v/>
      </c>
      <c r="J232" s="38" t="str">
        <f t="shared" si="35"/>
        <v>Cash</v>
      </c>
      <c r="K232" s="23" t="str">
        <f t="shared" si="36"/>
        <v>Cash</v>
      </c>
      <c r="L232" s="23" t="str">
        <f t="shared" si="37"/>
        <v>Cash</v>
      </c>
      <c r="M232" s="43">
        <f t="shared" si="43"/>
        <v>1.022332506203474</v>
      </c>
      <c r="N232" s="54">
        <f t="shared" si="45"/>
        <v>1</v>
      </c>
      <c r="O232" s="47">
        <f>O231*N232</f>
        <v>846653.0850000598</v>
      </c>
      <c r="P232" s="67">
        <f>(O232-MAX(O$97:O232))/MAX(O$97:O232)</f>
        <v>-0.44044661936123791</v>
      </c>
      <c r="Q232" s="63">
        <f t="shared" si="44"/>
        <v>846653.0850000598</v>
      </c>
      <c r="R232" s="48">
        <v>1</v>
      </c>
      <c r="S232" s="47">
        <f t="shared" si="34"/>
        <v>1428609.2278598247</v>
      </c>
      <c r="T232" s="67">
        <f>(S232-MAX(S$97:S232))/MAX(S$97:S232)</f>
        <v>-9.3004819277108394E-2</v>
      </c>
      <c r="U232" s="63">
        <f t="shared" si="46"/>
        <v>1428609.2278598247</v>
      </c>
      <c r="V232" s="4"/>
    </row>
    <row r="233" spans="1:22" x14ac:dyDescent="0.3">
      <c r="A233" s="2">
        <v>43236</v>
      </c>
      <c r="B233" s="21">
        <v>800</v>
      </c>
      <c r="C233" s="21">
        <v>760</v>
      </c>
      <c r="D233" s="21">
        <v>828.7</v>
      </c>
      <c r="E233" s="21">
        <v>951.9</v>
      </c>
      <c r="F233" s="23" t="str">
        <f t="shared" si="40"/>
        <v>FALSE</v>
      </c>
      <c r="G233" s="23" t="str">
        <f t="shared" si="41"/>
        <v>FALSE</v>
      </c>
      <c r="H233" s="23" t="str">
        <f t="shared" si="42"/>
        <v>Sell</v>
      </c>
      <c r="I233" s="23" t="str">
        <f t="shared" si="38"/>
        <v/>
      </c>
      <c r="J233" s="38" t="str">
        <f t="shared" si="35"/>
        <v>Cash</v>
      </c>
      <c r="K233" s="23" t="str">
        <f t="shared" si="36"/>
        <v>Cash</v>
      </c>
      <c r="L233" s="23" t="str">
        <f t="shared" si="37"/>
        <v>Cash</v>
      </c>
      <c r="M233" s="43">
        <f t="shared" si="43"/>
        <v>0.970873786407767</v>
      </c>
      <c r="N233" s="54">
        <f t="shared" si="45"/>
        <v>1</v>
      </c>
      <c r="O233" s="47">
        <f>O232*N233</f>
        <v>846653.0850000598</v>
      </c>
      <c r="P233" s="67">
        <f>(O233-MAX(O$97:O233))/MAX(O$97:O233)</f>
        <v>-0.44044661936123791</v>
      </c>
      <c r="Q233" s="63">
        <f t="shared" si="44"/>
        <v>846653.0850000598</v>
      </c>
      <c r="R233" s="48">
        <v>1</v>
      </c>
      <c r="S233" s="47">
        <f t="shared" si="34"/>
        <v>1428609.2278598247</v>
      </c>
      <c r="T233" s="67">
        <f>(S233-MAX(S$97:S233))/MAX(S$97:S233)</f>
        <v>-9.3004819277108394E-2</v>
      </c>
      <c r="U233" s="63">
        <f t="shared" si="46"/>
        <v>1428609.2278598247</v>
      </c>
      <c r="V233" s="4"/>
    </row>
    <row r="234" spans="1:22" x14ac:dyDescent="0.3">
      <c r="A234" s="2">
        <v>43237</v>
      </c>
      <c r="B234" s="21">
        <v>761</v>
      </c>
      <c r="C234" s="21">
        <v>774</v>
      </c>
      <c r="D234" s="21">
        <v>815.8</v>
      </c>
      <c r="E234" s="21">
        <v>948.9083333333333</v>
      </c>
      <c r="F234" s="23" t="str">
        <f t="shared" si="40"/>
        <v>FALSE</v>
      </c>
      <c r="G234" s="23" t="str">
        <f t="shared" si="41"/>
        <v>FALSE</v>
      </c>
      <c r="H234" s="23" t="str">
        <f t="shared" si="42"/>
        <v>Sell</v>
      </c>
      <c r="I234" s="23" t="str">
        <f t="shared" si="38"/>
        <v/>
      </c>
      <c r="J234" s="38" t="str">
        <f t="shared" si="35"/>
        <v>Cash</v>
      </c>
      <c r="K234" s="23" t="str">
        <f t="shared" si="36"/>
        <v>Cash</v>
      </c>
      <c r="L234" s="23" t="str">
        <f t="shared" si="37"/>
        <v>Cash</v>
      </c>
      <c r="M234" s="43">
        <f t="shared" si="43"/>
        <v>0.95125000000000004</v>
      </c>
      <c r="N234" s="54">
        <f t="shared" si="45"/>
        <v>1</v>
      </c>
      <c r="O234" s="47">
        <f>O233*N234</f>
        <v>846653.0850000598</v>
      </c>
      <c r="P234" s="67">
        <f>(O234-MAX(O$97:O234))/MAX(O$97:O234)</f>
        <v>-0.44044661936123791</v>
      </c>
      <c r="Q234" s="63">
        <f t="shared" si="44"/>
        <v>846653.0850000598</v>
      </c>
      <c r="R234" s="48">
        <v>1</v>
      </c>
      <c r="S234" s="47">
        <f t="shared" si="34"/>
        <v>1428609.2278598247</v>
      </c>
      <c r="T234" s="67">
        <f>(S234-MAX(S$97:S234))/MAX(S$97:S234)</f>
        <v>-9.3004819277108394E-2</v>
      </c>
      <c r="U234" s="63">
        <f t="shared" si="46"/>
        <v>1428609.2278598247</v>
      </c>
      <c r="V234" s="4"/>
    </row>
    <row r="235" spans="1:22" x14ac:dyDescent="0.3">
      <c r="A235" s="2">
        <v>43238</v>
      </c>
      <c r="B235" s="21">
        <v>774</v>
      </c>
      <c r="C235" s="21">
        <v>736</v>
      </c>
      <c r="D235" s="21">
        <v>799.4</v>
      </c>
      <c r="E235" s="21">
        <v>938.70833333333337</v>
      </c>
      <c r="F235" s="23" t="str">
        <f t="shared" si="40"/>
        <v>FALSE</v>
      </c>
      <c r="G235" s="23" t="str">
        <f t="shared" si="41"/>
        <v>FALSE</v>
      </c>
      <c r="H235" s="23" t="str">
        <f t="shared" si="42"/>
        <v>Sell</v>
      </c>
      <c r="I235" s="23" t="str">
        <f t="shared" si="38"/>
        <v/>
      </c>
      <c r="J235" s="38" t="str">
        <f t="shared" si="35"/>
        <v>Cash</v>
      </c>
      <c r="K235" s="23" t="str">
        <f t="shared" si="36"/>
        <v>Cash</v>
      </c>
      <c r="L235" s="23" t="str">
        <f t="shared" si="37"/>
        <v>Cash</v>
      </c>
      <c r="M235" s="43">
        <f t="shared" si="43"/>
        <v>1.0170827858081473</v>
      </c>
      <c r="N235" s="54">
        <f t="shared" si="45"/>
        <v>1</v>
      </c>
      <c r="O235" s="47">
        <f>O234*N235</f>
        <v>846653.0850000598</v>
      </c>
      <c r="P235" s="67">
        <f>(O235-MAX(O$97:O235))/MAX(O$97:O235)</f>
        <v>-0.44044661936123791</v>
      </c>
      <c r="Q235" s="63">
        <f t="shared" si="44"/>
        <v>846653.0850000598</v>
      </c>
      <c r="R235" s="48">
        <v>1</v>
      </c>
      <c r="S235" s="47">
        <f t="shared" si="34"/>
        <v>1428609.2278598247</v>
      </c>
      <c r="T235" s="67">
        <f>(S235-MAX(S$97:S235))/MAX(S$97:S235)</f>
        <v>-9.3004819277108394E-2</v>
      </c>
      <c r="U235" s="63">
        <f t="shared" si="46"/>
        <v>1428609.2278598247</v>
      </c>
      <c r="V235" s="4"/>
    </row>
    <row r="236" spans="1:22" x14ac:dyDescent="0.3">
      <c r="A236" s="2">
        <v>43239</v>
      </c>
      <c r="B236" s="21">
        <v>737</v>
      </c>
      <c r="C236" s="21">
        <v>750</v>
      </c>
      <c r="D236" s="21">
        <v>785.6</v>
      </c>
      <c r="E236" s="21">
        <v>927.6583333333333</v>
      </c>
      <c r="F236" s="23" t="str">
        <f t="shared" si="40"/>
        <v>FALSE</v>
      </c>
      <c r="G236" s="23" t="str">
        <f t="shared" si="41"/>
        <v>FALSE</v>
      </c>
      <c r="H236" s="23" t="str">
        <f t="shared" si="42"/>
        <v>Sell</v>
      </c>
      <c r="I236" s="23" t="str">
        <f t="shared" si="38"/>
        <v/>
      </c>
      <c r="J236" s="38" t="str">
        <f t="shared" si="35"/>
        <v>Cash</v>
      </c>
      <c r="K236" s="23" t="str">
        <f t="shared" si="36"/>
        <v>Cash</v>
      </c>
      <c r="L236" s="23" t="str">
        <f t="shared" si="37"/>
        <v>Cash</v>
      </c>
      <c r="M236" s="43">
        <f t="shared" si="43"/>
        <v>0.95219638242894056</v>
      </c>
      <c r="N236" s="54">
        <f t="shared" si="45"/>
        <v>1</v>
      </c>
      <c r="O236" s="47">
        <f>O235*N236</f>
        <v>846653.0850000598</v>
      </c>
      <c r="P236" s="67">
        <f>(O236-MAX(O$97:O236))/MAX(O$97:O236)</f>
        <v>-0.44044661936123791</v>
      </c>
      <c r="Q236" s="63">
        <f t="shared" si="44"/>
        <v>846653.0850000598</v>
      </c>
      <c r="R236" s="48">
        <v>1</v>
      </c>
      <c r="S236" s="47">
        <f t="shared" ref="S236:S299" si="47">S235*R236</f>
        <v>1428609.2278598247</v>
      </c>
      <c r="T236" s="67">
        <f>(S236-MAX(S$97:S236))/MAX(S$97:S236)</f>
        <v>-9.3004819277108394E-2</v>
      </c>
      <c r="U236" s="63">
        <f t="shared" si="46"/>
        <v>1428609.2278598247</v>
      </c>
      <c r="V236" s="4"/>
    </row>
    <row r="237" spans="1:22" x14ac:dyDescent="0.3">
      <c r="A237" s="2">
        <v>43240</v>
      </c>
      <c r="B237" s="21">
        <v>750</v>
      </c>
      <c r="C237" s="21">
        <v>756</v>
      </c>
      <c r="D237" s="21">
        <v>773.4</v>
      </c>
      <c r="E237" s="21">
        <v>917.2</v>
      </c>
      <c r="F237" s="23" t="str">
        <f t="shared" si="40"/>
        <v>FALSE</v>
      </c>
      <c r="G237" s="23" t="str">
        <f t="shared" si="41"/>
        <v>FALSE</v>
      </c>
      <c r="H237" s="23" t="str">
        <f t="shared" si="42"/>
        <v>Sell</v>
      </c>
      <c r="I237" s="23" t="str">
        <f t="shared" si="38"/>
        <v/>
      </c>
      <c r="J237" s="38" t="str">
        <f t="shared" si="35"/>
        <v>Cash</v>
      </c>
      <c r="K237" s="23" t="str">
        <f t="shared" si="36"/>
        <v>Cash</v>
      </c>
      <c r="L237" s="23" t="str">
        <f t="shared" si="37"/>
        <v>Cash</v>
      </c>
      <c r="M237" s="43">
        <f t="shared" si="43"/>
        <v>1.0176390773405699</v>
      </c>
      <c r="N237" s="54">
        <f t="shared" si="45"/>
        <v>1</v>
      </c>
      <c r="O237" s="47">
        <f>O236*N237</f>
        <v>846653.0850000598</v>
      </c>
      <c r="P237" s="67">
        <f>(O237-MAX(O$97:O237))/MAX(O$97:O237)</f>
        <v>-0.44044661936123791</v>
      </c>
      <c r="Q237" s="63">
        <f t="shared" si="44"/>
        <v>846653.0850000598</v>
      </c>
      <c r="R237" s="48">
        <v>1</v>
      </c>
      <c r="S237" s="47">
        <f t="shared" si="47"/>
        <v>1428609.2278598247</v>
      </c>
      <c r="T237" s="67">
        <f>(S237-MAX(S$97:S237))/MAX(S$97:S237)</f>
        <v>-9.3004819277108394E-2</v>
      </c>
      <c r="U237" s="63">
        <f t="shared" si="46"/>
        <v>1428609.2278598247</v>
      </c>
      <c r="V237" s="4"/>
    </row>
    <row r="238" spans="1:22" x14ac:dyDescent="0.3">
      <c r="A238" s="2">
        <v>43241</v>
      </c>
      <c r="B238" s="21">
        <v>755</v>
      </c>
      <c r="C238" s="21">
        <v>753</v>
      </c>
      <c r="D238" s="21">
        <v>771.8</v>
      </c>
      <c r="E238" s="21">
        <v>909.32500000000005</v>
      </c>
      <c r="F238" s="23" t="str">
        <f t="shared" si="40"/>
        <v>FALSE</v>
      </c>
      <c r="G238" s="23" t="str">
        <f t="shared" si="41"/>
        <v>FALSE</v>
      </c>
      <c r="H238" s="23" t="str">
        <f t="shared" si="42"/>
        <v>Sell</v>
      </c>
      <c r="I238" s="23" t="str">
        <f t="shared" si="38"/>
        <v/>
      </c>
      <c r="J238" s="38" t="str">
        <f t="shared" si="35"/>
        <v>Cash</v>
      </c>
      <c r="K238" s="23" t="str">
        <f t="shared" si="36"/>
        <v>Cash</v>
      </c>
      <c r="L238" s="23" t="str">
        <f t="shared" si="37"/>
        <v>Cash</v>
      </c>
      <c r="M238" s="43">
        <f t="shared" si="43"/>
        <v>1.0066666666666666</v>
      </c>
      <c r="N238" s="54">
        <f t="shared" si="45"/>
        <v>1</v>
      </c>
      <c r="O238" s="47">
        <f>O237*N238</f>
        <v>846653.0850000598</v>
      </c>
      <c r="P238" s="67">
        <f>(O238-MAX(O$97:O238))/MAX(O$97:O238)</f>
        <v>-0.44044661936123791</v>
      </c>
      <c r="Q238" s="63">
        <f t="shared" si="44"/>
        <v>846653.0850000598</v>
      </c>
      <c r="R238" s="48">
        <v>1</v>
      </c>
      <c r="S238" s="47">
        <f t="shared" si="47"/>
        <v>1428609.2278598247</v>
      </c>
      <c r="T238" s="67">
        <f>(S238-MAX(S$97:S238))/MAX(S$97:S238)</f>
        <v>-9.3004819277108394E-2</v>
      </c>
      <c r="U238" s="63">
        <f t="shared" si="46"/>
        <v>1428609.2278598247</v>
      </c>
      <c r="V238" s="4"/>
    </row>
    <row r="239" spans="1:22" x14ac:dyDescent="0.3">
      <c r="A239" s="2">
        <v>43242</v>
      </c>
      <c r="B239" s="21">
        <v>754</v>
      </c>
      <c r="C239" s="21">
        <v>743</v>
      </c>
      <c r="D239" s="21">
        <v>770.2</v>
      </c>
      <c r="E239" s="21">
        <v>902.875</v>
      </c>
      <c r="F239" s="23" t="str">
        <f t="shared" si="40"/>
        <v>FALSE</v>
      </c>
      <c r="G239" s="23" t="str">
        <f t="shared" si="41"/>
        <v>FALSE</v>
      </c>
      <c r="H239" s="23" t="str">
        <f t="shared" si="42"/>
        <v>Sell</v>
      </c>
      <c r="I239" s="23" t="str">
        <f t="shared" si="38"/>
        <v/>
      </c>
      <c r="J239" s="38" t="str">
        <f t="shared" si="35"/>
        <v>Cash</v>
      </c>
      <c r="K239" s="23" t="str">
        <f t="shared" si="36"/>
        <v>Cash</v>
      </c>
      <c r="L239" s="23" t="str">
        <f t="shared" si="37"/>
        <v>Cash</v>
      </c>
      <c r="M239" s="43">
        <f t="shared" si="43"/>
        <v>0.99867549668874167</v>
      </c>
      <c r="N239" s="54">
        <f t="shared" si="45"/>
        <v>1</v>
      </c>
      <c r="O239" s="47">
        <f>O238*N239</f>
        <v>846653.0850000598</v>
      </c>
      <c r="P239" s="67">
        <f>(O239-MAX(O$97:O239))/MAX(O$97:O239)</f>
        <v>-0.44044661936123791</v>
      </c>
      <c r="Q239" s="63">
        <f t="shared" si="44"/>
        <v>846653.0850000598</v>
      </c>
      <c r="R239" s="48">
        <v>1</v>
      </c>
      <c r="S239" s="47">
        <f t="shared" si="47"/>
        <v>1428609.2278598247</v>
      </c>
      <c r="T239" s="67">
        <f>(S239-MAX(S$97:S239))/MAX(S$97:S239)</f>
        <v>-9.3004819277108394E-2</v>
      </c>
      <c r="U239" s="63">
        <f t="shared" si="46"/>
        <v>1428609.2278598247</v>
      </c>
      <c r="V239" s="4"/>
    </row>
    <row r="240" spans="1:22" x14ac:dyDescent="0.3">
      <c r="A240" s="2">
        <v>43243</v>
      </c>
      <c r="B240" s="21">
        <v>743</v>
      </c>
      <c r="C240" s="21">
        <v>696</v>
      </c>
      <c r="D240" s="21">
        <v>759.2</v>
      </c>
      <c r="E240" s="21">
        <v>895.45</v>
      </c>
      <c r="F240" s="23" t="str">
        <f t="shared" si="40"/>
        <v>FALSE</v>
      </c>
      <c r="G240" s="23" t="str">
        <f t="shared" si="41"/>
        <v>FALSE</v>
      </c>
      <c r="H240" s="23" t="str">
        <f t="shared" si="42"/>
        <v>Sell</v>
      </c>
      <c r="I240" s="23" t="str">
        <f t="shared" si="38"/>
        <v/>
      </c>
      <c r="J240" s="38" t="str">
        <f t="shared" si="35"/>
        <v>Cash</v>
      </c>
      <c r="K240" s="23" t="str">
        <f t="shared" si="36"/>
        <v>Cash</v>
      </c>
      <c r="L240" s="23" t="str">
        <f t="shared" si="37"/>
        <v>Cash</v>
      </c>
      <c r="M240" s="43">
        <f t="shared" si="43"/>
        <v>0.98541114058355439</v>
      </c>
      <c r="N240" s="54">
        <f t="shared" si="45"/>
        <v>1</v>
      </c>
      <c r="O240" s="47">
        <f>O239*N240</f>
        <v>846653.0850000598</v>
      </c>
      <c r="P240" s="67">
        <f>(O240-MAX(O$97:O240))/MAX(O$97:O240)</f>
        <v>-0.44044661936123791</v>
      </c>
      <c r="Q240" s="63">
        <f t="shared" si="44"/>
        <v>846653.0850000598</v>
      </c>
      <c r="R240" s="48">
        <v>1</v>
      </c>
      <c r="S240" s="47">
        <f t="shared" si="47"/>
        <v>1428609.2278598247</v>
      </c>
      <c r="T240" s="67">
        <f>(S240-MAX(S$97:S240))/MAX(S$97:S240)</f>
        <v>-9.3004819277108394E-2</v>
      </c>
      <c r="U240" s="63">
        <f t="shared" si="46"/>
        <v>1428609.2278598247</v>
      </c>
      <c r="V240" s="4"/>
    </row>
    <row r="241" spans="1:22" x14ac:dyDescent="0.3">
      <c r="A241" s="2">
        <v>43244</v>
      </c>
      <c r="B241" s="21">
        <v>696</v>
      </c>
      <c r="C241" s="21">
        <v>685</v>
      </c>
      <c r="D241" s="21">
        <v>745.3</v>
      </c>
      <c r="E241" s="21">
        <v>887.92499999999995</v>
      </c>
      <c r="F241" s="23" t="str">
        <f t="shared" si="40"/>
        <v>FALSE</v>
      </c>
      <c r="G241" s="23" t="str">
        <f t="shared" si="41"/>
        <v>FALSE</v>
      </c>
      <c r="H241" s="23" t="str">
        <f t="shared" si="42"/>
        <v>Sell</v>
      </c>
      <c r="I241" s="23" t="str">
        <f t="shared" si="38"/>
        <v/>
      </c>
      <c r="J241" s="38" t="str">
        <f t="shared" si="35"/>
        <v>Cash</v>
      </c>
      <c r="K241" s="23" t="str">
        <f t="shared" si="36"/>
        <v>Cash</v>
      </c>
      <c r="L241" s="23" t="str">
        <f t="shared" si="37"/>
        <v>Cash</v>
      </c>
      <c r="M241" s="43">
        <f t="shared" si="43"/>
        <v>0.93674293405114406</v>
      </c>
      <c r="N241" s="54">
        <f t="shared" si="45"/>
        <v>1</v>
      </c>
      <c r="O241" s="47">
        <f>O240*N241</f>
        <v>846653.0850000598</v>
      </c>
      <c r="P241" s="67">
        <f>(O241-MAX(O$97:O241))/MAX(O$97:O241)</f>
        <v>-0.44044661936123791</v>
      </c>
      <c r="Q241" s="63">
        <f t="shared" si="44"/>
        <v>846653.0850000598</v>
      </c>
      <c r="R241" s="48">
        <v>1</v>
      </c>
      <c r="S241" s="47">
        <f t="shared" si="47"/>
        <v>1428609.2278598247</v>
      </c>
      <c r="T241" s="67">
        <f>(S241-MAX(S$97:S241))/MAX(S$97:S241)</f>
        <v>-9.3004819277108394E-2</v>
      </c>
      <c r="U241" s="63">
        <f t="shared" si="46"/>
        <v>1428609.2278598247</v>
      </c>
      <c r="V241" s="4"/>
    </row>
    <row r="242" spans="1:22" x14ac:dyDescent="0.3">
      <c r="A242" s="2">
        <v>43245</v>
      </c>
      <c r="B242" s="21">
        <v>685</v>
      </c>
      <c r="C242" s="21">
        <v>673</v>
      </c>
      <c r="D242" s="21">
        <v>732.6</v>
      </c>
      <c r="E242" s="21">
        <v>880.9083333333333</v>
      </c>
      <c r="F242" s="23" t="str">
        <f t="shared" si="40"/>
        <v>FALSE</v>
      </c>
      <c r="G242" s="23" t="str">
        <f t="shared" si="41"/>
        <v>FALSE</v>
      </c>
      <c r="H242" s="23" t="str">
        <f t="shared" si="42"/>
        <v>Sell</v>
      </c>
      <c r="I242" s="23" t="str">
        <f t="shared" si="38"/>
        <v/>
      </c>
      <c r="J242" s="38" t="str">
        <f t="shared" si="35"/>
        <v>Cash</v>
      </c>
      <c r="K242" s="23" t="str">
        <f t="shared" si="36"/>
        <v>Cash</v>
      </c>
      <c r="L242" s="23" t="str">
        <f t="shared" si="37"/>
        <v>Cash</v>
      </c>
      <c r="M242" s="43">
        <f t="shared" si="43"/>
        <v>0.98419540229885061</v>
      </c>
      <c r="N242" s="54">
        <f t="shared" si="45"/>
        <v>1</v>
      </c>
      <c r="O242" s="47">
        <f>O241*N242</f>
        <v>846653.0850000598</v>
      </c>
      <c r="P242" s="67">
        <f>(O242-MAX(O$97:O242))/MAX(O$97:O242)</f>
        <v>-0.44044661936123791</v>
      </c>
      <c r="Q242" s="63">
        <f t="shared" si="44"/>
        <v>846653.0850000598</v>
      </c>
      <c r="R242" s="48">
        <v>1</v>
      </c>
      <c r="S242" s="47">
        <f t="shared" si="47"/>
        <v>1428609.2278598247</v>
      </c>
      <c r="T242" s="67">
        <f>(S242-MAX(S$97:S242))/MAX(S$97:S242)</f>
        <v>-9.3004819277108394E-2</v>
      </c>
      <c r="U242" s="63">
        <f t="shared" si="46"/>
        <v>1428609.2278598247</v>
      </c>
      <c r="V242" s="4"/>
    </row>
    <row r="243" spans="1:22" x14ac:dyDescent="0.3">
      <c r="A243" s="2">
        <v>43246</v>
      </c>
      <c r="B243" s="21">
        <v>673</v>
      </c>
      <c r="C243" s="21">
        <v>682</v>
      </c>
      <c r="D243" s="21">
        <v>724.8</v>
      </c>
      <c r="E243" s="21">
        <v>874.8416666666667</v>
      </c>
      <c r="F243" s="23" t="str">
        <f t="shared" si="40"/>
        <v>FALSE</v>
      </c>
      <c r="G243" s="23" t="str">
        <f t="shared" si="41"/>
        <v>FALSE</v>
      </c>
      <c r="H243" s="23" t="str">
        <f t="shared" si="42"/>
        <v>Sell</v>
      </c>
      <c r="I243" s="23" t="str">
        <f t="shared" si="38"/>
        <v/>
      </c>
      <c r="J243" s="38" t="str">
        <f t="shared" si="35"/>
        <v>Cash</v>
      </c>
      <c r="K243" s="23" t="str">
        <f t="shared" si="36"/>
        <v>Cash</v>
      </c>
      <c r="L243" s="23" t="str">
        <f t="shared" si="37"/>
        <v>Cash</v>
      </c>
      <c r="M243" s="43">
        <f t="shared" si="43"/>
        <v>0.98248175182481756</v>
      </c>
      <c r="N243" s="54">
        <f t="shared" si="45"/>
        <v>1</v>
      </c>
      <c r="O243" s="47">
        <f>O242*N243</f>
        <v>846653.0850000598</v>
      </c>
      <c r="P243" s="67">
        <f>(O243-MAX(O$97:O243))/MAX(O$97:O243)</f>
        <v>-0.44044661936123791</v>
      </c>
      <c r="Q243" s="63">
        <f t="shared" si="44"/>
        <v>846653.0850000598</v>
      </c>
      <c r="R243" s="48">
        <v>1</v>
      </c>
      <c r="S243" s="47">
        <f t="shared" si="47"/>
        <v>1428609.2278598247</v>
      </c>
      <c r="T243" s="67">
        <f>(S243-MAX(S$97:S243))/MAX(S$97:S243)</f>
        <v>-9.3004819277108394E-2</v>
      </c>
      <c r="U243" s="63">
        <f t="shared" si="46"/>
        <v>1428609.2278598247</v>
      </c>
      <c r="V243" s="4"/>
    </row>
    <row r="244" spans="1:22" x14ac:dyDescent="0.3">
      <c r="A244" s="2">
        <v>43247</v>
      </c>
      <c r="B244" s="21">
        <v>682</v>
      </c>
      <c r="C244" s="21">
        <v>673</v>
      </c>
      <c r="D244" s="21">
        <v>714.7</v>
      </c>
      <c r="E244" s="21">
        <v>869.25833333333333</v>
      </c>
      <c r="F244" s="23" t="str">
        <f t="shared" si="40"/>
        <v>FALSE</v>
      </c>
      <c r="G244" s="23" t="str">
        <f t="shared" si="41"/>
        <v>FALSE</v>
      </c>
      <c r="H244" s="23" t="str">
        <f t="shared" si="42"/>
        <v>Sell</v>
      </c>
      <c r="I244" s="23" t="str">
        <f t="shared" si="38"/>
        <v/>
      </c>
      <c r="J244" s="38" t="str">
        <f t="shared" si="35"/>
        <v>Cash</v>
      </c>
      <c r="K244" s="23" t="str">
        <f t="shared" si="36"/>
        <v>Cash</v>
      </c>
      <c r="L244" s="23" t="str">
        <f t="shared" si="37"/>
        <v>Cash</v>
      </c>
      <c r="M244" s="43">
        <f t="shared" si="43"/>
        <v>1.013372956909361</v>
      </c>
      <c r="N244" s="54">
        <f t="shared" si="45"/>
        <v>1</v>
      </c>
      <c r="O244" s="47">
        <f>O243*N244</f>
        <v>846653.0850000598</v>
      </c>
      <c r="P244" s="67">
        <f>(O244-MAX(O$97:O244))/MAX(O$97:O244)</f>
        <v>-0.44044661936123791</v>
      </c>
      <c r="Q244" s="63">
        <f t="shared" si="44"/>
        <v>846653.0850000598</v>
      </c>
      <c r="R244" s="48">
        <v>1</v>
      </c>
      <c r="S244" s="47">
        <f t="shared" si="47"/>
        <v>1428609.2278598247</v>
      </c>
      <c r="T244" s="67">
        <f>(S244-MAX(S$97:S244))/MAX(S$97:S244)</f>
        <v>-9.3004819277108394E-2</v>
      </c>
      <c r="U244" s="63">
        <f t="shared" si="46"/>
        <v>1428609.2278598247</v>
      </c>
      <c r="V244" s="4"/>
    </row>
    <row r="245" spans="1:22" x14ac:dyDescent="0.3">
      <c r="A245" s="2">
        <v>43248</v>
      </c>
      <c r="B245" s="21">
        <v>671</v>
      </c>
      <c r="C245" s="21">
        <v>639</v>
      </c>
      <c r="D245" s="21">
        <v>705</v>
      </c>
      <c r="E245" s="21">
        <v>862.79166666666663</v>
      </c>
      <c r="F245" s="23" t="str">
        <f t="shared" si="40"/>
        <v>FALSE</v>
      </c>
      <c r="G245" s="23" t="str">
        <f t="shared" si="41"/>
        <v>FALSE</v>
      </c>
      <c r="H245" s="23" t="str">
        <f t="shared" si="42"/>
        <v>Sell</v>
      </c>
      <c r="I245" s="23" t="str">
        <f t="shared" si="38"/>
        <v/>
      </c>
      <c r="J245" s="38" t="str">
        <f t="shared" si="35"/>
        <v>Cash</v>
      </c>
      <c r="K245" s="23" t="str">
        <f t="shared" si="36"/>
        <v>Cash</v>
      </c>
      <c r="L245" s="23" t="str">
        <f t="shared" si="37"/>
        <v>Cash</v>
      </c>
      <c r="M245" s="43">
        <f t="shared" si="43"/>
        <v>0.9838709677419355</v>
      </c>
      <c r="N245" s="54">
        <f t="shared" si="45"/>
        <v>1</v>
      </c>
      <c r="O245" s="47">
        <f>O244*N245</f>
        <v>846653.0850000598</v>
      </c>
      <c r="P245" s="67">
        <f>(O245-MAX(O$97:O245))/MAX(O$97:O245)</f>
        <v>-0.44044661936123791</v>
      </c>
      <c r="Q245" s="63">
        <f t="shared" si="44"/>
        <v>846653.0850000598</v>
      </c>
      <c r="R245" s="48">
        <v>1</v>
      </c>
      <c r="S245" s="47">
        <f t="shared" si="47"/>
        <v>1428609.2278598247</v>
      </c>
      <c r="T245" s="67">
        <f>(S245-MAX(S$97:S245))/MAX(S$97:S245)</f>
        <v>-9.3004819277108394E-2</v>
      </c>
      <c r="U245" s="63">
        <f t="shared" si="46"/>
        <v>1428609.2278598247</v>
      </c>
      <c r="V245" s="4"/>
    </row>
    <row r="246" spans="1:22" x14ac:dyDescent="0.3">
      <c r="A246" s="2">
        <v>43249</v>
      </c>
      <c r="B246" s="21">
        <v>638</v>
      </c>
      <c r="C246" s="21">
        <v>656</v>
      </c>
      <c r="D246" s="21">
        <v>695.6</v>
      </c>
      <c r="E246" s="21">
        <v>856.0333333333333</v>
      </c>
      <c r="F246" s="23" t="str">
        <f t="shared" si="40"/>
        <v>FALSE</v>
      </c>
      <c r="G246" s="23" t="str">
        <f t="shared" si="41"/>
        <v>FALSE</v>
      </c>
      <c r="H246" s="23" t="str">
        <f t="shared" si="42"/>
        <v>Sell</v>
      </c>
      <c r="I246" s="23" t="str">
        <f t="shared" si="38"/>
        <v/>
      </c>
      <c r="J246" s="38" t="str">
        <f t="shared" si="35"/>
        <v>Cash</v>
      </c>
      <c r="K246" s="23" t="str">
        <f t="shared" si="36"/>
        <v>Cash</v>
      </c>
      <c r="L246" s="23" t="str">
        <f t="shared" si="37"/>
        <v>Cash</v>
      </c>
      <c r="M246" s="43">
        <f t="shared" si="43"/>
        <v>0.95081967213114749</v>
      </c>
      <c r="N246" s="54">
        <f t="shared" si="45"/>
        <v>1</v>
      </c>
      <c r="O246" s="47">
        <f>O245*N246</f>
        <v>846653.0850000598</v>
      </c>
      <c r="P246" s="67">
        <f>(O246-MAX(O$97:O246))/MAX(O$97:O246)</f>
        <v>-0.44044661936123791</v>
      </c>
      <c r="Q246" s="63">
        <f t="shared" si="44"/>
        <v>846653.0850000598</v>
      </c>
      <c r="R246" s="48">
        <v>1</v>
      </c>
      <c r="S246" s="47">
        <f t="shared" si="47"/>
        <v>1428609.2278598247</v>
      </c>
      <c r="T246" s="67">
        <f>(S246-MAX(S$97:S246))/MAX(S$97:S246)</f>
        <v>-9.3004819277108394E-2</v>
      </c>
      <c r="U246" s="63">
        <f t="shared" si="46"/>
        <v>1428609.2278598247</v>
      </c>
      <c r="V246" s="4"/>
    </row>
    <row r="247" spans="1:22" x14ac:dyDescent="0.3">
      <c r="A247" s="2">
        <v>43250</v>
      </c>
      <c r="B247" s="21">
        <v>657</v>
      </c>
      <c r="C247" s="21">
        <v>657</v>
      </c>
      <c r="D247" s="21">
        <v>685.7</v>
      </c>
      <c r="E247" s="21">
        <v>850.19166666666672</v>
      </c>
      <c r="F247" s="23" t="str">
        <f t="shared" si="40"/>
        <v>FALSE</v>
      </c>
      <c r="G247" s="23" t="str">
        <f t="shared" si="41"/>
        <v>FALSE</v>
      </c>
      <c r="H247" s="23" t="str">
        <f t="shared" si="42"/>
        <v>Sell</v>
      </c>
      <c r="I247" s="23" t="str">
        <f t="shared" si="38"/>
        <v/>
      </c>
      <c r="J247" s="38" t="str">
        <f t="shared" si="35"/>
        <v>Cash</v>
      </c>
      <c r="K247" s="23" t="str">
        <f t="shared" si="36"/>
        <v>Cash</v>
      </c>
      <c r="L247" s="23" t="str">
        <f t="shared" si="37"/>
        <v>Cash</v>
      </c>
      <c r="M247" s="43">
        <f t="shared" si="43"/>
        <v>1.0297805642633229</v>
      </c>
      <c r="N247" s="54">
        <f t="shared" si="45"/>
        <v>1</v>
      </c>
      <c r="O247" s="47">
        <f>O246*N247</f>
        <v>846653.0850000598</v>
      </c>
      <c r="P247" s="67">
        <f>(O247-MAX(O$97:O247))/MAX(O$97:O247)</f>
        <v>-0.44044661936123791</v>
      </c>
      <c r="Q247" s="63">
        <f t="shared" si="44"/>
        <v>846653.0850000598</v>
      </c>
      <c r="R247" s="48">
        <v>1</v>
      </c>
      <c r="S247" s="47">
        <f t="shared" si="47"/>
        <v>1428609.2278598247</v>
      </c>
      <c r="T247" s="67">
        <f>(S247-MAX(S$97:S247))/MAX(S$97:S247)</f>
        <v>-9.3004819277108394E-2</v>
      </c>
      <c r="U247" s="63">
        <f t="shared" si="46"/>
        <v>1428609.2278598247</v>
      </c>
      <c r="V247" s="4"/>
    </row>
    <row r="248" spans="1:22" x14ac:dyDescent="0.3">
      <c r="A248" s="2">
        <v>43251</v>
      </c>
      <c r="B248" s="21">
        <v>658</v>
      </c>
      <c r="C248" s="21">
        <v>679</v>
      </c>
      <c r="D248" s="21">
        <v>678.3</v>
      </c>
      <c r="E248" s="21">
        <v>845.68333333333328</v>
      </c>
      <c r="F248" s="23" t="str">
        <f t="shared" si="40"/>
        <v>FALSE</v>
      </c>
      <c r="G248" s="23" t="str">
        <f t="shared" si="41"/>
        <v>FALSE</v>
      </c>
      <c r="H248" s="23" t="str">
        <f t="shared" si="42"/>
        <v>Sell</v>
      </c>
      <c r="I248" s="23" t="str">
        <f t="shared" si="38"/>
        <v/>
      </c>
      <c r="J248" s="38" t="str">
        <f t="shared" si="35"/>
        <v>Cash</v>
      </c>
      <c r="K248" s="23" t="str">
        <f t="shared" si="36"/>
        <v>Cash</v>
      </c>
      <c r="L248" s="23" t="str">
        <f t="shared" si="37"/>
        <v>Cash</v>
      </c>
      <c r="M248" s="43">
        <f t="shared" si="43"/>
        <v>1.0015220700152208</v>
      </c>
      <c r="N248" s="54">
        <f t="shared" si="45"/>
        <v>1</v>
      </c>
      <c r="O248" s="47">
        <f>O247*N248</f>
        <v>846653.0850000598</v>
      </c>
      <c r="P248" s="67">
        <f>(O248-MAX(O$97:O248))/MAX(O$97:O248)</f>
        <v>-0.44044661936123791</v>
      </c>
      <c r="Q248" s="63">
        <f t="shared" si="44"/>
        <v>846653.0850000598</v>
      </c>
      <c r="R248" s="48">
        <v>1</v>
      </c>
      <c r="S248" s="47">
        <f t="shared" si="47"/>
        <v>1428609.2278598247</v>
      </c>
      <c r="T248" s="67">
        <f>(S248-MAX(S$97:S248))/MAX(S$97:S248)</f>
        <v>-9.3004819277108394E-2</v>
      </c>
      <c r="U248" s="63">
        <f t="shared" si="46"/>
        <v>1428609.2278598247</v>
      </c>
      <c r="V248" s="4"/>
    </row>
    <row r="249" spans="1:22" x14ac:dyDescent="0.3">
      <c r="A249" s="2">
        <v>43252</v>
      </c>
      <c r="B249" s="21">
        <v>678</v>
      </c>
      <c r="C249" s="21">
        <v>674</v>
      </c>
      <c r="D249" s="21">
        <v>671.4</v>
      </c>
      <c r="E249" s="21">
        <v>841.98333333333335</v>
      </c>
      <c r="F249" s="23" t="str">
        <f t="shared" si="40"/>
        <v>TRUE</v>
      </c>
      <c r="G249" s="23" t="str">
        <f t="shared" si="41"/>
        <v>FALSE</v>
      </c>
      <c r="H249" s="23" t="str">
        <f t="shared" si="42"/>
        <v>Hold&amp;NotBuy</v>
      </c>
      <c r="I249" s="23" t="str">
        <f t="shared" si="38"/>
        <v>hold</v>
      </c>
      <c r="J249" s="38" t="str">
        <f t="shared" si="35"/>
        <v>Cash</v>
      </c>
      <c r="K249" s="23" t="str">
        <f t="shared" si="36"/>
        <v>Cash</v>
      </c>
      <c r="L249" s="23" t="str">
        <f t="shared" si="37"/>
        <v>Cash</v>
      </c>
      <c r="M249" s="43">
        <f t="shared" si="43"/>
        <v>1.0303951367781155</v>
      </c>
      <c r="N249" s="54">
        <f t="shared" si="45"/>
        <v>1</v>
      </c>
      <c r="O249" s="47">
        <f>O248*N249</f>
        <v>846653.0850000598</v>
      </c>
      <c r="P249" s="67">
        <f>(O249-MAX(O$97:O249))/MAX(O$97:O249)</f>
        <v>-0.44044661936123791</v>
      </c>
      <c r="Q249" s="63">
        <f t="shared" si="44"/>
        <v>846653.0850000598</v>
      </c>
      <c r="R249" s="48">
        <v>1</v>
      </c>
      <c r="S249" s="47">
        <f t="shared" si="47"/>
        <v>1428609.2278598247</v>
      </c>
      <c r="T249" s="67">
        <f>(S249-MAX(S$97:S249))/MAX(S$97:S249)</f>
        <v>-9.3004819277108394E-2</v>
      </c>
      <c r="U249" s="63">
        <f t="shared" si="46"/>
        <v>1428609.2278598247</v>
      </c>
      <c r="V249" s="4"/>
    </row>
    <row r="250" spans="1:22" x14ac:dyDescent="0.3">
      <c r="A250" s="2">
        <v>43253</v>
      </c>
      <c r="B250" s="21">
        <v>673</v>
      </c>
      <c r="C250" s="21">
        <v>703</v>
      </c>
      <c r="D250" s="21">
        <v>672.1</v>
      </c>
      <c r="E250" s="21">
        <v>840.5333333333333</v>
      </c>
      <c r="F250" s="23" t="str">
        <f t="shared" si="40"/>
        <v>TRUE</v>
      </c>
      <c r="G250" s="23" t="str">
        <f t="shared" si="41"/>
        <v>FALSE</v>
      </c>
      <c r="H250" s="23" t="str">
        <f t="shared" si="42"/>
        <v>Hold&amp;NotBuy</v>
      </c>
      <c r="I250" s="23" t="str">
        <f t="shared" si="38"/>
        <v>hold</v>
      </c>
      <c r="J250" s="38" t="str">
        <f t="shared" si="35"/>
        <v>Cash</v>
      </c>
      <c r="K250" s="23" t="str">
        <f t="shared" si="36"/>
        <v>Cash</v>
      </c>
      <c r="L250" s="23" t="str">
        <f t="shared" si="37"/>
        <v>Cash</v>
      </c>
      <c r="M250" s="43">
        <f t="shared" si="43"/>
        <v>0.99262536873156337</v>
      </c>
      <c r="N250" s="54">
        <f t="shared" si="45"/>
        <v>1</v>
      </c>
      <c r="O250" s="47">
        <f>O249*N250</f>
        <v>846653.0850000598</v>
      </c>
      <c r="P250" s="67">
        <f>(O250-MAX(O$97:O250))/MAX(O$97:O250)</f>
        <v>-0.44044661936123791</v>
      </c>
      <c r="Q250" s="63">
        <f t="shared" si="44"/>
        <v>846653.0850000598</v>
      </c>
      <c r="R250" s="55">
        <f>(B250-(B249*$A$1))/B249</f>
        <v>0.99192536873156345</v>
      </c>
      <c r="S250" s="47">
        <f t="shared" si="47"/>
        <v>1417073.7351181707</v>
      </c>
      <c r="T250" s="67">
        <f>(S250-MAX(S$97:S250))/MAX(S$97:S250)</f>
        <v>-0.10032847092369471</v>
      </c>
      <c r="U250" s="63">
        <f t="shared" si="46"/>
        <v>1417073.7351181707</v>
      </c>
      <c r="V250" s="4"/>
    </row>
    <row r="251" spans="1:22" x14ac:dyDescent="0.3">
      <c r="A251" s="2">
        <v>43254</v>
      </c>
      <c r="B251" s="21">
        <v>703</v>
      </c>
      <c r="C251" s="21">
        <v>728</v>
      </c>
      <c r="D251" s="21">
        <v>676.4</v>
      </c>
      <c r="E251" s="21">
        <v>838.14166666666665</v>
      </c>
      <c r="F251" s="23" t="str">
        <f t="shared" si="40"/>
        <v>TRUE</v>
      </c>
      <c r="G251" s="23" t="str">
        <f t="shared" si="41"/>
        <v>FALSE</v>
      </c>
      <c r="H251" s="23" t="str">
        <f t="shared" si="42"/>
        <v>Hold&amp;NotBuy</v>
      </c>
      <c r="I251" s="23" t="str">
        <f t="shared" si="38"/>
        <v>hold</v>
      </c>
      <c r="J251" s="38" t="str">
        <f t="shared" si="35"/>
        <v>Cash</v>
      </c>
      <c r="K251" s="23" t="str">
        <f t="shared" si="36"/>
        <v>Cash</v>
      </c>
      <c r="L251" s="23" t="str">
        <f t="shared" si="37"/>
        <v>Cash</v>
      </c>
      <c r="M251" s="43">
        <f t="shared" si="43"/>
        <v>1.0445765230312036</v>
      </c>
      <c r="N251" s="54">
        <f t="shared" si="45"/>
        <v>1</v>
      </c>
      <c r="O251" s="47">
        <f>O250*N251</f>
        <v>846653.0850000598</v>
      </c>
      <c r="P251" s="67">
        <f>(O251-MAX(O$97:O251))/MAX(O$97:O251)</f>
        <v>-0.44044661936123791</v>
      </c>
      <c r="Q251" s="63">
        <f t="shared" si="44"/>
        <v>846653.0850000598</v>
      </c>
      <c r="R251" s="52">
        <f>M251</f>
        <v>1.0445765230312036</v>
      </c>
      <c r="S251" s="47">
        <f t="shared" si="47"/>
        <v>1480241.9551085797</v>
      </c>
      <c r="T251" s="67">
        <f>(S251-MAX(S$97:S251))/MAX(S$97:S251)</f>
        <v>-6.0224242287306544E-2</v>
      </c>
      <c r="U251" s="63">
        <f t="shared" si="46"/>
        <v>1480241.9551085797</v>
      </c>
      <c r="V251" s="4"/>
    </row>
    <row r="252" spans="1:22" x14ac:dyDescent="0.3">
      <c r="A252" s="2">
        <v>43255</v>
      </c>
      <c r="B252" s="21">
        <v>729</v>
      </c>
      <c r="C252" s="21">
        <v>707</v>
      </c>
      <c r="D252" s="21">
        <v>679.8</v>
      </c>
      <c r="E252" s="21">
        <v>836.20833333333337</v>
      </c>
      <c r="F252" s="23" t="str">
        <f t="shared" si="40"/>
        <v>TRUE</v>
      </c>
      <c r="G252" s="23" t="str">
        <f t="shared" si="41"/>
        <v>FALSE</v>
      </c>
      <c r="H252" s="23" t="str">
        <f t="shared" si="42"/>
        <v>Hold&amp;NotBuy</v>
      </c>
      <c r="I252" s="23" t="str">
        <f t="shared" si="38"/>
        <v>hold</v>
      </c>
      <c r="J252" s="38" t="str">
        <f t="shared" si="35"/>
        <v>Cash</v>
      </c>
      <c r="K252" s="23" t="str">
        <f t="shared" si="36"/>
        <v>Cash</v>
      </c>
      <c r="L252" s="23" t="str">
        <f t="shared" si="37"/>
        <v>Cash</v>
      </c>
      <c r="M252" s="43">
        <f t="shared" si="43"/>
        <v>1.0369843527738265</v>
      </c>
      <c r="N252" s="54">
        <f t="shared" si="45"/>
        <v>1</v>
      </c>
      <c r="O252" s="47">
        <f>O251*N252</f>
        <v>846653.0850000598</v>
      </c>
      <c r="P252" s="67">
        <f>(O252-MAX(O$97:O252))/MAX(O$97:O252)</f>
        <v>-0.44044661936123791</v>
      </c>
      <c r="Q252" s="63">
        <f t="shared" si="44"/>
        <v>846653.0850000598</v>
      </c>
      <c r="R252" s="52">
        <f t="shared" ref="R252:R258" si="48">M252</f>
        <v>1.0369843527738265</v>
      </c>
      <c r="S252" s="47">
        <f t="shared" si="47"/>
        <v>1534987.745766934</v>
      </c>
      <c r="T252" s="67">
        <f>(S252-MAX(S$97:S252))/MAX(S$97:S252)</f>
        <v>-2.5467244135770232E-2</v>
      </c>
      <c r="U252" s="63">
        <f t="shared" si="46"/>
        <v>1534987.745766934</v>
      </c>
      <c r="V252" s="4"/>
    </row>
    <row r="253" spans="1:22" x14ac:dyDescent="0.3">
      <c r="A253" s="2">
        <v>43256</v>
      </c>
      <c r="B253" s="21">
        <v>707</v>
      </c>
      <c r="C253" s="21">
        <v>724</v>
      </c>
      <c r="D253" s="21">
        <v>684</v>
      </c>
      <c r="E253" s="21">
        <v>835.55833333333328</v>
      </c>
      <c r="F253" s="23" t="str">
        <f t="shared" si="40"/>
        <v>TRUE</v>
      </c>
      <c r="G253" s="23" t="str">
        <f t="shared" si="41"/>
        <v>FALSE</v>
      </c>
      <c r="H253" s="23" t="str">
        <f t="shared" si="42"/>
        <v>Hold&amp;NotBuy</v>
      </c>
      <c r="I253" s="23" t="str">
        <f t="shared" si="38"/>
        <v>hold</v>
      </c>
      <c r="J253" s="38" t="str">
        <f t="shared" si="35"/>
        <v>Cash</v>
      </c>
      <c r="K253" s="23" t="str">
        <f t="shared" si="36"/>
        <v>Cash</v>
      </c>
      <c r="L253" s="23" t="str">
        <f t="shared" si="37"/>
        <v>Cash</v>
      </c>
      <c r="M253" s="43">
        <f t="shared" si="43"/>
        <v>0.96982167352537718</v>
      </c>
      <c r="N253" s="54">
        <f t="shared" si="45"/>
        <v>1</v>
      </c>
      <c r="O253" s="47">
        <f>O252*N253</f>
        <v>846653.0850000598</v>
      </c>
      <c r="P253" s="67">
        <f>(O253-MAX(O$97:O253))/MAX(O$97:O253)</f>
        <v>-0.44044661936123791</v>
      </c>
      <c r="Q253" s="63">
        <f t="shared" si="44"/>
        <v>846653.0850000598</v>
      </c>
      <c r="R253" s="52">
        <f t="shared" si="48"/>
        <v>0.96982167352537718</v>
      </c>
      <c r="S253" s="47">
        <f t="shared" si="47"/>
        <v>1488664.3844406342</v>
      </c>
      <c r="T253" s="67">
        <f>(S253-MAX(S$97:S253))/MAX(S$97:S253)</f>
        <v>-5.4877011802454835E-2</v>
      </c>
      <c r="U253" s="63">
        <f t="shared" si="46"/>
        <v>1488664.3844406342</v>
      </c>
      <c r="V253" s="4"/>
    </row>
    <row r="254" spans="1:22" x14ac:dyDescent="0.3">
      <c r="A254" s="2">
        <v>43257</v>
      </c>
      <c r="B254" s="21">
        <v>724</v>
      </c>
      <c r="C254" s="21">
        <v>734</v>
      </c>
      <c r="D254" s="21">
        <v>690.1</v>
      </c>
      <c r="E254" s="21">
        <v>835.2166666666667</v>
      </c>
      <c r="F254" s="23" t="str">
        <f t="shared" si="40"/>
        <v>TRUE</v>
      </c>
      <c r="G254" s="23" t="str">
        <f t="shared" si="41"/>
        <v>FALSE</v>
      </c>
      <c r="H254" s="23" t="str">
        <f t="shared" si="42"/>
        <v>Hold&amp;NotBuy</v>
      </c>
      <c r="I254" s="23" t="str">
        <f t="shared" si="38"/>
        <v>hold</v>
      </c>
      <c r="J254" s="38" t="str">
        <f t="shared" si="35"/>
        <v>Cash</v>
      </c>
      <c r="K254" s="23" t="str">
        <f t="shared" si="36"/>
        <v>Cash</v>
      </c>
      <c r="L254" s="23" t="str">
        <f t="shared" si="37"/>
        <v>Cash</v>
      </c>
      <c r="M254" s="43">
        <f t="shared" si="43"/>
        <v>1.0240452616690241</v>
      </c>
      <c r="N254" s="54">
        <f t="shared" si="45"/>
        <v>1</v>
      </c>
      <c r="O254" s="47">
        <f>O253*N254</f>
        <v>846653.0850000598</v>
      </c>
      <c r="P254" s="67">
        <f>(O254-MAX(O$97:O254))/MAX(O$97:O254)</f>
        <v>-0.44044661936123791</v>
      </c>
      <c r="Q254" s="63">
        <f t="shared" si="44"/>
        <v>846653.0850000598</v>
      </c>
      <c r="R254" s="52">
        <f t="shared" si="48"/>
        <v>1.0240452616690241</v>
      </c>
      <c r="S254" s="47">
        <f t="shared" si="47"/>
        <v>1524459.709101866</v>
      </c>
      <c r="T254" s="67">
        <f>(S254-MAX(S$97:S254))/MAX(S$97:S254)</f>
        <v>-3.2151282241834826E-2</v>
      </c>
      <c r="U254" s="63">
        <f t="shared" si="46"/>
        <v>1524459.709101866</v>
      </c>
      <c r="V254" s="4"/>
    </row>
    <row r="255" spans="1:22" x14ac:dyDescent="0.3">
      <c r="A255" s="2">
        <v>43258</v>
      </c>
      <c r="B255" s="21">
        <v>733</v>
      </c>
      <c r="C255" s="21">
        <v>737</v>
      </c>
      <c r="D255" s="21">
        <v>699.9</v>
      </c>
      <c r="E255" s="21">
        <v>834.29166666666663</v>
      </c>
      <c r="F255" s="23" t="str">
        <f t="shared" si="40"/>
        <v>TRUE</v>
      </c>
      <c r="G255" s="23" t="str">
        <f t="shared" si="41"/>
        <v>FALSE</v>
      </c>
      <c r="H255" s="23" t="str">
        <f t="shared" si="42"/>
        <v>Hold&amp;NotBuy</v>
      </c>
      <c r="I255" s="23" t="str">
        <f t="shared" si="38"/>
        <v>hold</v>
      </c>
      <c r="J255" s="38" t="str">
        <f t="shared" si="35"/>
        <v>Cash</v>
      </c>
      <c r="K255" s="23" t="str">
        <f t="shared" si="36"/>
        <v>Cash</v>
      </c>
      <c r="L255" s="23" t="str">
        <f t="shared" si="37"/>
        <v>Cash</v>
      </c>
      <c r="M255" s="43">
        <f t="shared" si="43"/>
        <v>1.0124309392265194</v>
      </c>
      <c r="N255" s="54">
        <f t="shared" si="45"/>
        <v>1</v>
      </c>
      <c r="O255" s="47">
        <f>O254*N255</f>
        <v>846653.0850000598</v>
      </c>
      <c r="P255" s="67">
        <f>(O255-MAX(O$97:O255))/MAX(O$97:O255)</f>
        <v>-0.44044661936123791</v>
      </c>
      <c r="Q255" s="63">
        <f t="shared" si="44"/>
        <v>846653.0850000598</v>
      </c>
      <c r="R255" s="52">
        <f t="shared" si="48"/>
        <v>1.0124309392265194</v>
      </c>
      <c r="S255" s="47">
        <f t="shared" si="47"/>
        <v>1543410.1750989887</v>
      </c>
      <c r="T255" s="67">
        <f>(S255-MAX(S$97:S255))/MAX(S$97:S255)</f>
        <v>-2.0120013650918377E-2</v>
      </c>
      <c r="U255" s="63">
        <f t="shared" si="46"/>
        <v>1543410.1750989887</v>
      </c>
      <c r="V255" s="4"/>
    </row>
    <row r="256" spans="1:22" x14ac:dyDescent="0.3">
      <c r="A256" s="2">
        <v>43259</v>
      </c>
      <c r="B256" s="21">
        <v>736</v>
      </c>
      <c r="C256" s="21">
        <v>731</v>
      </c>
      <c r="D256" s="21">
        <v>707.4</v>
      </c>
      <c r="E256" s="21">
        <v>833.32500000000005</v>
      </c>
      <c r="F256" s="23" t="str">
        <f t="shared" si="40"/>
        <v>TRUE</v>
      </c>
      <c r="G256" s="23" t="str">
        <f t="shared" si="41"/>
        <v>FALSE</v>
      </c>
      <c r="H256" s="23" t="str">
        <f t="shared" si="42"/>
        <v>Hold&amp;NotBuy</v>
      </c>
      <c r="I256" s="23" t="str">
        <f t="shared" si="38"/>
        <v>hold</v>
      </c>
      <c r="J256" s="38" t="str">
        <f t="shared" si="35"/>
        <v>Cash</v>
      </c>
      <c r="K256" s="23" t="str">
        <f t="shared" si="36"/>
        <v>Cash</v>
      </c>
      <c r="L256" s="23" t="str">
        <f t="shared" si="37"/>
        <v>Cash</v>
      </c>
      <c r="M256" s="43">
        <f t="shared" si="43"/>
        <v>1.004092769440655</v>
      </c>
      <c r="N256" s="54">
        <f t="shared" si="45"/>
        <v>1</v>
      </c>
      <c r="O256" s="47">
        <f>O255*N256</f>
        <v>846653.0850000598</v>
      </c>
      <c r="P256" s="67">
        <f>(O256-MAX(O$97:O256))/MAX(O$97:O256)</f>
        <v>-0.44044661936123791</v>
      </c>
      <c r="Q256" s="63">
        <f t="shared" si="44"/>
        <v>846653.0850000598</v>
      </c>
      <c r="R256" s="52">
        <f t="shared" si="48"/>
        <v>1.004092769440655</v>
      </c>
      <c r="S256" s="47">
        <f t="shared" si="47"/>
        <v>1549726.9970980298</v>
      </c>
      <c r="T256" s="67">
        <f>(S256-MAX(S$97:S256))/MAX(S$97:S256)</f>
        <v>-1.6109590787279412E-2</v>
      </c>
      <c r="U256" s="63">
        <f t="shared" si="46"/>
        <v>1549726.9970980298</v>
      </c>
      <c r="V256" s="4"/>
    </row>
    <row r="257" spans="1:22" x14ac:dyDescent="0.3">
      <c r="A257" s="2">
        <v>43260</v>
      </c>
      <c r="B257" s="21">
        <v>731</v>
      </c>
      <c r="C257" s="21">
        <v>728</v>
      </c>
      <c r="D257" s="21">
        <v>714.5</v>
      </c>
      <c r="E257" s="21">
        <v>830.82500000000005</v>
      </c>
      <c r="F257" s="23" t="str">
        <f t="shared" si="40"/>
        <v>TRUE</v>
      </c>
      <c r="G257" s="23" t="str">
        <f t="shared" si="41"/>
        <v>FALSE</v>
      </c>
      <c r="H257" s="23" t="str">
        <f t="shared" si="42"/>
        <v>Hold&amp;NotBuy</v>
      </c>
      <c r="I257" s="23" t="str">
        <f t="shared" si="38"/>
        <v>hold</v>
      </c>
      <c r="J257" s="38" t="str">
        <f t="shared" si="35"/>
        <v>Cash</v>
      </c>
      <c r="K257" s="23" t="str">
        <f t="shared" si="36"/>
        <v>Cash</v>
      </c>
      <c r="L257" s="23" t="str">
        <f t="shared" si="37"/>
        <v>Cash</v>
      </c>
      <c r="M257" s="43">
        <f t="shared" si="43"/>
        <v>0.99320652173913049</v>
      </c>
      <c r="N257" s="54">
        <f t="shared" si="45"/>
        <v>1</v>
      </c>
      <c r="O257" s="47">
        <f>O256*N257</f>
        <v>846653.0850000598</v>
      </c>
      <c r="P257" s="67">
        <f>(O257-MAX(O$97:O257))/MAX(O$97:O257)</f>
        <v>-0.44044661936123791</v>
      </c>
      <c r="Q257" s="63">
        <f t="shared" si="44"/>
        <v>846653.0850000598</v>
      </c>
      <c r="R257" s="52">
        <f t="shared" si="48"/>
        <v>0.99320652173913049</v>
      </c>
      <c r="S257" s="47">
        <f t="shared" si="47"/>
        <v>1539198.9604329618</v>
      </c>
      <c r="T257" s="67">
        <f>(S257-MAX(S$97:S257))/MAX(S$97:S257)</f>
        <v>-2.279362889334401E-2</v>
      </c>
      <c r="U257" s="63">
        <f t="shared" si="46"/>
        <v>1539198.9604329618</v>
      </c>
      <c r="V257" s="4"/>
    </row>
    <row r="258" spans="1:22" x14ac:dyDescent="0.3">
      <c r="A258" s="2">
        <v>43261</v>
      </c>
      <c r="B258" s="21">
        <v>727</v>
      </c>
      <c r="C258" s="21">
        <v>684</v>
      </c>
      <c r="D258" s="21">
        <v>715</v>
      </c>
      <c r="E258" s="21">
        <v>826.15</v>
      </c>
      <c r="F258" s="23" t="str">
        <f t="shared" si="40"/>
        <v>TRUE</v>
      </c>
      <c r="G258" s="23" t="str">
        <f t="shared" si="41"/>
        <v>FALSE</v>
      </c>
      <c r="H258" s="23" t="str">
        <f t="shared" si="42"/>
        <v>Hold&amp;NotBuy</v>
      </c>
      <c r="I258" s="23" t="str">
        <f t="shared" si="38"/>
        <v>hold</v>
      </c>
      <c r="J258" s="38" t="str">
        <f t="shared" ref="J258:J321" si="49">IF(H258="Sell",IF(H257="Sell","Cash","Selling"),IF(H258="Hold&amp;NotBuy",J257,""))</f>
        <v>Cash</v>
      </c>
      <c r="K258" s="23" t="str">
        <f t="shared" ref="K258:K321" si="50">IF(J258="", I258,J258)</f>
        <v>Cash</v>
      </c>
      <c r="L258" s="23" t="str">
        <f t="shared" si="37"/>
        <v>Cash</v>
      </c>
      <c r="M258" s="43">
        <f t="shared" si="43"/>
        <v>0.99452804377564974</v>
      </c>
      <c r="N258" s="54">
        <f t="shared" si="45"/>
        <v>1</v>
      </c>
      <c r="O258" s="47">
        <f>O257*N258</f>
        <v>846653.0850000598</v>
      </c>
      <c r="P258" s="67">
        <f>(O258-MAX(O$97:O258))/MAX(O$97:O258)</f>
        <v>-0.44044661936123791</v>
      </c>
      <c r="Q258" s="63">
        <f t="shared" si="44"/>
        <v>846653.0850000598</v>
      </c>
      <c r="R258" s="52">
        <f t="shared" si="48"/>
        <v>0.99452804377564974</v>
      </c>
      <c r="S258" s="47">
        <f t="shared" si="47"/>
        <v>1530776.5311009071</v>
      </c>
      <c r="T258" s="67">
        <f>(S258-MAX(S$97:S258))/MAX(S$97:S258)</f>
        <v>-2.8140859378195864E-2</v>
      </c>
      <c r="U258" s="63">
        <f t="shared" si="46"/>
        <v>1530776.5311009071</v>
      </c>
      <c r="V258" s="4"/>
    </row>
    <row r="259" spans="1:22" x14ac:dyDescent="0.3">
      <c r="A259" s="2">
        <v>43262</v>
      </c>
      <c r="B259" s="21">
        <v>684</v>
      </c>
      <c r="C259" s="21">
        <v>630</v>
      </c>
      <c r="D259" s="21">
        <v>710.6</v>
      </c>
      <c r="E259" s="21">
        <v>821.56666666666672</v>
      </c>
      <c r="F259" s="23" t="str">
        <f t="shared" si="40"/>
        <v>FALSE</v>
      </c>
      <c r="G259" s="23" t="str">
        <f t="shared" si="41"/>
        <v>FALSE</v>
      </c>
      <c r="H259" s="23" t="str">
        <f t="shared" si="42"/>
        <v>Sell</v>
      </c>
      <c r="I259" s="23" t="str">
        <f t="shared" si="38"/>
        <v/>
      </c>
      <c r="J259" s="38" t="str">
        <f t="shared" si="49"/>
        <v>Selling</v>
      </c>
      <c r="K259" s="23" t="str">
        <f t="shared" si="50"/>
        <v>Selling</v>
      </c>
      <c r="L259" s="23" t="str">
        <f t="shared" si="37"/>
        <v>Cash</v>
      </c>
      <c r="M259" s="43">
        <f t="shared" si="43"/>
        <v>0.94085281980742774</v>
      </c>
      <c r="N259" s="54">
        <f t="shared" si="45"/>
        <v>1</v>
      </c>
      <c r="O259" s="47">
        <f>O258*N259</f>
        <v>846653.0850000598</v>
      </c>
      <c r="P259" s="67">
        <f>(O259-MAX(O$97:O259))/MAX(O$97:O259)</f>
        <v>-0.44044661936123791</v>
      </c>
      <c r="Q259" s="63">
        <f t="shared" si="44"/>
        <v>846653.0850000598</v>
      </c>
      <c r="R259" s="53">
        <f>(B259-(B259*$A$1))/B258</f>
        <v>0.94019422283356258</v>
      </c>
      <c r="S259" s="47">
        <f t="shared" si="47"/>
        <v>1439227.2509902741</v>
      </c>
      <c r="T259" s="67">
        <f>(S259-MAX(S$97:S259))/MAX(S$97:S259)</f>
        <v>-8.6263650579388909E-2</v>
      </c>
      <c r="U259" s="63">
        <f t="shared" si="46"/>
        <v>1439227.2509902741</v>
      </c>
      <c r="V259" s="4"/>
    </row>
    <row r="260" spans="1:22" x14ac:dyDescent="0.3">
      <c r="A260" s="2">
        <v>43263</v>
      </c>
      <c r="B260" s="21">
        <v>630</v>
      </c>
      <c r="C260" s="21">
        <v>643</v>
      </c>
      <c r="D260" s="21">
        <v>704.6</v>
      </c>
      <c r="E260" s="21">
        <v>817.24166666666667</v>
      </c>
      <c r="F260" s="23" t="str">
        <f t="shared" si="40"/>
        <v>FALSE</v>
      </c>
      <c r="G260" s="23" t="str">
        <f t="shared" si="41"/>
        <v>FALSE</v>
      </c>
      <c r="H260" s="23" t="str">
        <f t="shared" si="42"/>
        <v>Sell</v>
      </c>
      <c r="I260" s="23" t="str">
        <f t="shared" si="38"/>
        <v/>
      </c>
      <c r="J260" s="38" t="str">
        <f t="shared" si="49"/>
        <v>Cash</v>
      </c>
      <c r="K260" s="23" t="str">
        <f t="shared" si="50"/>
        <v>Cash</v>
      </c>
      <c r="L260" s="23" t="str">
        <f t="shared" ref="L260:L323" si="51">IF(K260="Selling", IF(L259="Cash", "Cash", K260), K260)</f>
        <v>Cash</v>
      </c>
      <c r="M260" s="43">
        <f t="shared" si="43"/>
        <v>0.92105263157894735</v>
      </c>
      <c r="N260" s="54">
        <f t="shared" si="45"/>
        <v>1</v>
      </c>
      <c r="O260" s="47">
        <f>O259*N260</f>
        <v>846653.0850000598</v>
      </c>
      <c r="P260" s="67">
        <f>(O260-MAX(O$97:O260))/MAX(O$97:O260)</f>
        <v>-0.44044661936123791</v>
      </c>
      <c r="Q260" s="63">
        <f t="shared" si="44"/>
        <v>846653.0850000598</v>
      </c>
      <c r="R260" s="48">
        <v>1</v>
      </c>
      <c r="S260" s="47">
        <f t="shared" si="47"/>
        <v>1439227.2509902741</v>
      </c>
      <c r="T260" s="67">
        <f>(S260-MAX(S$97:S260))/MAX(S$97:S260)</f>
        <v>-8.6263650579388909E-2</v>
      </c>
      <c r="U260" s="63">
        <f t="shared" si="46"/>
        <v>1439227.2509902741</v>
      </c>
      <c r="V260" s="4"/>
    </row>
    <row r="261" spans="1:22" x14ac:dyDescent="0.3">
      <c r="A261" s="2">
        <v>43264</v>
      </c>
      <c r="B261" s="21">
        <v>643</v>
      </c>
      <c r="C261" s="21">
        <v>588</v>
      </c>
      <c r="D261" s="21">
        <v>690.6</v>
      </c>
      <c r="E261" s="21">
        <v>812.56666666666672</v>
      </c>
      <c r="F261" s="23" t="str">
        <f t="shared" si="40"/>
        <v>FALSE</v>
      </c>
      <c r="G261" s="23" t="str">
        <f t="shared" si="41"/>
        <v>FALSE</v>
      </c>
      <c r="H261" s="23" t="str">
        <f t="shared" si="42"/>
        <v>Sell</v>
      </c>
      <c r="I261" s="23" t="str">
        <f t="shared" ref="I261:I324" si="52">IF(H261="Buy",IF(H260="Buy","hold","Buying"),IF(H261="Hold&amp;NotBuy","hold",""))</f>
        <v/>
      </c>
      <c r="J261" s="38" t="str">
        <f t="shared" si="49"/>
        <v>Cash</v>
      </c>
      <c r="K261" s="23" t="str">
        <f t="shared" si="50"/>
        <v>Cash</v>
      </c>
      <c r="L261" s="23" t="str">
        <f t="shared" si="51"/>
        <v>Cash</v>
      </c>
      <c r="M261" s="43">
        <f t="shared" si="43"/>
        <v>1.0206349206349206</v>
      </c>
      <c r="N261" s="54">
        <f t="shared" si="45"/>
        <v>1</v>
      </c>
      <c r="O261" s="47">
        <f>O260*N261</f>
        <v>846653.0850000598</v>
      </c>
      <c r="P261" s="67">
        <f>(O261-MAX(O$97:O261))/MAX(O$97:O261)</f>
        <v>-0.44044661936123791</v>
      </c>
      <c r="Q261" s="63">
        <f t="shared" si="44"/>
        <v>846653.0850000598</v>
      </c>
      <c r="R261" s="48">
        <v>1</v>
      </c>
      <c r="S261" s="47">
        <f t="shared" si="47"/>
        <v>1439227.2509902741</v>
      </c>
      <c r="T261" s="67">
        <f>(S261-MAX(S$97:S261))/MAX(S$97:S261)</f>
        <v>-8.6263650579388909E-2</v>
      </c>
      <c r="U261" s="63">
        <f t="shared" si="46"/>
        <v>1439227.2509902741</v>
      </c>
      <c r="V261" s="4"/>
    </row>
    <row r="262" spans="1:22" x14ac:dyDescent="0.3">
      <c r="A262" s="2">
        <v>43265</v>
      </c>
      <c r="B262" s="21">
        <v>588</v>
      </c>
      <c r="C262" s="21">
        <v>597</v>
      </c>
      <c r="D262" s="21">
        <v>679.6</v>
      </c>
      <c r="E262" s="21">
        <v>807.77499999999998</v>
      </c>
      <c r="F262" s="23" t="str">
        <f t="shared" si="40"/>
        <v>FALSE</v>
      </c>
      <c r="G262" s="23" t="str">
        <f t="shared" si="41"/>
        <v>FALSE</v>
      </c>
      <c r="H262" s="23" t="str">
        <f t="shared" si="42"/>
        <v>Sell</v>
      </c>
      <c r="I262" s="23" t="str">
        <f t="shared" si="52"/>
        <v/>
      </c>
      <c r="J262" s="38" t="str">
        <f t="shared" si="49"/>
        <v>Cash</v>
      </c>
      <c r="K262" s="23" t="str">
        <f t="shared" si="50"/>
        <v>Cash</v>
      </c>
      <c r="L262" s="23" t="str">
        <f t="shared" si="51"/>
        <v>Cash</v>
      </c>
      <c r="M262" s="43">
        <f t="shared" si="43"/>
        <v>0.9144634525660964</v>
      </c>
      <c r="N262" s="54">
        <f t="shared" si="45"/>
        <v>1</v>
      </c>
      <c r="O262" s="47">
        <f>O261*N262</f>
        <v>846653.0850000598</v>
      </c>
      <c r="P262" s="67">
        <f>(O262-MAX(O$97:O262))/MAX(O$97:O262)</f>
        <v>-0.44044661936123791</v>
      </c>
      <c r="Q262" s="63">
        <f t="shared" si="44"/>
        <v>846653.0850000598</v>
      </c>
      <c r="R262" s="48">
        <v>1</v>
      </c>
      <c r="S262" s="47">
        <f t="shared" si="47"/>
        <v>1439227.2509902741</v>
      </c>
      <c r="T262" s="67">
        <f>(S262-MAX(S$97:S262))/MAX(S$97:S262)</f>
        <v>-8.6263650579388909E-2</v>
      </c>
      <c r="U262" s="63">
        <f t="shared" si="46"/>
        <v>1439227.2509902741</v>
      </c>
      <c r="V262" s="4"/>
    </row>
    <row r="263" spans="1:22" x14ac:dyDescent="0.3">
      <c r="A263" s="2">
        <v>43266</v>
      </c>
      <c r="B263" s="21">
        <v>598</v>
      </c>
      <c r="C263" s="21">
        <v>610</v>
      </c>
      <c r="D263" s="21">
        <v>668.2</v>
      </c>
      <c r="E263" s="21">
        <v>802.51666666666665</v>
      </c>
      <c r="F263" s="23" t="str">
        <f t="shared" si="40"/>
        <v>FALSE</v>
      </c>
      <c r="G263" s="23" t="str">
        <f t="shared" si="41"/>
        <v>FALSE</v>
      </c>
      <c r="H263" s="23" t="str">
        <f t="shared" si="42"/>
        <v>Sell</v>
      </c>
      <c r="I263" s="23" t="str">
        <f t="shared" si="52"/>
        <v/>
      </c>
      <c r="J263" s="38" t="str">
        <f t="shared" si="49"/>
        <v>Cash</v>
      </c>
      <c r="K263" s="23" t="str">
        <f t="shared" si="50"/>
        <v>Cash</v>
      </c>
      <c r="L263" s="23" t="str">
        <f t="shared" si="51"/>
        <v>Cash</v>
      </c>
      <c r="M263" s="43">
        <f t="shared" si="43"/>
        <v>1.0170068027210883</v>
      </c>
      <c r="N263" s="54">
        <f t="shared" si="45"/>
        <v>1</v>
      </c>
      <c r="O263" s="47">
        <f>O262*N263</f>
        <v>846653.0850000598</v>
      </c>
      <c r="P263" s="67">
        <f>(O263-MAX(O$97:O263))/MAX(O$97:O263)</f>
        <v>-0.44044661936123791</v>
      </c>
      <c r="Q263" s="63">
        <f t="shared" si="44"/>
        <v>846653.0850000598</v>
      </c>
      <c r="R263" s="48">
        <v>1</v>
      </c>
      <c r="S263" s="47">
        <f t="shared" si="47"/>
        <v>1439227.2509902741</v>
      </c>
      <c r="T263" s="67">
        <f>(S263-MAX(S$97:S263))/MAX(S$97:S263)</f>
        <v>-8.6263650579388909E-2</v>
      </c>
      <c r="U263" s="63">
        <f t="shared" si="46"/>
        <v>1439227.2509902741</v>
      </c>
      <c r="V263" s="4"/>
    </row>
    <row r="264" spans="1:22" x14ac:dyDescent="0.3">
      <c r="A264" s="2">
        <v>43267</v>
      </c>
      <c r="B264" s="21">
        <v>610</v>
      </c>
      <c r="C264" s="21">
        <v>590</v>
      </c>
      <c r="D264" s="21">
        <v>653.79999999999995</v>
      </c>
      <c r="E264" s="21">
        <v>797.01666666666665</v>
      </c>
      <c r="F264" s="23" t="str">
        <f t="shared" si="40"/>
        <v>FALSE</v>
      </c>
      <c r="G264" s="23" t="str">
        <f t="shared" si="41"/>
        <v>FALSE</v>
      </c>
      <c r="H264" s="23" t="str">
        <f t="shared" si="42"/>
        <v>Sell</v>
      </c>
      <c r="I264" s="23" t="str">
        <f t="shared" si="52"/>
        <v/>
      </c>
      <c r="J264" s="38" t="str">
        <f t="shared" si="49"/>
        <v>Cash</v>
      </c>
      <c r="K264" s="23" t="str">
        <f t="shared" si="50"/>
        <v>Cash</v>
      </c>
      <c r="L264" s="23" t="str">
        <f t="shared" si="51"/>
        <v>Cash</v>
      </c>
      <c r="M264" s="43">
        <f t="shared" si="43"/>
        <v>1.020066889632107</v>
      </c>
      <c r="N264" s="54">
        <f t="shared" si="45"/>
        <v>1</v>
      </c>
      <c r="O264" s="47">
        <f>O263*N264</f>
        <v>846653.0850000598</v>
      </c>
      <c r="P264" s="67">
        <f>(O264-MAX(O$97:O264))/MAX(O$97:O264)</f>
        <v>-0.44044661936123791</v>
      </c>
      <c r="Q264" s="63">
        <f t="shared" si="44"/>
        <v>846653.0850000598</v>
      </c>
      <c r="R264" s="48">
        <v>1</v>
      </c>
      <c r="S264" s="47">
        <f t="shared" si="47"/>
        <v>1439227.2509902741</v>
      </c>
      <c r="T264" s="67">
        <f>(S264-MAX(S$97:S264))/MAX(S$97:S264)</f>
        <v>-8.6263650579388909E-2</v>
      </c>
      <c r="U264" s="63">
        <f t="shared" si="46"/>
        <v>1439227.2509902741</v>
      </c>
      <c r="V264" s="4"/>
    </row>
    <row r="265" spans="1:22" x14ac:dyDescent="0.3">
      <c r="A265" s="2">
        <v>43268</v>
      </c>
      <c r="B265" s="21">
        <v>590</v>
      </c>
      <c r="C265" s="21">
        <v>588</v>
      </c>
      <c r="D265" s="21">
        <v>638.9</v>
      </c>
      <c r="E265" s="21">
        <v>791.2166666666667</v>
      </c>
      <c r="F265" s="23" t="str">
        <f t="shared" si="40"/>
        <v>FALSE</v>
      </c>
      <c r="G265" s="23" t="str">
        <f t="shared" si="41"/>
        <v>FALSE</v>
      </c>
      <c r="H265" s="23" t="str">
        <f t="shared" si="42"/>
        <v>Sell</v>
      </c>
      <c r="I265" s="23" t="str">
        <f t="shared" si="52"/>
        <v/>
      </c>
      <c r="J265" s="38" t="str">
        <f t="shared" si="49"/>
        <v>Cash</v>
      </c>
      <c r="K265" s="23" t="str">
        <f t="shared" si="50"/>
        <v>Cash</v>
      </c>
      <c r="L265" s="23" t="str">
        <f t="shared" si="51"/>
        <v>Cash</v>
      </c>
      <c r="M265" s="43">
        <f t="shared" si="43"/>
        <v>0.96721311475409832</v>
      </c>
      <c r="N265" s="54">
        <f t="shared" si="45"/>
        <v>1</v>
      </c>
      <c r="O265" s="47">
        <f>O264*N265</f>
        <v>846653.0850000598</v>
      </c>
      <c r="P265" s="67">
        <f>(O265-MAX(O$97:O265))/MAX(O$97:O265)</f>
        <v>-0.44044661936123791</v>
      </c>
      <c r="Q265" s="63">
        <f t="shared" si="44"/>
        <v>846653.0850000598</v>
      </c>
      <c r="R265" s="48">
        <v>1</v>
      </c>
      <c r="S265" s="47">
        <f t="shared" si="47"/>
        <v>1439227.2509902741</v>
      </c>
      <c r="T265" s="67">
        <f>(S265-MAX(S$97:S265))/MAX(S$97:S265)</f>
        <v>-8.6263650579388909E-2</v>
      </c>
      <c r="U265" s="63">
        <f t="shared" si="46"/>
        <v>1439227.2509902741</v>
      </c>
      <c r="V265" s="4"/>
    </row>
    <row r="266" spans="1:22" x14ac:dyDescent="0.3">
      <c r="A266" s="2">
        <v>43269</v>
      </c>
      <c r="B266" s="21">
        <v>588</v>
      </c>
      <c r="C266" s="21">
        <v>577</v>
      </c>
      <c r="D266" s="21">
        <v>623.5</v>
      </c>
      <c r="E266" s="21">
        <v>785.5333333333333</v>
      </c>
      <c r="F266" s="23" t="str">
        <f t="shared" si="40"/>
        <v>FALSE</v>
      </c>
      <c r="G266" s="23" t="str">
        <f t="shared" si="41"/>
        <v>FALSE</v>
      </c>
      <c r="H266" s="23" t="str">
        <f t="shared" si="42"/>
        <v>Sell</v>
      </c>
      <c r="I266" s="23" t="str">
        <f t="shared" si="52"/>
        <v/>
      </c>
      <c r="J266" s="38" t="str">
        <f t="shared" si="49"/>
        <v>Cash</v>
      </c>
      <c r="K266" s="23" t="str">
        <f t="shared" si="50"/>
        <v>Cash</v>
      </c>
      <c r="L266" s="23" t="str">
        <f t="shared" si="51"/>
        <v>Cash</v>
      </c>
      <c r="M266" s="43">
        <f t="shared" si="43"/>
        <v>0.99661016949152548</v>
      </c>
      <c r="N266" s="54">
        <f t="shared" si="45"/>
        <v>1</v>
      </c>
      <c r="O266" s="47">
        <f>O265*N266</f>
        <v>846653.0850000598</v>
      </c>
      <c r="P266" s="67">
        <f>(O266-MAX(O$97:O266))/MAX(O$97:O266)</f>
        <v>-0.44044661936123791</v>
      </c>
      <c r="Q266" s="63">
        <f t="shared" si="44"/>
        <v>846653.0850000598</v>
      </c>
      <c r="R266" s="48">
        <v>1</v>
      </c>
      <c r="S266" s="47">
        <f t="shared" si="47"/>
        <v>1439227.2509902741</v>
      </c>
      <c r="T266" s="67">
        <f>(S266-MAX(S$97:S266))/MAX(S$97:S266)</f>
        <v>-8.6263650579388909E-2</v>
      </c>
      <c r="U266" s="63">
        <f t="shared" si="46"/>
        <v>1439227.2509902741</v>
      </c>
      <c r="V266" s="4"/>
    </row>
    <row r="267" spans="1:22" x14ac:dyDescent="0.3">
      <c r="A267" s="2">
        <v>43270</v>
      </c>
      <c r="B267" s="21">
        <v>577</v>
      </c>
      <c r="C267" s="21">
        <v>608</v>
      </c>
      <c r="D267" s="21">
        <v>611.5</v>
      </c>
      <c r="E267" s="21">
        <v>780.14166666666665</v>
      </c>
      <c r="F267" s="23" t="str">
        <f t="shared" ref="F267:F330" si="53">IF(C266&gt;=D266, "TRUE", "FALSE")</f>
        <v>FALSE</v>
      </c>
      <c r="G267" s="23" t="str">
        <f t="shared" si="41"/>
        <v>FALSE</v>
      </c>
      <c r="H267" s="23" t="str">
        <f t="shared" si="42"/>
        <v>Sell</v>
      </c>
      <c r="I267" s="23" t="str">
        <f t="shared" si="52"/>
        <v/>
      </c>
      <c r="J267" s="38" t="str">
        <f t="shared" si="49"/>
        <v>Cash</v>
      </c>
      <c r="K267" s="23" t="str">
        <f t="shared" si="50"/>
        <v>Cash</v>
      </c>
      <c r="L267" s="23" t="str">
        <f t="shared" si="51"/>
        <v>Cash</v>
      </c>
      <c r="M267" s="43">
        <f t="shared" si="43"/>
        <v>0.98129251700680276</v>
      </c>
      <c r="N267" s="54">
        <f t="shared" si="45"/>
        <v>1</v>
      </c>
      <c r="O267" s="47">
        <f>O266*N267</f>
        <v>846653.0850000598</v>
      </c>
      <c r="P267" s="67">
        <f>(O267-MAX(O$97:O267))/MAX(O$97:O267)</f>
        <v>-0.44044661936123791</v>
      </c>
      <c r="Q267" s="63">
        <f t="shared" si="44"/>
        <v>846653.0850000598</v>
      </c>
      <c r="R267" s="48">
        <v>1</v>
      </c>
      <c r="S267" s="47">
        <f t="shared" si="47"/>
        <v>1439227.2509902741</v>
      </c>
      <c r="T267" s="67">
        <f>(S267-MAX(S$97:S267))/MAX(S$97:S267)</f>
        <v>-8.6263650579388909E-2</v>
      </c>
      <c r="U267" s="63">
        <f t="shared" si="46"/>
        <v>1439227.2509902741</v>
      </c>
      <c r="V267" s="4"/>
    </row>
    <row r="268" spans="1:22" x14ac:dyDescent="0.3">
      <c r="A268" s="2">
        <v>43271</v>
      </c>
      <c r="B268" s="21">
        <v>608</v>
      </c>
      <c r="C268" s="21">
        <v>592</v>
      </c>
      <c r="D268" s="21">
        <v>602.29999999999995</v>
      </c>
      <c r="E268" s="21">
        <v>774.50833333333333</v>
      </c>
      <c r="F268" s="23" t="str">
        <f t="shared" si="53"/>
        <v>FALSE</v>
      </c>
      <c r="G268" s="23" t="str">
        <f t="shared" ref="G268:G331" si="54">IF(C267&gt;=E267, "TRUE", "FALSE")</f>
        <v>FALSE</v>
      </c>
      <c r="H268" s="23" t="str">
        <f t="shared" ref="H268:H331" si="55">IF(F268="TRUE", IF(G268="TRUE", "Buy", "Hold&amp;NotBuy"), "Sell")</f>
        <v>Sell</v>
      </c>
      <c r="I268" s="23" t="str">
        <f t="shared" si="52"/>
        <v/>
      </c>
      <c r="J268" s="38" t="str">
        <f t="shared" si="49"/>
        <v>Cash</v>
      </c>
      <c r="K268" s="23" t="str">
        <f t="shared" si="50"/>
        <v>Cash</v>
      </c>
      <c r="L268" s="23" t="str">
        <f t="shared" si="51"/>
        <v>Cash</v>
      </c>
      <c r="M268" s="43">
        <f t="shared" ref="M268:M331" si="56">B268/B267</f>
        <v>1.0537261698440208</v>
      </c>
      <c r="N268" s="54">
        <f t="shared" si="45"/>
        <v>1</v>
      </c>
      <c r="O268" s="47">
        <f>O267*N268</f>
        <v>846653.0850000598</v>
      </c>
      <c r="P268" s="67">
        <f>(O268-MAX(O$97:O268))/MAX(O$97:O268)</f>
        <v>-0.44044661936123791</v>
      </c>
      <c r="Q268" s="63">
        <f t="shared" si="44"/>
        <v>846653.0850000598</v>
      </c>
      <c r="R268" s="48">
        <v>1</v>
      </c>
      <c r="S268" s="47">
        <f t="shared" si="47"/>
        <v>1439227.2509902741</v>
      </c>
      <c r="T268" s="67">
        <f>(S268-MAX(S$97:S268))/MAX(S$97:S268)</f>
        <v>-8.6263650579388909E-2</v>
      </c>
      <c r="U268" s="63">
        <f t="shared" si="46"/>
        <v>1439227.2509902741</v>
      </c>
      <c r="V268" s="4"/>
    </row>
    <row r="269" spans="1:22" x14ac:dyDescent="0.3">
      <c r="A269" s="2">
        <v>43272</v>
      </c>
      <c r="B269" s="21">
        <v>592</v>
      </c>
      <c r="C269" s="21">
        <v>593</v>
      </c>
      <c r="D269" s="21">
        <v>598.6</v>
      </c>
      <c r="E269" s="21">
        <v>769.47500000000002</v>
      </c>
      <c r="F269" s="23" t="str">
        <f t="shared" si="53"/>
        <v>FALSE</v>
      </c>
      <c r="G269" s="23" t="str">
        <f t="shared" si="54"/>
        <v>FALSE</v>
      </c>
      <c r="H269" s="23" t="str">
        <f t="shared" si="55"/>
        <v>Sell</v>
      </c>
      <c r="I269" s="23" t="str">
        <f t="shared" si="52"/>
        <v/>
      </c>
      <c r="J269" s="38" t="str">
        <f t="shared" si="49"/>
        <v>Cash</v>
      </c>
      <c r="K269" s="23" t="str">
        <f t="shared" si="50"/>
        <v>Cash</v>
      </c>
      <c r="L269" s="23" t="str">
        <f t="shared" si="51"/>
        <v>Cash</v>
      </c>
      <c r="M269" s="43">
        <f t="shared" si="56"/>
        <v>0.97368421052631582</v>
      </c>
      <c r="N269" s="54">
        <f t="shared" si="45"/>
        <v>1</v>
      </c>
      <c r="O269" s="47">
        <f>O268*N269</f>
        <v>846653.0850000598</v>
      </c>
      <c r="P269" s="67">
        <f>(O269-MAX(O$97:O269))/MAX(O$97:O269)</f>
        <v>-0.44044661936123791</v>
      </c>
      <c r="Q269" s="63">
        <f t="shared" si="44"/>
        <v>846653.0850000598</v>
      </c>
      <c r="R269" s="48">
        <v>1</v>
      </c>
      <c r="S269" s="47">
        <f t="shared" si="47"/>
        <v>1439227.2509902741</v>
      </c>
      <c r="T269" s="67">
        <f>(S269-MAX(S$97:S269))/MAX(S$97:S269)</f>
        <v>-8.6263650579388909E-2</v>
      </c>
      <c r="U269" s="63">
        <f t="shared" si="46"/>
        <v>1439227.2509902741</v>
      </c>
      <c r="V269" s="4"/>
    </row>
    <row r="270" spans="1:22" x14ac:dyDescent="0.3">
      <c r="A270" s="2">
        <v>43273</v>
      </c>
      <c r="B270" s="21">
        <v>593</v>
      </c>
      <c r="C270" s="21">
        <v>566</v>
      </c>
      <c r="D270" s="21">
        <v>590.9</v>
      </c>
      <c r="E270" s="21">
        <v>765.35833333333335</v>
      </c>
      <c r="F270" s="23" t="str">
        <f t="shared" si="53"/>
        <v>FALSE</v>
      </c>
      <c r="G270" s="23" t="str">
        <f t="shared" si="54"/>
        <v>FALSE</v>
      </c>
      <c r="H270" s="23" t="str">
        <f t="shared" si="55"/>
        <v>Sell</v>
      </c>
      <c r="I270" s="23" t="str">
        <f t="shared" si="52"/>
        <v/>
      </c>
      <c r="J270" s="38" t="str">
        <f t="shared" si="49"/>
        <v>Cash</v>
      </c>
      <c r="K270" s="23" t="str">
        <f t="shared" si="50"/>
        <v>Cash</v>
      </c>
      <c r="L270" s="23" t="str">
        <f t="shared" si="51"/>
        <v>Cash</v>
      </c>
      <c r="M270" s="43">
        <f t="shared" si="56"/>
        <v>1.0016891891891893</v>
      </c>
      <c r="N270" s="54">
        <f t="shared" si="45"/>
        <v>1</v>
      </c>
      <c r="O270" s="47">
        <f>O269*N270</f>
        <v>846653.0850000598</v>
      </c>
      <c r="P270" s="67">
        <f>(O270-MAX(O$97:O270))/MAX(O$97:O270)</f>
        <v>-0.44044661936123791</v>
      </c>
      <c r="Q270" s="63">
        <f t="shared" si="44"/>
        <v>846653.0850000598</v>
      </c>
      <c r="R270" s="48">
        <v>1</v>
      </c>
      <c r="S270" s="47">
        <f t="shared" si="47"/>
        <v>1439227.2509902741</v>
      </c>
      <c r="T270" s="67">
        <f>(S270-MAX(S$97:S270))/MAX(S$97:S270)</f>
        <v>-8.6263650579388909E-2</v>
      </c>
      <c r="U270" s="63">
        <f t="shared" si="46"/>
        <v>1439227.2509902741</v>
      </c>
      <c r="V270" s="4"/>
    </row>
    <row r="271" spans="1:22" x14ac:dyDescent="0.3">
      <c r="A271" s="2">
        <v>43274</v>
      </c>
      <c r="B271" s="21">
        <v>565</v>
      </c>
      <c r="C271" s="21">
        <v>551</v>
      </c>
      <c r="D271" s="21">
        <v>587.20000000000005</v>
      </c>
      <c r="E271" s="21">
        <v>760.5333333333333</v>
      </c>
      <c r="F271" s="23" t="str">
        <f t="shared" si="53"/>
        <v>FALSE</v>
      </c>
      <c r="G271" s="23" t="str">
        <f t="shared" si="54"/>
        <v>FALSE</v>
      </c>
      <c r="H271" s="23" t="str">
        <f t="shared" si="55"/>
        <v>Sell</v>
      </c>
      <c r="I271" s="23" t="str">
        <f t="shared" si="52"/>
        <v/>
      </c>
      <c r="J271" s="38" t="str">
        <f t="shared" si="49"/>
        <v>Cash</v>
      </c>
      <c r="K271" s="23" t="str">
        <f t="shared" si="50"/>
        <v>Cash</v>
      </c>
      <c r="L271" s="23" t="str">
        <f t="shared" si="51"/>
        <v>Cash</v>
      </c>
      <c r="M271" s="43">
        <f t="shared" si="56"/>
        <v>0.95278246205733563</v>
      </c>
      <c r="N271" s="54">
        <f t="shared" si="45"/>
        <v>1</v>
      </c>
      <c r="O271" s="47">
        <f>O270*N271</f>
        <v>846653.0850000598</v>
      </c>
      <c r="P271" s="67">
        <f>(O271-MAX(O$97:O271))/MAX(O$97:O271)</f>
        <v>-0.44044661936123791</v>
      </c>
      <c r="Q271" s="63">
        <f t="shared" si="44"/>
        <v>846653.0850000598</v>
      </c>
      <c r="R271" s="48">
        <v>1</v>
      </c>
      <c r="S271" s="47">
        <f t="shared" si="47"/>
        <v>1439227.2509902741</v>
      </c>
      <c r="T271" s="67">
        <f>(S271-MAX(S$97:S271))/MAX(S$97:S271)</f>
        <v>-8.6263650579388909E-2</v>
      </c>
      <c r="U271" s="63">
        <f t="shared" si="46"/>
        <v>1439227.2509902741</v>
      </c>
      <c r="V271" s="4"/>
    </row>
    <row r="272" spans="1:22" x14ac:dyDescent="0.3">
      <c r="A272" s="2">
        <v>43275</v>
      </c>
      <c r="B272" s="21">
        <v>551</v>
      </c>
      <c r="C272" s="21">
        <v>525</v>
      </c>
      <c r="D272" s="21">
        <v>580</v>
      </c>
      <c r="E272" s="21">
        <v>756.05</v>
      </c>
      <c r="F272" s="23" t="str">
        <f t="shared" si="53"/>
        <v>FALSE</v>
      </c>
      <c r="G272" s="23" t="str">
        <f t="shared" si="54"/>
        <v>FALSE</v>
      </c>
      <c r="H272" s="23" t="str">
        <f t="shared" si="55"/>
        <v>Sell</v>
      </c>
      <c r="I272" s="23" t="str">
        <f t="shared" si="52"/>
        <v/>
      </c>
      <c r="J272" s="38" t="str">
        <f t="shared" si="49"/>
        <v>Cash</v>
      </c>
      <c r="K272" s="23" t="str">
        <f t="shared" si="50"/>
        <v>Cash</v>
      </c>
      <c r="L272" s="23" t="str">
        <f t="shared" si="51"/>
        <v>Cash</v>
      </c>
      <c r="M272" s="43">
        <f t="shared" si="56"/>
        <v>0.97522123893805313</v>
      </c>
      <c r="N272" s="54">
        <f t="shared" si="45"/>
        <v>1</v>
      </c>
      <c r="O272" s="47">
        <f>O271*N272</f>
        <v>846653.0850000598</v>
      </c>
      <c r="P272" s="67">
        <f>(O272-MAX(O$97:O272))/MAX(O$97:O272)</f>
        <v>-0.44044661936123791</v>
      </c>
      <c r="Q272" s="63">
        <f t="shared" si="44"/>
        <v>846653.0850000598</v>
      </c>
      <c r="R272" s="48">
        <v>1</v>
      </c>
      <c r="S272" s="47">
        <f t="shared" si="47"/>
        <v>1439227.2509902741</v>
      </c>
      <c r="T272" s="67">
        <f>(S272-MAX(S$97:S272))/MAX(S$97:S272)</f>
        <v>-8.6263650579388909E-2</v>
      </c>
      <c r="U272" s="63">
        <f t="shared" si="46"/>
        <v>1439227.2509902741</v>
      </c>
      <c r="V272" s="4"/>
    </row>
    <row r="273" spans="1:22" x14ac:dyDescent="0.3">
      <c r="A273" s="2">
        <v>43276</v>
      </c>
      <c r="B273" s="21">
        <v>525</v>
      </c>
      <c r="C273" s="21">
        <v>546</v>
      </c>
      <c r="D273" s="21">
        <v>573.6</v>
      </c>
      <c r="E273" s="21">
        <v>751.98333333333335</v>
      </c>
      <c r="F273" s="23" t="str">
        <f t="shared" si="53"/>
        <v>FALSE</v>
      </c>
      <c r="G273" s="23" t="str">
        <f t="shared" si="54"/>
        <v>FALSE</v>
      </c>
      <c r="H273" s="23" t="str">
        <f t="shared" si="55"/>
        <v>Sell</v>
      </c>
      <c r="I273" s="23" t="str">
        <f t="shared" si="52"/>
        <v/>
      </c>
      <c r="J273" s="38" t="str">
        <f t="shared" si="49"/>
        <v>Cash</v>
      </c>
      <c r="K273" s="23" t="str">
        <f t="shared" si="50"/>
        <v>Cash</v>
      </c>
      <c r="L273" s="23" t="str">
        <f t="shared" si="51"/>
        <v>Cash</v>
      </c>
      <c r="M273" s="43">
        <f t="shared" si="56"/>
        <v>0.95281306715063518</v>
      </c>
      <c r="N273" s="54">
        <f t="shared" si="45"/>
        <v>1</v>
      </c>
      <c r="O273" s="47">
        <f>O272*N273</f>
        <v>846653.0850000598</v>
      </c>
      <c r="P273" s="67">
        <f>(O273-MAX(O$97:O273))/MAX(O$97:O273)</f>
        <v>-0.44044661936123791</v>
      </c>
      <c r="Q273" s="63">
        <f t="shared" si="44"/>
        <v>846653.0850000598</v>
      </c>
      <c r="R273" s="48">
        <v>1</v>
      </c>
      <c r="S273" s="47">
        <f t="shared" si="47"/>
        <v>1439227.2509902741</v>
      </c>
      <c r="T273" s="67">
        <f>(S273-MAX(S$97:S273))/MAX(S$97:S273)</f>
        <v>-8.6263650579388909E-2</v>
      </c>
      <c r="U273" s="63">
        <f t="shared" si="46"/>
        <v>1439227.2509902741</v>
      </c>
      <c r="V273" s="4"/>
    </row>
    <row r="274" spans="1:22" x14ac:dyDescent="0.3">
      <c r="A274" s="2">
        <v>43277</v>
      </c>
      <c r="B274" s="21">
        <v>547</v>
      </c>
      <c r="C274" s="21">
        <v>535</v>
      </c>
      <c r="D274" s="21">
        <v>568.1</v>
      </c>
      <c r="E274" s="21">
        <v>747.69166666666672</v>
      </c>
      <c r="F274" s="23" t="str">
        <f t="shared" si="53"/>
        <v>FALSE</v>
      </c>
      <c r="G274" s="23" t="str">
        <f t="shared" si="54"/>
        <v>FALSE</v>
      </c>
      <c r="H274" s="23" t="str">
        <f t="shared" si="55"/>
        <v>Sell</v>
      </c>
      <c r="I274" s="23" t="str">
        <f t="shared" si="52"/>
        <v/>
      </c>
      <c r="J274" s="38" t="str">
        <f t="shared" si="49"/>
        <v>Cash</v>
      </c>
      <c r="K274" s="23" t="str">
        <f t="shared" si="50"/>
        <v>Cash</v>
      </c>
      <c r="L274" s="23" t="str">
        <f t="shared" si="51"/>
        <v>Cash</v>
      </c>
      <c r="M274" s="43">
        <f t="shared" si="56"/>
        <v>1.0419047619047619</v>
      </c>
      <c r="N274" s="54">
        <f t="shared" si="45"/>
        <v>1</v>
      </c>
      <c r="O274" s="47">
        <f>O273*N274</f>
        <v>846653.0850000598</v>
      </c>
      <c r="P274" s="67">
        <f>(O274-MAX(O$97:O274))/MAX(O$97:O274)</f>
        <v>-0.44044661936123791</v>
      </c>
      <c r="Q274" s="63">
        <f t="shared" si="44"/>
        <v>846653.0850000598</v>
      </c>
      <c r="R274" s="48">
        <v>1</v>
      </c>
      <c r="S274" s="47">
        <f t="shared" si="47"/>
        <v>1439227.2509902741</v>
      </c>
      <c r="T274" s="67">
        <f>(S274-MAX(S$97:S274))/MAX(S$97:S274)</f>
        <v>-8.6263650579388909E-2</v>
      </c>
      <c r="U274" s="63">
        <f t="shared" si="46"/>
        <v>1439227.2509902741</v>
      </c>
      <c r="V274" s="4"/>
    </row>
    <row r="275" spans="1:22" x14ac:dyDescent="0.3">
      <c r="A275" s="2">
        <v>43278</v>
      </c>
      <c r="B275" s="21">
        <v>534</v>
      </c>
      <c r="C275" s="21">
        <v>520</v>
      </c>
      <c r="D275" s="21">
        <v>561.29999999999995</v>
      </c>
      <c r="E275" s="21">
        <v>743.25833333333333</v>
      </c>
      <c r="F275" s="23" t="str">
        <f t="shared" si="53"/>
        <v>FALSE</v>
      </c>
      <c r="G275" s="23" t="str">
        <f t="shared" si="54"/>
        <v>FALSE</v>
      </c>
      <c r="H275" s="23" t="str">
        <f t="shared" si="55"/>
        <v>Sell</v>
      </c>
      <c r="I275" s="23" t="str">
        <f t="shared" si="52"/>
        <v/>
      </c>
      <c r="J275" s="38" t="str">
        <f t="shared" si="49"/>
        <v>Cash</v>
      </c>
      <c r="K275" s="23" t="str">
        <f t="shared" si="50"/>
        <v>Cash</v>
      </c>
      <c r="L275" s="23" t="str">
        <f t="shared" si="51"/>
        <v>Cash</v>
      </c>
      <c r="M275" s="43">
        <f t="shared" si="56"/>
        <v>0.97623400365630708</v>
      </c>
      <c r="N275" s="54">
        <f t="shared" si="45"/>
        <v>1</v>
      </c>
      <c r="O275" s="47">
        <f>O274*N275</f>
        <v>846653.0850000598</v>
      </c>
      <c r="P275" s="67">
        <f>(O275-MAX(O$97:O275))/MAX(O$97:O275)</f>
        <v>-0.44044661936123791</v>
      </c>
      <c r="Q275" s="63">
        <f t="shared" si="44"/>
        <v>846653.0850000598</v>
      </c>
      <c r="R275" s="48">
        <v>1</v>
      </c>
      <c r="S275" s="47">
        <f t="shared" si="47"/>
        <v>1439227.2509902741</v>
      </c>
      <c r="T275" s="67">
        <f>(S275-MAX(S$97:S275))/MAX(S$97:S275)</f>
        <v>-8.6263650579388909E-2</v>
      </c>
      <c r="U275" s="63">
        <f t="shared" si="46"/>
        <v>1439227.2509902741</v>
      </c>
      <c r="V275" s="4"/>
    </row>
    <row r="276" spans="1:22" x14ac:dyDescent="0.3">
      <c r="A276" s="2">
        <v>43279</v>
      </c>
      <c r="B276" s="21">
        <v>520</v>
      </c>
      <c r="C276" s="21">
        <v>522</v>
      </c>
      <c r="D276" s="21">
        <v>555.79999999999995</v>
      </c>
      <c r="E276" s="21">
        <v>739.10833333333335</v>
      </c>
      <c r="F276" s="23" t="str">
        <f t="shared" si="53"/>
        <v>FALSE</v>
      </c>
      <c r="G276" s="23" t="str">
        <f t="shared" si="54"/>
        <v>FALSE</v>
      </c>
      <c r="H276" s="23" t="str">
        <f t="shared" si="55"/>
        <v>Sell</v>
      </c>
      <c r="I276" s="23" t="str">
        <f t="shared" si="52"/>
        <v/>
      </c>
      <c r="J276" s="38" t="str">
        <f t="shared" si="49"/>
        <v>Cash</v>
      </c>
      <c r="K276" s="23" t="str">
        <f t="shared" si="50"/>
        <v>Cash</v>
      </c>
      <c r="L276" s="23" t="str">
        <f t="shared" si="51"/>
        <v>Cash</v>
      </c>
      <c r="M276" s="43">
        <f t="shared" si="56"/>
        <v>0.97378277153558057</v>
      </c>
      <c r="N276" s="54">
        <f t="shared" si="45"/>
        <v>1</v>
      </c>
      <c r="O276" s="47">
        <f>O275*N276</f>
        <v>846653.0850000598</v>
      </c>
      <c r="P276" s="67">
        <f>(O276-MAX(O$97:O276))/MAX(O$97:O276)</f>
        <v>-0.44044661936123791</v>
      </c>
      <c r="Q276" s="63">
        <f t="shared" si="44"/>
        <v>846653.0850000598</v>
      </c>
      <c r="R276" s="48">
        <v>1</v>
      </c>
      <c r="S276" s="47">
        <f t="shared" si="47"/>
        <v>1439227.2509902741</v>
      </c>
      <c r="T276" s="67">
        <f>(S276-MAX(S$97:S276))/MAX(S$97:S276)</f>
        <v>-8.6263650579388909E-2</v>
      </c>
      <c r="U276" s="63">
        <f t="shared" si="46"/>
        <v>1439227.2509902741</v>
      </c>
      <c r="V276" s="4"/>
    </row>
    <row r="277" spans="1:22" x14ac:dyDescent="0.3">
      <c r="A277" s="2">
        <v>43280</v>
      </c>
      <c r="B277" s="21">
        <v>522</v>
      </c>
      <c r="C277" s="21">
        <v>495</v>
      </c>
      <c r="D277" s="21">
        <v>544.5</v>
      </c>
      <c r="E277" s="21">
        <v>734.5916666666667</v>
      </c>
      <c r="F277" s="23" t="str">
        <f t="shared" si="53"/>
        <v>FALSE</v>
      </c>
      <c r="G277" s="23" t="str">
        <f t="shared" si="54"/>
        <v>FALSE</v>
      </c>
      <c r="H277" s="23" t="str">
        <f t="shared" si="55"/>
        <v>Sell</v>
      </c>
      <c r="I277" s="23" t="str">
        <f t="shared" si="52"/>
        <v/>
      </c>
      <c r="J277" s="38" t="str">
        <f t="shared" si="49"/>
        <v>Cash</v>
      </c>
      <c r="K277" s="23" t="str">
        <f t="shared" si="50"/>
        <v>Cash</v>
      </c>
      <c r="L277" s="23" t="str">
        <f t="shared" si="51"/>
        <v>Cash</v>
      </c>
      <c r="M277" s="43">
        <f t="shared" si="56"/>
        <v>1.0038461538461538</v>
      </c>
      <c r="N277" s="54">
        <f t="shared" si="45"/>
        <v>1</v>
      </c>
      <c r="O277" s="47">
        <f>O276*N277</f>
        <v>846653.0850000598</v>
      </c>
      <c r="P277" s="67">
        <f>(O277-MAX(O$97:O277))/MAX(O$97:O277)</f>
        <v>-0.44044661936123791</v>
      </c>
      <c r="Q277" s="63">
        <f t="shared" si="44"/>
        <v>846653.0850000598</v>
      </c>
      <c r="R277" s="48">
        <v>1</v>
      </c>
      <c r="S277" s="47">
        <f t="shared" si="47"/>
        <v>1439227.2509902741</v>
      </c>
      <c r="T277" s="67">
        <f>(S277-MAX(S$97:S277))/MAX(S$97:S277)</f>
        <v>-8.6263650579388909E-2</v>
      </c>
      <c r="U277" s="63">
        <f t="shared" si="46"/>
        <v>1439227.2509902741</v>
      </c>
      <c r="V277" s="4"/>
    </row>
    <row r="278" spans="1:22" x14ac:dyDescent="0.3">
      <c r="A278" s="2">
        <v>43281</v>
      </c>
      <c r="B278" s="21">
        <v>495</v>
      </c>
      <c r="C278" s="21">
        <v>522</v>
      </c>
      <c r="D278" s="21">
        <v>537.5</v>
      </c>
      <c r="E278" s="21">
        <v>730.5916666666667</v>
      </c>
      <c r="F278" s="23" t="str">
        <f t="shared" si="53"/>
        <v>FALSE</v>
      </c>
      <c r="G278" s="23" t="str">
        <f t="shared" si="54"/>
        <v>FALSE</v>
      </c>
      <c r="H278" s="23" t="str">
        <f t="shared" si="55"/>
        <v>Sell</v>
      </c>
      <c r="I278" s="23" t="str">
        <f t="shared" si="52"/>
        <v/>
      </c>
      <c r="J278" s="38" t="str">
        <f t="shared" si="49"/>
        <v>Cash</v>
      </c>
      <c r="K278" s="23" t="str">
        <f t="shared" si="50"/>
        <v>Cash</v>
      </c>
      <c r="L278" s="23" t="str">
        <f t="shared" si="51"/>
        <v>Cash</v>
      </c>
      <c r="M278" s="43">
        <f t="shared" si="56"/>
        <v>0.94827586206896552</v>
      </c>
      <c r="N278" s="54">
        <f t="shared" si="45"/>
        <v>1</v>
      </c>
      <c r="O278" s="47">
        <f>O277*N278</f>
        <v>846653.0850000598</v>
      </c>
      <c r="P278" s="67">
        <f>(O278-MAX(O$97:O278))/MAX(O$97:O278)</f>
        <v>-0.44044661936123791</v>
      </c>
      <c r="Q278" s="63">
        <f t="shared" si="44"/>
        <v>846653.0850000598</v>
      </c>
      <c r="R278" s="48">
        <v>1</v>
      </c>
      <c r="S278" s="47">
        <f t="shared" si="47"/>
        <v>1439227.2509902741</v>
      </c>
      <c r="T278" s="67">
        <f>(S278-MAX(S$97:S278))/MAX(S$97:S278)</f>
        <v>-8.6263650579388909E-2</v>
      </c>
      <c r="U278" s="63">
        <f t="shared" si="46"/>
        <v>1439227.2509902741</v>
      </c>
      <c r="V278" s="4"/>
    </row>
    <row r="279" spans="1:22" x14ac:dyDescent="0.3">
      <c r="A279" s="2">
        <v>43282</v>
      </c>
      <c r="B279" s="21">
        <v>522</v>
      </c>
      <c r="C279" s="21">
        <v>505</v>
      </c>
      <c r="D279" s="21">
        <v>528.70000000000005</v>
      </c>
      <c r="E279" s="21">
        <v>726.43333333333328</v>
      </c>
      <c r="F279" s="23" t="str">
        <f t="shared" si="53"/>
        <v>FALSE</v>
      </c>
      <c r="G279" s="23" t="str">
        <f t="shared" si="54"/>
        <v>FALSE</v>
      </c>
      <c r="H279" s="23" t="str">
        <f t="shared" si="55"/>
        <v>Sell</v>
      </c>
      <c r="I279" s="23" t="str">
        <f t="shared" si="52"/>
        <v/>
      </c>
      <c r="J279" s="38" t="str">
        <f t="shared" si="49"/>
        <v>Cash</v>
      </c>
      <c r="K279" s="23" t="str">
        <f t="shared" si="50"/>
        <v>Cash</v>
      </c>
      <c r="L279" s="23" t="str">
        <f t="shared" si="51"/>
        <v>Cash</v>
      </c>
      <c r="M279" s="43">
        <f t="shared" si="56"/>
        <v>1.0545454545454545</v>
      </c>
      <c r="N279" s="54">
        <f t="shared" si="45"/>
        <v>1</v>
      </c>
      <c r="O279" s="47">
        <f>O278*N279</f>
        <v>846653.0850000598</v>
      </c>
      <c r="P279" s="67">
        <f>(O279-MAX(O$97:O279))/MAX(O$97:O279)</f>
        <v>-0.44044661936123791</v>
      </c>
      <c r="Q279" s="63">
        <f t="shared" si="44"/>
        <v>846653.0850000598</v>
      </c>
      <c r="R279" s="48">
        <v>1</v>
      </c>
      <c r="S279" s="47">
        <f t="shared" si="47"/>
        <v>1439227.2509902741</v>
      </c>
      <c r="T279" s="67">
        <f>(S279-MAX(S$97:S279))/MAX(S$97:S279)</f>
        <v>-8.6263650579388909E-2</v>
      </c>
      <c r="U279" s="63">
        <f t="shared" si="46"/>
        <v>1439227.2509902741</v>
      </c>
      <c r="V279" s="4"/>
    </row>
    <row r="280" spans="1:22" x14ac:dyDescent="0.3">
      <c r="A280" s="2">
        <v>43283</v>
      </c>
      <c r="B280" s="21">
        <v>505</v>
      </c>
      <c r="C280" s="21">
        <v>531</v>
      </c>
      <c r="D280" s="21">
        <v>525.20000000000005</v>
      </c>
      <c r="E280" s="21">
        <v>722.44166666666672</v>
      </c>
      <c r="F280" s="23" t="str">
        <f t="shared" si="53"/>
        <v>FALSE</v>
      </c>
      <c r="G280" s="23" t="str">
        <f t="shared" si="54"/>
        <v>FALSE</v>
      </c>
      <c r="H280" s="23" t="str">
        <f t="shared" si="55"/>
        <v>Sell</v>
      </c>
      <c r="I280" s="23" t="str">
        <f t="shared" si="52"/>
        <v/>
      </c>
      <c r="J280" s="38" t="str">
        <f t="shared" si="49"/>
        <v>Cash</v>
      </c>
      <c r="K280" s="23" t="str">
        <f t="shared" si="50"/>
        <v>Cash</v>
      </c>
      <c r="L280" s="23" t="str">
        <f t="shared" si="51"/>
        <v>Cash</v>
      </c>
      <c r="M280" s="43">
        <f t="shared" si="56"/>
        <v>0.96743295019157083</v>
      </c>
      <c r="N280" s="54">
        <f t="shared" si="45"/>
        <v>1</v>
      </c>
      <c r="O280" s="47">
        <f>O279*N280</f>
        <v>846653.0850000598</v>
      </c>
      <c r="P280" s="67">
        <f>(O280-MAX(O$97:O280))/MAX(O$97:O280)</f>
        <v>-0.44044661936123791</v>
      </c>
      <c r="Q280" s="63">
        <f t="shared" si="44"/>
        <v>846653.0850000598</v>
      </c>
      <c r="R280" s="48">
        <v>1</v>
      </c>
      <c r="S280" s="47">
        <f t="shared" si="47"/>
        <v>1439227.2509902741</v>
      </c>
      <c r="T280" s="67">
        <f>(S280-MAX(S$97:S280))/MAX(S$97:S280)</f>
        <v>-8.6263650579388909E-2</v>
      </c>
      <c r="U280" s="63">
        <f t="shared" si="46"/>
        <v>1439227.2509902741</v>
      </c>
      <c r="V280" s="4"/>
    </row>
    <row r="281" spans="1:22" x14ac:dyDescent="0.3">
      <c r="A281" s="2">
        <v>43284</v>
      </c>
      <c r="B281" s="21">
        <v>531</v>
      </c>
      <c r="C281" s="21">
        <v>543</v>
      </c>
      <c r="D281" s="21">
        <v>524.4</v>
      </c>
      <c r="E281" s="21">
        <v>717.44166666666672</v>
      </c>
      <c r="F281" s="23" t="str">
        <f t="shared" si="53"/>
        <v>TRUE</v>
      </c>
      <c r="G281" s="23" t="str">
        <f t="shared" si="54"/>
        <v>FALSE</v>
      </c>
      <c r="H281" s="23" t="str">
        <f t="shared" si="55"/>
        <v>Hold&amp;NotBuy</v>
      </c>
      <c r="I281" s="23" t="str">
        <f t="shared" si="52"/>
        <v>hold</v>
      </c>
      <c r="J281" s="38" t="str">
        <f t="shared" si="49"/>
        <v>Cash</v>
      </c>
      <c r="K281" s="23" t="str">
        <f t="shared" si="50"/>
        <v>Cash</v>
      </c>
      <c r="L281" s="23" t="str">
        <f t="shared" si="51"/>
        <v>Cash</v>
      </c>
      <c r="M281" s="43">
        <f t="shared" si="56"/>
        <v>1.0514851485148515</v>
      </c>
      <c r="N281" s="54">
        <f t="shared" si="45"/>
        <v>1</v>
      </c>
      <c r="O281" s="47">
        <f>O280*N281</f>
        <v>846653.0850000598</v>
      </c>
      <c r="P281" s="67">
        <f>(O281-MAX(O$97:O281))/MAX(O$97:O281)</f>
        <v>-0.44044661936123791</v>
      </c>
      <c r="Q281" s="63">
        <f t="shared" si="44"/>
        <v>846653.0850000598</v>
      </c>
      <c r="R281" s="48">
        <v>1</v>
      </c>
      <c r="S281" s="47">
        <f t="shared" si="47"/>
        <v>1439227.2509902741</v>
      </c>
      <c r="T281" s="67">
        <f>(S281-MAX(S$97:S281))/MAX(S$97:S281)</f>
        <v>-8.6263650579388909E-2</v>
      </c>
      <c r="U281" s="63">
        <f t="shared" si="46"/>
        <v>1439227.2509902741</v>
      </c>
      <c r="V281" s="4"/>
    </row>
    <row r="282" spans="1:22" x14ac:dyDescent="0.3">
      <c r="A282" s="2">
        <v>43285</v>
      </c>
      <c r="B282" s="21">
        <v>543</v>
      </c>
      <c r="C282" s="21">
        <v>547</v>
      </c>
      <c r="D282" s="21">
        <v>526.6</v>
      </c>
      <c r="E282" s="21">
        <v>713.35833333333335</v>
      </c>
      <c r="F282" s="23" t="str">
        <f t="shared" si="53"/>
        <v>TRUE</v>
      </c>
      <c r="G282" s="23" t="str">
        <f t="shared" si="54"/>
        <v>FALSE</v>
      </c>
      <c r="H282" s="23" t="str">
        <f t="shared" si="55"/>
        <v>Hold&amp;NotBuy</v>
      </c>
      <c r="I282" s="23" t="str">
        <f t="shared" si="52"/>
        <v>hold</v>
      </c>
      <c r="J282" s="38" t="str">
        <f t="shared" si="49"/>
        <v>Cash</v>
      </c>
      <c r="K282" s="23" t="str">
        <f t="shared" si="50"/>
        <v>Cash</v>
      </c>
      <c r="L282" s="23" t="str">
        <f t="shared" si="51"/>
        <v>Cash</v>
      </c>
      <c r="M282" s="43">
        <f t="shared" si="56"/>
        <v>1.0225988700564972</v>
      </c>
      <c r="N282" s="54">
        <f t="shared" si="45"/>
        <v>1</v>
      </c>
      <c r="O282" s="47">
        <f>O281*N282</f>
        <v>846653.0850000598</v>
      </c>
      <c r="P282" s="67">
        <f>(O282-MAX(O$97:O282))/MAX(O$97:O282)</f>
        <v>-0.44044661936123791</v>
      </c>
      <c r="Q282" s="63">
        <f t="shared" si="44"/>
        <v>846653.0850000598</v>
      </c>
      <c r="R282" s="55">
        <f>(B282-(B281*$A$1))/B281</f>
        <v>1.021898870056497</v>
      </c>
      <c r="S282" s="47">
        <f t="shared" si="47"/>
        <v>1470744.7015414797</v>
      </c>
      <c r="T282" s="67">
        <f>(S282-MAX(S$97:S282))/MAX(S$97:S282)</f>
        <v>-6.625385699752892E-2</v>
      </c>
      <c r="U282" s="63">
        <f t="shared" si="46"/>
        <v>1470744.7015414797</v>
      </c>
      <c r="V282" s="4"/>
    </row>
    <row r="283" spans="1:22" x14ac:dyDescent="0.3">
      <c r="A283" s="2">
        <v>43286</v>
      </c>
      <c r="B283" s="21">
        <v>547</v>
      </c>
      <c r="C283" s="21">
        <v>532</v>
      </c>
      <c r="D283" s="21">
        <v>525.20000000000005</v>
      </c>
      <c r="E283" s="21">
        <v>709.45</v>
      </c>
      <c r="F283" s="23" t="str">
        <f t="shared" si="53"/>
        <v>TRUE</v>
      </c>
      <c r="G283" s="23" t="str">
        <f t="shared" si="54"/>
        <v>FALSE</v>
      </c>
      <c r="H283" s="23" t="str">
        <f t="shared" si="55"/>
        <v>Hold&amp;NotBuy</v>
      </c>
      <c r="I283" s="23" t="str">
        <f t="shared" si="52"/>
        <v>hold</v>
      </c>
      <c r="J283" s="38" t="str">
        <f t="shared" si="49"/>
        <v>Cash</v>
      </c>
      <c r="K283" s="23" t="str">
        <f t="shared" si="50"/>
        <v>Cash</v>
      </c>
      <c r="L283" s="23" t="str">
        <f t="shared" si="51"/>
        <v>Cash</v>
      </c>
      <c r="M283" s="43">
        <f t="shared" si="56"/>
        <v>1.007366482504604</v>
      </c>
      <c r="N283" s="54">
        <f t="shared" si="45"/>
        <v>1</v>
      </c>
      <c r="O283" s="47">
        <f>O282*N283</f>
        <v>846653.0850000598</v>
      </c>
      <c r="P283" s="67">
        <f>(O283-MAX(O$97:O283))/MAX(O$97:O283)</f>
        <v>-0.44044661936123791</v>
      </c>
      <c r="Q283" s="63">
        <f t="shared" si="44"/>
        <v>846653.0850000598</v>
      </c>
      <c r="R283" s="52">
        <f>M283</f>
        <v>1.007366482504604</v>
      </c>
      <c r="S283" s="47">
        <f t="shared" si="47"/>
        <v>1481578.9166541242</v>
      </c>
      <c r="T283" s="67">
        <f>(S283-MAX(S$97:S283))/MAX(S$97:S283)</f>
        <v>-5.9375432371359664E-2</v>
      </c>
      <c r="U283" s="63">
        <f t="shared" si="46"/>
        <v>1481578.9166541242</v>
      </c>
      <c r="V283" s="4"/>
    </row>
    <row r="284" spans="1:22" x14ac:dyDescent="0.3">
      <c r="A284" s="2">
        <v>43287</v>
      </c>
      <c r="B284" s="21">
        <v>532</v>
      </c>
      <c r="C284" s="21">
        <v>528</v>
      </c>
      <c r="D284" s="21">
        <v>524.5</v>
      </c>
      <c r="E284" s="21">
        <v>706</v>
      </c>
      <c r="F284" s="23" t="str">
        <f t="shared" si="53"/>
        <v>TRUE</v>
      </c>
      <c r="G284" s="23" t="str">
        <f t="shared" si="54"/>
        <v>FALSE</v>
      </c>
      <c r="H284" s="23" t="str">
        <f t="shared" si="55"/>
        <v>Hold&amp;NotBuy</v>
      </c>
      <c r="I284" s="23" t="str">
        <f t="shared" si="52"/>
        <v>hold</v>
      </c>
      <c r="J284" s="38" t="str">
        <f t="shared" si="49"/>
        <v>Cash</v>
      </c>
      <c r="K284" s="23" t="str">
        <f t="shared" si="50"/>
        <v>Cash</v>
      </c>
      <c r="L284" s="23" t="str">
        <f t="shared" si="51"/>
        <v>Cash</v>
      </c>
      <c r="M284" s="43">
        <f t="shared" si="56"/>
        <v>0.97257769652650827</v>
      </c>
      <c r="N284" s="54">
        <f t="shared" si="45"/>
        <v>1</v>
      </c>
      <c r="O284" s="47">
        <f>O283*N284</f>
        <v>846653.0850000598</v>
      </c>
      <c r="P284" s="67">
        <f>(O284-MAX(O$97:O284))/MAX(O$97:O284)</f>
        <v>-0.44044661936123791</v>
      </c>
      <c r="Q284" s="63">
        <f t="shared" si="44"/>
        <v>846653.0850000598</v>
      </c>
      <c r="R284" s="52">
        <f t="shared" ref="R284:R288" si="57">M284</f>
        <v>0.97257769652650827</v>
      </c>
      <c r="S284" s="47">
        <f t="shared" si="47"/>
        <v>1440950.6099817078</v>
      </c>
      <c r="T284" s="67">
        <f>(S284-MAX(S$97:S284))/MAX(S$97:S284)</f>
        <v>-8.5169524719494114E-2</v>
      </c>
      <c r="U284" s="63">
        <f t="shared" si="46"/>
        <v>1440950.6099817078</v>
      </c>
      <c r="V284" s="4"/>
    </row>
    <row r="285" spans="1:22" x14ac:dyDescent="0.3">
      <c r="A285" s="2">
        <v>43288</v>
      </c>
      <c r="B285" s="21">
        <v>529</v>
      </c>
      <c r="C285" s="21">
        <v>526</v>
      </c>
      <c r="D285" s="21">
        <v>525.1</v>
      </c>
      <c r="E285" s="21">
        <v>702.6</v>
      </c>
      <c r="F285" s="23" t="str">
        <f t="shared" si="53"/>
        <v>TRUE</v>
      </c>
      <c r="G285" s="23" t="str">
        <f t="shared" si="54"/>
        <v>FALSE</v>
      </c>
      <c r="H285" s="23" t="str">
        <f t="shared" si="55"/>
        <v>Hold&amp;NotBuy</v>
      </c>
      <c r="I285" s="23" t="str">
        <f t="shared" si="52"/>
        <v>hold</v>
      </c>
      <c r="J285" s="38" t="str">
        <f t="shared" si="49"/>
        <v>Cash</v>
      </c>
      <c r="K285" s="23" t="str">
        <f t="shared" si="50"/>
        <v>Cash</v>
      </c>
      <c r="L285" s="23" t="str">
        <f t="shared" si="51"/>
        <v>Cash</v>
      </c>
      <c r="M285" s="43">
        <f t="shared" si="56"/>
        <v>0.99436090225563911</v>
      </c>
      <c r="N285" s="54">
        <f t="shared" si="45"/>
        <v>1</v>
      </c>
      <c r="O285" s="47">
        <f>O284*N285</f>
        <v>846653.0850000598</v>
      </c>
      <c r="P285" s="67">
        <f>(O285-MAX(O$97:O285))/MAX(O$97:O285)</f>
        <v>-0.44044661936123791</v>
      </c>
      <c r="Q285" s="63">
        <f t="shared" si="44"/>
        <v>846653.0850000598</v>
      </c>
      <c r="R285" s="52">
        <f t="shared" si="57"/>
        <v>0.99436090225563911</v>
      </c>
      <c r="S285" s="47">
        <f t="shared" si="47"/>
        <v>1432824.9486472246</v>
      </c>
      <c r="T285" s="67">
        <f>(S285-MAX(S$97:S285))/MAX(S$97:S285)</f>
        <v>-9.0328343189120947E-2</v>
      </c>
      <c r="U285" s="63">
        <f t="shared" si="46"/>
        <v>1432824.9486472246</v>
      </c>
      <c r="V285" s="4"/>
    </row>
    <row r="286" spans="1:22" x14ac:dyDescent="0.3">
      <c r="A286" s="2">
        <v>43289</v>
      </c>
      <c r="B286" s="21">
        <v>527</v>
      </c>
      <c r="C286" s="21">
        <v>538</v>
      </c>
      <c r="D286" s="21">
        <v>526.70000000000005</v>
      </c>
      <c r="E286" s="21">
        <v>699.57500000000005</v>
      </c>
      <c r="F286" s="23" t="str">
        <f t="shared" si="53"/>
        <v>TRUE</v>
      </c>
      <c r="G286" s="23" t="str">
        <f t="shared" si="54"/>
        <v>FALSE</v>
      </c>
      <c r="H286" s="23" t="str">
        <f t="shared" si="55"/>
        <v>Hold&amp;NotBuy</v>
      </c>
      <c r="I286" s="23" t="str">
        <f t="shared" si="52"/>
        <v>hold</v>
      </c>
      <c r="J286" s="38" t="str">
        <f t="shared" si="49"/>
        <v>Cash</v>
      </c>
      <c r="K286" s="23" t="str">
        <f t="shared" si="50"/>
        <v>Cash</v>
      </c>
      <c r="L286" s="23" t="str">
        <f t="shared" si="51"/>
        <v>Cash</v>
      </c>
      <c r="M286" s="43">
        <f t="shared" si="56"/>
        <v>0.99621928166351603</v>
      </c>
      <c r="N286" s="54">
        <f t="shared" si="45"/>
        <v>1</v>
      </c>
      <c r="O286" s="47">
        <f>O285*N286</f>
        <v>846653.0850000598</v>
      </c>
      <c r="P286" s="67">
        <f>(O286-MAX(O$97:O286))/MAX(O$97:O286)</f>
        <v>-0.44044661936123791</v>
      </c>
      <c r="Q286" s="63">
        <f t="shared" si="44"/>
        <v>846653.0850000598</v>
      </c>
      <c r="R286" s="52">
        <f t="shared" si="57"/>
        <v>0.99621928166351603</v>
      </c>
      <c r="S286" s="47">
        <f t="shared" si="47"/>
        <v>1427407.8410909022</v>
      </c>
      <c r="T286" s="67">
        <f>(S286-MAX(S$97:S286))/MAX(S$97:S286)</f>
        <v>-9.3767555502205641E-2</v>
      </c>
      <c r="U286" s="63">
        <f t="shared" si="46"/>
        <v>1427407.8410909022</v>
      </c>
      <c r="V286" s="4"/>
    </row>
    <row r="287" spans="1:22" x14ac:dyDescent="0.3">
      <c r="A287" s="2">
        <v>43290</v>
      </c>
      <c r="B287" s="21">
        <v>537</v>
      </c>
      <c r="C287" s="21">
        <v>532</v>
      </c>
      <c r="D287" s="21">
        <v>530.4</v>
      </c>
      <c r="E287" s="21">
        <v>696.60833333333335</v>
      </c>
      <c r="F287" s="23" t="str">
        <f t="shared" si="53"/>
        <v>TRUE</v>
      </c>
      <c r="G287" s="23" t="str">
        <f t="shared" si="54"/>
        <v>FALSE</v>
      </c>
      <c r="H287" s="23" t="str">
        <f t="shared" si="55"/>
        <v>Hold&amp;NotBuy</v>
      </c>
      <c r="I287" s="23" t="str">
        <f t="shared" si="52"/>
        <v>hold</v>
      </c>
      <c r="J287" s="38" t="str">
        <f t="shared" si="49"/>
        <v>Cash</v>
      </c>
      <c r="K287" s="23" t="str">
        <f t="shared" si="50"/>
        <v>Cash</v>
      </c>
      <c r="L287" s="23" t="str">
        <f t="shared" si="51"/>
        <v>Cash</v>
      </c>
      <c r="M287" s="43">
        <f t="shared" si="56"/>
        <v>1.0189753320683113</v>
      </c>
      <c r="N287" s="54">
        <f t="shared" si="45"/>
        <v>1</v>
      </c>
      <c r="O287" s="47">
        <f>O286*N287</f>
        <v>846653.0850000598</v>
      </c>
      <c r="P287" s="67">
        <f>(O287-MAX(O$97:O287))/MAX(O$97:O287)</f>
        <v>-0.44044661936123791</v>
      </c>
      <c r="Q287" s="63">
        <f t="shared" si="44"/>
        <v>846653.0850000598</v>
      </c>
      <c r="R287" s="52">
        <f t="shared" si="57"/>
        <v>1.0189753320683113</v>
      </c>
      <c r="S287" s="47">
        <f t="shared" si="47"/>
        <v>1454493.3788725133</v>
      </c>
      <c r="T287" s="67">
        <f>(S287-MAX(S$97:S287))/MAX(S$97:S287)</f>
        <v>-7.6571493936782573E-2</v>
      </c>
      <c r="U287" s="63">
        <f t="shared" si="46"/>
        <v>1454493.3788725133</v>
      </c>
      <c r="V287" s="4"/>
    </row>
    <row r="288" spans="1:22" x14ac:dyDescent="0.3">
      <c r="A288" s="2">
        <v>43291</v>
      </c>
      <c r="B288" s="21">
        <v>532</v>
      </c>
      <c r="C288" s="21">
        <v>508</v>
      </c>
      <c r="D288" s="21">
        <v>529</v>
      </c>
      <c r="E288" s="21">
        <v>693.5</v>
      </c>
      <c r="F288" s="23" t="str">
        <f t="shared" si="53"/>
        <v>TRUE</v>
      </c>
      <c r="G288" s="23" t="str">
        <f t="shared" si="54"/>
        <v>FALSE</v>
      </c>
      <c r="H288" s="23" t="str">
        <f t="shared" si="55"/>
        <v>Hold&amp;NotBuy</v>
      </c>
      <c r="I288" s="23" t="str">
        <f t="shared" si="52"/>
        <v>hold</v>
      </c>
      <c r="J288" s="38" t="str">
        <f t="shared" si="49"/>
        <v>Cash</v>
      </c>
      <c r="K288" s="23" t="str">
        <f t="shared" si="50"/>
        <v>Cash</v>
      </c>
      <c r="L288" s="23" t="str">
        <f t="shared" si="51"/>
        <v>Cash</v>
      </c>
      <c r="M288" s="43">
        <f t="shared" si="56"/>
        <v>0.9906890130353817</v>
      </c>
      <c r="N288" s="54">
        <f t="shared" si="45"/>
        <v>1</v>
      </c>
      <c r="O288" s="47">
        <f>O287*N288</f>
        <v>846653.0850000598</v>
      </c>
      <c r="P288" s="67">
        <f>(O288-MAX(O$97:O288))/MAX(O$97:O288)</f>
        <v>-0.44044661936123791</v>
      </c>
      <c r="Q288" s="63">
        <f t="shared" si="44"/>
        <v>846653.0850000598</v>
      </c>
      <c r="R288" s="52">
        <f t="shared" si="57"/>
        <v>0.9906890130353817</v>
      </c>
      <c r="S288" s="47">
        <f t="shared" si="47"/>
        <v>1440950.6099817078</v>
      </c>
      <c r="T288" s="67">
        <f>(S288-MAX(S$97:S288))/MAX(S$97:S288)</f>
        <v>-8.5169524719494114E-2</v>
      </c>
      <c r="U288" s="63">
        <f t="shared" si="46"/>
        <v>1440950.6099817078</v>
      </c>
      <c r="V288" s="4"/>
    </row>
    <row r="289" spans="1:22" x14ac:dyDescent="0.3">
      <c r="A289" s="2">
        <v>43292</v>
      </c>
      <c r="B289" s="21">
        <v>509</v>
      </c>
      <c r="C289" s="21">
        <v>507</v>
      </c>
      <c r="D289" s="21">
        <v>529.20000000000005</v>
      </c>
      <c r="E289" s="21">
        <v>690.6</v>
      </c>
      <c r="F289" s="23" t="str">
        <f t="shared" si="53"/>
        <v>FALSE</v>
      </c>
      <c r="G289" s="23" t="str">
        <f t="shared" si="54"/>
        <v>FALSE</v>
      </c>
      <c r="H289" s="23" t="str">
        <f t="shared" si="55"/>
        <v>Sell</v>
      </c>
      <c r="I289" s="23" t="str">
        <f t="shared" si="52"/>
        <v/>
      </c>
      <c r="J289" s="38" t="str">
        <f t="shared" si="49"/>
        <v>Selling</v>
      </c>
      <c r="K289" s="23" t="str">
        <f t="shared" si="50"/>
        <v>Selling</v>
      </c>
      <c r="L289" s="23" t="str">
        <f t="shared" si="51"/>
        <v>Cash</v>
      </c>
      <c r="M289" s="43">
        <f t="shared" si="56"/>
        <v>0.95676691729323304</v>
      </c>
      <c r="N289" s="54">
        <f t="shared" si="45"/>
        <v>1</v>
      </c>
      <c r="O289" s="47">
        <f>O288*N289</f>
        <v>846653.0850000598</v>
      </c>
      <c r="P289" s="67">
        <f>(O289-MAX(O$97:O289))/MAX(O$97:O289)</f>
        <v>-0.44044661936123791</v>
      </c>
      <c r="Q289" s="63">
        <f t="shared" si="44"/>
        <v>846653.0850000598</v>
      </c>
      <c r="R289" s="53">
        <f>(B289-(B289*$A$1))/B288</f>
        <v>0.9560971804511279</v>
      </c>
      <c r="S289" s="47">
        <f t="shared" si="47"/>
        <v>1377688.8153728438</v>
      </c>
      <c r="T289" s="67">
        <f>(S289-MAX(S$97:S289))/MAX(S$97:S289)</f>
        <v>-0.125333161993543</v>
      </c>
      <c r="U289" s="63">
        <f t="shared" si="46"/>
        <v>1377688.8153728438</v>
      </c>
      <c r="V289" s="4"/>
    </row>
    <row r="290" spans="1:22" x14ac:dyDescent="0.3">
      <c r="A290" s="2">
        <v>43293</v>
      </c>
      <c r="B290" s="21">
        <v>508</v>
      </c>
      <c r="C290" s="21">
        <v>494</v>
      </c>
      <c r="D290" s="21">
        <v>525.5</v>
      </c>
      <c r="E290" s="21">
        <v>687.88333333333333</v>
      </c>
      <c r="F290" s="23" t="str">
        <f t="shared" si="53"/>
        <v>FALSE</v>
      </c>
      <c r="G290" s="23" t="str">
        <f t="shared" si="54"/>
        <v>FALSE</v>
      </c>
      <c r="H290" s="23" t="str">
        <f t="shared" si="55"/>
        <v>Sell</v>
      </c>
      <c r="I290" s="23" t="str">
        <f t="shared" si="52"/>
        <v/>
      </c>
      <c r="J290" s="38" t="str">
        <f t="shared" si="49"/>
        <v>Cash</v>
      </c>
      <c r="K290" s="23" t="str">
        <f t="shared" si="50"/>
        <v>Cash</v>
      </c>
      <c r="L290" s="23" t="str">
        <f t="shared" si="51"/>
        <v>Cash</v>
      </c>
      <c r="M290" s="43">
        <f t="shared" si="56"/>
        <v>0.99803536345776034</v>
      </c>
      <c r="N290" s="54">
        <f t="shared" si="45"/>
        <v>1</v>
      </c>
      <c r="O290" s="47">
        <f>O289*N290</f>
        <v>846653.0850000598</v>
      </c>
      <c r="P290" s="67">
        <f>(O290-MAX(O$97:O290))/MAX(O$97:O290)</f>
        <v>-0.44044661936123791</v>
      </c>
      <c r="Q290" s="63">
        <f t="shared" si="44"/>
        <v>846653.0850000598</v>
      </c>
      <c r="R290" s="48">
        <v>1</v>
      </c>
      <c r="S290" s="47">
        <f t="shared" si="47"/>
        <v>1377688.8153728438</v>
      </c>
      <c r="T290" s="67">
        <f>(S290-MAX(S$97:S290))/MAX(S$97:S290)</f>
        <v>-0.125333161993543</v>
      </c>
      <c r="U290" s="63">
        <f t="shared" si="46"/>
        <v>1377688.8153728438</v>
      </c>
      <c r="V290" s="4"/>
    </row>
    <row r="291" spans="1:22" x14ac:dyDescent="0.3">
      <c r="A291" s="2">
        <v>43294</v>
      </c>
      <c r="B291" s="21">
        <v>494</v>
      </c>
      <c r="C291" s="21">
        <v>500</v>
      </c>
      <c r="D291" s="21">
        <v>521.20000000000005</v>
      </c>
      <c r="E291" s="21">
        <v>685.73333333333335</v>
      </c>
      <c r="F291" s="23" t="str">
        <f t="shared" si="53"/>
        <v>FALSE</v>
      </c>
      <c r="G291" s="23" t="str">
        <f t="shared" si="54"/>
        <v>FALSE</v>
      </c>
      <c r="H291" s="23" t="str">
        <f t="shared" si="55"/>
        <v>Sell</v>
      </c>
      <c r="I291" s="23" t="str">
        <f t="shared" si="52"/>
        <v/>
      </c>
      <c r="J291" s="38" t="str">
        <f t="shared" si="49"/>
        <v>Cash</v>
      </c>
      <c r="K291" s="23" t="str">
        <f t="shared" si="50"/>
        <v>Cash</v>
      </c>
      <c r="L291" s="23" t="str">
        <f t="shared" si="51"/>
        <v>Cash</v>
      </c>
      <c r="M291" s="43">
        <f t="shared" si="56"/>
        <v>0.97244094488188981</v>
      </c>
      <c r="N291" s="54">
        <f t="shared" si="45"/>
        <v>1</v>
      </c>
      <c r="O291" s="47">
        <f>O290*N291</f>
        <v>846653.0850000598</v>
      </c>
      <c r="P291" s="67">
        <f>(O291-MAX(O$97:O291))/MAX(O$97:O291)</f>
        <v>-0.44044661936123791</v>
      </c>
      <c r="Q291" s="63">
        <f t="shared" ref="Q291:Q354" si="58">Q290*N291</f>
        <v>846653.0850000598</v>
      </c>
      <c r="R291" s="48">
        <v>1</v>
      </c>
      <c r="S291" s="47">
        <f t="shared" si="47"/>
        <v>1377688.8153728438</v>
      </c>
      <c r="T291" s="67">
        <f>(S291-MAX(S$97:S291))/MAX(S$97:S291)</f>
        <v>-0.125333161993543</v>
      </c>
      <c r="U291" s="63">
        <f t="shared" si="46"/>
        <v>1377688.8153728438</v>
      </c>
      <c r="V291" s="4"/>
    </row>
    <row r="292" spans="1:22" x14ac:dyDescent="0.3">
      <c r="A292" s="2">
        <v>43295</v>
      </c>
      <c r="B292" s="21">
        <v>499</v>
      </c>
      <c r="C292" s="21">
        <v>496</v>
      </c>
      <c r="D292" s="21">
        <v>516.1</v>
      </c>
      <c r="E292" s="21">
        <v>683.63333333333333</v>
      </c>
      <c r="F292" s="23" t="str">
        <f t="shared" si="53"/>
        <v>FALSE</v>
      </c>
      <c r="G292" s="23" t="str">
        <f t="shared" si="54"/>
        <v>FALSE</v>
      </c>
      <c r="H292" s="23" t="str">
        <f t="shared" si="55"/>
        <v>Sell</v>
      </c>
      <c r="I292" s="23" t="str">
        <f t="shared" si="52"/>
        <v/>
      </c>
      <c r="J292" s="38" t="str">
        <f t="shared" si="49"/>
        <v>Cash</v>
      </c>
      <c r="K292" s="23" t="str">
        <f t="shared" si="50"/>
        <v>Cash</v>
      </c>
      <c r="L292" s="23" t="str">
        <f t="shared" si="51"/>
        <v>Cash</v>
      </c>
      <c r="M292" s="43">
        <f t="shared" si="56"/>
        <v>1.0101214574898785</v>
      </c>
      <c r="N292" s="54">
        <f t="shared" ref="N292:N355" si="59">IF(L292="hold", IF(L291="hold", B292/B291, (B292-(B291*$A$1))/B291), IF(L292="Selling", IF(L291="Buying", (B292-(B291*$A$1)-(B292*$A$1))/B291, (B292-(B292*$A$1))/B291), 1))</f>
        <v>1</v>
      </c>
      <c r="O292" s="47">
        <f>O291*N292</f>
        <v>846653.0850000598</v>
      </c>
      <c r="P292" s="67">
        <f>(O292-MAX(O$97:O292))/MAX(O$97:O292)</f>
        <v>-0.44044661936123791</v>
      </c>
      <c r="Q292" s="63">
        <f t="shared" si="58"/>
        <v>846653.0850000598</v>
      </c>
      <c r="R292" s="48">
        <v>1</v>
      </c>
      <c r="S292" s="47">
        <f t="shared" si="47"/>
        <v>1377688.8153728438</v>
      </c>
      <c r="T292" s="67">
        <f>(S292-MAX(S$97:S292))/MAX(S$97:S292)</f>
        <v>-0.125333161993543</v>
      </c>
      <c r="U292" s="63">
        <f t="shared" ref="U292:U355" si="60">U291*R292</f>
        <v>1377688.8153728438</v>
      </c>
      <c r="V292" s="4"/>
    </row>
    <row r="293" spans="1:22" x14ac:dyDescent="0.3">
      <c r="A293" s="2">
        <v>43296</v>
      </c>
      <c r="B293" s="21">
        <v>497</v>
      </c>
      <c r="C293" s="21">
        <v>506</v>
      </c>
      <c r="D293" s="21">
        <v>513.5</v>
      </c>
      <c r="E293" s="21">
        <v>681.95</v>
      </c>
      <c r="F293" s="23" t="str">
        <f t="shared" si="53"/>
        <v>FALSE</v>
      </c>
      <c r="G293" s="23" t="str">
        <f t="shared" si="54"/>
        <v>FALSE</v>
      </c>
      <c r="H293" s="23" t="str">
        <f t="shared" si="55"/>
        <v>Sell</v>
      </c>
      <c r="I293" s="23" t="str">
        <f t="shared" si="52"/>
        <v/>
      </c>
      <c r="J293" s="38" t="str">
        <f t="shared" si="49"/>
        <v>Cash</v>
      </c>
      <c r="K293" s="23" t="str">
        <f t="shared" si="50"/>
        <v>Cash</v>
      </c>
      <c r="L293" s="23" t="str">
        <f t="shared" si="51"/>
        <v>Cash</v>
      </c>
      <c r="M293" s="43">
        <f t="shared" si="56"/>
        <v>0.99599198396793587</v>
      </c>
      <c r="N293" s="54">
        <f t="shared" si="59"/>
        <v>1</v>
      </c>
      <c r="O293" s="47">
        <f>O292*N293</f>
        <v>846653.0850000598</v>
      </c>
      <c r="P293" s="67">
        <f>(O293-MAX(O$97:O293))/MAX(O$97:O293)</f>
        <v>-0.44044661936123791</v>
      </c>
      <c r="Q293" s="63">
        <f t="shared" si="58"/>
        <v>846653.0850000598</v>
      </c>
      <c r="R293" s="48">
        <v>1</v>
      </c>
      <c r="S293" s="47">
        <f t="shared" si="47"/>
        <v>1377688.8153728438</v>
      </c>
      <c r="T293" s="67">
        <f>(S293-MAX(S$97:S293))/MAX(S$97:S293)</f>
        <v>-0.125333161993543</v>
      </c>
      <c r="U293" s="63">
        <f t="shared" si="60"/>
        <v>1377688.8153728438</v>
      </c>
      <c r="V293" s="4"/>
    </row>
    <row r="294" spans="1:22" x14ac:dyDescent="0.3">
      <c r="A294" s="2">
        <v>43297</v>
      </c>
      <c r="B294" s="21">
        <v>506</v>
      </c>
      <c r="C294" s="21">
        <v>518</v>
      </c>
      <c r="D294" s="21">
        <v>512.5</v>
      </c>
      <c r="E294" s="21">
        <v>681.11666666666667</v>
      </c>
      <c r="F294" s="23" t="str">
        <f t="shared" si="53"/>
        <v>FALSE</v>
      </c>
      <c r="G294" s="23" t="str">
        <f t="shared" si="54"/>
        <v>FALSE</v>
      </c>
      <c r="H294" s="23" t="str">
        <f t="shared" si="55"/>
        <v>Sell</v>
      </c>
      <c r="I294" s="23" t="str">
        <f t="shared" si="52"/>
        <v/>
      </c>
      <c r="J294" s="38" t="str">
        <f t="shared" si="49"/>
        <v>Cash</v>
      </c>
      <c r="K294" s="23" t="str">
        <f t="shared" si="50"/>
        <v>Cash</v>
      </c>
      <c r="L294" s="23" t="str">
        <f t="shared" si="51"/>
        <v>Cash</v>
      </c>
      <c r="M294" s="43">
        <f t="shared" si="56"/>
        <v>1.0181086519114688</v>
      </c>
      <c r="N294" s="54">
        <f t="shared" si="59"/>
        <v>1</v>
      </c>
      <c r="O294" s="47">
        <f>O293*N294</f>
        <v>846653.0850000598</v>
      </c>
      <c r="P294" s="67">
        <f>(O294-MAX(O$97:O294))/MAX(O$97:O294)</f>
        <v>-0.44044661936123791</v>
      </c>
      <c r="Q294" s="63">
        <f t="shared" si="58"/>
        <v>846653.0850000598</v>
      </c>
      <c r="R294" s="48">
        <v>1</v>
      </c>
      <c r="S294" s="47">
        <f t="shared" si="47"/>
        <v>1377688.8153728438</v>
      </c>
      <c r="T294" s="67">
        <f>(S294-MAX(S$97:S294))/MAX(S$97:S294)</f>
        <v>-0.125333161993543</v>
      </c>
      <c r="U294" s="63">
        <f t="shared" si="60"/>
        <v>1377688.8153728438</v>
      </c>
      <c r="V294" s="4"/>
    </row>
    <row r="295" spans="1:22" x14ac:dyDescent="0.3">
      <c r="A295" s="2">
        <v>43298</v>
      </c>
      <c r="B295" s="21">
        <v>518</v>
      </c>
      <c r="C295" s="21">
        <v>525</v>
      </c>
      <c r="D295" s="21">
        <v>512.4</v>
      </c>
      <c r="E295" s="21">
        <v>679.31666666666672</v>
      </c>
      <c r="F295" s="23" t="str">
        <f t="shared" si="53"/>
        <v>TRUE</v>
      </c>
      <c r="G295" s="23" t="str">
        <f t="shared" si="54"/>
        <v>FALSE</v>
      </c>
      <c r="H295" s="23" t="str">
        <f t="shared" si="55"/>
        <v>Hold&amp;NotBuy</v>
      </c>
      <c r="I295" s="23" t="str">
        <f t="shared" si="52"/>
        <v>hold</v>
      </c>
      <c r="J295" s="38" t="str">
        <f t="shared" si="49"/>
        <v>Cash</v>
      </c>
      <c r="K295" s="23" t="str">
        <f t="shared" si="50"/>
        <v>Cash</v>
      </c>
      <c r="L295" s="23" t="str">
        <f t="shared" si="51"/>
        <v>Cash</v>
      </c>
      <c r="M295" s="43">
        <f t="shared" si="56"/>
        <v>1.0237154150197629</v>
      </c>
      <c r="N295" s="54">
        <f t="shared" si="59"/>
        <v>1</v>
      </c>
      <c r="O295" s="47">
        <f>O294*N295</f>
        <v>846653.0850000598</v>
      </c>
      <c r="P295" s="67">
        <f>(O295-MAX(O$97:O295))/MAX(O$97:O295)</f>
        <v>-0.44044661936123791</v>
      </c>
      <c r="Q295" s="63">
        <f t="shared" si="58"/>
        <v>846653.0850000598</v>
      </c>
      <c r="R295" s="48">
        <v>1</v>
      </c>
      <c r="S295" s="47">
        <f t="shared" si="47"/>
        <v>1377688.8153728438</v>
      </c>
      <c r="T295" s="67">
        <f>(S295-MAX(S$97:S295))/MAX(S$97:S295)</f>
        <v>-0.125333161993543</v>
      </c>
      <c r="U295" s="63">
        <f t="shared" si="60"/>
        <v>1377688.8153728438</v>
      </c>
      <c r="V295" s="4"/>
    </row>
    <row r="296" spans="1:22" x14ac:dyDescent="0.3">
      <c r="A296" s="2">
        <v>43299</v>
      </c>
      <c r="B296" s="21">
        <v>524</v>
      </c>
      <c r="C296" s="21">
        <v>564</v>
      </c>
      <c r="D296" s="21">
        <v>515</v>
      </c>
      <c r="E296" s="21">
        <v>677.73333333333335</v>
      </c>
      <c r="F296" s="23" t="str">
        <f t="shared" si="53"/>
        <v>TRUE</v>
      </c>
      <c r="G296" s="23" t="str">
        <f t="shared" si="54"/>
        <v>FALSE</v>
      </c>
      <c r="H296" s="23" t="str">
        <f t="shared" si="55"/>
        <v>Hold&amp;NotBuy</v>
      </c>
      <c r="I296" s="23" t="str">
        <f t="shared" si="52"/>
        <v>hold</v>
      </c>
      <c r="J296" s="38" t="str">
        <f t="shared" si="49"/>
        <v>Cash</v>
      </c>
      <c r="K296" s="23" t="str">
        <f t="shared" si="50"/>
        <v>Cash</v>
      </c>
      <c r="L296" s="23" t="str">
        <f t="shared" si="51"/>
        <v>Cash</v>
      </c>
      <c r="M296" s="43">
        <f t="shared" si="56"/>
        <v>1.0115830115830116</v>
      </c>
      <c r="N296" s="54">
        <f t="shared" si="59"/>
        <v>1</v>
      </c>
      <c r="O296" s="47">
        <f>O295*N296</f>
        <v>846653.0850000598</v>
      </c>
      <c r="P296" s="67">
        <f>(O296-MAX(O$97:O296))/MAX(O$97:O296)</f>
        <v>-0.44044661936123791</v>
      </c>
      <c r="Q296" s="63">
        <f t="shared" si="58"/>
        <v>846653.0850000598</v>
      </c>
      <c r="R296" s="55">
        <f>(B296-(B295*$A$1))/B295</f>
        <v>1.0108830115830114</v>
      </c>
      <c r="S296" s="47">
        <f t="shared" si="47"/>
        <v>1392682.2187083317</v>
      </c>
      <c r="T296" s="67">
        <f>(S296-MAX(S$97:S296))/MAX(S$97:S296)</f>
        <v>-0.11581415266424276</v>
      </c>
      <c r="U296" s="63">
        <f t="shared" si="60"/>
        <v>1392682.2187083317</v>
      </c>
      <c r="V296" s="4"/>
    </row>
    <row r="297" spans="1:22" x14ac:dyDescent="0.3">
      <c r="A297" s="2">
        <v>43300</v>
      </c>
      <c r="B297" s="21">
        <v>564</v>
      </c>
      <c r="C297" s="21">
        <v>542</v>
      </c>
      <c r="D297" s="21">
        <v>516</v>
      </c>
      <c r="E297" s="21">
        <v>675.82500000000005</v>
      </c>
      <c r="F297" s="23" t="str">
        <f t="shared" si="53"/>
        <v>TRUE</v>
      </c>
      <c r="G297" s="23" t="str">
        <f t="shared" si="54"/>
        <v>FALSE</v>
      </c>
      <c r="H297" s="23" t="str">
        <f t="shared" si="55"/>
        <v>Hold&amp;NotBuy</v>
      </c>
      <c r="I297" s="23" t="str">
        <f t="shared" si="52"/>
        <v>hold</v>
      </c>
      <c r="J297" s="38" t="str">
        <f t="shared" si="49"/>
        <v>Cash</v>
      </c>
      <c r="K297" s="23" t="str">
        <f t="shared" si="50"/>
        <v>Cash</v>
      </c>
      <c r="L297" s="23" t="str">
        <f t="shared" si="51"/>
        <v>Cash</v>
      </c>
      <c r="M297" s="43">
        <f t="shared" si="56"/>
        <v>1.0763358778625953</v>
      </c>
      <c r="N297" s="54">
        <f t="shared" si="59"/>
        <v>1</v>
      </c>
      <c r="O297" s="47">
        <f>O296*N297</f>
        <v>846653.0850000598</v>
      </c>
      <c r="P297" s="67">
        <f>(O297-MAX(O$97:O297))/MAX(O$97:O297)</f>
        <v>-0.44044661936123791</v>
      </c>
      <c r="Q297" s="63">
        <f t="shared" si="58"/>
        <v>846653.0850000598</v>
      </c>
      <c r="R297" s="52">
        <f>M297</f>
        <v>1.0763358778625953</v>
      </c>
      <c r="S297" s="47">
        <f t="shared" si="47"/>
        <v>1498993.8384570591</v>
      </c>
      <c r="T297" s="67">
        <f>(S297-MAX(S$97:S297))/MAX(S$97:S297)</f>
        <v>-4.8319049814185076E-2</v>
      </c>
      <c r="U297" s="63">
        <f t="shared" si="60"/>
        <v>1498993.8384570591</v>
      </c>
      <c r="V297" s="4"/>
    </row>
    <row r="298" spans="1:22" x14ac:dyDescent="0.3">
      <c r="A298" s="2">
        <v>43301</v>
      </c>
      <c r="B298" s="21">
        <v>541</v>
      </c>
      <c r="C298" s="21">
        <v>518</v>
      </c>
      <c r="D298" s="21">
        <v>517</v>
      </c>
      <c r="E298" s="21">
        <v>674.30833333333328</v>
      </c>
      <c r="F298" s="23" t="str">
        <f t="shared" si="53"/>
        <v>TRUE</v>
      </c>
      <c r="G298" s="23" t="str">
        <f t="shared" si="54"/>
        <v>FALSE</v>
      </c>
      <c r="H298" s="23" t="str">
        <f t="shared" si="55"/>
        <v>Hold&amp;NotBuy</v>
      </c>
      <c r="I298" s="23" t="str">
        <f t="shared" si="52"/>
        <v>hold</v>
      </c>
      <c r="J298" s="38" t="str">
        <f t="shared" si="49"/>
        <v>Cash</v>
      </c>
      <c r="K298" s="23" t="str">
        <f t="shared" si="50"/>
        <v>Cash</v>
      </c>
      <c r="L298" s="23" t="str">
        <f t="shared" si="51"/>
        <v>Cash</v>
      </c>
      <c r="M298" s="43">
        <f t="shared" si="56"/>
        <v>0.95921985815602839</v>
      </c>
      <c r="N298" s="54">
        <f t="shared" si="59"/>
        <v>1</v>
      </c>
      <c r="O298" s="47">
        <f>O297*N298</f>
        <v>846653.0850000598</v>
      </c>
      <c r="P298" s="67">
        <f>(O298-MAX(O$97:O298))/MAX(O$97:O298)</f>
        <v>-0.44044661936123791</v>
      </c>
      <c r="Q298" s="63">
        <f t="shared" si="58"/>
        <v>846653.0850000598</v>
      </c>
      <c r="R298" s="52">
        <f t="shared" ref="R298:R300" si="61">M298</f>
        <v>0.95921985815602839</v>
      </c>
      <c r="S298" s="47">
        <f t="shared" si="47"/>
        <v>1437864.6571015408</v>
      </c>
      <c r="T298" s="67">
        <f>(S298-MAX(S$97:S298))/MAX(S$97:S298)</f>
        <v>-8.712873395296826E-2</v>
      </c>
      <c r="U298" s="63">
        <f t="shared" si="60"/>
        <v>1437864.6571015408</v>
      </c>
      <c r="V298" s="4"/>
    </row>
    <row r="299" spans="1:22" x14ac:dyDescent="0.3">
      <c r="A299" s="2">
        <v>43302</v>
      </c>
      <c r="B299" s="21">
        <v>518</v>
      </c>
      <c r="C299" s="21">
        <v>513</v>
      </c>
      <c r="D299" s="21">
        <v>517.6</v>
      </c>
      <c r="E299" s="21">
        <v>672.69166666666672</v>
      </c>
      <c r="F299" s="23" t="str">
        <f t="shared" si="53"/>
        <v>TRUE</v>
      </c>
      <c r="G299" s="23" t="str">
        <f t="shared" si="54"/>
        <v>FALSE</v>
      </c>
      <c r="H299" s="23" t="str">
        <f t="shared" si="55"/>
        <v>Hold&amp;NotBuy</v>
      </c>
      <c r="I299" s="23" t="str">
        <f t="shared" si="52"/>
        <v>hold</v>
      </c>
      <c r="J299" s="38" t="str">
        <f t="shared" si="49"/>
        <v>Cash</v>
      </c>
      <c r="K299" s="23" t="str">
        <f t="shared" si="50"/>
        <v>Cash</v>
      </c>
      <c r="L299" s="23" t="str">
        <f t="shared" si="51"/>
        <v>Cash</v>
      </c>
      <c r="M299" s="43">
        <f t="shared" si="56"/>
        <v>0.95748613678373384</v>
      </c>
      <c r="N299" s="54">
        <f t="shared" si="59"/>
        <v>1</v>
      </c>
      <c r="O299" s="47">
        <f>O298*N299</f>
        <v>846653.0850000598</v>
      </c>
      <c r="P299" s="67">
        <f>(O299-MAX(O$97:O299))/MAX(O$97:O299)</f>
        <v>-0.44044661936123791</v>
      </c>
      <c r="Q299" s="63">
        <f t="shared" si="58"/>
        <v>846653.0850000598</v>
      </c>
      <c r="R299" s="52">
        <f t="shared" si="61"/>
        <v>0.95748613678373384</v>
      </c>
      <c r="S299" s="47">
        <f t="shared" si="47"/>
        <v>1376735.4757460225</v>
      </c>
      <c r="T299" s="67">
        <f>(S299-MAX(S$97:S299))/MAX(S$97:S299)</f>
        <v>-0.12593841809175144</v>
      </c>
      <c r="U299" s="63">
        <f t="shared" si="60"/>
        <v>1376735.4757460225</v>
      </c>
      <c r="V299" s="4"/>
    </row>
    <row r="300" spans="1:22" x14ac:dyDescent="0.3">
      <c r="A300" s="2">
        <v>43303</v>
      </c>
      <c r="B300" s="21">
        <v>511</v>
      </c>
      <c r="C300" s="21">
        <v>513</v>
      </c>
      <c r="D300" s="21">
        <v>519.5</v>
      </c>
      <c r="E300" s="21">
        <v>670.95</v>
      </c>
      <c r="F300" s="23" t="str">
        <f t="shared" si="53"/>
        <v>FALSE</v>
      </c>
      <c r="G300" s="23" t="str">
        <f t="shared" si="54"/>
        <v>FALSE</v>
      </c>
      <c r="H300" s="23" t="str">
        <f t="shared" si="55"/>
        <v>Sell</v>
      </c>
      <c r="I300" s="23" t="str">
        <f t="shared" si="52"/>
        <v/>
      </c>
      <c r="J300" s="38" t="str">
        <f t="shared" si="49"/>
        <v>Selling</v>
      </c>
      <c r="K300" s="23" t="str">
        <f t="shared" si="50"/>
        <v>Selling</v>
      </c>
      <c r="L300" s="23" t="str">
        <f t="shared" si="51"/>
        <v>Cash</v>
      </c>
      <c r="M300" s="43">
        <f t="shared" si="56"/>
        <v>0.98648648648648651</v>
      </c>
      <c r="N300" s="54">
        <f t="shared" si="59"/>
        <v>1</v>
      </c>
      <c r="O300" s="47">
        <f>O299*N300</f>
        <v>846653.0850000598</v>
      </c>
      <c r="P300" s="67">
        <f>(O300-MAX(O$97:O300))/MAX(O$97:O300)</f>
        <v>-0.44044661936123791</v>
      </c>
      <c r="Q300" s="63">
        <f t="shared" si="58"/>
        <v>846653.0850000598</v>
      </c>
      <c r="R300" s="53">
        <f>(B300-(B300*$A$1))/B299</f>
        <v>0.98579594594594588</v>
      </c>
      <c r="S300" s="47">
        <f t="shared" ref="S300:S363" si="62">S299*R300</f>
        <v>1357180.2506303922</v>
      </c>
      <c r="T300" s="67">
        <f>(S300-MAX(S$97:S300))/MAX(S$97:S300)</f>
        <v>-0.1383536360477482</v>
      </c>
      <c r="U300" s="63">
        <f t="shared" si="60"/>
        <v>1357180.2506303922</v>
      </c>
      <c r="V300" s="4"/>
    </row>
    <row r="301" spans="1:22" x14ac:dyDescent="0.3">
      <c r="A301" s="2">
        <v>43304</v>
      </c>
      <c r="B301" s="21">
        <v>513</v>
      </c>
      <c r="C301" s="21">
        <v>509</v>
      </c>
      <c r="D301" s="21">
        <v>520.4</v>
      </c>
      <c r="E301" s="21">
        <v>669.30833333333328</v>
      </c>
      <c r="F301" s="23" t="str">
        <f t="shared" si="53"/>
        <v>FALSE</v>
      </c>
      <c r="G301" s="23" t="str">
        <f t="shared" si="54"/>
        <v>FALSE</v>
      </c>
      <c r="H301" s="23" t="str">
        <f t="shared" si="55"/>
        <v>Sell</v>
      </c>
      <c r="I301" s="23" t="str">
        <f t="shared" si="52"/>
        <v/>
      </c>
      <c r="J301" s="38" t="str">
        <f t="shared" si="49"/>
        <v>Cash</v>
      </c>
      <c r="K301" s="23" t="str">
        <f t="shared" si="50"/>
        <v>Cash</v>
      </c>
      <c r="L301" s="23" t="str">
        <f t="shared" si="51"/>
        <v>Cash</v>
      </c>
      <c r="M301" s="43">
        <f t="shared" si="56"/>
        <v>1.0039138943248533</v>
      </c>
      <c r="N301" s="54">
        <f t="shared" si="59"/>
        <v>1</v>
      </c>
      <c r="O301" s="47">
        <f>O300*N301</f>
        <v>846653.0850000598</v>
      </c>
      <c r="P301" s="67">
        <f>(O301-MAX(O$97:O301))/MAX(O$97:O301)</f>
        <v>-0.44044661936123791</v>
      </c>
      <c r="Q301" s="63">
        <f t="shared" si="58"/>
        <v>846653.0850000598</v>
      </c>
      <c r="R301" s="48">
        <v>1</v>
      </c>
      <c r="S301" s="47">
        <f t="shared" si="62"/>
        <v>1357180.2506303922</v>
      </c>
      <c r="T301" s="67">
        <f>(S301-MAX(S$97:S301))/MAX(S$97:S301)</f>
        <v>-0.1383536360477482</v>
      </c>
      <c r="U301" s="63">
        <f t="shared" si="60"/>
        <v>1357180.2506303922</v>
      </c>
      <c r="V301" s="4"/>
    </row>
    <row r="302" spans="1:22" x14ac:dyDescent="0.3">
      <c r="A302" s="2">
        <v>43305</v>
      </c>
      <c r="B302" s="21">
        <v>509</v>
      </c>
      <c r="C302" s="21">
        <v>519</v>
      </c>
      <c r="D302" s="21">
        <v>522.70000000000005</v>
      </c>
      <c r="E302" s="21">
        <v>668.14166666666665</v>
      </c>
      <c r="F302" s="23" t="str">
        <f t="shared" si="53"/>
        <v>FALSE</v>
      </c>
      <c r="G302" s="23" t="str">
        <f t="shared" si="54"/>
        <v>FALSE</v>
      </c>
      <c r="H302" s="23" t="str">
        <f t="shared" si="55"/>
        <v>Sell</v>
      </c>
      <c r="I302" s="23" t="str">
        <f t="shared" si="52"/>
        <v/>
      </c>
      <c r="J302" s="38" t="str">
        <f t="shared" si="49"/>
        <v>Cash</v>
      </c>
      <c r="K302" s="23" t="str">
        <f t="shared" si="50"/>
        <v>Cash</v>
      </c>
      <c r="L302" s="23" t="str">
        <f t="shared" si="51"/>
        <v>Cash</v>
      </c>
      <c r="M302" s="43">
        <f t="shared" si="56"/>
        <v>0.99220272904483431</v>
      </c>
      <c r="N302" s="54">
        <f t="shared" si="59"/>
        <v>1</v>
      </c>
      <c r="O302" s="47">
        <f>O301*N302</f>
        <v>846653.0850000598</v>
      </c>
      <c r="P302" s="67">
        <f>(O302-MAX(O$97:O302))/MAX(O$97:O302)</f>
        <v>-0.44044661936123791</v>
      </c>
      <c r="Q302" s="63">
        <f t="shared" si="58"/>
        <v>846653.0850000598</v>
      </c>
      <c r="R302" s="48">
        <v>1</v>
      </c>
      <c r="S302" s="47">
        <f t="shared" si="62"/>
        <v>1357180.2506303922</v>
      </c>
      <c r="T302" s="67">
        <f>(S302-MAX(S$97:S302))/MAX(S$97:S302)</f>
        <v>-0.1383536360477482</v>
      </c>
      <c r="U302" s="63">
        <f t="shared" si="60"/>
        <v>1357180.2506303922</v>
      </c>
      <c r="V302" s="4"/>
    </row>
    <row r="303" spans="1:22" x14ac:dyDescent="0.3">
      <c r="A303" s="2">
        <v>43306</v>
      </c>
      <c r="B303" s="21">
        <v>519</v>
      </c>
      <c r="C303" s="21">
        <v>511</v>
      </c>
      <c r="D303" s="21">
        <v>523.20000000000005</v>
      </c>
      <c r="E303" s="21">
        <v>667.01666666666665</v>
      </c>
      <c r="F303" s="23" t="str">
        <f t="shared" si="53"/>
        <v>FALSE</v>
      </c>
      <c r="G303" s="23" t="str">
        <f t="shared" si="54"/>
        <v>FALSE</v>
      </c>
      <c r="H303" s="23" t="str">
        <f t="shared" si="55"/>
        <v>Sell</v>
      </c>
      <c r="I303" s="23" t="str">
        <f t="shared" si="52"/>
        <v/>
      </c>
      <c r="J303" s="38" t="str">
        <f t="shared" si="49"/>
        <v>Cash</v>
      </c>
      <c r="K303" s="23" t="str">
        <f t="shared" si="50"/>
        <v>Cash</v>
      </c>
      <c r="L303" s="23" t="str">
        <f t="shared" si="51"/>
        <v>Cash</v>
      </c>
      <c r="M303" s="43">
        <f t="shared" si="56"/>
        <v>1.0196463654223968</v>
      </c>
      <c r="N303" s="54">
        <f t="shared" si="59"/>
        <v>1</v>
      </c>
      <c r="O303" s="47">
        <f>O302*N303</f>
        <v>846653.0850000598</v>
      </c>
      <c r="P303" s="67">
        <f>(O303-MAX(O$97:O303))/MAX(O$97:O303)</f>
        <v>-0.44044661936123791</v>
      </c>
      <c r="Q303" s="63">
        <f t="shared" si="58"/>
        <v>846653.0850000598</v>
      </c>
      <c r="R303" s="48">
        <v>1</v>
      </c>
      <c r="S303" s="47">
        <f t="shared" si="62"/>
        <v>1357180.2506303922</v>
      </c>
      <c r="T303" s="67">
        <f>(S303-MAX(S$97:S303))/MAX(S$97:S303)</f>
        <v>-0.1383536360477482</v>
      </c>
      <c r="U303" s="63">
        <f t="shared" si="60"/>
        <v>1357180.2506303922</v>
      </c>
      <c r="V303" s="4"/>
    </row>
    <row r="304" spans="1:22" x14ac:dyDescent="0.3">
      <c r="A304" s="2">
        <v>43307</v>
      </c>
      <c r="B304" s="21">
        <v>512</v>
      </c>
      <c r="C304" s="21">
        <v>516</v>
      </c>
      <c r="D304" s="21">
        <v>523</v>
      </c>
      <c r="E304" s="21">
        <v>666.10833333333335</v>
      </c>
      <c r="F304" s="23" t="str">
        <f t="shared" si="53"/>
        <v>FALSE</v>
      </c>
      <c r="G304" s="23" t="str">
        <f t="shared" si="54"/>
        <v>FALSE</v>
      </c>
      <c r="H304" s="23" t="str">
        <f t="shared" si="55"/>
        <v>Sell</v>
      </c>
      <c r="I304" s="23" t="str">
        <f t="shared" si="52"/>
        <v/>
      </c>
      <c r="J304" s="38" t="str">
        <f t="shared" si="49"/>
        <v>Cash</v>
      </c>
      <c r="K304" s="23" t="str">
        <f t="shared" si="50"/>
        <v>Cash</v>
      </c>
      <c r="L304" s="23" t="str">
        <f t="shared" si="51"/>
        <v>Cash</v>
      </c>
      <c r="M304" s="43">
        <f t="shared" si="56"/>
        <v>0.98651252408477841</v>
      </c>
      <c r="N304" s="54">
        <f t="shared" si="59"/>
        <v>1</v>
      </c>
      <c r="O304" s="47">
        <f>O303*N304</f>
        <v>846653.0850000598</v>
      </c>
      <c r="P304" s="67">
        <f>(O304-MAX(O$97:O304))/MAX(O$97:O304)</f>
        <v>-0.44044661936123791</v>
      </c>
      <c r="Q304" s="63">
        <f t="shared" si="58"/>
        <v>846653.0850000598</v>
      </c>
      <c r="R304" s="48">
        <v>1</v>
      </c>
      <c r="S304" s="47">
        <f t="shared" si="62"/>
        <v>1357180.2506303922</v>
      </c>
      <c r="T304" s="67">
        <f>(S304-MAX(S$97:S304))/MAX(S$97:S304)</f>
        <v>-0.1383536360477482</v>
      </c>
      <c r="U304" s="63">
        <f t="shared" si="60"/>
        <v>1357180.2506303922</v>
      </c>
      <c r="V304" s="4"/>
    </row>
    <row r="305" spans="1:22" x14ac:dyDescent="0.3">
      <c r="A305" s="2">
        <v>43308</v>
      </c>
      <c r="B305" s="21">
        <v>516</v>
      </c>
      <c r="C305" s="21">
        <v>503</v>
      </c>
      <c r="D305" s="21">
        <v>520.79999999999995</v>
      </c>
      <c r="E305" s="21">
        <v>665.45</v>
      </c>
      <c r="F305" s="23" t="str">
        <f t="shared" si="53"/>
        <v>FALSE</v>
      </c>
      <c r="G305" s="23" t="str">
        <f t="shared" si="54"/>
        <v>FALSE</v>
      </c>
      <c r="H305" s="23" t="str">
        <f t="shared" si="55"/>
        <v>Sell</v>
      </c>
      <c r="I305" s="23" t="str">
        <f t="shared" si="52"/>
        <v/>
      </c>
      <c r="J305" s="38" t="str">
        <f t="shared" si="49"/>
        <v>Cash</v>
      </c>
      <c r="K305" s="23" t="str">
        <f t="shared" si="50"/>
        <v>Cash</v>
      </c>
      <c r="L305" s="23" t="str">
        <f t="shared" si="51"/>
        <v>Cash</v>
      </c>
      <c r="M305" s="43">
        <f t="shared" si="56"/>
        <v>1.0078125</v>
      </c>
      <c r="N305" s="54">
        <f t="shared" si="59"/>
        <v>1</v>
      </c>
      <c r="O305" s="47">
        <f>O304*N305</f>
        <v>846653.0850000598</v>
      </c>
      <c r="P305" s="67">
        <f>(O305-MAX(O$97:O305))/MAX(O$97:O305)</f>
        <v>-0.44044661936123791</v>
      </c>
      <c r="Q305" s="63">
        <f t="shared" si="58"/>
        <v>846653.0850000598</v>
      </c>
      <c r="R305" s="48">
        <v>1</v>
      </c>
      <c r="S305" s="47">
        <f t="shared" si="62"/>
        <v>1357180.2506303922</v>
      </c>
      <c r="T305" s="67">
        <f>(S305-MAX(S$97:S305))/MAX(S$97:S305)</f>
        <v>-0.1383536360477482</v>
      </c>
      <c r="U305" s="63">
        <f t="shared" si="60"/>
        <v>1357180.2506303922</v>
      </c>
      <c r="V305" s="4"/>
    </row>
    <row r="306" spans="1:22" x14ac:dyDescent="0.3">
      <c r="A306" s="2">
        <v>43309</v>
      </c>
      <c r="B306" s="21">
        <v>503</v>
      </c>
      <c r="C306" s="21">
        <v>505</v>
      </c>
      <c r="D306" s="21">
        <v>514.9</v>
      </c>
      <c r="E306" s="21">
        <v>665.125</v>
      </c>
      <c r="F306" s="23" t="str">
        <f t="shared" si="53"/>
        <v>FALSE</v>
      </c>
      <c r="G306" s="23" t="str">
        <f t="shared" si="54"/>
        <v>FALSE</v>
      </c>
      <c r="H306" s="23" t="str">
        <f t="shared" si="55"/>
        <v>Sell</v>
      </c>
      <c r="I306" s="23" t="str">
        <f t="shared" si="52"/>
        <v/>
      </c>
      <c r="J306" s="38" t="str">
        <f t="shared" si="49"/>
        <v>Cash</v>
      </c>
      <c r="K306" s="23" t="str">
        <f t="shared" si="50"/>
        <v>Cash</v>
      </c>
      <c r="L306" s="23" t="str">
        <f t="shared" si="51"/>
        <v>Cash</v>
      </c>
      <c r="M306" s="43">
        <f t="shared" si="56"/>
        <v>0.97480620155038755</v>
      </c>
      <c r="N306" s="54">
        <f t="shared" si="59"/>
        <v>1</v>
      </c>
      <c r="O306" s="47">
        <f>O305*N306</f>
        <v>846653.0850000598</v>
      </c>
      <c r="P306" s="67">
        <f>(O306-MAX(O$97:O306))/MAX(O$97:O306)</f>
        <v>-0.44044661936123791</v>
      </c>
      <c r="Q306" s="63">
        <f t="shared" si="58"/>
        <v>846653.0850000598</v>
      </c>
      <c r="R306" s="48">
        <v>1</v>
      </c>
      <c r="S306" s="47">
        <f t="shared" si="62"/>
        <v>1357180.2506303922</v>
      </c>
      <c r="T306" s="67">
        <f>(S306-MAX(S$97:S306))/MAX(S$97:S306)</f>
        <v>-0.1383536360477482</v>
      </c>
      <c r="U306" s="63">
        <f t="shared" si="60"/>
        <v>1357180.2506303922</v>
      </c>
      <c r="V306" s="4"/>
    </row>
    <row r="307" spans="1:22" x14ac:dyDescent="0.3">
      <c r="A307" s="2">
        <v>43310</v>
      </c>
      <c r="B307" s="21">
        <v>504</v>
      </c>
      <c r="C307" s="21">
        <v>508</v>
      </c>
      <c r="D307" s="21">
        <v>511.5</v>
      </c>
      <c r="E307" s="21">
        <v>664.70833333333337</v>
      </c>
      <c r="F307" s="23" t="str">
        <f t="shared" si="53"/>
        <v>FALSE</v>
      </c>
      <c r="G307" s="23" t="str">
        <f t="shared" si="54"/>
        <v>FALSE</v>
      </c>
      <c r="H307" s="23" t="str">
        <f t="shared" si="55"/>
        <v>Sell</v>
      </c>
      <c r="I307" s="23" t="str">
        <f t="shared" si="52"/>
        <v/>
      </c>
      <c r="J307" s="38" t="str">
        <f t="shared" si="49"/>
        <v>Cash</v>
      </c>
      <c r="K307" s="23" t="str">
        <f t="shared" si="50"/>
        <v>Cash</v>
      </c>
      <c r="L307" s="23" t="str">
        <f t="shared" si="51"/>
        <v>Cash</v>
      </c>
      <c r="M307" s="43">
        <f t="shared" si="56"/>
        <v>1.0019880715705765</v>
      </c>
      <c r="N307" s="54">
        <f t="shared" si="59"/>
        <v>1</v>
      </c>
      <c r="O307" s="47">
        <f>O306*N307</f>
        <v>846653.0850000598</v>
      </c>
      <c r="P307" s="67">
        <f>(O307-MAX(O$97:O307))/MAX(O$97:O307)</f>
        <v>-0.44044661936123791</v>
      </c>
      <c r="Q307" s="63">
        <f t="shared" si="58"/>
        <v>846653.0850000598</v>
      </c>
      <c r="R307" s="48">
        <v>1</v>
      </c>
      <c r="S307" s="47">
        <f t="shared" si="62"/>
        <v>1357180.2506303922</v>
      </c>
      <c r="T307" s="67">
        <f>(S307-MAX(S$97:S307))/MAX(S$97:S307)</f>
        <v>-0.1383536360477482</v>
      </c>
      <c r="U307" s="63">
        <f t="shared" si="60"/>
        <v>1357180.2506303922</v>
      </c>
      <c r="V307" s="4"/>
    </row>
    <row r="308" spans="1:22" x14ac:dyDescent="0.3">
      <c r="A308" s="2">
        <v>43311</v>
      </c>
      <c r="B308" s="21">
        <v>507</v>
      </c>
      <c r="C308" s="21">
        <v>506</v>
      </c>
      <c r="D308" s="21">
        <v>510.3</v>
      </c>
      <c r="E308" s="21">
        <v>664.6583333333333</v>
      </c>
      <c r="F308" s="23" t="str">
        <f t="shared" si="53"/>
        <v>FALSE</v>
      </c>
      <c r="G308" s="23" t="str">
        <f t="shared" si="54"/>
        <v>FALSE</v>
      </c>
      <c r="H308" s="23" t="str">
        <f t="shared" si="55"/>
        <v>Sell</v>
      </c>
      <c r="I308" s="23" t="str">
        <f t="shared" si="52"/>
        <v/>
      </c>
      <c r="J308" s="38" t="str">
        <f t="shared" si="49"/>
        <v>Cash</v>
      </c>
      <c r="K308" s="23" t="str">
        <f t="shared" si="50"/>
        <v>Cash</v>
      </c>
      <c r="L308" s="23" t="str">
        <f t="shared" si="51"/>
        <v>Cash</v>
      </c>
      <c r="M308" s="43">
        <f t="shared" si="56"/>
        <v>1.0059523809523809</v>
      </c>
      <c r="N308" s="54">
        <f t="shared" si="59"/>
        <v>1</v>
      </c>
      <c r="O308" s="47">
        <f>O307*N308</f>
        <v>846653.0850000598</v>
      </c>
      <c r="P308" s="67">
        <f>(O308-MAX(O$97:O308))/MAX(O$97:O308)</f>
        <v>-0.44044661936123791</v>
      </c>
      <c r="Q308" s="63">
        <f t="shared" si="58"/>
        <v>846653.0850000598</v>
      </c>
      <c r="R308" s="48">
        <v>1</v>
      </c>
      <c r="S308" s="47">
        <f t="shared" si="62"/>
        <v>1357180.2506303922</v>
      </c>
      <c r="T308" s="67">
        <f>(S308-MAX(S$97:S308))/MAX(S$97:S308)</f>
        <v>-0.1383536360477482</v>
      </c>
      <c r="U308" s="63">
        <f t="shared" si="60"/>
        <v>1357180.2506303922</v>
      </c>
      <c r="V308" s="4"/>
    </row>
    <row r="309" spans="1:22" x14ac:dyDescent="0.3">
      <c r="A309" s="2">
        <v>43312</v>
      </c>
      <c r="B309" s="21">
        <v>505</v>
      </c>
      <c r="C309" s="21">
        <v>485</v>
      </c>
      <c r="D309" s="21">
        <v>507.5</v>
      </c>
      <c r="E309" s="21">
        <v>664.27499999999998</v>
      </c>
      <c r="F309" s="23" t="str">
        <f t="shared" si="53"/>
        <v>FALSE</v>
      </c>
      <c r="G309" s="23" t="str">
        <f t="shared" si="54"/>
        <v>FALSE</v>
      </c>
      <c r="H309" s="23" t="str">
        <f t="shared" si="55"/>
        <v>Sell</v>
      </c>
      <c r="I309" s="23" t="str">
        <f t="shared" si="52"/>
        <v/>
      </c>
      <c r="J309" s="38" t="str">
        <f t="shared" si="49"/>
        <v>Cash</v>
      </c>
      <c r="K309" s="23" t="str">
        <f t="shared" si="50"/>
        <v>Cash</v>
      </c>
      <c r="L309" s="23" t="str">
        <f t="shared" si="51"/>
        <v>Cash</v>
      </c>
      <c r="M309" s="43">
        <f t="shared" si="56"/>
        <v>0.99605522682445757</v>
      </c>
      <c r="N309" s="54">
        <f t="shared" si="59"/>
        <v>1</v>
      </c>
      <c r="O309" s="47">
        <f>O308*N309</f>
        <v>846653.0850000598</v>
      </c>
      <c r="P309" s="67">
        <f>(O309-MAX(O$97:O309))/MAX(O$97:O309)</f>
        <v>-0.44044661936123791</v>
      </c>
      <c r="Q309" s="63">
        <f t="shared" si="58"/>
        <v>846653.0850000598</v>
      </c>
      <c r="R309" s="48">
        <v>1</v>
      </c>
      <c r="S309" s="47">
        <f t="shared" si="62"/>
        <v>1357180.2506303922</v>
      </c>
      <c r="T309" s="67">
        <f>(S309-MAX(S$97:S309))/MAX(S$97:S309)</f>
        <v>-0.1383536360477482</v>
      </c>
      <c r="U309" s="63">
        <f t="shared" si="60"/>
        <v>1357180.2506303922</v>
      </c>
      <c r="V309" s="4"/>
    </row>
    <row r="310" spans="1:22" x14ac:dyDescent="0.3">
      <c r="A310" s="2">
        <v>43313</v>
      </c>
      <c r="B310" s="21">
        <v>484</v>
      </c>
      <c r="C310" s="21">
        <v>510</v>
      </c>
      <c r="D310" s="21">
        <v>507.2</v>
      </c>
      <c r="E310" s="21">
        <v>663.7</v>
      </c>
      <c r="F310" s="23" t="str">
        <f t="shared" si="53"/>
        <v>FALSE</v>
      </c>
      <c r="G310" s="23" t="str">
        <f t="shared" si="54"/>
        <v>FALSE</v>
      </c>
      <c r="H310" s="23" t="str">
        <f t="shared" si="55"/>
        <v>Sell</v>
      </c>
      <c r="I310" s="23" t="str">
        <f t="shared" si="52"/>
        <v/>
      </c>
      <c r="J310" s="38" t="str">
        <f t="shared" si="49"/>
        <v>Cash</v>
      </c>
      <c r="K310" s="23" t="str">
        <f t="shared" si="50"/>
        <v>Cash</v>
      </c>
      <c r="L310" s="23" t="str">
        <f t="shared" si="51"/>
        <v>Cash</v>
      </c>
      <c r="M310" s="43">
        <f t="shared" si="56"/>
        <v>0.95841584158415838</v>
      </c>
      <c r="N310" s="54">
        <f t="shared" si="59"/>
        <v>1</v>
      </c>
      <c r="O310" s="47">
        <f>O309*N310</f>
        <v>846653.0850000598</v>
      </c>
      <c r="P310" s="67">
        <f>(O310-MAX(O$97:O310))/MAX(O$97:O310)</f>
        <v>-0.44044661936123791</v>
      </c>
      <c r="Q310" s="63">
        <f t="shared" si="58"/>
        <v>846653.0850000598</v>
      </c>
      <c r="R310" s="48">
        <v>1</v>
      </c>
      <c r="S310" s="47">
        <f t="shared" si="62"/>
        <v>1357180.2506303922</v>
      </c>
      <c r="T310" s="67">
        <f>(S310-MAX(S$97:S310))/MAX(S$97:S310)</f>
        <v>-0.1383536360477482</v>
      </c>
      <c r="U310" s="63">
        <f t="shared" si="60"/>
        <v>1357180.2506303922</v>
      </c>
      <c r="V310" s="4"/>
    </row>
    <row r="311" spans="1:22" x14ac:dyDescent="0.3">
      <c r="A311" s="2">
        <v>43314</v>
      </c>
      <c r="B311" s="21">
        <v>510</v>
      </c>
      <c r="C311" s="21">
        <v>498</v>
      </c>
      <c r="D311" s="21">
        <v>506.1</v>
      </c>
      <c r="E311" s="21">
        <v>663.33333333333337</v>
      </c>
      <c r="F311" s="23" t="str">
        <f t="shared" si="53"/>
        <v>TRUE</v>
      </c>
      <c r="G311" s="23" t="str">
        <f t="shared" si="54"/>
        <v>FALSE</v>
      </c>
      <c r="H311" s="23" t="str">
        <f t="shared" si="55"/>
        <v>Hold&amp;NotBuy</v>
      </c>
      <c r="I311" s="23" t="str">
        <f t="shared" si="52"/>
        <v>hold</v>
      </c>
      <c r="J311" s="38" t="str">
        <f t="shared" si="49"/>
        <v>Cash</v>
      </c>
      <c r="K311" s="23" t="str">
        <f t="shared" si="50"/>
        <v>Cash</v>
      </c>
      <c r="L311" s="23" t="str">
        <f t="shared" si="51"/>
        <v>Cash</v>
      </c>
      <c r="M311" s="43">
        <f t="shared" si="56"/>
        <v>1.0537190082644627</v>
      </c>
      <c r="N311" s="54">
        <f t="shared" si="59"/>
        <v>1</v>
      </c>
      <c r="O311" s="47">
        <f>O310*N311</f>
        <v>846653.0850000598</v>
      </c>
      <c r="P311" s="67">
        <f>(O311-MAX(O$97:O311))/MAX(O$97:O311)</f>
        <v>-0.44044661936123791</v>
      </c>
      <c r="Q311" s="63">
        <f t="shared" si="58"/>
        <v>846653.0850000598</v>
      </c>
      <c r="R311" s="48">
        <v>1</v>
      </c>
      <c r="S311" s="47">
        <f t="shared" si="62"/>
        <v>1357180.2506303922</v>
      </c>
      <c r="T311" s="67">
        <f>(S311-MAX(S$97:S311))/MAX(S$97:S311)</f>
        <v>-0.1383536360477482</v>
      </c>
      <c r="U311" s="63">
        <f t="shared" si="60"/>
        <v>1357180.2506303922</v>
      </c>
      <c r="V311" s="4"/>
    </row>
    <row r="312" spans="1:22" x14ac:dyDescent="0.3">
      <c r="A312" s="2">
        <v>43315</v>
      </c>
      <c r="B312" s="21">
        <v>497</v>
      </c>
      <c r="C312" s="21">
        <v>503</v>
      </c>
      <c r="D312" s="21">
        <v>504.5</v>
      </c>
      <c r="E312" s="21">
        <v>663.08333333333337</v>
      </c>
      <c r="F312" s="23" t="str">
        <f t="shared" si="53"/>
        <v>FALSE</v>
      </c>
      <c r="G312" s="23" t="str">
        <f t="shared" si="54"/>
        <v>FALSE</v>
      </c>
      <c r="H312" s="23" t="str">
        <f t="shared" si="55"/>
        <v>Sell</v>
      </c>
      <c r="I312" s="23" t="str">
        <f t="shared" si="52"/>
        <v/>
      </c>
      <c r="J312" s="38" t="str">
        <f t="shared" si="49"/>
        <v>Selling</v>
      </c>
      <c r="K312" s="23" t="str">
        <f t="shared" si="50"/>
        <v>Selling</v>
      </c>
      <c r="L312" s="23" t="str">
        <f t="shared" si="51"/>
        <v>Cash</v>
      </c>
      <c r="M312" s="43">
        <f t="shared" si="56"/>
        <v>0.97450980392156861</v>
      </c>
      <c r="N312" s="54">
        <f t="shared" si="59"/>
        <v>1</v>
      </c>
      <c r="O312" s="47">
        <f>O311*N312</f>
        <v>846653.0850000598</v>
      </c>
      <c r="P312" s="67">
        <f>(O312-MAX(O$97:O312))/MAX(O$97:O312)</f>
        <v>-0.44044661936123791</v>
      </c>
      <c r="Q312" s="63">
        <f t="shared" si="58"/>
        <v>846653.0850000598</v>
      </c>
      <c r="R312" s="51">
        <f>(B312-(B311*$A$1)-(B312*$A$1))/B311</f>
        <v>0.97312764705882349</v>
      </c>
      <c r="S312" s="47">
        <f t="shared" si="62"/>
        <v>1320709.623930658</v>
      </c>
      <c r="T312" s="67">
        <f>(S312-MAX(S$97:S312))/MAX(S$97:S312)</f>
        <v>-0.1615081012503545</v>
      </c>
      <c r="U312" s="63">
        <f t="shared" si="60"/>
        <v>1320709.623930658</v>
      </c>
      <c r="V312" s="4"/>
    </row>
    <row r="313" spans="1:22" x14ac:dyDescent="0.3">
      <c r="A313" s="2">
        <v>43316</v>
      </c>
      <c r="B313" s="21">
        <v>503</v>
      </c>
      <c r="C313" s="21">
        <v>493</v>
      </c>
      <c r="D313" s="21">
        <v>502.7</v>
      </c>
      <c r="E313" s="21">
        <v>662.93333333333328</v>
      </c>
      <c r="F313" s="23" t="str">
        <f t="shared" si="53"/>
        <v>FALSE</v>
      </c>
      <c r="G313" s="23" t="str">
        <f t="shared" si="54"/>
        <v>FALSE</v>
      </c>
      <c r="H313" s="23" t="str">
        <f t="shared" si="55"/>
        <v>Sell</v>
      </c>
      <c r="I313" s="23" t="str">
        <f t="shared" si="52"/>
        <v/>
      </c>
      <c r="J313" s="38" t="str">
        <f t="shared" si="49"/>
        <v>Cash</v>
      </c>
      <c r="K313" s="23" t="str">
        <f t="shared" si="50"/>
        <v>Cash</v>
      </c>
      <c r="L313" s="23" t="str">
        <f t="shared" si="51"/>
        <v>Cash</v>
      </c>
      <c r="M313" s="43">
        <f t="shared" si="56"/>
        <v>1.012072434607646</v>
      </c>
      <c r="N313" s="54">
        <f t="shared" si="59"/>
        <v>1</v>
      </c>
      <c r="O313" s="47">
        <f>O312*N313</f>
        <v>846653.0850000598</v>
      </c>
      <c r="P313" s="67">
        <f>(O313-MAX(O$97:O313))/MAX(O$97:O313)</f>
        <v>-0.44044661936123791</v>
      </c>
      <c r="Q313" s="63">
        <f t="shared" si="58"/>
        <v>846653.0850000598</v>
      </c>
      <c r="R313" s="48">
        <v>1</v>
      </c>
      <c r="S313" s="47">
        <f t="shared" si="62"/>
        <v>1320709.623930658</v>
      </c>
      <c r="T313" s="67">
        <f>(S313-MAX(S$97:S313))/MAX(S$97:S313)</f>
        <v>-0.1615081012503545</v>
      </c>
      <c r="U313" s="63">
        <f t="shared" si="60"/>
        <v>1320709.623930658</v>
      </c>
      <c r="V313" s="4"/>
    </row>
    <row r="314" spans="1:22" x14ac:dyDescent="0.3">
      <c r="A314" s="2">
        <v>43317</v>
      </c>
      <c r="B314" s="21">
        <v>494</v>
      </c>
      <c r="C314" s="21">
        <v>495</v>
      </c>
      <c r="D314" s="21">
        <v>500.6</v>
      </c>
      <c r="E314" s="21">
        <v>662.7</v>
      </c>
      <c r="F314" s="23" t="str">
        <f t="shared" si="53"/>
        <v>FALSE</v>
      </c>
      <c r="G314" s="23" t="str">
        <f t="shared" si="54"/>
        <v>FALSE</v>
      </c>
      <c r="H314" s="23" t="str">
        <f t="shared" si="55"/>
        <v>Sell</v>
      </c>
      <c r="I314" s="23" t="str">
        <f t="shared" si="52"/>
        <v/>
      </c>
      <c r="J314" s="38" t="str">
        <f t="shared" si="49"/>
        <v>Cash</v>
      </c>
      <c r="K314" s="23" t="str">
        <f t="shared" si="50"/>
        <v>Cash</v>
      </c>
      <c r="L314" s="23" t="str">
        <f t="shared" si="51"/>
        <v>Cash</v>
      </c>
      <c r="M314" s="43">
        <f t="shared" si="56"/>
        <v>0.98210735586481113</v>
      </c>
      <c r="N314" s="54">
        <f t="shared" si="59"/>
        <v>1</v>
      </c>
      <c r="O314" s="47">
        <f>O313*N314</f>
        <v>846653.0850000598</v>
      </c>
      <c r="P314" s="67">
        <f>(O314-MAX(O$97:O314))/MAX(O$97:O314)</f>
        <v>-0.44044661936123791</v>
      </c>
      <c r="Q314" s="63">
        <f t="shared" si="58"/>
        <v>846653.0850000598</v>
      </c>
      <c r="R314" s="48">
        <v>1</v>
      </c>
      <c r="S314" s="47">
        <f t="shared" si="62"/>
        <v>1320709.623930658</v>
      </c>
      <c r="T314" s="67">
        <f>(S314-MAX(S$97:S314))/MAX(S$97:S314)</f>
        <v>-0.1615081012503545</v>
      </c>
      <c r="U314" s="63">
        <f t="shared" si="60"/>
        <v>1320709.623930658</v>
      </c>
      <c r="V314" s="4"/>
    </row>
    <row r="315" spans="1:22" x14ac:dyDescent="0.3">
      <c r="A315" s="2">
        <v>43318</v>
      </c>
      <c r="B315" s="21">
        <v>497</v>
      </c>
      <c r="C315" s="21">
        <v>489</v>
      </c>
      <c r="D315" s="21">
        <v>499.2</v>
      </c>
      <c r="E315" s="21">
        <v>662.31666666666672</v>
      </c>
      <c r="F315" s="23" t="str">
        <f t="shared" si="53"/>
        <v>FALSE</v>
      </c>
      <c r="G315" s="23" t="str">
        <f t="shared" si="54"/>
        <v>FALSE</v>
      </c>
      <c r="H315" s="23" t="str">
        <f t="shared" si="55"/>
        <v>Sell</v>
      </c>
      <c r="I315" s="23" t="str">
        <f t="shared" si="52"/>
        <v/>
      </c>
      <c r="J315" s="38" t="str">
        <f t="shared" si="49"/>
        <v>Cash</v>
      </c>
      <c r="K315" s="23" t="str">
        <f t="shared" si="50"/>
        <v>Cash</v>
      </c>
      <c r="L315" s="23" t="str">
        <f t="shared" si="51"/>
        <v>Cash</v>
      </c>
      <c r="M315" s="43">
        <f t="shared" si="56"/>
        <v>1.0060728744939271</v>
      </c>
      <c r="N315" s="54">
        <f t="shared" si="59"/>
        <v>1</v>
      </c>
      <c r="O315" s="47">
        <f>O314*N315</f>
        <v>846653.0850000598</v>
      </c>
      <c r="P315" s="67">
        <f>(O315-MAX(O$97:O315))/MAX(O$97:O315)</f>
        <v>-0.44044661936123791</v>
      </c>
      <c r="Q315" s="63">
        <f t="shared" si="58"/>
        <v>846653.0850000598</v>
      </c>
      <c r="R315" s="48">
        <v>1</v>
      </c>
      <c r="S315" s="47">
        <f t="shared" si="62"/>
        <v>1320709.623930658</v>
      </c>
      <c r="T315" s="67">
        <f>(S315-MAX(S$97:S315))/MAX(S$97:S315)</f>
        <v>-0.1615081012503545</v>
      </c>
      <c r="U315" s="63">
        <f t="shared" si="60"/>
        <v>1320709.623930658</v>
      </c>
      <c r="V315" s="4"/>
    </row>
    <row r="316" spans="1:22" x14ac:dyDescent="0.3">
      <c r="A316" s="2">
        <v>43319</v>
      </c>
      <c r="B316" s="21">
        <v>489</v>
      </c>
      <c r="C316" s="21">
        <v>472</v>
      </c>
      <c r="D316" s="21">
        <v>495.9</v>
      </c>
      <c r="E316" s="21">
        <v>661.875</v>
      </c>
      <c r="F316" s="23" t="str">
        <f t="shared" si="53"/>
        <v>FALSE</v>
      </c>
      <c r="G316" s="23" t="str">
        <f t="shared" si="54"/>
        <v>FALSE</v>
      </c>
      <c r="H316" s="23" t="str">
        <f t="shared" si="55"/>
        <v>Sell</v>
      </c>
      <c r="I316" s="23" t="str">
        <f t="shared" si="52"/>
        <v/>
      </c>
      <c r="J316" s="38" t="str">
        <f t="shared" si="49"/>
        <v>Cash</v>
      </c>
      <c r="K316" s="23" t="str">
        <f t="shared" si="50"/>
        <v>Cash</v>
      </c>
      <c r="L316" s="23" t="str">
        <f t="shared" si="51"/>
        <v>Cash</v>
      </c>
      <c r="M316" s="43">
        <f t="shared" si="56"/>
        <v>0.98390342052313884</v>
      </c>
      <c r="N316" s="54">
        <f t="shared" si="59"/>
        <v>1</v>
      </c>
      <c r="O316" s="47">
        <f>O315*N316</f>
        <v>846653.0850000598</v>
      </c>
      <c r="P316" s="67">
        <f>(O316-MAX(O$97:O316))/MAX(O$97:O316)</f>
        <v>-0.44044661936123791</v>
      </c>
      <c r="Q316" s="63">
        <f t="shared" si="58"/>
        <v>846653.0850000598</v>
      </c>
      <c r="R316" s="48">
        <v>1</v>
      </c>
      <c r="S316" s="47">
        <f t="shared" si="62"/>
        <v>1320709.623930658</v>
      </c>
      <c r="T316" s="67">
        <f>(S316-MAX(S$97:S316))/MAX(S$97:S316)</f>
        <v>-0.1615081012503545</v>
      </c>
      <c r="U316" s="63">
        <f t="shared" si="60"/>
        <v>1320709.623930658</v>
      </c>
      <c r="V316" s="4"/>
    </row>
    <row r="317" spans="1:22" x14ac:dyDescent="0.3">
      <c r="A317" s="2">
        <v>43320</v>
      </c>
      <c r="B317" s="21">
        <v>472</v>
      </c>
      <c r="C317" s="21">
        <v>397</v>
      </c>
      <c r="D317" s="21">
        <v>484.8</v>
      </c>
      <c r="E317" s="21">
        <v>660.79166666666663</v>
      </c>
      <c r="F317" s="23" t="str">
        <f t="shared" si="53"/>
        <v>FALSE</v>
      </c>
      <c r="G317" s="23" t="str">
        <f t="shared" si="54"/>
        <v>FALSE</v>
      </c>
      <c r="H317" s="23" t="str">
        <f t="shared" si="55"/>
        <v>Sell</v>
      </c>
      <c r="I317" s="23" t="str">
        <f t="shared" si="52"/>
        <v/>
      </c>
      <c r="J317" s="38" t="str">
        <f t="shared" si="49"/>
        <v>Cash</v>
      </c>
      <c r="K317" s="23" t="str">
        <f t="shared" si="50"/>
        <v>Cash</v>
      </c>
      <c r="L317" s="23" t="str">
        <f t="shared" si="51"/>
        <v>Cash</v>
      </c>
      <c r="M317" s="43">
        <f t="shared" si="56"/>
        <v>0.96523517382413093</v>
      </c>
      <c r="N317" s="54">
        <f t="shared" si="59"/>
        <v>1</v>
      </c>
      <c r="O317" s="47">
        <f>O316*N317</f>
        <v>846653.0850000598</v>
      </c>
      <c r="P317" s="67">
        <f>(O317-MAX(O$97:O317))/MAX(O$97:O317)</f>
        <v>-0.44044661936123791</v>
      </c>
      <c r="Q317" s="63">
        <f t="shared" si="58"/>
        <v>846653.0850000598</v>
      </c>
      <c r="R317" s="48">
        <v>1</v>
      </c>
      <c r="S317" s="47">
        <f t="shared" si="62"/>
        <v>1320709.623930658</v>
      </c>
      <c r="T317" s="67">
        <f>(S317-MAX(S$97:S317))/MAX(S$97:S317)</f>
        <v>-0.1615081012503545</v>
      </c>
      <c r="U317" s="63">
        <f t="shared" si="60"/>
        <v>1320709.623930658</v>
      </c>
      <c r="V317" s="4"/>
    </row>
    <row r="318" spans="1:22" x14ac:dyDescent="0.3">
      <c r="A318" s="2">
        <v>43321</v>
      </c>
      <c r="B318" s="21">
        <v>398</v>
      </c>
      <c r="C318" s="21">
        <v>405</v>
      </c>
      <c r="D318" s="21">
        <v>474.7</v>
      </c>
      <c r="E318" s="21">
        <v>659.7166666666667</v>
      </c>
      <c r="F318" s="23" t="str">
        <f t="shared" si="53"/>
        <v>FALSE</v>
      </c>
      <c r="G318" s="23" t="str">
        <f t="shared" si="54"/>
        <v>FALSE</v>
      </c>
      <c r="H318" s="23" t="str">
        <f t="shared" si="55"/>
        <v>Sell</v>
      </c>
      <c r="I318" s="23" t="str">
        <f t="shared" si="52"/>
        <v/>
      </c>
      <c r="J318" s="38" t="str">
        <f t="shared" si="49"/>
        <v>Cash</v>
      </c>
      <c r="K318" s="23" t="str">
        <f t="shared" si="50"/>
        <v>Cash</v>
      </c>
      <c r="L318" s="23" t="str">
        <f t="shared" si="51"/>
        <v>Cash</v>
      </c>
      <c r="M318" s="43">
        <f t="shared" si="56"/>
        <v>0.84322033898305082</v>
      </c>
      <c r="N318" s="54">
        <f t="shared" si="59"/>
        <v>1</v>
      </c>
      <c r="O318" s="47">
        <f>O317*N318</f>
        <v>846653.0850000598</v>
      </c>
      <c r="P318" s="67">
        <f>(O318-MAX(O$97:O318))/MAX(O$97:O318)</f>
        <v>-0.44044661936123791</v>
      </c>
      <c r="Q318" s="63">
        <f t="shared" si="58"/>
        <v>846653.0850000598</v>
      </c>
      <c r="R318" s="48">
        <v>1</v>
      </c>
      <c r="S318" s="47">
        <f t="shared" si="62"/>
        <v>1320709.623930658</v>
      </c>
      <c r="T318" s="67">
        <f>(S318-MAX(S$97:S318))/MAX(S$97:S318)</f>
        <v>-0.1615081012503545</v>
      </c>
      <c r="U318" s="63">
        <f t="shared" si="60"/>
        <v>1320709.623930658</v>
      </c>
      <c r="V318" s="4"/>
    </row>
    <row r="319" spans="1:22" x14ac:dyDescent="0.3">
      <c r="A319" s="2">
        <v>43322</v>
      </c>
      <c r="B319" s="21">
        <v>405</v>
      </c>
      <c r="C319" s="21">
        <v>388</v>
      </c>
      <c r="D319" s="21">
        <v>465</v>
      </c>
      <c r="E319" s="21">
        <v>658.08333333333337</v>
      </c>
      <c r="F319" s="23" t="str">
        <f t="shared" si="53"/>
        <v>FALSE</v>
      </c>
      <c r="G319" s="23" t="str">
        <f t="shared" si="54"/>
        <v>FALSE</v>
      </c>
      <c r="H319" s="23" t="str">
        <f t="shared" si="55"/>
        <v>Sell</v>
      </c>
      <c r="I319" s="23" t="str">
        <f t="shared" si="52"/>
        <v/>
      </c>
      <c r="J319" s="38" t="str">
        <f t="shared" si="49"/>
        <v>Cash</v>
      </c>
      <c r="K319" s="23" t="str">
        <f t="shared" si="50"/>
        <v>Cash</v>
      </c>
      <c r="L319" s="23" t="str">
        <f t="shared" si="51"/>
        <v>Cash</v>
      </c>
      <c r="M319" s="43">
        <f t="shared" si="56"/>
        <v>1.0175879396984924</v>
      </c>
      <c r="N319" s="54">
        <f t="shared" si="59"/>
        <v>1</v>
      </c>
      <c r="O319" s="47">
        <f>O318*N319</f>
        <v>846653.0850000598</v>
      </c>
      <c r="P319" s="67">
        <f>(O319-MAX(O$97:O319))/MAX(O$97:O319)</f>
        <v>-0.44044661936123791</v>
      </c>
      <c r="Q319" s="63">
        <f t="shared" si="58"/>
        <v>846653.0850000598</v>
      </c>
      <c r="R319" s="48">
        <v>1</v>
      </c>
      <c r="S319" s="47">
        <f t="shared" si="62"/>
        <v>1320709.623930658</v>
      </c>
      <c r="T319" s="67">
        <f>(S319-MAX(S$97:S319))/MAX(S$97:S319)</f>
        <v>-0.1615081012503545</v>
      </c>
      <c r="U319" s="63">
        <f t="shared" si="60"/>
        <v>1320709.623930658</v>
      </c>
      <c r="V319" s="4"/>
    </row>
    <row r="320" spans="1:22" x14ac:dyDescent="0.3">
      <c r="A320" s="2">
        <v>43323</v>
      </c>
      <c r="B320" s="21">
        <v>388</v>
      </c>
      <c r="C320" s="21">
        <v>347</v>
      </c>
      <c r="D320" s="21">
        <v>448.7</v>
      </c>
      <c r="E320" s="21">
        <v>655.125</v>
      </c>
      <c r="F320" s="23" t="str">
        <f t="shared" si="53"/>
        <v>FALSE</v>
      </c>
      <c r="G320" s="23" t="str">
        <f t="shared" si="54"/>
        <v>FALSE</v>
      </c>
      <c r="H320" s="23" t="str">
        <f t="shared" si="55"/>
        <v>Sell</v>
      </c>
      <c r="I320" s="23" t="str">
        <f t="shared" si="52"/>
        <v/>
      </c>
      <c r="J320" s="38" t="str">
        <f t="shared" si="49"/>
        <v>Cash</v>
      </c>
      <c r="K320" s="23" t="str">
        <f t="shared" si="50"/>
        <v>Cash</v>
      </c>
      <c r="L320" s="23" t="str">
        <f t="shared" si="51"/>
        <v>Cash</v>
      </c>
      <c r="M320" s="43">
        <f t="shared" si="56"/>
        <v>0.9580246913580247</v>
      </c>
      <c r="N320" s="54">
        <f t="shared" si="59"/>
        <v>1</v>
      </c>
      <c r="O320" s="47">
        <f>O319*N320</f>
        <v>846653.0850000598</v>
      </c>
      <c r="P320" s="67">
        <f>(O320-MAX(O$97:O320))/MAX(O$97:O320)</f>
        <v>-0.44044661936123791</v>
      </c>
      <c r="Q320" s="63">
        <f t="shared" si="58"/>
        <v>846653.0850000598</v>
      </c>
      <c r="R320" s="48">
        <v>1</v>
      </c>
      <c r="S320" s="47">
        <f t="shared" si="62"/>
        <v>1320709.623930658</v>
      </c>
      <c r="T320" s="67">
        <f>(S320-MAX(S$97:S320))/MAX(S$97:S320)</f>
        <v>-0.1615081012503545</v>
      </c>
      <c r="U320" s="63">
        <f t="shared" si="60"/>
        <v>1320709.623930658</v>
      </c>
      <c r="V320" s="4"/>
    </row>
    <row r="321" spans="1:22" x14ac:dyDescent="0.3">
      <c r="A321" s="2">
        <v>43324</v>
      </c>
      <c r="B321" s="21">
        <v>347</v>
      </c>
      <c r="C321" s="21">
        <v>352</v>
      </c>
      <c r="D321" s="21">
        <v>434.1</v>
      </c>
      <c r="E321" s="21">
        <v>652.54166666666663</v>
      </c>
      <c r="F321" s="23" t="str">
        <f t="shared" si="53"/>
        <v>FALSE</v>
      </c>
      <c r="G321" s="23" t="str">
        <f t="shared" si="54"/>
        <v>FALSE</v>
      </c>
      <c r="H321" s="23" t="str">
        <f t="shared" si="55"/>
        <v>Sell</v>
      </c>
      <c r="I321" s="23" t="str">
        <f t="shared" si="52"/>
        <v/>
      </c>
      <c r="J321" s="38" t="str">
        <f t="shared" si="49"/>
        <v>Cash</v>
      </c>
      <c r="K321" s="23" t="str">
        <f t="shared" si="50"/>
        <v>Cash</v>
      </c>
      <c r="L321" s="23" t="str">
        <f t="shared" si="51"/>
        <v>Cash</v>
      </c>
      <c r="M321" s="43">
        <f t="shared" si="56"/>
        <v>0.89432989690721654</v>
      </c>
      <c r="N321" s="54">
        <f t="shared" si="59"/>
        <v>1</v>
      </c>
      <c r="O321" s="47">
        <f>O320*N321</f>
        <v>846653.0850000598</v>
      </c>
      <c r="P321" s="67">
        <f>(O321-MAX(O$97:O321))/MAX(O$97:O321)</f>
        <v>-0.44044661936123791</v>
      </c>
      <c r="Q321" s="63">
        <f t="shared" si="58"/>
        <v>846653.0850000598</v>
      </c>
      <c r="R321" s="48">
        <v>1</v>
      </c>
      <c r="S321" s="47">
        <f t="shared" si="62"/>
        <v>1320709.623930658</v>
      </c>
      <c r="T321" s="67">
        <f>(S321-MAX(S$97:S321))/MAX(S$97:S321)</f>
        <v>-0.1615081012503545</v>
      </c>
      <c r="U321" s="63">
        <f t="shared" si="60"/>
        <v>1320709.623930658</v>
      </c>
      <c r="V321" s="4"/>
    </row>
    <row r="322" spans="1:22" x14ac:dyDescent="0.3">
      <c r="A322" s="2">
        <v>43325</v>
      </c>
      <c r="B322" s="21">
        <v>352</v>
      </c>
      <c r="C322" s="21">
        <v>351</v>
      </c>
      <c r="D322" s="21">
        <v>418.9</v>
      </c>
      <c r="E322" s="21">
        <v>649.6</v>
      </c>
      <c r="F322" s="23" t="str">
        <f t="shared" si="53"/>
        <v>FALSE</v>
      </c>
      <c r="G322" s="23" t="str">
        <f t="shared" si="54"/>
        <v>FALSE</v>
      </c>
      <c r="H322" s="23" t="str">
        <f t="shared" si="55"/>
        <v>Sell</v>
      </c>
      <c r="I322" s="23" t="str">
        <f t="shared" si="52"/>
        <v/>
      </c>
      <c r="J322" s="38" t="str">
        <f t="shared" ref="J322:J385" si="63">IF(H322="Sell",IF(H321="Sell","Cash","Selling"),IF(H322="Hold&amp;NotBuy",J321,""))</f>
        <v>Cash</v>
      </c>
      <c r="K322" s="23" t="str">
        <f t="shared" ref="K322:K385" si="64">IF(J322="", I322,J322)</f>
        <v>Cash</v>
      </c>
      <c r="L322" s="23" t="str">
        <f t="shared" si="51"/>
        <v>Cash</v>
      </c>
      <c r="M322" s="43">
        <f t="shared" si="56"/>
        <v>1.0144092219020173</v>
      </c>
      <c r="N322" s="54">
        <f t="shared" si="59"/>
        <v>1</v>
      </c>
      <c r="O322" s="47">
        <f>O321*N322</f>
        <v>846653.0850000598</v>
      </c>
      <c r="P322" s="67">
        <f>(O322-MAX(O$97:O322))/MAX(O$97:O322)</f>
        <v>-0.44044661936123791</v>
      </c>
      <c r="Q322" s="63">
        <f t="shared" si="58"/>
        <v>846653.0850000598</v>
      </c>
      <c r="R322" s="48">
        <v>1</v>
      </c>
      <c r="S322" s="47">
        <f t="shared" si="62"/>
        <v>1320709.623930658</v>
      </c>
      <c r="T322" s="67">
        <f>(S322-MAX(S$97:S322))/MAX(S$97:S322)</f>
        <v>-0.1615081012503545</v>
      </c>
      <c r="U322" s="63">
        <f t="shared" si="60"/>
        <v>1320709.623930658</v>
      </c>
      <c r="V322" s="4"/>
    </row>
    <row r="323" spans="1:22" x14ac:dyDescent="0.3">
      <c r="A323" s="2">
        <v>43326</v>
      </c>
      <c r="B323" s="21">
        <v>352</v>
      </c>
      <c r="C323" s="21">
        <v>305</v>
      </c>
      <c r="D323" s="21">
        <v>400.1</v>
      </c>
      <c r="E323" s="21">
        <v>646.3416666666667</v>
      </c>
      <c r="F323" s="23" t="str">
        <f t="shared" si="53"/>
        <v>FALSE</v>
      </c>
      <c r="G323" s="23" t="str">
        <f t="shared" si="54"/>
        <v>FALSE</v>
      </c>
      <c r="H323" s="23" t="str">
        <f t="shared" si="55"/>
        <v>Sell</v>
      </c>
      <c r="I323" s="23" t="str">
        <f t="shared" si="52"/>
        <v/>
      </c>
      <c r="J323" s="38" t="str">
        <f t="shared" si="63"/>
        <v>Cash</v>
      </c>
      <c r="K323" s="23" t="str">
        <f t="shared" si="64"/>
        <v>Cash</v>
      </c>
      <c r="L323" s="23" t="str">
        <f t="shared" si="51"/>
        <v>Cash</v>
      </c>
      <c r="M323" s="43">
        <f t="shared" si="56"/>
        <v>1</v>
      </c>
      <c r="N323" s="54">
        <f t="shared" si="59"/>
        <v>1</v>
      </c>
      <c r="O323" s="47">
        <f>O322*N323</f>
        <v>846653.0850000598</v>
      </c>
      <c r="P323" s="67">
        <f>(O323-MAX(O$97:O323))/MAX(O$97:O323)</f>
        <v>-0.44044661936123791</v>
      </c>
      <c r="Q323" s="63">
        <f t="shared" si="58"/>
        <v>846653.0850000598</v>
      </c>
      <c r="R323" s="48">
        <v>1</v>
      </c>
      <c r="S323" s="47">
        <f t="shared" si="62"/>
        <v>1320709.623930658</v>
      </c>
      <c r="T323" s="67">
        <f>(S323-MAX(S$97:S323))/MAX(S$97:S323)</f>
        <v>-0.1615081012503545</v>
      </c>
      <c r="U323" s="63">
        <f t="shared" si="60"/>
        <v>1320709.623930658</v>
      </c>
      <c r="V323" s="4"/>
    </row>
    <row r="324" spans="1:22" x14ac:dyDescent="0.3">
      <c r="A324" s="2">
        <v>43327</v>
      </c>
      <c r="B324" s="21">
        <v>305</v>
      </c>
      <c r="C324" s="21">
        <v>335</v>
      </c>
      <c r="D324" s="21">
        <v>384.1</v>
      </c>
      <c r="E324" s="21">
        <v>643.18333333333328</v>
      </c>
      <c r="F324" s="23" t="str">
        <f t="shared" si="53"/>
        <v>FALSE</v>
      </c>
      <c r="G324" s="23" t="str">
        <f t="shared" si="54"/>
        <v>FALSE</v>
      </c>
      <c r="H324" s="23" t="str">
        <f t="shared" si="55"/>
        <v>Sell</v>
      </c>
      <c r="I324" s="23" t="str">
        <f t="shared" si="52"/>
        <v/>
      </c>
      <c r="J324" s="38" t="str">
        <f t="shared" si="63"/>
        <v>Cash</v>
      </c>
      <c r="K324" s="23" t="str">
        <f t="shared" si="64"/>
        <v>Cash</v>
      </c>
      <c r="L324" s="23" t="str">
        <f t="shared" ref="L324:L387" si="65">IF(K324="Selling", IF(L323="Cash", "Cash", K324), K324)</f>
        <v>Cash</v>
      </c>
      <c r="M324" s="43">
        <f t="shared" si="56"/>
        <v>0.86647727272727271</v>
      </c>
      <c r="N324" s="54">
        <f t="shared" si="59"/>
        <v>1</v>
      </c>
      <c r="O324" s="47">
        <f>O323*N324</f>
        <v>846653.0850000598</v>
      </c>
      <c r="P324" s="67">
        <f>(O324-MAX(O$97:O324))/MAX(O$97:O324)</f>
        <v>-0.44044661936123791</v>
      </c>
      <c r="Q324" s="63">
        <f t="shared" si="58"/>
        <v>846653.0850000598</v>
      </c>
      <c r="R324" s="48">
        <v>1</v>
      </c>
      <c r="S324" s="47">
        <f t="shared" si="62"/>
        <v>1320709.623930658</v>
      </c>
      <c r="T324" s="67">
        <f>(S324-MAX(S$97:S324))/MAX(S$97:S324)</f>
        <v>-0.1615081012503545</v>
      </c>
      <c r="U324" s="63">
        <f t="shared" si="60"/>
        <v>1320709.623930658</v>
      </c>
      <c r="V324" s="4"/>
    </row>
    <row r="325" spans="1:22" x14ac:dyDescent="0.3">
      <c r="A325" s="2">
        <v>43328</v>
      </c>
      <c r="B325" s="21">
        <v>335</v>
      </c>
      <c r="C325" s="21">
        <v>335</v>
      </c>
      <c r="D325" s="21">
        <v>368.7</v>
      </c>
      <c r="E325" s="21">
        <v>639.97500000000002</v>
      </c>
      <c r="F325" s="23" t="str">
        <f t="shared" si="53"/>
        <v>FALSE</v>
      </c>
      <c r="G325" s="23" t="str">
        <f t="shared" si="54"/>
        <v>FALSE</v>
      </c>
      <c r="H325" s="23" t="str">
        <f t="shared" si="55"/>
        <v>Sell</v>
      </c>
      <c r="I325" s="23" t="str">
        <f t="shared" ref="I325:I388" si="66">IF(H325="Buy",IF(H324="Buy","hold","Buying"),IF(H325="Hold&amp;NotBuy","hold",""))</f>
        <v/>
      </c>
      <c r="J325" s="38" t="str">
        <f t="shared" si="63"/>
        <v>Cash</v>
      </c>
      <c r="K325" s="23" t="str">
        <f t="shared" si="64"/>
        <v>Cash</v>
      </c>
      <c r="L325" s="23" t="str">
        <f t="shared" si="65"/>
        <v>Cash</v>
      </c>
      <c r="M325" s="43">
        <f t="shared" si="56"/>
        <v>1.098360655737705</v>
      </c>
      <c r="N325" s="54">
        <f t="shared" si="59"/>
        <v>1</v>
      </c>
      <c r="O325" s="47">
        <f>O324*N325</f>
        <v>846653.0850000598</v>
      </c>
      <c r="P325" s="67">
        <f>(O325-MAX(O$97:O325))/MAX(O$97:O325)</f>
        <v>-0.44044661936123791</v>
      </c>
      <c r="Q325" s="63">
        <f t="shared" si="58"/>
        <v>846653.0850000598</v>
      </c>
      <c r="R325" s="48">
        <v>1</v>
      </c>
      <c r="S325" s="47">
        <f t="shared" si="62"/>
        <v>1320709.623930658</v>
      </c>
      <c r="T325" s="67">
        <f>(S325-MAX(S$97:S325))/MAX(S$97:S325)</f>
        <v>-0.1615081012503545</v>
      </c>
      <c r="U325" s="63">
        <f t="shared" si="60"/>
        <v>1320709.623930658</v>
      </c>
      <c r="V325" s="4"/>
    </row>
    <row r="326" spans="1:22" x14ac:dyDescent="0.3">
      <c r="A326" s="2">
        <v>43329</v>
      </c>
      <c r="B326" s="21">
        <v>335</v>
      </c>
      <c r="C326" s="21">
        <v>363</v>
      </c>
      <c r="D326" s="21">
        <v>357.8</v>
      </c>
      <c r="E326" s="21">
        <v>636.42499999999995</v>
      </c>
      <c r="F326" s="23" t="str">
        <f t="shared" si="53"/>
        <v>FALSE</v>
      </c>
      <c r="G326" s="23" t="str">
        <f t="shared" si="54"/>
        <v>FALSE</v>
      </c>
      <c r="H326" s="23" t="str">
        <f t="shared" si="55"/>
        <v>Sell</v>
      </c>
      <c r="I326" s="23" t="str">
        <f t="shared" si="66"/>
        <v/>
      </c>
      <c r="J326" s="38" t="str">
        <f t="shared" si="63"/>
        <v>Cash</v>
      </c>
      <c r="K326" s="23" t="str">
        <f t="shared" si="64"/>
        <v>Cash</v>
      </c>
      <c r="L326" s="23" t="str">
        <f t="shared" si="65"/>
        <v>Cash</v>
      </c>
      <c r="M326" s="43">
        <f t="shared" si="56"/>
        <v>1</v>
      </c>
      <c r="N326" s="54">
        <f t="shared" si="59"/>
        <v>1</v>
      </c>
      <c r="O326" s="47">
        <f>O325*N326</f>
        <v>846653.0850000598</v>
      </c>
      <c r="P326" s="67">
        <f>(O326-MAX(O$97:O326))/MAX(O$97:O326)</f>
        <v>-0.44044661936123791</v>
      </c>
      <c r="Q326" s="63">
        <f t="shared" si="58"/>
        <v>846653.0850000598</v>
      </c>
      <c r="R326" s="48">
        <v>1</v>
      </c>
      <c r="S326" s="47">
        <f t="shared" si="62"/>
        <v>1320709.623930658</v>
      </c>
      <c r="T326" s="67">
        <f>(S326-MAX(S$97:S326))/MAX(S$97:S326)</f>
        <v>-0.1615081012503545</v>
      </c>
      <c r="U326" s="63">
        <f t="shared" si="60"/>
        <v>1320709.623930658</v>
      </c>
      <c r="V326" s="4"/>
    </row>
    <row r="327" spans="1:22" x14ac:dyDescent="0.3">
      <c r="A327" s="2">
        <v>43330</v>
      </c>
      <c r="B327" s="21">
        <v>362</v>
      </c>
      <c r="C327" s="21">
        <v>377</v>
      </c>
      <c r="D327" s="21">
        <v>355.8</v>
      </c>
      <c r="E327" s="21">
        <v>631.82500000000005</v>
      </c>
      <c r="F327" s="23" t="str">
        <f t="shared" si="53"/>
        <v>TRUE</v>
      </c>
      <c r="G327" s="23" t="str">
        <f t="shared" si="54"/>
        <v>FALSE</v>
      </c>
      <c r="H327" s="23" t="str">
        <f t="shared" si="55"/>
        <v>Hold&amp;NotBuy</v>
      </c>
      <c r="I327" s="23" t="str">
        <f t="shared" si="66"/>
        <v>hold</v>
      </c>
      <c r="J327" s="38" t="str">
        <f t="shared" si="63"/>
        <v>Cash</v>
      </c>
      <c r="K327" s="23" t="str">
        <f t="shared" si="64"/>
        <v>Cash</v>
      </c>
      <c r="L327" s="23" t="str">
        <f t="shared" si="65"/>
        <v>Cash</v>
      </c>
      <c r="M327" s="43">
        <f t="shared" si="56"/>
        <v>1.0805970149253732</v>
      </c>
      <c r="N327" s="54">
        <f t="shared" si="59"/>
        <v>1</v>
      </c>
      <c r="O327" s="47">
        <f>O326*N327</f>
        <v>846653.0850000598</v>
      </c>
      <c r="P327" s="67">
        <f>(O327-MAX(O$97:O327))/MAX(O$97:O327)</f>
        <v>-0.44044661936123791</v>
      </c>
      <c r="Q327" s="63">
        <f t="shared" si="58"/>
        <v>846653.0850000598</v>
      </c>
      <c r="R327" s="48">
        <v>1</v>
      </c>
      <c r="S327" s="47">
        <f t="shared" si="62"/>
        <v>1320709.623930658</v>
      </c>
      <c r="T327" s="67">
        <f>(S327-MAX(S$97:S327))/MAX(S$97:S327)</f>
        <v>-0.1615081012503545</v>
      </c>
      <c r="U327" s="63">
        <f t="shared" si="60"/>
        <v>1320709.623930658</v>
      </c>
      <c r="V327" s="4"/>
    </row>
    <row r="328" spans="1:22" x14ac:dyDescent="0.3">
      <c r="A328" s="2">
        <v>43331</v>
      </c>
      <c r="B328" s="21">
        <v>377</v>
      </c>
      <c r="C328" s="21">
        <v>396</v>
      </c>
      <c r="D328" s="21">
        <v>354.9</v>
      </c>
      <c r="E328" s="21">
        <v>627.5333333333333</v>
      </c>
      <c r="F328" s="23" t="str">
        <f t="shared" si="53"/>
        <v>TRUE</v>
      </c>
      <c r="G328" s="23" t="str">
        <f t="shared" si="54"/>
        <v>FALSE</v>
      </c>
      <c r="H328" s="23" t="str">
        <f t="shared" si="55"/>
        <v>Hold&amp;NotBuy</v>
      </c>
      <c r="I328" s="23" t="str">
        <f t="shared" si="66"/>
        <v>hold</v>
      </c>
      <c r="J328" s="38" t="str">
        <f t="shared" si="63"/>
        <v>Cash</v>
      </c>
      <c r="K328" s="23" t="str">
        <f t="shared" si="64"/>
        <v>Cash</v>
      </c>
      <c r="L328" s="23" t="str">
        <f t="shared" si="65"/>
        <v>Cash</v>
      </c>
      <c r="M328" s="43">
        <f t="shared" si="56"/>
        <v>1.0414364640883977</v>
      </c>
      <c r="N328" s="54">
        <f t="shared" si="59"/>
        <v>1</v>
      </c>
      <c r="O328" s="47">
        <f>O327*N328</f>
        <v>846653.0850000598</v>
      </c>
      <c r="P328" s="67">
        <f>(O328-MAX(O$97:O328))/MAX(O$97:O328)</f>
        <v>-0.44044661936123791</v>
      </c>
      <c r="Q328" s="63">
        <f t="shared" si="58"/>
        <v>846653.0850000598</v>
      </c>
      <c r="R328" s="55">
        <f>(B328-(B327*$A$1))/B327</f>
        <v>1.0407364640883978</v>
      </c>
      <c r="S328" s="47">
        <f t="shared" si="62"/>
        <v>1374510.6640971105</v>
      </c>
      <c r="T328" s="67">
        <f>(S328-MAX(S$97:S328))/MAX(S$97:S328)</f>
        <v>-0.12735090612852712</v>
      </c>
      <c r="U328" s="63">
        <f t="shared" si="60"/>
        <v>1374510.6640971105</v>
      </c>
      <c r="V328" s="4"/>
    </row>
    <row r="329" spans="1:22" x14ac:dyDescent="0.3">
      <c r="A329" s="2">
        <v>43332</v>
      </c>
      <c r="B329" s="21">
        <v>397</v>
      </c>
      <c r="C329" s="21">
        <v>384</v>
      </c>
      <c r="D329" s="21">
        <v>354.5</v>
      </c>
      <c r="E329" s="21">
        <v>622.68333333333328</v>
      </c>
      <c r="F329" s="23" t="str">
        <f t="shared" si="53"/>
        <v>TRUE</v>
      </c>
      <c r="G329" s="23" t="str">
        <f t="shared" si="54"/>
        <v>FALSE</v>
      </c>
      <c r="H329" s="23" t="str">
        <f t="shared" si="55"/>
        <v>Hold&amp;NotBuy</v>
      </c>
      <c r="I329" s="23" t="str">
        <f t="shared" si="66"/>
        <v>hold</v>
      </c>
      <c r="J329" s="38" t="str">
        <f t="shared" si="63"/>
        <v>Cash</v>
      </c>
      <c r="K329" s="23" t="str">
        <f t="shared" si="64"/>
        <v>Cash</v>
      </c>
      <c r="L329" s="23" t="str">
        <f t="shared" si="65"/>
        <v>Cash</v>
      </c>
      <c r="M329" s="43">
        <f t="shared" si="56"/>
        <v>1.0530503978779842</v>
      </c>
      <c r="N329" s="54">
        <f t="shared" si="59"/>
        <v>1</v>
      </c>
      <c r="O329" s="47">
        <f>O328*N329</f>
        <v>846653.0850000598</v>
      </c>
      <c r="P329" s="67">
        <f>(O329-MAX(O$97:O329))/MAX(O$97:O329)</f>
        <v>-0.44044661936123791</v>
      </c>
      <c r="Q329" s="63">
        <f t="shared" si="58"/>
        <v>846653.0850000598</v>
      </c>
      <c r="R329" s="52">
        <f>M329</f>
        <v>1.0530503978779842</v>
      </c>
      <c r="S329" s="47">
        <f t="shared" si="62"/>
        <v>1447429.0017149944</v>
      </c>
      <c r="T329" s="67">
        <f>(S329-MAX(S$97:S329))/MAX(S$97:S329)</f>
        <v>-8.1056524490783169E-2</v>
      </c>
      <c r="U329" s="63">
        <f t="shared" si="60"/>
        <v>1447429.0017149944</v>
      </c>
      <c r="V329" s="4"/>
    </row>
    <row r="330" spans="1:22" x14ac:dyDescent="0.3">
      <c r="A330" s="2">
        <v>43333</v>
      </c>
      <c r="B330" s="21">
        <v>383</v>
      </c>
      <c r="C330" s="21">
        <v>379</v>
      </c>
      <c r="D330" s="21">
        <v>357.7</v>
      </c>
      <c r="E330" s="21">
        <v>617.9083333333333</v>
      </c>
      <c r="F330" s="23" t="str">
        <f t="shared" si="53"/>
        <v>TRUE</v>
      </c>
      <c r="G330" s="23" t="str">
        <f t="shared" si="54"/>
        <v>FALSE</v>
      </c>
      <c r="H330" s="23" t="str">
        <f t="shared" si="55"/>
        <v>Hold&amp;NotBuy</v>
      </c>
      <c r="I330" s="23" t="str">
        <f t="shared" si="66"/>
        <v>hold</v>
      </c>
      <c r="J330" s="38" t="str">
        <f t="shared" si="63"/>
        <v>Cash</v>
      </c>
      <c r="K330" s="23" t="str">
        <f t="shared" si="64"/>
        <v>Cash</v>
      </c>
      <c r="L330" s="23" t="str">
        <f t="shared" si="65"/>
        <v>Cash</v>
      </c>
      <c r="M330" s="43">
        <f t="shared" si="56"/>
        <v>0.96473551637279598</v>
      </c>
      <c r="N330" s="54">
        <f t="shared" si="59"/>
        <v>1</v>
      </c>
      <c r="O330" s="47">
        <f>O329*N330</f>
        <v>846653.0850000598</v>
      </c>
      <c r="P330" s="67">
        <f>(O330-MAX(O$97:O330))/MAX(O$97:O330)</f>
        <v>-0.44044661936123791</v>
      </c>
      <c r="Q330" s="63">
        <f t="shared" si="58"/>
        <v>846653.0850000598</v>
      </c>
      <c r="R330" s="52">
        <f t="shared" ref="R330:R333" si="67">M330</f>
        <v>0.96473551637279598</v>
      </c>
      <c r="S330" s="47">
        <f t="shared" si="62"/>
        <v>1396386.1653824758</v>
      </c>
      <c r="T330" s="67">
        <f>(S330-MAX(S$97:S330))/MAX(S$97:S330)</f>
        <v>-0.11346259163720385</v>
      </c>
      <c r="U330" s="63">
        <f t="shared" si="60"/>
        <v>1396386.1653824758</v>
      </c>
      <c r="V330" s="4"/>
    </row>
    <row r="331" spans="1:22" x14ac:dyDescent="0.3">
      <c r="A331" s="2">
        <v>43334</v>
      </c>
      <c r="B331" s="21">
        <v>379</v>
      </c>
      <c r="C331" s="21">
        <v>382</v>
      </c>
      <c r="D331" s="21">
        <v>360.7</v>
      </c>
      <c r="E331" s="21">
        <v>612.8416666666667</v>
      </c>
      <c r="F331" s="23" t="str">
        <f t="shared" ref="F331:F394" si="68">IF(C330&gt;=D330, "TRUE", "FALSE")</f>
        <v>TRUE</v>
      </c>
      <c r="G331" s="23" t="str">
        <f t="shared" si="54"/>
        <v>FALSE</v>
      </c>
      <c r="H331" s="23" t="str">
        <f t="shared" si="55"/>
        <v>Hold&amp;NotBuy</v>
      </c>
      <c r="I331" s="23" t="str">
        <f t="shared" si="66"/>
        <v>hold</v>
      </c>
      <c r="J331" s="38" t="str">
        <f t="shared" si="63"/>
        <v>Cash</v>
      </c>
      <c r="K331" s="23" t="str">
        <f t="shared" si="64"/>
        <v>Cash</v>
      </c>
      <c r="L331" s="23" t="str">
        <f t="shared" si="65"/>
        <v>Cash</v>
      </c>
      <c r="M331" s="43">
        <f t="shared" si="56"/>
        <v>0.98955613577023493</v>
      </c>
      <c r="N331" s="54">
        <f t="shared" si="59"/>
        <v>1</v>
      </c>
      <c r="O331" s="47">
        <f>O330*N331</f>
        <v>846653.0850000598</v>
      </c>
      <c r="P331" s="67">
        <f>(O331-MAX(O$97:O331))/MAX(O$97:O331)</f>
        <v>-0.44044661936123791</v>
      </c>
      <c r="Q331" s="63">
        <f t="shared" si="58"/>
        <v>846653.0850000598</v>
      </c>
      <c r="R331" s="52">
        <f t="shared" si="67"/>
        <v>0.98955613577023493</v>
      </c>
      <c r="S331" s="47">
        <f t="shared" si="62"/>
        <v>1381802.4978588989</v>
      </c>
      <c r="T331" s="67">
        <f>(S331-MAX(S$97:S331))/MAX(S$97:S331)</f>
        <v>-0.12272146796475271</v>
      </c>
      <c r="U331" s="63">
        <f t="shared" si="60"/>
        <v>1381802.4978588989</v>
      </c>
      <c r="V331" s="4"/>
    </row>
    <row r="332" spans="1:22" x14ac:dyDescent="0.3">
      <c r="A332" s="2">
        <v>43335</v>
      </c>
      <c r="B332" s="21">
        <v>383</v>
      </c>
      <c r="C332" s="21">
        <v>369</v>
      </c>
      <c r="D332" s="21">
        <v>362.5</v>
      </c>
      <c r="E332" s="21">
        <v>608.63333333333333</v>
      </c>
      <c r="F332" s="23" t="str">
        <f t="shared" si="68"/>
        <v>TRUE</v>
      </c>
      <c r="G332" s="23" t="str">
        <f t="shared" ref="G332:G395" si="69">IF(C331&gt;=E331, "TRUE", "FALSE")</f>
        <v>FALSE</v>
      </c>
      <c r="H332" s="23" t="str">
        <f t="shared" ref="H332:H395" si="70">IF(F332="TRUE", IF(G332="TRUE", "Buy", "Hold&amp;NotBuy"), "Sell")</f>
        <v>Hold&amp;NotBuy</v>
      </c>
      <c r="I332" s="23" t="str">
        <f t="shared" si="66"/>
        <v>hold</v>
      </c>
      <c r="J332" s="38" t="str">
        <f t="shared" si="63"/>
        <v>Cash</v>
      </c>
      <c r="K332" s="23" t="str">
        <f t="shared" si="64"/>
        <v>Cash</v>
      </c>
      <c r="L332" s="23" t="str">
        <f t="shared" si="65"/>
        <v>Cash</v>
      </c>
      <c r="M332" s="43">
        <f t="shared" ref="M332:M395" si="71">B332/B331</f>
        <v>1.0105540897097625</v>
      </c>
      <c r="N332" s="54">
        <f t="shared" si="59"/>
        <v>1</v>
      </c>
      <c r="O332" s="47">
        <f>O331*N332</f>
        <v>846653.0850000598</v>
      </c>
      <c r="P332" s="67">
        <f>(O332-MAX(O$97:O332))/MAX(O$97:O332)</f>
        <v>-0.44044661936123791</v>
      </c>
      <c r="Q332" s="63">
        <f t="shared" si="58"/>
        <v>846653.0850000598</v>
      </c>
      <c r="R332" s="52">
        <f t="shared" si="67"/>
        <v>1.0105540897097625</v>
      </c>
      <c r="S332" s="47">
        <f t="shared" si="62"/>
        <v>1396386.1653824756</v>
      </c>
      <c r="T332" s="67">
        <f>(S332-MAX(S$97:S332))/MAX(S$97:S332)</f>
        <v>-0.113462591637204</v>
      </c>
      <c r="U332" s="63">
        <f t="shared" si="60"/>
        <v>1396386.1653824756</v>
      </c>
      <c r="V332" s="4"/>
    </row>
    <row r="333" spans="1:22" x14ac:dyDescent="0.3">
      <c r="A333" s="2">
        <v>43336</v>
      </c>
      <c r="B333" s="21">
        <v>368</v>
      </c>
      <c r="C333" s="21">
        <v>364</v>
      </c>
      <c r="D333" s="21">
        <v>368.4</v>
      </c>
      <c r="E333" s="21">
        <v>604.26666666666665</v>
      </c>
      <c r="F333" s="23" t="str">
        <f t="shared" si="68"/>
        <v>TRUE</v>
      </c>
      <c r="G333" s="23" t="str">
        <f t="shared" si="69"/>
        <v>FALSE</v>
      </c>
      <c r="H333" s="23" t="str">
        <f t="shared" si="70"/>
        <v>Hold&amp;NotBuy</v>
      </c>
      <c r="I333" s="23" t="str">
        <f t="shared" si="66"/>
        <v>hold</v>
      </c>
      <c r="J333" s="38" t="str">
        <f t="shared" si="63"/>
        <v>Cash</v>
      </c>
      <c r="K333" s="23" t="str">
        <f t="shared" si="64"/>
        <v>Cash</v>
      </c>
      <c r="L333" s="23" t="str">
        <f t="shared" si="65"/>
        <v>Cash</v>
      </c>
      <c r="M333" s="43">
        <f t="shared" si="71"/>
        <v>0.96083550913838123</v>
      </c>
      <c r="N333" s="54">
        <f t="shared" si="59"/>
        <v>1</v>
      </c>
      <c r="O333" s="47">
        <f>O332*N333</f>
        <v>846653.0850000598</v>
      </c>
      <c r="P333" s="67">
        <f>(O333-MAX(O$97:O333))/MAX(O$97:O333)</f>
        <v>-0.44044661936123791</v>
      </c>
      <c r="Q333" s="63">
        <f t="shared" si="58"/>
        <v>846653.0850000598</v>
      </c>
      <c r="R333" s="52">
        <f t="shared" si="67"/>
        <v>0.96083550913838123</v>
      </c>
      <c r="S333" s="47">
        <f t="shared" si="62"/>
        <v>1341697.4121690628</v>
      </c>
      <c r="T333" s="67">
        <f>(S333-MAX(S$97:S333))/MAX(S$97:S333)</f>
        <v>-0.14818337786551192</v>
      </c>
      <c r="U333" s="63">
        <f t="shared" si="60"/>
        <v>1341697.4121690628</v>
      </c>
      <c r="V333" s="4"/>
    </row>
    <row r="334" spans="1:22" x14ac:dyDescent="0.3">
      <c r="A334" s="2">
        <v>43337</v>
      </c>
      <c r="B334" s="21">
        <v>364</v>
      </c>
      <c r="C334" s="21">
        <v>368</v>
      </c>
      <c r="D334" s="21">
        <v>371.7</v>
      </c>
      <c r="E334" s="21">
        <v>599.70000000000005</v>
      </c>
      <c r="F334" s="23" t="str">
        <f t="shared" si="68"/>
        <v>FALSE</v>
      </c>
      <c r="G334" s="23" t="str">
        <f t="shared" si="69"/>
        <v>FALSE</v>
      </c>
      <c r="H334" s="23" t="str">
        <f t="shared" si="70"/>
        <v>Sell</v>
      </c>
      <c r="I334" s="23" t="str">
        <f t="shared" si="66"/>
        <v/>
      </c>
      <c r="J334" s="38" t="str">
        <f t="shared" si="63"/>
        <v>Selling</v>
      </c>
      <c r="K334" s="23" t="str">
        <f t="shared" si="64"/>
        <v>Selling</v>
      </c>
      <c r="L334" s="23" t="str">
        <f t="shared" si="65"/>
        <v>Cash</v>
      </c>
      <c r="M334" s="43">
        <f t="shared" si="71"/>
        <v>0.98913043478260865</v>
      </c>
      <c r="N334" s="54">
        <f t="shared" si="59"/>
        <v>1</v>
      </c>
      <c r="O334" s="47">
        <f>O333*N334</f>
        <v>846653.0850000598</v>
      </c>
      <c r="P334" s="67">
        <f>(O334-MAX(O$97:O334))/MAX(O$97:O334)</f>
        <v>-0.44044661936123791</v>
      </c>
      <c r="Q334" s="63">
        <f t="shared" si="58"/>
        <v>846653.0850000598</v>
      </c>
      <c r="R334" s="53">
        <f>(B334-(B334*$A$1))/B333</f>
        <v>0.98843804347826092</v>
      </c>
      <c r="S334" s="47">
        <f t="shared" si="62"/>
        <v>1326184.7650242343</v>
      </c>
      <c r="T334" s="67">
        <f>(S334-MAX(S$97:S334))/MAX(S$97:S334)</f>
        <v>-0.15803204461512546</v>
      </c>
      <c r="U334" s="63">
        <f t="shared" si="60"/>
        <v>1326184.7650242343</v>
      </c>
      <c r="V334" s="4"/>
    </row>
    <row r="335" spans="1:22" x14ac:dyDescent="0.3">
      <c r="A335" s="2">
        <v>43338</v>
      </c>
      <c r="B335" s="21">
        <v>369</v>
      </c>
      <c r="C335" s="21">
        <v>366</v>
      </c>
      <c r="D335" s="21">
        <v>374.8</v>
      </c>
      <c r="E335" s="21">
        <v>594.97500000000002</v>
      </c>
      <c r="F335" s="23" t="str">
        <f t="shared" si="68"/>
        <v>FALSE</v>
      </c>
      <c r="G335" s="23" t="str">
        <f t="shared" si="69"/>
        <v>FALSE</v>
      </c>
      <c r="H335" s="23" t="str">
        <f t="shared" si="70"/>
        <v>Sell</v>
      </c>
      <c r="I335" s="23" t="str">
        <f t="shared" si="66"/>
        <v/>
      </c>
      <c r="J335" s="38" t="str">
        <f t="shared" si="63"/>
        <v>Cash</v>
      </c>
      <c r="K335" s="23" t="str">
        <f t="shared" si="64"/>
        <v>Cash</v>
      </c>
      <c r="L335" s="23" t="str">
        <f t="shared" si="65"/>
        <v>Cash</v>
      </c>
      <c r="M335" s="43">
        <f t="shared" si="71"/>
        <v>1.0137362637362637</v>
      </c>
      <c r="N335" s="54">
        <f t="shared" si="59"/>
        <v>1</v>
      </c>
      <c r="O335" s="47">
        <f>O334*N335</f>
        <v>846653.0850000598</v>
      </c>
      <c r="P335" s="67">
        <f>(O335-MAX(O$97:O335))/MAX(O$97:O335)</f>
        <v>-0.44044661936123791</v>
      </c>
      <c r="Q335" s="63">
        <f t="shared" si="58"/>
        <v>846653.0850000598</v>
      </c>
      <c r="R335" s="48">
        <v>1</v>
      </c>
      <c r="S335" s="47">
        <f t="shared" si="62"/>
        <v>1326184.7650242343</v>
      </c>
      <c r="T335" s="67">
        <f>(S335-MAX(S$97:S335))/MAX(S$97:S335)</f>
        <v>-0.15803204461512546</v>
      </c>
      <c r="U335" s="63">
        <f t="shared" si="60"/>
        <v>1326184.7650242343</v>
      </c>
      <c r="V335" s="4"/>
    </row>
    <row r="336" spans="1:22" x14ac:dyDescent="0.3">
      <c r="A336" s="2">
        <v>43339</v>
      </c>
      <c r="B336" s="21">
        <v>366</v>
      </c>
      <c r="C336" s="21">
        <v>368</v>
      </c>
      <c r="D336" s="21">
        <v>375.3</v>
      </c>
      <c r="E336" s="21">
        <v>590.33333333333337</v>
      </c>
      <c r="F336" s="23" t="str">
        <f t="shared" si="68"/>
        <v>FALSE</v>
      </c>
      <c r="G336" s="23" t="str">
        <f t="shared" si="69"/>
        <v>FALSE</v>
      </c>
      <c r="H336" s="23" t="str">
        <f t="shared" si="70"/>
        <v>Sell</v>
      </c>
      <c r="I336" s="23" t="str">
        <f t="shared" si="66"/>
        <v/>
      </c>
      <c r="J336" s="38" t="str">
        <f t="shared" si="63"/>
        <v>Cash</v>
      </c>
      <c r="K336" s="23" t="str">
        <f t="shared" si="64"/>
        <v>Cash</v>
      </c>
      <c r="L336" s="23" t="str">
        <f t="shared" si="65"/>
        <v>Cash</v>
      </c>
      <c r="M336" s="43">
        <f t="shared" si="71"/>
        <v>0.99186991869918695</v>
      </c>
      <c r="N336" s="54">
        <f t="shared" si="59"/>
        <v>1</v>
      </c>
      <c r="O336" s="47">
        <f>O335*N336</f>
        <v>846653.0850000598</v>
      </c>
      <c r="P336" s="67">
        <f>(O336-MAX(O$97:O336))/MAX(O$97:O336)</f>
        <v>-0.44044661936123791</v>
      </c>
      <c r="Q336" s="63">
        <f t="shared" si="58"/>
        <v>846653.0850000598</v>
      </c>
      <c r="R336" s="48">
        <v>1</v>
      </c>
      <c r="S336" s="47">
        <f t="shared" si="62"/>
        <v>1326184.7650242343</v>
      </c>
      <c r="T336" s="67">
        <f>(S336-MAX(S$97:S336))/MAX(S$97:S336)</f>
        <v>-0.15803204461512546</v>
      </c>
      <c r="U336" s="63">
        <f t="shared" si="60"/>
        <v>1326184.7650242343</v>
      </c>
      <c r="V336" s="4"/>
    </row>
    <row r="337" spans="1:22" x14ac:dyDescent="0.3">
      <c r="A337" s="2">
        <v>43340</v>
      </c>
      <c r="B337" s="21">
        <v>368</v>
      </c>
      <c r="C337" s="21">
        <v>386</v>
      </c>
      <c r="D337" s="21">
        <v>376.2</v>
      </c>
      <c r="E337" s="21">
        <v>585.92499999999995</v>
      </c>
      <c r="F337" s="23" t="str">
        <f t="shared" si="68"/>
        <v>FALSE</v>
      </c>
      <c r="G337" s="23" t="str">
        <f t="shared" si="69"/>
        <v>FALSE</v>
      </c>
      <c r="H337" s="23" t="str">
        <f t="shared" si="70"/>
        <v>Sell</v>
      </c>
      <c r="I337" s="23" t="str">
        <f t="shared" si="66"/>
        <v/>
      </c>
      <c r="J337" s="38" t="str">
        <f t="shared" si="63"/>
        <v>Cash</v>
      </c>
      <c r="K337" s="23" t="str">
        <f t="shared" si="64"/>
        <v>Cash</v>
      </c>
      <c r="L337" s="23" t="str">
        <f t="shared" si="65"/>
        <v>Cash</v>
      </c>
      <c r="M337" s="43">
        <f t="shared" si="71"/>
        <v>1.0054644808743169</v>
      </c>
      <c r="N337" s="54">
        <f t="shared" si="59"/>
        <v>1</v>
      </c>
      <c r="O337" s="47">
        <f>O336*N337</f>
        <v>846653.0850000598</v>
      </c>
      <c r="P337" s="67">
        <f>(O337-MAX(O$97:O337))/MAX(O$97:O337)</f>
        <v>-0.44044661936123791</v>
      </c>
      <c r="Q337" s="63">
        <f t="shared" si="58"/>
        <v>846653.0850000598</v>
      </c>
      <c r="R337" s="48">
        <v>1</v>
      </c>
      <c r="S337" s="47">
        <f t="shared" si="62"/>
        <v>1326184.7650242343</v>
      </c>
      <c r="T337" s="67">
        <f>(S337-MAX(S$97:S337))/MAX(S$97:S337)</f>
        <v>-0.15803204461512546</v>
      </c>
      <c r="U337" s="63">
        <f t="shared" si="60"/>
        <v>1326184.7650242343</v>
      </c>
      <c r="V337" s="4"/>
    </row>
    <row r="338" spans="1:22" x14ac:dyDescent="0.3">
      <c r="A338" s="2">
        <v>43341</v>
      </c>
      <c r="B338" s="21">
        <v>386</v>
      </c>
      <c r="C338" s="21">
        <v>386</v>
      </c>
      <c r="D338" s="21">
        <v>375.2</v>
      </c>
      <c r="E338" s="21">
        <v>581.70000000000005</v>
      </c>
      <c r="F338" s="23" t="str">
        <f t="shared" si="68"/>
        <v>TRUE</v>
      </c>
      <c r="G338" s="23" t="str">
        <f t="shared" si="69"/>
        <v>FALSE</v>
      </c>
      <c r="H338" s="23" t="str">
        <f t="shared" si="70"/>
        <v>Hold&amp;NotBuy</v>
      </c>
      <c r="I338" s="23" t="str">
        <f t="shared" si="66"/>
        <v>hold</v>
      </c>
      <c r="J338" s="38" t="str">
        <f t="shared" si="63"/>
        <v>Cash</v>
      </c>
      <c r="K338" s="23" t="str">
        <f t="shared" si="64"/>
        <v>Cash</v>
      </c>
      <c r="L338" s="23" t="str">
        <f t="shared" si="65"/>
        <v>Cash</v>
      </c>
      <c r="M338" s="43">
        <f t="shared" si="71"/>
        <v>1.048913043478261</v>
      </c>
      <c r="N338" s="54">
        <f t="shared" si="59"/>
        <v>1</v>
      </c>
      <c r="O338" s="47">
        <f>O337*N338</f>
        <v>846653.0850000598</v>
      </c>
      <c r="P338" s="67">
        <f>(O338-MAX(O$97:O338))/MAX(O$97:O338)</f>
        <v>-0.44044661936123791</v>
      </c>
      <c r="Q338" s="63">
        <f t="shared" si="58"/>
        <v>846653.0850000598</v>
      </c>
      <c r="R338" s="48">
        <v>1</v>
      </c>
      <c r="S338" s="47">
        <f t="shared" si="62"/>
        <v>1326184.7650242343</v>
      </c>
      <c r="T338" s="67">
        <f>(S338-MAX(S$97:S338))/MAX(S$97:S338)</f>
        <v>-0.15803204461512546</v>
      </c>
      <c r="U338" s="63">
        <f t="shared" si="60"/>
        <v>1326184.7650242343</v>
      </c>
      <c r="V338" s="4"/>
    </row>
    <row r="339" spans="1:22" x14ac:dyDescent="0.3">
      <c r="A339" s="2">
        <v>43342</v>
      </c>
      <c r="B339" s="21">
        <v>386</v>
      </c>
      <c r="C339" s="21">
        <v>370</v>
      </c>
      <c r="D339" s="21">
        <v>373.8</v>
      </c>
      <c r="E339" s="21">
        <v>577.1</v>
      </c>
      <c r="F339" s="23" t="str">
        <f t="shared" si="68"/>
        <v>TRUE</v>
      </c>
      <c r="G339" s="23" t="str">
        <f t="shared" si="69"/>
        <v>FALSE</v>
      </c>
      <c r="H339" s="23" t="str">
        <f t="shared" si="70"/>
        <v>Hold&amp;NotBuy</v>
      </c>
      <c r="I339" s="23" t="str">
        <f t="shared" si="66"/>
        <v>hold</v>
      </c>
      <c r="J339" s="38" t="str">
        <f t="shared" si="63"/>
        <v>Cash</v>
      </c>
      <c r="K339" s="23" t="str">
        <f t="shared" si="64"/>
        <v>Cash</v>
      </c>
      <c r="L339" s="23" t="str">
        <f t="shared" si="65"/>
        <v>Cash</v>
      </c>
      <c r="M339" s="43">
        <f t="shared" si="71"/>
        <v>1</v>
      </c>
      <c r="N339" s="54">
        <f t="shared" si="59"/>
        <v>1</v>
      </c>
      <c r="O339" s="47">
        <f>O338*N339</f>
        <v>846653.0850000598</v>
      </c>
      <c r="P339" s="67">
        <f>(O339-MAX(O$97:O339))/MAX(O$97:O339)</f>
        <v>-0.44044661936123791</v>
      </c>
      <c r="Q339" s="63">
        <f t="shared" si="58"/>
        <v>846653.0850000598</v>
      </c>
      <c r="R339" s="55">
        <f>(B339-(B338*$A$1))/B338</f>
        <v>0.99930000000000008</v>
      </c>
      <c r="S339" s="47">
        <f t="shared" si="62"/>
        <v>1325256.4356887175</v>
      </c>
      <c r="T339" s="67">
        <f>(S339-MAX(S$97:S339))/MAX(S$97:S339)</f>
        <v>-0.15862142218389474</v>
      </c>
      <c r="U339" s="63">
        <f t="shared" si="60"/>
        <v>1325256.4356887175</v>
      </c>
      <c r="V339" s="4"/>
    </row>
    <row r="340" spans="1:22" x14ac:dyDescent="0.3">
      <c r="A340" s="2">
        <v>43343</v>
      </c>
      <c r="B340" s="21">
        <v>370</v>
      </c>
      <c r="C340" s="21">
        <v>371</v>
      </c>
      <c r="D340" s="21">
        <v>373</v>
      </c>
      <c r="E340" s="21">
        <v>572.27499999999998</v>
      </c>
      <c r="F340" s="23" t="str">
        <f t="shared" si="68"/>
        <v>FALSE</v>
      </c>
      <c r="G340" s="23" t="str">
        <f t="shared" si="69"/>
        <v>FALSE</v>
      </c>
      <c r="H340" s="23" t="str">
        <f t="shared" si="70"/>
        <v>Sell</v>
      </c>
      <c r="I340" s="23" t="str">
        <f t="shared" si="66"/>
        <v/>
      </c>
      <c r="J340" s="38" t="str">
        <f t="shared" si="63"/>
        <v>Selling</v>
      </c>
      <c r="K340" s="23" t="str">
        <f t="shared" si="64"/>
        <v>Selling</v>
      </c>
      <c r="L340" s="23" t="str">
        <f t="shared" si="65"/>
        <v>Cash</v>
      </c>
      <c r="M340" s="43">
        <f t="shared" si="71"/>
        <v>0.95854922279792742</v>
      </c>
      <c r="N340" s="54">
        <f t="shared" si="59"/>
        <v>1</v>
      </c>
      <c r="O340" s="47">
        <f>O339*N340</f>
        <v>846653.0850000598</v>
      </c>
      <c r="P340" s="67">
        <f>(O340-MAX(O$97:O340))/MAX(O$97:O340)</f>
        <v>-0.44044661936123791</v>
      </c>
      <c r="Q340" s="63">
        <f t="shared" si="58"/>
        <v>846653.0850000598</v>
      </c>
      <c r="R340" s="53">
        <f>(B340-(B340*$A$1))/B339</f>
        <v>0.95787823834196884</v>
      </c>
      <c r="S340" s="47">
        <f t="shared" si="62"/>
        <v>1269434.2999688655</v>
      </c>
      <c r="T340" s="67">
        <f>(S340-MAX(S$97:S340))/MAX(S$97:S340)</f>
        <v>-0.19406177010283795</v>
      </c>
      <c r="U340" s="63">
        <f t="shared" si="60"/>
        <v>1269434.2999688655</v>
      </c>
      <c r="V340" s="4"/>
    </row>
    <row r="341" spans="1:22" x14ac:dyDescent="0.3">
      <c r="A341" s="2">
        <v>43344</v>
      </c>
      <c r="B341" s="21">
        <v>372</v>
      </c>
      <c r="C341" s="21">
        <v>383</v>
      </c>
      <c r="D341" s="21">
        <v>373.1</v>
      </c>
      <c r="E341" s="21">
        <v>567.26666666666665</v>
      </c>
      <c r="F341" s="23" t="str">
        <f t="shared" si="68"/>
        <v>FALSE</v>
      </c>
      <c r="G341" s="23" t="str">
        <f t="shared" si="69"/>
        <v>FALSE</v>
      </c>
      <c r="H341" s="23" t="str">
        <f t="shared" si="70"/>
        <v>Sell</v>
      </c>
      <c r="I341" s="23" t="str">
        <f t="shared" si="66"/>
        <v/>
      </c>
      <c r="J341" s="38" t="str">
        <f t="shared" si="63"/>
        <v>Cash</v>
      </c>
      <c r="K341" s="23" t="str">
        <f t="shared" si="64"/>
        <v>Cash</v>
      </c>
      <c r="L341" s="23" t="str">
        <f t="shared" si="65"/>
        <v>Cash</v>
      </c>
      <c r="M341" s="43">
        <f t="shared" si="71"/>
        <v>1.0054054054054054</v>
      </c>
      <c r="N341" s="54">
        <f t="shared" si="59"/>
        <v>1</v>
      </c>
      <c r="O341" s="47">
        <f>O340*N341</f>
        <v>846653.0850000598</v>
      </c>
      <c r="P341" s="67">
        <f>(O341-MAX(O$97:O341))/MAX(O$97:O341)</f>
        <v>-0.44044661936123791</v>
      </c>
      <c r="Q341" s="63">
        <f t="shared" si="58"/>
        <v>846653.0850000598</v>
      </c>
      <c r="R341" s="48">
        <v>1</v>
      </c>
      <c r="S341" s="47">
        <f t="shared" si="62"/>
        <v>1269434.2999688655</v>
      </c>
      <c r="T341" s="67">
        <f>(S341-MAX(S$97:S341))/MAX(S$97:S341)</f>
        <v>-0.19406177010283795</v>
      </c>
      <c r="U341" s="63">
        <f t="shared" si="60"/>
        <v>1269434.2999688655</v>
      </c>
      <c r="V341" s="4"/>
    </row>
    <row r="342" spans="1:22" x14ac:dyDescent="0.3">
      <c r="A342" s="2">
        <v>43345</v>
      </c>
      <c r="B342" s="21">
        <v>383</v>
      </c>
      <c r="C342" s="21">
        <v>379</v>
      </c>
      <c r="D342" s="21">
        <v>374.1</v>
      </c>
      <c r="E342" s="21">
        <v>562.13333333333333</v>
      </c>
      <c r="F342" s="23" t="str">
        <f t="shared" si="68"/>
        <v>TRUE</v>
      </c>
      <c r="G342" s="23" t="str">
        <f t="shared" si="69"/>
        <v>FALSE</v>
      </c>
      <c r="H342" s="23" t="str">
        <f t="shared" si="70"/>
        <v>Hold&amp;NotBuy</v>
      </c>
      <c r="I342" s="23" t="str">
        <f t="shared" si="66"/>
        <v>hold</v>
      </c>
      <c r="J342" s="38" t="str">
        <f t="shared" si="63"/>
        <v>Cash</v>
      </c>
      <c r="K342" s="23" t="str">
        <f t="shared" si="64"/>
        <v>Cash</v>
      </c>
      <c r="L342" s="23" t="str">
        <f t="shared" si="65"/>
        <v>Cash</v>
      </c>
      <c r="M342" s="43">
        <f t="shared" si="71"/>
        <v>1.0295698924731183</v>
      </c>
      <c r="N342" s="54">
        <f t="shared" si="59"/>
        <v>1</v>
      </c>
      <c r="O342" s="47">
        <f>O341*N342</f>
        <v>846653.0850000598</v>
      </c>
      <c r="P342" s="67">
        <f>(O342-MAX(O$97:O342))/MAX(O$97:O342)</f>
        <v>-0.44044661936123791</v>
      </c>
      <c r="Q342" s="63">
        <f t="shared" si="58"/>
        <v>846653.0850000598</v>
      </c>
      <c r="R342" s="48">
        <v>1</v>
      </c>
      <c r="S342" s="47">
        <f t="shared" si="62"/>
        <v>1269434.2999688655</v>
      </c>
      <c r="T342" s="67">
        <f>(S342-MAX(S$97:S342))/MAX(S$97:S342)</f>
        <v>-0.19406177010283795</v>
      </c>
      <c r="U342" s="63">
        <f t="shared" si="60"/>
        <v>1269434.2999688655</v>
      </c>
      <c r="V342" s="4"/>
    </row>
    <row r="343" spans="1:22" x14ac:dyDescent="0.3">
      <c r="A343" s="2">
        <v>43346</v>
      </c>
      <c r="B343" s="21">
        <v>379</v>
      </c>
      <c r="C343" s="21">
        <v>377</v>
      </c>
      <c r="D343" s="21">
        <v>375.4</v>
      </c>
      <c r="E343" s="21">
        <v>557.31666666666672</v>
      </c>
      <c r="F343" s="23" t="str">
        <f t="shared" si="68"/>
        <v>TRUE</v>
      </c>
      <c r="G343" s="23" t="str">
        <f t="shared" si="69"/>
        <v>FALSE</v>
      </c>
      <c r="H343" s="23" t="str">
        <f t="shared" si="70"/>
        <v>Hold&amp;NotBuy</v>
      </c>
      <c r="I343" s="23" t="str">
        <f t="shared" si="66"/>
        <v>hold</v>
      </c>
      <c r="J343" s="38" t="str">
        <f t="shared" si="63"/>
        <v>Cash</v>
      </c>
      <c r="K343" s="23" t="str">
        <f t="shared" si="64"/>
        <v>Cash</v>
      </c>
      <c r="L343" s="23" t="str">
        <f t="shared" si="65"/>
        <v>Cash</v>
      </c>
      <c r="M343" s="43">
        <f t="shared" si="71"/>
        <v>0.98955613577023493</v>
      </c>
      <c r="N343" s="54">
        <f t="shared" si="59"/>
        <v>1</v>
      </c>
      <c r="O343" s="47">
        <f>O342*N343</f>
        <v>846653.0850000598</v>
      </c>
      <c r="P343" s="67">
        <f>(O343-MAX(O$97:O343))/MAX(O$97:O343)</f>
        <v>-0.44044661936123791</v>
      </c>
      <c r="Q343" s="63">
        <f t="shared" si="58"/>
        <v>846653.0850000598</v>
      </c>
      <c r="R343" s="55">
        <f>(B343-(B342*$A$1))/B342</f>
        <v>0.98885613577023501</v>
      </c>
      <c r="S343" s="47">
        <f t="shared" si="62"/>
        <v>1255287.8964814057</v>
      </c>
      <c r="T343" s="67">
        <f>(S343-MAX(S$97:S343))/MAX(S$97:S343)</f>
        <v>-0.20304303631438902</v>
      </c>
      <c r="U343" s="63">
        <f t="shared" si="60"/>
        <v>1255287.8964814057</v>
      </c>
      <c r="V343" s="4"/>
    </row>
    <row r="344" spans="1:22" x14ac:dyDescent="0.3">
      <c r="A344" s="2">
        <v>43347</v>
      </c>
      <c r="B344" s="21">
        <v>377</v>
      </c>
      <c r="C344" s="21">
        <v>378</v>
      </c>
      <c r="D344" s="21">
        <v>376.4</v>
      </c>
      <c r="E344" s="21">
        <v>552.94166666666672</v>
      </c>
      <c r="F344" s="23" t="str">
        <f t="shared" si="68"/>
        <v>TRUE</v>
      </c>
      <c r="G344" s="23" t="str">
        <f t="shared" si="69"/>
        <v>FALSE</v>
      </c>
      <c r="H344" s="23" t="str">
        <f t="shared" si="70"/>
        <v>Hold&amp;NotBuy</v>
      </c>
      <c r="I344" s="23" t="str">
        <f t="shared" si="66"/>
        <v>hold</v>
      </c>
      <c r="J344" s="38" t="str">
        <f t="shared" si="63"/>
        <v>Cash</v>
      </c>
      <c r="K344" s="23" t="str">
        <f t="shared" si="64"/>
        <v>Cash</v>
      </c>
      <c r="L344" s="23" t="str">
        <f t="shared" si="65"/>
        <v>Cash</v>
      </c>
      <c r="M344" s="43">
        <f t="shared" si="71"/>
        <v>0.99472295514511877</v>
      </c>
      <c r="N344" s="54">
        <f t="shared" si="59"/>
        <v>1</v>
      </c>
      <c r="O344" s="47">
        <f>O343*N344</f>
        <v>846653.0850000598</v>
      </c>
      <c r="P344" s="67">
        <f>(O344-MAX(O$97:O344))/MAX(O$97:O344)</f>
        <v>-0.44044661936123791</v>
      </c>
      <c r="Q344" s="63">
        <f t="shared" si="58"/>
        <v>846653.0850000598</v>
      </c>
      <c r="R344" s="52">
        <f t="shared" ref="R344:R345" si="72">M344</f>
        <v>0.99472295514511877</v>
      </c>
      <c r="S344" s="47">
        <f t="shared" si="62"/>
        <v>1248663.6859458839</v>
      </c>
      <c r="T344" s="67">
        <f>(S344-MAX(S$97:S344))/MAX(S$97:S344)</f>
        <v>-0.20724861395916791</v>
      </c>
      <c r="U344" s="63">
        <f t="shared" si="60"/>
        <v>1248663.6859458839</v>
      </c>
      <c r="V344" s="4"/>
    </row>
    <row r="345" spans="1:22" x14ac:dyDescent="0.3">
      <c r="A345" s="2">
        <v>43348</v>
      </c>
      <c r="B345" s="21">
        <v>377</v>
      </c>
      <c r="C345" s="21">
        <v>347</v>
      </c>
      <c r="D345" s="21">
        <v>374.5</v>
      </c>
      <c r="E345" s="21">
        <v>548.33333333333337</v>
      </c>
      <c r="F345" s="23" t="str">
        <f t="shared" si="68"/>
        <v>TRUE</v>
      </c>
      <c r="G345" s="23" t="str">
        <f t="shared" si="69"/>
        <v>FALSE</v>
      </c>
      <c r="H345" s="23" t="str">
        <f t="shared" si="70"/>
        <v>Hold&amp;NotBuy</v>
      </c>
      <c r="I345" s="23" t="str">
        <f t="shared" si="66"/>
        <v>hold</v>
      </c>
      <c r="J345" s="38" t="str">
        <f t="shared" si="63"/>
        <v>Cash</v>
      </c>
      <c r="K345" s="23" t="str">
        <f t="shared" si="64"/>
        <v>Cash</v>
      </c>
      <c r="L345" s="23" t="str">
        <f t="shared" si="65"/>
        <v>Cash</v>
      </c>
      <c r="M345" s="43">
        <f t="shared" si="71"/>
        <v>1</v>
      </c>
      <c r="N345" s="54">
        <f t="shared" si="59"/>
        <v>1</v>
      </c>
      <c r="O345" s="47">
        <f>O344*N345</f>
        <v>846653.0850000598</v>
      </c>
      <c r="P345" s="67">
        <f>(O345-MAX(O$97:O345))/MAX(O$97:O345)</f>
        <v>-0.44044661936123791</v>
      </c>
      <c r="Q345" s="63">
        <f t="shared" si="58"/>
        <v>846653.0850000598</v>
      </c>
      <c r="R345" s="52">
        <f t="shared" si="72"/>
        <v>1</v>
      </c>
      <c r="S345" s="47">
        <f t="shared" si="62"/>
        <v>1248663.6859458839</v>
      </c>
      <c r="T345" s="67">
        <f>(S345-MAX(S$97:S345))/MAX(S$97:S345)</f>
        <v>-0.20724861395916791</v>
      </c>
      <c r="U345" s="63">
        <f t="shared" si="60"/>
        <v>1248663.6859458839</v>
      </c>
      <c r="V345" s="4"/>
    </row>
    <row r="346" spans="1:22" x14ac:dyDescent="0.3">
      <c r="A346" s="2">
        <v>43349</v>
      </c>
      <c r="B346" s="21">
        <v>347</v>
      </c>
      <c r="C346" s="21">
        <v>332</v>
      </c>
      <c r="D346" s="21">
        <v>370.9</v>
      </c>
      <c r="E346" s="21">
        <v>543.70000000000005</v>
      </c>
      <c r="F346" s="23" t="str">
        <f t="shared" si="68"/>
        <v>FALSE</v>
      </c>
      <c r="G346" s="23" t="str">
        <f t="shared" si="69"/>
        <v>FALSE</v>
      </c>
      <c r="H346" s="23" t="str">
        <f t="shared" si="70"/>
        <v>Sell</v>
      </c>
      <c r="I346" s="23" t="str">
        <f t="shared" si="66"/>
        <v/>
      </c>
      <c r="J346" s="38" t="str">
        <f t="shared" si="63"/>
        <v>Selling</v>
      </c>
      <c r="K346" s="23" t="str">
        <f t="shared" si="64"/>
        <v>Selling</v>
      </c>
      <c r="L346" s="23" t="str">
        <f t="shared" si="65"/>
        <v>Cash</v>
      </c>
      <c r="M346" s="43">
        <f t="shared" si="71"/>
        <v>0.92042440318302388</v>
      </c>
      <c r="N346" s="54">
        <f t="shared" si="59"/>
        <v>1</v>
      </c>
      <c r="O346" s="47">
        <f>O345*N346</f>
        <v>846653.0850000598</v>
      </c>
      <c r="P346" s="67">
        <f>(O346-MAX(O$97:O346))/MAX(O$97:O346)</f>
        <v>-0.44044661936123791</v>
      </c>
      <c r="Q346" s="63">
        <f t="shared" si="58"/>
        <v>846653.0850000598</v>
      </c>
      <c r="R346" s="53">
        <f>(B346-(B346*$A$1))/B345</f>
        <v>0.91978010610079575</v>
      </c>
      <c r="S346" s="47">
        <f t="shared" si="62"/>
        <v>1148496.0175435157</v>
      </c>
      <c r="T346" s="67">
        <f>(S346-MAX(S$97:S346))/MAX(S$97:S346)</f>
        <v>-0.27084304603581066</v>
      </c>
      <c r="U346" s="63">
        <f t="shared" si="60"/>
        <v>1148496.0175435157</v>
      </c>
      <c r="V346" s="4"/>
    </row>
    <row r="347" spans="1:22" x14ac:dyDescent="0.3">
      <c r="A347" s="2">
        <v>43350</v>
      </c>
      <c r="B347" s="21">
        <v>332</v>
      </c>
      <c r="C347" s="21">
        <v>334</v>
      </c>
      <c r="D347" s="21">
        <v>365.7</v>
      </c>
      <c r="E347" s="21">
        <v>539.16666666666663</v>
      </c>
      <c r="F347" s="23" t="str">
        <f t="shared" si="68"/>
        <v>FALSE</v>
      </c>
      <c r="G347" s="23" t="str">
        <f t="shared" si="69"/>
        <v>FALSE</v>
      </c>
      <c r="H347" s="23" t="str">
        <f t="shared" si="70"/>
        <v>Sell</v>
      </c>
      <c r="I347" s="23" t="str">
        <f t="shared" si="66"/>
        <v/>
      </c>
      <c r="J347" s="38" t="str">
        <f t="shared" si="63"/>
        <v>Cash</v>
      </c>
      <c r="K347" s="23" t="str">
        <f t="shared" si="64"/>
        <v>Cash</v>
      </c>
      <c r="L347" s="23" t="str">
        <f t="shared" si="65"/>
        <v>Cash</v>
      </c>
      <c r="M347" s="43">
        <f t="shared" si="71"/>
        <v>0.95677233429394815</v>
      </c>
      <c r="N347" s="54">
        <f t="shared" si="59"/>
        <v>1</v>
      </c>
      <c r="O347" s="47">
        <f>O346*N347</f>
        <v>846653.0850000598</v>
      </c>
      <c r="P347" s="67">
        <f>(O347-MAX(O$97:O347))/MAX(O$97:O347)</f>
        <v>-0.44044661936123791</v>
      </c>
      <c r="Q347" s="63">
        <f t="shared" si="58"/>
        <v>846653.0850000598</v>
      </c>
      <c r="R347" s="48">
        <v>1</v>
      </c>
      <c r="S347" s="47">
        <f t="shared" si="62"/>
        <v>1148496.0175435157</v>
      </c>
      <c r="T347" s="67">
        <f>(S347-MAX(S$97:S347))/MAX(S$97:S347)</f>
        <v>-0.27084304603581066</v>
      </c>
      <c r="U347" s="63">
        <f t="shared" si="60"/>
        <v>1148496.0175435157</v>
      </c>
      <c r="V347" s="4"/>
    </row>
    <row r="348" spans="1:22" x14ac:dyDescent="0.3">
      <c r="A348" s="2">
        <v>43351</v>
      </c>
      <c r="B348" s="21">
        <v>334</v>
      </c>
      <c r="C348" s="21">
        <v>334</v>
      </c>
      <c r="D348" s="21">
        <v>360.5</v>
      </c>
      <c r="E348" s="21">
        <v>535.54166666666663</v>
      </c>
      <c r="F348" s="23" t="str">
        <f t="shared" si="68"/>
        <v>FALSE</v>
      </c>
      <c r="G348" s="23" t="str">
        <f t="shared" si="69"/>
        <v>FALSE</v>
      </c>
      <c r="H348" s="23" t="str">
        <f t="shared" si="70"/>
        <v>Sell</v>
      </c>
      <c r="I348" s="23" t="str">
        <f t="shared" si="66"/>
        <v/>
      </c>
      <c r="J348" s="38" t="str">
        <f t="shared" si="63"/>
        <v>Cash</v>
      </c>
      <c r="K348" s="23" t="str">
        <f t="shared" si="64"/>
        <v>Cash</v>
      </c>
      <c r="L348" s="23" t="str">
        <f t="shared" si="65"/>
        <v>Cash</v>
      </c>
      <c r="M348" s="43">
        <f t="shared" si="71"/>
        <v>1.0060240963855422</v>
      </c>
      <c r="N348" s="54">
        <f t="shared" si="59"/>
        <v>1</v>
      </c>
      <c r="O348" s="47">
        <f>O347*N348</f>
        <v>846653.0850000598</v>
      </c>
      <c r="P348" s="67">
        <f>(O348-MAX(O$97:O348))/MAX(O$97:O348)</f>
        <v>-0.44044661936123791</v>
      </c>
      <c r="Q348" s="63">
        <f t="shared" si="58"/>
        <v>846653.0850000598</v>
      </c>
      <c r="R348" s="48">
        <v>1</v>
      </c>
      <c r="S348" s="47">
        <f t="shared" si="62"/>
        <v>1148496.0175435157</v>
      </c>
      <c r="T348" s="67">
        <f>(S348-MAX(S$97:S348))/MAX(S$97:S348)</f>
        <v>-0.27084304603581066</v>
      </c>
      <c r="U348" s="63">
        <f t="shared" si="60"/>
        <v>1148496.0175435157</v>
      </c>
      <c r="V348" s="4"/>
    </row>
    <row r="349" spans="1:22" x14ac:dyDescent="0.3">
      <c r="A349" s="2">
        <v>43352</v>
      </c>
      <c r="B349" s="21">
        <v>335</v>
      </c>
      <c r="C349" s="21">
        <v>329</v>
      </c>
      <c r="D349" s="21">
        <v>356.4</v>
      </c>
      <c r="E349" s="21">
        <v>531.95833333333337</v>
      </c>
      <c r="F349" s="23" t="str">
        <f t="shared" si="68"/>
        <v>FALSE</v>
      </c>
      <c r="G349" s="23" t="str">
        <f t="shared" si="69"/>
        <v>FALSE</v>
      </c>
      <c r="H349" s="23" t="str">
        <f t="shared" si="70"/>
        <v>Sell</v>
      </c>
      <c r="I349" s="23" t="str">
        <f t="shared" si="66"/>
        <v/>
      </c>
      <c r="J349" s="38" t="str">
        <f t="shared" si="63"/>
        <v>Cash</v>
      </c>
      <c r="K349" s="23" t="str">
        <f t="shared" si="64"/>
        <v>Cash</v>
      </c>
      <c r="L349" s="23" t="str">
        <f t="shared" si="65"/>
        <v>Cash</v>
      </c>
      <c r="M349" s="43">
        <f t="shared" si="71"/>
        <v>1.0029940119760479</v>
      </c>
      <c r="N349" s="54">
        <f t="shared" si="59"/>
        <v>1</v>
      </c>
      <c r="O349" s="47">
        <f>O348*N349</f>
        <v>846653.0850000598</v>
      </c>
      <c r="P349" s="67">
        <f>(O349-MAX(O$97:O349))/MAX(O$97:O349)</f>
        <v>-0.44044661936123791</v>
      </c>
      <c r="Q349" s="63">
        <f t="shared" si="58"/>
        <v>846653.0850000598</v>
      </c>
      <c r="R349" s="48">
        <v>1</v>
      </c>
      <c r="S349" s="47">
        <f t="shared" si="62"/>
        <v>1148496.0175435157</v>
      </c>
      <c r="T349" s="67">
        <f>(S349-MAX(S$97:S349))/MAX(S$97:S349)</f>
        <v>-0.27084304603581066</v>
      </c>
      <c r="U349" s="63">
        <f t="shared" si="60"/>
        <v>1148496.0175435157</v>
      </c>
      <c r="V349" s="4"/>
    </row>
    <row r="350" spans="1:22" x14ac:dyDescent="0.3">
      <c r="A350" s="2">
        <v>43353</v>
      </c>
      <c r="B350" s="21">
        <v>330</v>
      </c>
      <c r="C350" s="21">
        <v>313</v>
      </c>
      <c r="D350" s="21">
        <v>350.6</v>
      </c>
      <c r="E350" s="21">
        <v>527.85</v>
      </c>
      <c r="F350" s="23" t="str">
        <f t="shared" si="68"/>
        <v>FALSE</v>
      </c>
      <c r="G350" s="23" t="str">
        <f t="shared" si="69"/>
        <v>FALSE</v>
      </c>
      <c r="H350" s="23" t="str">
        <f t="shared" si="70"/>
        <v>Sell</v>
      </c>
      <c r="I350" s="23" t="str">
        <f t="shared" si="66"/>
        <v/>
      </c>
      <c r="J350" s="38" t="str">
        <f t="shared" si="63"/>
        <v>Cash</v>
      </c>
      <c r="K350" s="23" t="str">
        <f t="shared" si="64"/>
        <v>Cash</v>
      </c>
      <c r="L350" s="23" t="str">
        <f t="shared" si="65"/>
        <v>Cash</v>
      </c>
      <c r="M350" s="43">
        <f t="shared" si="71"/>
        <v>0.9850746268656716</v>
      </c>
      <c r="N350" s="54">
        <f t="shared" si="59"/>
        <v>1</v>
      </c>
      <c r="O350" s="47">
        <f>O349*N350</f>
        <v>846653.0850000598</v>
      </c>
      <c r="P350" s="67">
        <f>(O350-MAX(O$97:O350))/MAX(O$97:O350)</f>
        <v>-0.44044661936123791</v>
      </c>
      <c r="Q350" s="63">
        <f t="shared" si="58"/>
        <v>846653.0850000598</v>
      </c>
      <c r="R350" s="48">
        <v>1</v>
      </c>
      <c r="S350" s="47">
        <f t="shared" si="62"/>
        <v>1148496.0175435157</v>
      </c>
      <c r="T350" s="67">
        <f>(S350-MAX(S$97:S350))/MAX(S$97:S350)</f>
        <v>-0.27084304603581066</v>
      </c>
      <c r="U350" s="63">
        <f t="shared" si="60"/>
        <v>1148496.0175435157</v>
      </c>
      <c r="V350" s="4"/>
    </row>
    <row r="351" spans="1:22" x14ac:dyDescent="0.3">
      <c r="A351" s="2">
        <v>43354</v>
      </c>
      <c r="B351" s="21">
        <v>314</v>
      </c>
      <c r="C351" s="21">
        <v>297</v>
      </c>
      <c r="D351" s="21">
        <v>342</v>
      </c>
      <c r="E351" s="21">
        <v>523.45833333333337</v>
      </c>
      <c r="F351" s="23" t="str">
        <f t="shared" si="68"/>
        <v>FALSE</v>
      </c>
      <c r="G351" s="23" t="str">
        <f t="shared" si="69"/>
        <v>FALSE</v>
      </c>
      <c r="H351" s="23" t="str">
        <f t="shared" si="70"/>
        <v>Sell</v>
      </c>
      <c r="I351" s="23" t="str">
        <f t="shared" si="66"/>
        <v/>
      </c>
      <c r="J351" s="38" t="str">
        <f t="shared" si="63"/>
        <v>Cash</v>
      </c>
      <c r="K351" s="23" t="str">
        <f t="shared" si="64"/>
        <v>Cash</v>
      </c>
      <c r="L351" s="23" t="str">
        <f t="shared" si="65"/>
        <v>Cash</v>
      </c>
      <c r="M351" s="43">
        <f t="shared" si="71"/>
        <v>0.95151515151515154</v>
      </c>
      <c r="N351" s="54">
        <f t="shared" si="59"/>
        <v>1</v>
      </c>
      <c r="O351" s="47">
        <f>O350*N351</f>
        <v>846653.0850000598</v>
      </c>
      <c r="P351" s="67">
        <f>(O351-MAX(O$97:O351))/MAX(O$97:O351)</f>
        <v>-0.44044661936123791</v>
      </c>
      <c r="Q351" s="63">
        <f t="shared" si="58"/>
        <v>846653.0850000598</v>
      </c>
      <c r="R351" s="48">
        <v>1</v>
      </c>
      <c r="S351" s="47">
        <f t="shared" si="62"/>
        <v>1148496.0175435157</v>
      </c>
      <c r="T351" s="67">
        <f>(S351-MAX(S$97:S351))/MAX(S$97:S351)</f>
        <v>-0.27084304603581066</v>
      </c>
      <c r="U351" s="63">
        <f t="shared" si="60"/>
        <v>1148496.0175435157</v>
      </c>
      <c r="V351" s="4"/>
    </row>
    <row r="352" spans="1:22" x14ac:dyDescent="0.3">
      <c r="A352" s="2">
        <v>43355</v>
      </c>
      <c r="B352" s="21">
        <v>298</v>
      </c>
      <c r="C352" s="21">
        <v>303</v>
      </c>
      <c r="D352" s="21">
        <v>334.4</v>
      </c>
      <c r="E352" s="21">
        <v>519.31666666666672</v>
      </c>
      <c r="F352" s="23" t="str">
        <f t="shared" si="68"/>
        <v>FALSE</v>
      </c>
      <c r="G352" s="23" t="str">
        <f t="shared" si="69"/>
        <v>FALSE</v>
      </c>
      <c r="H352" s="23" t="str">
        <f t="shared" si="70"/>
        <v>Sell</v>
      </c>
      <c r="I352" s="23" t="str">
        <f t="shared" si="66"/>
        <v/>
      </c>
      <c r="J352" s="38" t="str">
        <f t="shared" si="63"/>
        <v>Cash</v>
      </c>
      <c r="K352" s="23" t="str">
        <f t="shared" si="64"/>
        <v>Cash</v>
      </c>
      <c r="L352" s="23" t="str">
        <f t="shared" si="65"/>
        <v>Cash</v>
      </c>
      <c r="M352" s="43">
        <f t="shared" si="71"/>
        <v>0.94904458598726116</v>
      </c>
      <c r="N352" s="54">
        <f t="shared" si="59"/>
        <v>1</v>
      </c>
      <c r="O352" s="47">
        <f>O351*N352</f>
        <v>846653.0850000598</v>
      </c>
      <c r="P352" s="67">
        <f>(O352-MAX(O$97:O352))/MAX(O$97:O352)</f>
        <v>-0.44044661936123791</v>
      </c>
      <c r="Q352" s="63">
        <f t="shared" si="58"/>
        <v>846653.0850000598</v>
      </c>
      <c r="R352" s="48">
        <v>1</v>
      </c>
      <c r="S352" s="47">
        <f t="shared" si="62"/>
        <v>1148496.0175435157</v>
      </c>
      <c r="T352" s="67">
        <f>(S352-MAX(S$97:S352))/MAX(S$97:S352)</f>
        <v>-0.27084304603581066</v>
      </c>
      <c r="U352" s="63">
        <f t="shared" si="60"/>
        <v>1148496.0175435157</v>
      </c>
      <c r="V352" s="4"/>
    </row>
    <row r="353" spans="1:22" x14ac:dyDescent="0.3">
      <c r="A353" s="2">
        <v>43356</v>
      </c>
      <c r="B353" s="21">
        <v>303</v>
      </c>
      <c r="C353" s="21">
        <v>316</v>
      </c>
      <c r="D353" s="21">
        <v>328.3</v>
      </c>
      <c r="E353" s="21">
        <v>515.61666666666667</v>
      </c>
      <c r="F353" s="23" t="str">
        <f t="shared" si="68"/>
        <v>FALSE</v>
      </c>
      <c r="G353" s="23" t="str">
        <f t="shared" si="69"/>
        <v>FALSE</v>
      </c>
      <c r="H353" s="23" t="str">
        <f t="shared" si="70"/>
        <v>Sell</v>
      </c>
      <c r="I353" s="23" t="str">
        <f t="shared" si="66"/>
        <v/>
      </c>
      <c r="J353" s="38" t="str">
        <f t="shared" si="63"/>
        <v>Cash</v>
      </c>
      <c r="K353" s="23" t="str">
        <f t="shared" si="64"/>
        <v>Cash</v>
      </c>
      <c r="L353" s="23" t="str">
        <f t="shared" si="65"/>
        <v>Cash</v>
      </c>
      <c r="M353" s="43">
        <f t="shared" si="71"/>
        <v>1.0167785234899329</v>
      </c>
      <c r="N353" s="54">
        <f t="shared" si="59"/>
        <v>1</v>
      </c>
      <c r="O353" s="47">
        <f>O352*N353</f>
        <v>846653.0850000598</v>
      </c>
      <c r="P353" s="67">
        <f>(O353-MAX(O$97:O353))/MAX(O$97:O353)</f>
        <v>-0.44044661936123791</v>
      </c>
      <c r="Q353" s="63">
        <f t="shared" si="58"/>
        <v>846653.0850000598</v>
      </c>
      <c r="R353" s="48">
        <v>1</v>
      </c>
      <c r="S353" s="47">
        <f t="shared" si="62"/>
        <v>1148496.0175435157</v>
      </c>
      <c r="T353" s="67">
        <f>(S353-MAX(S$97:S353))/MAX(S$97:S353)</f>
        <v>-0.27084304603581066</v>
      </c>
      <c r="U353" s="63">
        <f t="shared" si="60"/>
        <v>1148496.0175435157</v>
      </c>
      <c r="V353" s="4"/>
    </row>
    <row r="354" spans="1:22" x14ac:dyDescent="0.3">
      <c r="A354" s="2">
        <v>43357</v>
      </c>
      <c r="B354" s="21">
        <v>316</v>
      </c>
      <c r="C354" s="21">
        <v>311</v>
      </c>
      <c r="D354" s="21">
        <v>321.60000000000002</v>
      </c>
      <c r="E354" s="21">
        <v>511.75833333333333</v>
      </c>
      <c r="F354" s="23" t="str">
        <f t="shared" si="68"/>
        <v>FALSE</v>
      </c>
      <c r="G354" s="23" t="str">
        <f t="shared" si="69"/>
        <v>FALSE</v>
      </c>
      <c r="H354" s="23" t="str">
        <f t="shared" si="70"/>
        <v>Sell</v>
      </c>
      <c r="I354" s="23" t="str">
        <f t="shared" si="66"/>
        <v/>
      </c>
      <c r="J354" s="38" t="str">
        <f t="shared" si="63"/>
        <v>Cash</v>
      </c>
      <c r="K354" s="23" t="str">
        <f t="shared" si="64"/>
        <v>Cash</v>
      </c>
      <c r="L354" s="23" t="str">
        <f t="shared" si="65"/>
        <v>Cash</v>
      </c>
      <c r="M354" s="43">
        <f t="shared" si="71"/>
        <v>1.0429042904290429</v>
      </c>
      <c r="N354" s="54">
        <f t="shared" si="59"/>
        <v>1</v>
      </c>
      <c r="O354" s="47">
        <f>O353*N354</f>
        <v>846653.0850000598</v>
      </c>
      <c r="P354" s="67">
        <f>(O354-MAX(O$97:O354))/MAX(O$97:O354)</f>
        <v>-0.44044661936123791</v>
      </c>
      <c r="Q354" s="63">
        <f t="shared" si="58"/>
        <v>846653.0850000598</v>
      </c>
      <c r="R354" s="48">
        <v>1</v>
      </c>
      <c r="S354" s="47">
        <f t="shared" si="62"/>
        <v>1148496.0175435157</v>
      </c>
      <c r="T354" s="67">
        <f>(S354-MAX(S$97:S354))/MAX(S$97:S354)</f>
        <v>-0.27084304603581066</v>
      </c>
      <c r="U354" s="63">
        <f t="shared" si="60"/>
        <v>1148496.0175435157</v>
      </c>
      <c r="V354" s="4"/>
    </row>
    <row r="355" spans="1:22" x14ac:dyDescent="0.3">
      <c r="A355" s="2">
        <v>43358</v>
      </c>
      <c r="B355" s="21">
        <v>311</v>
      </c>
      <c r="C355" s="21">
        <v>318</v>
      </c>
      <c r="D355" s="21">
        <v>318.7</v>
      </c>
      <c r="E355" s="21">
        <v>508.27499999999998</v>
      </c>
      <c r="F355" s="23" t="str">
        <f t="shared" si="68"/>
        <v>FALSE</v>
      </c>
      <c r="G355" s="23" t="str">
        <f t="shared" si="69"/>
        <v>FALSE</v>
      </c>
      <c r="H355" s="23" t="str">
        <f t="shared" si="70"/>
        <v>Sell</v>
      </c>
      <c r="I355" s="23" t="str">
        <f t="shared" si="66"/>
        <v/>
      </c>
      <c r="J355" s="38" t="str">
        <f t="shared" si="63"/>
        <v>Cash</v>
      </c>
      <c r="K355" s="23" t="str">
        <f t="shared" si="64"/>
        <v>Cash</v>
      </c>
      <c r="L355" s="23" t="str">
        <f t="shared" si="65"/>
        <v>Cash</v>
      </c>
      <c r="M355" s="43">
        <f t="shared" si="71"/>
        <v>0.98417721518987344</v>
      </c>
      <c r="N355" s="54">
        <f t="shared" si="59"/>
        <v>1</v>
      </c>
      <c r="O355" s="47">
        <f>O354*N355</f>
        <v>846653.0850000598</v>
      </c>
      <c r="P355" s="67">
        <f>(O355-MAX(O$97:O355))/MAX(O$97:O355)</f>
        <v>-0.44044661936123791</v>
      </c>
      <c r="Q355" s="63">
        <f t="shared" ref="Q355:Q418" si="73">Q354*N355</f>
        <v>846653.0850000598</v>
      </c>
      <c r="R355" s="48">
        <v>1</v>
      </c>
      <c r="S355" s="47">
        <f t="shared" si="62"/>
        <v>1148496.0175435157</v>
      </c>
      <c r="T355" s="67">
        <f>(S355-MAX(S$97:S355))/MAX(S$97:S355)</f>
        <v>-0.27084304603581066</v>
      </c>
      <c r="U355" s="63">
        <f t="shared" si="60"/>
        <v>1148496.0175435157</v>
      </c>
      <c r="V355" s="4"/>
    </row>
    <row r="356" spans="1:22" x14ac:dyDescent="0.3">
      <c r="A356" s="2">
        <v>43359</v>
      </c>
      <c r="B356" s="21">
        <v>318</v>
      </c>
      <c r="C356" s="21">
        <v>315</v>
      </c>
      <c r="D356" s="21">
        <v>317</v>
      </c>
      <c r="E356" s="21">
        <v>504.65</v>
      </c>
      <c r="F356" s="23" t="str">
        <f t="shared" si="68"/>
        <v>FALSE</v>
      </c>
      <c r="G356" s="23" t="str">
        <f t="shared" si="69"/>
        <v>FALSE</v>
      </c>
      <c r="H356" s="23" t="str">
        <f t="shared" si="70"/>
        <v>Sell</v>
      </c>
      <c r="I356" s="23" t="str">
        <f t="shared" si="66"/>
        <v/>
      </c>
      <c r="J356" s="38" t="str">
        <f t="shared" si="63"/>
        <v>Cash</v>
      </c>
      <c r="K356" s="23" t="str">
        <f t="shared" si="64"/>
        <v>Cash</v>
      </c>
      <c r="L356" s="23" t="str">
        <f t="shared" si="65"/>
        <v>Cash</v>
      </c>
      <c r="M356" s="43">
        <f t="shared" si="71"/>
        <v>1.022508038585209</v>
      </c>
      <c r="N356" s="54">
        <f t="shared" ref="N356:N419" si="74">IF(L356="hold", IF(L355="hold", B356/B355, (B356-(B355*$A$1))/B355), IF(L356="Selling", IF(L355="Buying", (B356-(B355*$A$1)-(B356*$A$1))/B355, (B356-(B356*$A$1))/B355), 1))</f>
        <v>1</v>
      </c>
      <c r="O356" s="47">
        <f>O355*N356</f>
        <v>846653.0850000598</v>
      </c>
      <c r="P356" s="67">
        <f>(O356-MAX(O$97:O356))/MAX(O$97:O356)</f>
        <v>-0.44044661936123791</v>
      </c>
      <c r="Q356" s="63">
        <f t="shared" si="73"/>
        <v>846653.0850000598</v>
      </c>
      <c r="R356" s="48">
        <v>1</v>
      </c>
      <c r="S356" s="47">
        <f t="shared" si="62"/>
        <v>1148496.0175435157</v>
      </c>
      <c r="T356" s="67">
        <f>(S356-MAX(S$97:S356))/MAX(S$97:S356)</f>
        <v>-0.27084304603581066</v>
      </c>
      <c r="U356" s="63">
        <f t="shared" ref="U356:U419" si="75">U355*R356</f>
        <v>1148496.0175435157</v>
      </c>
      <c r="V356" s="4"/>
    </row>
    <row r="357" spans="1:22" x14ac:dyDescent="0.3">
      <c r="A357" s="2">
        <v>43360</v>
      </c>
      <c r="B357" s="21">
        <v>315</v>
      </c>
      <c r="C357" s="21">
        <v>315</v>
      </c>
      <c r="D357" s="21">
        <v>315.10000000000002</v>
      </c>
      <c r="E357" s="21">
        <v>500.97500000000002</v>
      </c>
      <c r="F357" s="23" t="str">
        <f t="shared" si="68"/>
        <v>FALSE</v>
      </c>
      <c r="G357" s="23" t="str">
        <f t="shared" si="69"/>
        <v>FALSE</v>
      </c>
      <c r="H357" s="23" t="str">
        <f t="shared" si="70"/>
        <v>Sell</v>
      </c>
      <c r="I357" s="23" t="str">
        <f t="shared" si="66"/>
        <v/>
      </c>
      <c r="J357" s="38" t="str">
        <f t="shared" si="63"/>
        <v>Cash</v>
      </c>
      <c r="K357" s="23" t="str">
        <f t="shared" si="64"/>
        <v>Cash</v>
      </c>
      <c r="L357" s="23" t="str">
        <f t="shared" si="65"/>
        <v>Cash</v>
      </c>
      <c r="M357" s="43">
        <f t="shared" si="71"/>
        <v>0.99056603773584906</v>
      </c>
      <c r="N357" s="54">
        <f t="shared" si="74"/>
        <v>1</v>
      </c>
      <c r="O357" s="47">
        <f>O356*N357</f>
        <v>846653.0850000598</v>
      </c>
      <c r="P357" s="67">
        <f>(O357-MAX(O$97:O357))/MAX(O$97:O357)</f>
        <v>-0.44044661936123791</v>
      </c>
      <c r="Q357" s="63">
        <f t="shared" si="73"/>
        <v>846653.0850000598</v>
      </c>
      <c r="R357" s="48">
        <v>1</v>
      </c>
      <c r="S357" s="47">
        <f t="shared" si="62"/>
        <v>1148496.0175435157</v>
      </c>
      <c r="T357" s="67">
        <f>(S357-MAX(S$97:S357))/MAX(S$97:S357)</f>
        <v>-0.27084304603581066</v>
      </c>
      <c r="U357" s="63">
        <f t="shared" si="75"/>
        <v>1148496.0175435157</v>
      </c>
      <c r="V357" s="4"/>
    </row>
    <row r="358" spans="1:22" x14ac:dyDescent="0.3">
      <c r="A358" s="2">
        <v>43361</v>
      </c>
      <c r="B358" s="21">
        <v>313</v>
      </c>
      <c r="C358" s="21">
        <v>373</v>
      </c>
      <c r="D358" s="21">
        <v>319</v>
      </c>
      <c r="E358" s="21">
        <v>497.80833333333328</v>
      </c>
      <c r="F358" s="23" t="str">
        <f t="shared" si="68"/>
        <v>FALSE</v>
      </c>
      <c r="G358" s="23" t="str">
        <f t="shared" si="69"/>
        <v>FALSE</v>
      </c>
      <c r="H358" s="23" t="str">
        <f t="shared" si="70"/>
        <v>Sell</v>
      </c>
      <c r="I358" s="23" t="str">
        <f t="shared" si="66"/>
        <v/>
      </c>
      <c r="J358" s="38" t="str">
        <f t="shared" si="63"/>
        <v>Cash</v>
      </c>
      <c r="K358" s="23" t="str">
        <f t="shared" si="64"/>
        <v>Cash</v>
      </c>
      <c r="L358" s="23" t="str">
        <f t="shared" si="65"/>
        <v>Cash</v>
      </c>
      <c r="M358" s="43">
        <f t="shared" si="71"/>
        <v>0.99365079365079367</v>
      </c>
      <c r="N358" s="54">
        <f t="shared" si="74"/>
        <v>1</v>
      </c>
      <c r="O358" s="47">
        <f>O357*N358</f>
        <v>846653.0850000598</v>
      </c>
      <c r="P358" s="67">
        <f>(O358-MAX(O$97:O358))/MAX(O$97:O358)</f>
        <v>-0.44044661936123791</v>
      </c>
      <c r="Q358" s="63">
        <f t="shared" si="73"/>
        <v>846653.0850000598</v>
      </c>
      <c r="R358" s="48">
        <v>1</v>
      </c>
      <c r="S358" s="47">
        <f t="shared" si="62"/>
        <v>1148496.0175435157</v>
      </c>
      <c r="T358" s="67">
        <f>(S358-MAX(S$97:S358))/MAX(S$97:S358)</f>
        <v>-0.27084304603581066</v>
      </c>
      <c r="U358" s="63">
        <f t="shared" si="75"/>
        <v>1148496.0175435157</v>
      </c>
      <c r="V358" s="4"/>
    </row>
    <row r="359" spans="1:22" x14ac:dyDescent="0.3">
      <c r="A359" s="2">
        <v>43362</v>
      </c>
      <c r="B359" s="21">
        <v>373</v>
      </c>
      <c r="C359" s="21">
        <v>367</v>
      </c>
      <c r="D359" s="21">
        <v>322.8</v>
      </c>
      <c r="E359" s="21">
        <v>494.67500000000001</v>
      </c>
      <c r="F359" s="23" t="str">
        <f t="shared" si="68"/>
        <v>TRUE</v>
      </c>
      <c r="G359" s="23" t="str">
        <f t="shared" si="69"/>
        <v>FALSE</v>
      </c>
      <c r="H359" s="23" t="str">
        <f t="shared" si="70"/>
        <v>Hold&amp;NotBuy</v>
      </c>
      <c r="I359" s="23" t="str">
        <f t="shared" si="66"/>
        <v>hold</v>
      </c>
      <c r="J359" s="38" t="str">
        <f t="shared" si="63"/>
        <v>Cash</v>
      </c>
      <c r="K359" s="23" t="str">
        <f t="shared" si="64"/>
        <v>Cash</v>
      </c>
      <c r="L359" s="23" t="str">
        <f t="shared" si="65"/>
        <v>Cash</v>
      </c>
      <c r="M359" s="43">
        <f t="shared" si="71"/>
        <v>1.1916932907348243</v>
      </c>
      <c r="N359" s="54">
        <f t="shared" si="74"/>
        <v>1</v>
      </c>
      <c r="O359" s="47">
        <f>O358*N359</f>
        <v>846653.0850000598</v>
      </c>
      <c r="P359" s="67">
        <f>(O359-MAX(O$97:O359))/MAX(O$97:O359)</f>
        <v>-0.44044661936123791</v>
      </c>
      <c r="Q359" s="63">
        <f t="shared" si="73"/>
        <v>846653.0850000598</v>
      </c>
      <c r="R359" s="48">
        <v>1</v>
      </c>
      <c r="S359" s="47">
        <f t="shared" si="62"/>
        <v>1148496.0175435157</v>
      </c>
      <c r="T359" s="67">
        <f>(S359-MAX(S$97:S359))/MAX(S$97:S359)</f>
        <v>-0.27084304603581066</v>
      </c>
      <c r="U359" s="63">
        <f t="shared" si="75"/>
        <v>1148496.0175435157</v>
      </c>
      <c r="V359" s="4"/>
    </row>
    <row r="360" spans="1:22" x14ac:dyDescent="0.3">
      <c r="A360" s="2">
        <v>43363</v>
      </c>
      <c r="B360" s="21">
        <v>367</v>
      </c>
      <c r="C360" s="21">
        <v>414</v>
      </c>
      <c r="D360" s="21">
        <v>332.9</v>
      </c>
      <c r="E360" s="21">
        <v>492.32499999999999</v>
      </c>
      <c r="F360" s="23" t="str">
        <f t="shared" si="68"/>
        <v>TRUE</v>
      </c>
      <c r="G360" s="23" t="str">
        <f t="shared" si="69"/>
        <v>FALSE</v>
      </c>
      <c r="H360" s="23" t="str">
        <f t="shared" si="70"/>
        <v>Hold&amp;NotBuy</v>
      </c>
      <c r="I360" s="23" t="str">
        <f t="shared" si="66"/>
        <v>hold</v>
      </c>
      <c r="J360" s="38" t="str">
        <f t="shared" si="63"/>
        <v>Cash</v>
      </c>
      <c r="K360" s="23" t="str">
        <f t="shared" si="64"/>
        <v>Cash</v>
      </c>
      <c r="L360" s="23" t="str">
        <f t="shared" si="65"/>
        <v>Cash</v>
      </c>
      <c r="M360" s="43">
        <f t="shared" si="71"/>
        <v>0.98391420911528149</v>
      </c>
      <c r="N360" s="54">
        <f t="shared" si="74"/>
        <v>1</v>
      </c>
      <c r="O360" s="47">
        <f>O359*N360</f>
        <v>846653.0850000598</v>
      </c>
      <c r="P360" s="67">
        <f>(O360-MAX(O$97:O360))/MAX(O$97:O360)</f>
        <v>-0.44044661936123791</v>
      </c>
      <c r="Q360" s="63">
        <f t="shared" si="73"/>
        <v>846653.0850000598</v>
      </c>
      <c r="R360" s="55">
        <f>(B360-(B359*$A$1))/B359</f>
        <v>0.98321420911528146</v>
      </c>
      <c r="S360" s="47">
        <f t="shared" si="62"/>
        <v>1129217.6035610982</v>
      </c>
      <c r="T360" s="67">
        <f>(S360-MAX(S$97:S360))/MAX(S$97:S360)</f>
        <v>-0.28308252218719182</v>
      </c>
      <c r="U360" s="63">
        <f t="shared" si="75"/>
        <v>1129217.6035610982</v>
      </c>
      <c r="V360" s="4"/>
    </row>
    <row r="361" spans="1:22" x14ac:dyDescent="0.3">
      <c r="A361" s="2">
        <v>43364</v>
      </c>
      <c r="B361" s="21">
        <v>414</v>
      </c>
      <c r="C361" s="21">
        <v>779</v>
      </c>
      <c r="D361" s="21">
        <v>381.1</v>
      </c>
      <c r="E361" s="21">
        <v>493.10833333333329</v>
      </c>
      <c r="F361" s="23" t="str">
        <f t="shared" si="68"/>
        <v>TRUE</v>
      </c>
      <c r="G361" s="23" t="str">
        <f t="shared" si="69"/>
        <v>FALSE</v>
      </c>
      <c r="H361" s="23" t="str">
        <f t="shared" si="70"/>
        <v>Hold&amp;NotBuy</v>
      </c>
      <c r="I361" s="23" t="str">
        <f t="shared" si="66"/>
        <v>hold</v>
      </c>
      <c r="J361" s="38" t="str">
        <f t="shared" si="63"/>
        <v>Cash</v>
      </c>
      <c r="K361" s="23" t="str">
        <f t="shared" si="64"/>
        <v>Cash</v>
      </c>
      <c r="L361" s="23" t="str">
        <f t="shared" si="65"/>
        <v>Cash</v>
      </c>
      <c r="M361" s="43">
        <f t="shared" si="71"/>
        <v>1.1280653950953679</v>
      </c>
      <c r="N361" s="54">
        <f t="shared" si="74"/>
        <v>1</v>
      </c>
      <c r="O361" s="47">
        <f>O360*N361</f>
        <v>846653.0850000598</v>
      </c>
      <c r="P361" s="67">
        <f>(O361-MAX(O$97:O361))/MAX(O$97:O361)</f>
        <v>-0.44044661936123791</v>
      </c>
      <c r="Q361" s="63">
        <f t="shared" si="73"/>
        <v>846653.0850000598</v>
      </c>
      <c r="R361" s="52">
        <f t="shared" ref="R361:R373" si="76">M361</f>
        <v>1.1280653950953679</v>
      </c>
      <c r="S361" s="47">
        <f t="shared" si="62"/>
        <v>1273831.3021097947</v>
      </c>
      <c r="T361" s="67">
        <f>(S361-MAX(S$97:S361))/MAX(S$97:S361)</f>
        <v>-0.19127020214031998</v>
      </c>
      <c r="U361" s="63">
        <f t="shared" si="75"/>
        <v>1273831.3021097947</v>
      </c>
      <c r="V361" s="4"/>
    </row>
    <row r="362" spans="1:22" x14ac:dyDescent="0.3">
      <c r="A362" s="2">
        <v>43365</v>
      </c>
      <c r="B362" s="21">
        <v>775</v>
      </c>
      <c r="C362" s="21">
        <v>632</v>
      </c>
      <c r="D362" s="21">
        <v>414</v>
      </c>
      <c r="E362" s="21">
        <v>492.76666666666671</v>
      </c>
      <c r="F362" s="23" t="str">
        <f t="shared" si="68"/>
        <v>TRUE</v>
      </c>
      <c r="G362" s="23" t="str">
        <f t="shared" si="69"/>
        <v>TRUE</v>
      </c>
      <c r="H362" s="23" t="str">
        <f t="shared" si="70"/>
        <v>Buy</v>
      </c>
      <c r="I362" s="23" t="str">
        <f t="shared" si="66"/>
        <v>Buying</v>
      </c>
      <c r="J362" s="38" t="str">
        <f t="shared" si="63"/>
        <v/>
      </c>
      <c r="K362" s="23" t="str">
        <f t="shared" si="64"/>
        <v>Buying</v>
      </c>
      <c r="L362" s="23" t="str">
        <f t="shared" si="65"/>
        <v>Buying</v>
      </c>
      <c r="M362" s="43">
        <f t="shared" si="71"/>
        <v>1.8719806763285025</v>
      </c>
      <c r="N362" s="54">
        <f t="shared" si="74"/>
        <v>1</v>
      </c>
      <c r="O362" s="47">
        <f>O361*N362</f>
        <v>846653.0850000598</v>
      </c>
      <c r="P362" s="67">
        <f>(O362-MAX(O$97:O362))/MAX(O$97:O362)</f>
        <v>-0.44044661936123791</v>
      </c>
      <c r="Q362" s="63">
        <f t="shared" si="73"/>
        <v>846653.0850000598</v>
      </c>
      <c r="R362" s="52">
        <f t="shared" si="76"/>
        <v>1.8719806763285025</v>
      </c>
      <c r="S362" s="47">
        <f t="shared" si="62"/>
        <v>2384587.5824519102</v>
      </c>
      <c r="T362" s="67">
        <f>(S362-MAX(S$97:S362))/MAX(S$97:S362)</f>
        <v>0</v>
      </c>
      <c r="U362" s="63">
        <f t="shared" si="75"/>
        <v>2384587.5824519102</v>
      </c>
      <c r="V362" s="4"/>
    </row>
    <row r="363" spans="1:22" x14ac:dyDescent="0.3">
      <c r="A363" s="2">
        <v>43366</v>
      </c>
      <c r="B363" s="21">
        <v>633</v>
      </c>
      <c r="C363" s="21">
        <v>634</v>
      </c>
      <c r="D363" s="21">
        <v>445.8</v>
      </c>
      <c r="E363" s="21">
        <v>492.36666666666667</v>
      </c>
      <c r="F363" s="23" t="str">
        <f t="shared" si="68"/>
        <v>TRUE</v>
      </c>
      <c r="G363" s="23" t="str">
        <f t="shared" si="69"/>
        <v>TRUE</v>
      </c>
      <c r="H363" s="23" t="str">
        <f t="shared" si="70"/>
        <v>Buy</v>
      </c>
      <c r="I363" s="23" t="str">
        <f t="shared" si="66"/>
        <v>hold</v>
      </c>
      <c r="J363" s="38" t="str">
        <f t="shared" si="63"/>
        <v/>
      </c>
      <c r="K363" s="23" t="str">
        <f t="shared" si="64"/>
        <v>hold</v>
      </c>
      <c r="L363" s="23" t="str">
        <f t="shared" si="65"/>
        <v>hold</v>
      </c>
      <c r="M363" s="43">
        <f t="shared" si="71"/>
        <v>0.8167741935483871</v>
      </c>
      <c r="N363" s="54">
        <f t="shared" si="74"/>
        <v>0.81607419354838706</v>
      </c>
      <c r="O363" s="47">
        <f>O362*N363</f>
        <v>690931.73355667782</v>
      </c>
      <c r="P363" s="67">
        <f>(O363-MAX(O$97:O363))/MAX(O$97:O363)</f>
        <v>-0.54336292614794857</v>
      </c>
      <c r="Q363" s="63">
        <f t="shared" si="73"/>
        <v>690931.73355667782</v>
      </c>
      <c r="R363" s="52">
        <f t="shared" si="76"/>
        <v>0.8167741935483871</v>
      </c>
      <c r="S363" s="47">
        <f t="shared" si="62"/>
        <v>1947669.5996026569</v>
      </c>
      <c r="T363" s="67">
        <f>(S363-MAX(S$97:S363))/MAX(S$97:S363)</f>
        <v>-0.18322580645161296</v>
      </c>
      <c r="U363" s="63">
        <f t="shared" si="75"/>
        <v>1947669.5996026569</v>
      </c>
      <c r="V363" s="4"/>
    </row>
    <row r="364" spans="1:22" x14ac:dyDescent="0.3">
      <c r="A364" s="2">
        <v>43367</v>
      </c>
      <c r="B364" s="21">
        <v>634</v>
      </c>
      <c r="C364" s="21">
        <v>593</v>
      </c>
      <c r="D364" s="21">
        <v>474</v>
      </c>
      <c r="E364" s="21">
        <v>491.7</v>
      </c>
      <c r="F364" s="23" t="str">
        <f t="shared" si="68"/>
        <v>TRUE</v>
      </c>
      <c r="G364" s="23" t="str">
        <f t="shared" si="69"/>
        <v>TRUE</v>
      </c>
      <c r="H364" s="23" t="str">
        <f t="shared" si="70"/>
        <v>Buy</v>
      </c>
      <c r="I364" s="23" t="str">
        <f t="shared" si="66"/>
        <v>hold</v>
      </c>
      <c r="J364" s="38" t="str">
        <f t="shared" si="63"/>
        <v/>
      </c>
      <c r="K364" s="23" t="str">
        <f t="shared" si="64"/>
        <v>hold</v>
      </c>
      <c r="L364" s="23" t="str">
        <f t="shared" si="65"/>
        <v>hold</v>
      </c>
      <c r="M364" s="43">
        <f t="shared" si="71"/>
        <v>1.0015797788309637</v>
      </c>
      <c r="N364" s="54">
        <f t="shared" si="74"/>
        <v>1.0015797788309637</v>
      </c>
      <c r="O364" s="47">
        <f>O363*N364</f>
        <v>692023.25288299168</v>
      </c>
      <c r="P364" s="67">
        <f>(O364-MAX(O$97:O364))/MAX(O$97:O364)</f>
        <v>-0.54264154056524394</v>
      </c>
      <c r="Q364" s="63">
        <f t="shared" si="73"/>
        <v>692023.25288299168</v>
      </c>
      <c r="R364" s="52">
        <f t="shared" si="76"/>
        <v>1.0015797788309637</v>
      </c>
      <c r="S364" s="47">
        <f t="shared" ref="S364:S427" si="77">S363*R364</f>
        <v>1950746.4868058208</v>
      </c>
      <c r="T364" s="67">
        <f>(S364-MAX(S$97:S364))/MAX(S$97:S364)</f>
        <v>-0.18193548387096772</v>
      </c>
      <c r="U364" s="63">
        <f t="shared" si="75"/>
        <v>1950746.4868058208</v>
      </c>
      <c r="V364" s="4"/>
    </row>
    <row r="365" spans="1:22" x14ac:dyDescent="0.3">
      <c r="A365" s="2">
        <v>43368</v>
      </c>
      <c r="B365" s="21">
        <v>594</v>
      </c>
      <c r="C365" s="21">
        <v>521</v>
      </c>
      <c r="D365" s="21">
        <v>494.3</v>
      </c>
      <c r="E365" s="21">
        <v>490.71666666666658</v>
      </c>
      <c r="F365" s="23" t="str">
        <f t="shared" si="68"/>
        <v>TRUE</v>
      </c>
      <c r="G365" s="23" t="str">
        <f t="shared" si="69"/>
        <v>TRUE</v>
      </c>
      <c r="H365" s="23" t="str">
        <f t="shared" si="70"/>
        <v>Buy</v>
      </c>
      <c r="I365" s="23" t="str">
        <f t="shared" si="66"/>
        <v>hold</v>
      </c>
      <c r="J365" s="38" t="str">
        <f t="shared" si="63"/>
        <v/>
      </c>
      <c r="K365" s="23" t="str">
        <f t="shared" si="64"/>
        <v>hold</v>
      </c>
      <c r="L365" s="23" t="str">
        <f t="shared" si="65"/>
        <v>hold</v>
      </c>
      <c r="M365" s="43">
        <f t="shared" si="71"/>
        <v>0.93690851735015768</v>
      </c>
      <c r="N365" s="54">
        <f t="shared" si="74"/>
        <v>0.93690851735015768</v>
      </c>
      <c r="O365" s="47">
        <f>O364*N365</f>
        <v>648362.47983043699</v>
      </c>
      <c r="P365" s="67">
        <f>(O365-MAX(O$97:O365))/MAX(O$97:O365)</f>
        <v>-0.57149696387343041</v>
      </c>
      <c r="Q365" s="63">
        <f t="shared" si="73"/>
        <v>648362.47983043699</v>
      </c>
      <c r="R365" s="52">
        <f t="shared" si="76"/>
        <v>0.93690851735015768</v>
      </c>
      <c r="S365" s="47">
        <f t="shared" si="77"/>
        <v>1827670.9986792705</v>
      </c>
      <c r="T365" s="67">
        <f>(S365-MAX(S$97:S365))/MAX(S$97:S365)</f>
        <v>-0.23354838709677422</v>
      </c>
      <c r="U365" s="63">
        <f t="shared" si="75"/>
        <v>1827670.9986792705</v>
      </c>
      <c r="V365" s="4"/>
    </row>
    <row r="366" spans="1:22" x14ac:dyDescent="0.3">
      <c r="A366" s="2">
        <v>43369</v>
      </c>
      <c r="B366" s="21">
        <v>521</v>
      </c>
      <c r="C366" s="21">
        <v>626</v>
      </c>
      <c r="D366" s="21">
        <v>525.4</v>
      </c>
      <c r="E366" s="21">
        <v>490.46666666666658</v>
      </c>
      <c r="F366" s="23" t="str">
        <f t="shared" si="68"/>
        <v>TRUE</v>
      </c>
      <c r="G366" s="23" t="str">
        <f t="shared" si="69"/>
        <v>TRUE</v>
      </c>
      <c r="H366" s="23" t="str">
        <f t="shared" si="70"/>
        <v>Buy</v>
      </c>
      <c r="I366" s="23" t="str">
        <f t="shared" si="66"/>
        <v>hold</v>
      </c>
      <c r="J366" s="38" t="str">
        <f t="shared" si="63"/>
        <v/>
      </c>
      <c r="K366" s="23" t="str">
        <f t="shared" si="64"/>
        <v>hold</v>
      </c>
      <c r="L366" s="23" t="str">
        <f t="shared" si="65"/>
        <v>hold</v>
      </c>
      <c r="M366" s="43">
        <f t="shared" si="71"/>
        <v>0.87710437710437705</v>
      </c>
      <c r="N366" s="54">
        <f t="shared" si="74"/>
        <v>0.87710437710437705</v>
      </c>
      <c r="O366" s="47">
        <f>O365*N366</f>
        <v>568681.56900952465</v>
      </c>
      <c r="P366" s="67">
        <f>(O366-MAX(O$97:O366))/MAX(O$97:O366)</f>
        <v>-0.62415811141087085</v>
      </c>
      <c r="Q366" s="63">
        <f t="shared" si="73"/>
        <v>568681.56900952465</v>
      </c>
      <c r="R366" s="52">
        <f t="shared" si="76"/>
        <v>0.87710437710437705</v>
      </c>
      <c r="S366" s="47">
        <f t="shared" si="77"/>
        <v>1603058.2328483162</v>
      </c>
      <c r="T366" s="67">
        <f>(S366-MAX(S$97:S366))/MAX(S$97:S366)</f>
        <v>-0.32774193548387109</v>
      </c>
      <c r="U366" s="63">
        <f t="shared" si="75"/>
        <v>1603058.2328483162</v>
      </c>
      <c r="V366" s="4"/>
    </row>
    <row r="367" spans="1:22" x14ac:dyDescent="0.3">
      <c r="A367" s="2">
        <v>43370</v>
      </c>
      <c r="B367" s="21">
        <v>626</v>
      </c>
      <c r="C367" s="21">
        <v>590</v>
      </c>
      <c r="D367" s="21">
        <v>552.9</v>
      </c>
      <c r="E367" s="21">
        <v>489.90833333333342</v>
      </c>
      <c r="F367" s="23" t="str">
        <f t="shared" si="68"/>
        <v>TRUE</v>
      </c>
      <c r="G367" s="23" t="str">
        <f t="shared" si="69"/>
        <v>TRUE</v>
      </c>
      <c r="H367" s="23" t="str">
        <f t="shared" si="70"/>
        <v>Buy</v>
      </c>
      <c r="I367" s="23" t="str">
        <f t="shared" si="66"/>
        <v>hold</v>
      </c>
      <c r="J367" s="38" t="str">
        <f t="shared" si="63"/>
        <v/>
      </c>
      <c r="K367" s="23" t="str">
        <f t="shared" si="64"/>
        <v>hold</v>
      </c>
      <c r="L367" s="23" t="str">
        <f t="shared" si="65"/>
        <v>hold</v>
      </c>
      <c r="M367" s="43">
        <f t="shared" si="71"/>
        <v>1.2015355086372361</v>
      </c>
      <c r="N367" s="54">
        <f t="shared" si="74"/>
        <v>1.2015355086372361</v>
      </c>
      <c r="O367" s="47">
        <f>O366*N367</f>
        <v>683291.09827248065</v>
      </c>
      <c r="P367" s="67">
        <f>(O367-MAX(O$97:O367))/MAX(O$97:O367)</f>
        <v>-0.54841262522688128</v>
      </c>
      <c r="Q367" s="63">
        <f t="shared" si="73"/>
        <v>683291.09827248065</v>
      </c>
      <c r="R367" s="52">
        <f t="shared" si="76"/>
        <v>1.2015355086372361</v>
      </c>
      <c r="S367" s="47">
        <f t="shared" si="77"/>
        <v>1926131.3891805105</v>
      </c>
      <c r="T367" s="67">
        <f>(S367-MAX(S$97:S367))/MAX(S$97:S367)</f>
        <v>-0.19225806451612912</v>
      </c>
      <c r="U367" s="63">
        <f t="shared" si="75"/>
        <v>1926131.3891805105</v>
      </c>
      <c r="V367" s="4"/>
    </row>
    <row r="368" spans="1:22" x14ac:dyDescent="0.3">
      <c r="A368" s="2">
        <v>43371</v>
      </c>
      <c r="B368" s="21">
        <v>589</v>
      </c>
      <c r="C368" s="21">
        <v>592</v>
      </c>
      <c r="D368" s="21">
        <v>574.79999999999995</v>
      </c>
      <c r="E368" s="21">
        <v>489.18333333333328</v>
      </c>
      <c r="F368" s="23" t="str">
        <f t="shared" si="68"/>
        <v>TRUE</v>
      </c>
      <c r="G368" s="23" t="str">
        <f t="shared" si="69"/>
        <v>TRUE</v>
      </c>
      <c r="H368" s="23" t="str">
        <f t="shared" si="70"/>
        <v>Buy</v>
      </c>
      <c r="I368" s="23" t="str">
        <f t="shared" si="66"/>
        <v>hold</v>
      </c>
      <c r="J368" s="38" t="str">
        <f t="shared" si="63"/>
        <v/>
      </c>
      <c r="K368" s="23" t="str">
        <f t="shared" si="64"/>
        <v>hold</v>
      </c>
      <c r="L368" s="23" t="str">
        <f t="shared" si="65"/>
        <v>hold</v>
      </c>
      <c r="M368" s="43">
        <f t="shared" si="71"/>
        <v>0.9408945686900958</v>
      </c>
      <c r="N368" s="54">
        <f t="shared" si="74"/>
        <v>0.9408945686900958</v>
      </c>
      <c r="O368" s="47">
        <f>O367*N368</f>
        <v>642904.88319886755</v>
      </c>
      <c r="P368" s="67">
        <f>(O368-MAX(O$97:O368))/MAX(O$97:O368)</f>
        <v>-0.57510389178695376</v>
      </c>
      <c r="Q368" s="63">
        <f t="shared" si="73"/>
        <v>642904.88319886755</v>
      </c>
      <c r="R368" s="52">
        <f t="shared" si="76"/>
        <v>0.9408945686900958</v>
      </c>
      <c r="S368" s="47">
        <f t="shared" si="77"/>
        <v>1812286.5626634515</v>
      </c>
      <c r="T368" s="67">
        <f>(S368-MAX(S$97:S368))/MAX(S$97:S368)</f>
        <v>-0.2400000000000001</v>
      </c>
      <c r="U368" s="63">
        <f t="shared" si="75"/>
        <v>1812286.5626634515</v>
      </c>
      <c r="V368" s="4"/>
    </row>
    <row r="369" spans="1:22" x14ac:dyDescent="0.3">
      <c r="A369" s="2">
        <v>43372</v>
      </c>
      <c r="B369" s="21">
        <v>592</v>
      </c>
      <c r="C369" s="21">
        <v>629</v>
      </c>
      <c r="D369" s="21">
        <v>601</v>
      </c>
      <c r="E369" s="21">
        <v>488.80833333333328</v>
      </c>
      <c r="F369" s="23" t="str">
        <f t="shared" si="68"/>
        <v>TRUE</v>
      </c>
      <c r="G369" s="23" t="str">
        <f t="shared" si="69"/>
        <v>TRUE</v>
      </c>
      <c r="H369" s="23" t="str">
        <f t="shared" si="70"/>
        <v>Buy</v>
      </c>
      <c r="I369" s="23" t="str">
        <f t="shared" si="66"/>
        <v>hold</v>
      </c>
      <c r="J369" s="38" t="str">
        <f t="shared" si="63"/>
        <v/>
      </c>
      <c r="K369" s="23" t="str">
        <f t="shared" si="64"/>
        <v>hold</v>
      </c>
      <c r="L369" s="23" t="str">
        <f t="shared" si="65"/>
        <v>hold</v>
      </c>
      <c r="M369" s="43">
        <f t="shared" si="71"/>
        <v>1.0050933786078098</v>
      </c>
      <c r="N369" s="54">
        <f t="shared" si="74"/>
        <v>1.0050933786078098</v>
      </c>
      <c r="O369" s="47">
        <f>O368*N369</f>
        <v>646179.44117780915</v>
      </c>
      <c r="P369" s="67">
        <f>(O369-MAX(O$97:O369))/MAX(O$97:O369)</f>
        <v>-0.57293973503883977</v>
      </c>
      <c r="Q369" s="63">
        <f t="shared" si="73"/>
        <v>646179.44117780915</v>
      </c>
      <c r="R369" s="52">
        <f t="shared" si="76"/>
        <v>1.0050933786078098</v>
      </c>
      <c r="S369" s="47">
        <f t="shared" si="77"/>
        <v>1821517.2242729426</v>
      </c>
      <c r="T369" s="67">
        <f>(S369-MAX(S$97:S369))/MAX(S$97:S369)</f>
        <v>-0.2361290322580647</v>
      </c>
      <c r="U369" s="63">
        <f t="shared" si="75"/>
        <v>1821517.2242729426</v>
      </c>
      <c r="V369" s="4"/>
    </row>
    <row r="370" spans="1:22" x14ac:dyDescent="0.3">
      <c r="A370" s="2">
        <v>43373</v>
      </c>
      <c r="B370" s="21">
        <v>629</v>
      </c>
      <c r="C370" s="21">
        <v>679</v>
      </c>
      <c r="D370" s="21">
        <v>627.5</v>
      </c>
      <c r="E370" s="21">
        <v>488.60833333333329</v>
      </c>
      <c r="F370" s="23" t="str">
        <f t="shared" si="68"/>
        <v>TRUE</v>
      </c>
      <c r="G370" s="23" t="str">
        <f t="shared" si="69"/>
        <v>TRUE</v>
      </c>
      <c r="H370" s="23" t="str">
        <f t="shared" si="70"/>
        <v>Buy</v>
      </c>
      <c r="I370" s="23" t="str">
        <f t="shared" si="66"/>
        <v>hold</v>
      </c>
      <c r="J370" s="38" t="str">
        <f t="shared" si="63"/>
        <v/>
      </c>
      <c r="K370" s="23" t="str">
        <f t="shared" si="64"/>
        <v>hold</v>
      </c>
      <c r="L370" s="23" t="str">
        <f t="shared" si="65"/>
        <v>hold</v>
      </c>
      <c r="M370" s="43">
        <f t="shared" si="71"/>
        <v>1.0625</v>
      </c>
      <c r="N370" s="54">
        <f t="shared" si="74"/>
        <v>1.0625</v>
      </c>
      <c r="O370" s="47">
        <f>O369*N370</f>
        <v>686565.65625142225</v>
      </c>
      <c r="P370" s="67">
        <f>(O370-MAX(O$97:O370))/MAX(O$97:O370)</f>
        <v>-0.54624846847876729</v>
      </c>
      <c r="Q370" s="63">
        <f t="shared" si="73"/>
        <v>686565.65625142225</v>
      </c>
      <c r="R370" s="52">
        <f t="shared" si="76"/>
        <v>1.0625</v>
      </c>
      <c r="S370" s="47">
        <f t="shared" si="77"/>
        <v>1935362.0507900016</v>
      </c>
      <c r="T370" s="67">
        <f>(S370-MAX(S$97:S370))/MAX(S$97:S370)</f>
        <v>-0.18838709677419369</v>
      </c>
      <c r="U370" s="63">
        <f t="shared" si="75"/>
        <v>1935362.0507900016</v>
      </c>
      <c r="V370" s="4"/>
    </row>
    <row r="371" spans="1:22" x14ac:dyDescent="0.3">
      <c r="A371" s="2">
        <v>43374</v>
      </c>
      <c r="B371" s="21">
        <v>679</v>
      </c>
      <c r="C371" s="21">
        <v>614</v>
      </c>
      <c r="D371" s="21">
        <v>611</v>
      </c>
      <c r="E371" s="21">
        <v>487.65833333333342</v>
      </c>
      <c r="F371" s="23" t="str">
        <f t="shared" si="68"/>
        <v>TRUE</v>
      </c>
      <c r="G371" s="23" t="str">
        <f t="shared" si="69"/>
        <v>TRUE</v>
      </c>
      <c r="H371" s="23" t="str">
        <f t="shared" si="70"/>
        <v>Buy</v>
      </c>
      <c r="I371" s="23" t="str">
        <f t="shared" si="66"/>
        <v>hold</v>
      </c>
      <c r="J371" s="38" t="str">
        <f t="shared" si="63"/>
        <v/>
      </c>
      <c r="K371" s="23" t="str">
        <f t="shared" si="64"/>
        <v>hold</v>
      </c>
      <c r="L371" s="23" t="str">
        <f t="shared" si="65"/>
        <v>hold</v>
      </c>
      <c r="M371" s="43">
        <f t="shared" si="71"/>
        <v>1.0794912559618441</v>
      </c>
      <c r="N371" s="54">
        <f t="shared" si="74"/>
        <v>1.0794912559618441</v>
      </c>
      <c r="O371" s="47">
        <f>O370*N371</f>
        <v>741141.62256711558</v>
      </c>
      <c r="P371" s="67">
        <f>(O371-MAX(O$97:O371))/MAX(O$97:O371)</f>
        <v>-0.51017918934353412</v>
      </c>
      <c r="Q371" s="63">
        <f t="shared" si="73"/>
        <v>741141.62256711558</v>
      </c>
      <c r="R371" s="52">
        <f t="shared" si="76"/>
        <v>1.0794912559618441</v>
      </c>
      <c r="S371" s="47">
        <f t="shared" si="77"/>
        <v>2089206.4109481892</v>
      </c>
      <c r="T371" s="67">
        <f>(S371-MAX(S$97:S371))/MAX(S$97:S371)</f>
        <v>-0.12387096774193571</v>
      </c>
      <c r="U371" s="63">
        <f t="shared" si="75"/>
        <v>2089206.4109481892</v>
      </c>
      <c r="V371" s="4"/>
    </row>
    <row r="372" spans="1:22" x14ac:dyDescent="0.3">
      <c r="A372" s="2">
        <v>43375</v>
      </c>
      <c r="B372" s="21">
        <v>615</v>
      </c>
      <c r="C372" s="21">
        <v>627</v>
      </c>
      <c r="D372" s="21">
        <v>610.5</v>
      </c>
      <c r="E372" s="21">
        <v>486.99166666666667</v>
      </c>
      <c r="F372" s="23" t="str">
        <f t="shared" si="68"/>
        <v>TRUE</v>
      </c>
      <c r="G372" s="23" t="str">
        <f t="shared" si="69"/>
        <v>TRUE</v>
      </c>
      <c r="H372" s="23" t="str">
        <f t="shared" si="70"/>
        <v>Buy</v>
      </c>
      <c r="I372" s="23" t="str">
        <f t="shared" si="66"/>
        <v>hold</v>
      </c>
      <c r="J372" s="38" t="str">
        <f t="shared" si="63"/>
        <v/>
      </c>
      <c r="K372" s="23" t="str">
        <f t="shared" si="64"/>
        <v>hold</v>
      </c>
      <c r="L372" s="23" t="str">
        <f t="shared" si="65"/>
        <v>hold</v>
      </c>
      <c r="M372" s="43">
        <f t="shared" si="71"/>
        <v>0.90574374079528719</v>
      </c>
      <c r="N372" s="54">
        <f t="shared" si="74"/>
        <v>0.90574374079528719</v>
      </c>
      <c r="O372" s="47">
        <f>O371*N372</f>
        <v>671284.38568302814</v>
      </c>
      <c r="P372" s="67">
        <f>(O372-MAX(O$97:O372))/MAX(O$97:O372)</f>
        <v>-0.55634786663663249</v>
      </c>
      <c r="Q372" s="63">
        <f t="shared" si="73"/>
        <v>671284.38568302814</v>
      </c>
      <c r="R372" s="52">
        <f t="shared" si="76"/>
        <v>0.90574374079528719</v>
      </c>
      <c r="S372" s="47">
        <f t="shared" si="77"/>
        <v>1892285.6299457089</v>
      </c>
      <c r="T372" s="67">
        <f>(S372-MAX(S$97:S372))/MAX(S$97:S372)</f>
        <v>-0.20645161290322603</v>
      </c>
      <c r="U372" s="63">
        <f t="shared" si="75"/>
        <v>1892285.6299457089</v>
      </c>
      <c r="V372" s="4"/>
    </row>
    <row r="373" spans="1:22" x14ac:dyDescent="0.3">
      <c r="A373" s="2">
        <v>43376</v>
      </c>
      <c r="B373" s="21">
        <v>627</v>
      </c>
      <c r="C373" s="21">
        <v>602</v>
      </c>
      <c r="D373" s="21">
        <v>607.29999999999995</v>
      </c>
      <c r="E373" s="21">
        <v>485.97500000000002</v>
      </c>
      <c r="F373" s="23" t="str">
        <f t="shared" si="68"/>
        <v>TRUE</v>
      </c>
      <c r="G373" s="23" t="str">
        <f t="shared" si="69"/>
        <v>TRUE</v>
      </c>
      <c r="H373" s="23" t="str">
        <f t="shared" si="70"/>
        <v>Buy</v>
      </c>
      <c r="I373" s="23" t="str">
        <f t="shared" si="66"/>
        <v>hold</v>
      </c>
      <c r="J373" s="38" t="str">
        <f t="shared" si="63"/>
        <v/>
      </c>
      <c r="K373" s="23" t="str">
        <f t="shared" si="64"/>
        <v>hold</v>
      </c>
      <c r="L373" s="23" t="str">
        <f t="shared" si="65"/>
        <v>hold</v>
      </c>
      <c r="M373" s="43">
        <f t="shared" si="71"/>
        <v>1.0195121951219512</v>
      </c>
      <c r="N373" s="54">
        <f t="shared" si="74"/>
        <v>1.0195121951219512</v>
      </c>
      <c r="O373" s="47">
        <f>O372*N373</f>
        <v>684382.61759879452</v>
      </c>
      <c r="P373" s="67">
        <f>(O373-MAX(O$97:O373))/MAX(O$97:O373)</f>
        <v>-0.54769123964417665</v>
      </c>
      <c r="Q373" s="63">
        <f t="shared" si="73"/>
        <v>684382.61759879452</v>
      </c>
      <c r="R373" s="52">
        <f t="shared" si="76"/>
        <v>1.0195121951219512</v>
      </c>
      <c r="S373" s="47">
        <f t="shared" si="77"/>
        <v>1929208.276383674</v>
      </c>
      <c r="T373" s="67">
        <f>(S373-MAX(S$97:S373))/MAX(S$97:S373)</f>
        <v>-0.19096774193548408</v>
      </c>
      <c r="U373" s="63">
        <f t="shared" si="75"/>
        <v>1929208.276383674</v>
      </c>
      <c r="V373" s="4"/>
    </row>
    <row r="374" spans="1:22" x14ac:dyDescent="0.3">
      <c r="A374" s="2">
        <v>43377</v>
      </c>
      <c r="B374" s="21">
        <v>601</v>
      </c>
      <c r="C374" s="21">
        <v>601</v>
      </c>
      <c r="D374" s="21">
        <v>608.1</v>
      </c>
      <c r="E374" s="21">
        <v>484.86666666666667</v>
      </c>
      <c r="F374" s="23" t="str">
        <f t="shared" si="68"/>
        <v>FALSE</v>
      </c>
      <c r="G374" s="23" t="str">
        <f t="shared" si="69"/>
        <v>TRUE</v>
      </c>
      <c r="H374" s="23" t="str">
        <f t="shared" si="70"/>
        <v>Sell</v>
      </c>
      <c r="I374" s="23" t="str">
        <f t="shared" si="66"/>
        <v/>
      </c>
      <c r="J374" s="38" t="str">
        <f t="shared" si="63"/>
        <v>Selling</v>
      </c>
      <c r="K374" s="23" t="str">
        <f t="shared" si="64"/>
        <v>Selling</v>
      </c>
      <c r="L374" s="23" t="str">
        <f t="shared" si="65"/>
        <v>Selling</v>
      </c>
      <c r="M374" s="43">
        <f t="shared" si="71"/>
        <v>0.95853269537480068</v>
      </c>
      <c r="N374" s="54">
        <f t="shared" si="74"/>
        <v>0.95786172248803825</v>
      </c>
      <c r="O374" s="47">
        <f>O373*N374</f>
        <v>655543.91293405369</v>
      </c>
      <c r="P374" s="67">
        <f>(O374-MAX(O$97:O374))/MAX(O$97:O374)</f>
        <v>-0.56675075170914169</v>
      </c>
      <c r="Q374" s="63">
        <f t="shared" si="73"/>
        <v>655543.91293405369</v>
      </c>
      <c r="R374" s="53">
        <f>(B374-(B374*$A$1))/B373</f>
        <v>0.95786172248803825</v>
      </c>
      <c r="S374" s="47">
        <f t="shared" si="77"/>
        <v>1847914.7626550454</v>
      </c>
      <c r="T374" s="67">
        <f>(S374-MAX(S$97:S374))/MAX(S$97:S374)</f>
        <v>-0.22505896774193568</v>
      </c>
      <c r="U374" s="63">
        <f t="shared" si="75"/>
        <v>1847914.7626550454</v>
      </c>
      <c r="V374" s="4"/>
    </row>
    <row r="375" spans="1:22" x14ac:dyDescent="0.3">
      <c r="A375" s="2">
        <v>43378</v>
      </c>
      <c r="B375" s="21">
        <v>601</v>
      </c>
      <c r="C375" s="21">
        <v>591</v>
      </c>
      <c r="D375" s="21">
        <v>615.1</v>
      </c>
      <c r="E375" s="21">
        <v>483.65</v>
      </c>
      <c r="F375" s="23" t="str">
        <f t="shared" si="68"/>
        <v>FALSE</v>
      </c>
      <c r="G375" s="23" t="str">
        <f t="shared" si="69"/>
        <v>TRUE</v>
      </c>
      <c r="H375" s="23" t="str">
        <f t="shared" si="70"/>
        <v>Sell</v>
      </c>
      <c r="I375" s="23" t="str">
        <f t="shared" si="66"/>
        <v/>
      </c>
      <c r="J375" s="38" t="str">
        <f t="shared" si="63"/>
        <v>Cash</v>
      </c>
      <c r="K375" s="23" t="str">
        <f t="shared" si="64"/>
        <v>Cash</v>
      </c>
      <c r="L375" s="23" t="str">
        <f t="shared" si="65"/>
        <v>Cash</v>
      </c>
      <c r="M375" s="43">
        <f t="shared" si="71"/>
        <v>1</v>
      </c>
      <c r="N375" s="54">
        <f t="shared" si="74"/>
        <v>1</v>
      </c>
      <c r="O375" s="47">
        <f>O374*N375</f>
        <v>655543.91293405369</v>
      </c>
      <c r="P375" s="67">
        <f>(O375-MAX(O$97:O375))/MAX(O$97:O375)</f>
        <v>-0.56675075170914169</v>
      </c>
      <c r="Q375" s="63">
        <f t="shared" si="73"/>
        <v>655543.91293405369</v>
      </c>
      <c r="R375" s="48">
        <v>1</v>
      </c>
      <c r="S375" s="47">
        <f t="shared" si="77"/>
        <v>1847914.7626550454</v>
      </c>
      <c r="T375" s="67">
        <f>(S375-MAX(S$97:S375))/MAX(S$97:S375)</f>
        <v>-0.22505896774193568</v>
      </c>
      <c r="U375" s="63">
        <f t="shared" si="75"/>
        <v>1847914.7626550454</v>
      </c>
      <c r="V375" s="4"/>
    </row>
    <row r="376" spans="1:22" x14ac:dyDescent="0.3">
      <c r="A376" s="2">
        <v>43379</v>
      </c>
      <c r="B376" s="21">
        <v>591</v>
      </c>
      <c r="C376" s="21">
        <v>562</v>
      </c>
      <c r="D376" s="21">
        <v>608.70000000000005</v>
      </c>
      <c r="E376" s="21">
        <v>482.24166666666667</v>
      </c>
      <c r="F376" s="23" t="str">
        <f t="shared" si="68"/>
        <v>FALSE</v>
      </c>
      <c r="G376" s="23" t="str">
        <f t="shared" si="69"/>
        <v>TRUE</v>
      </c>
      <c r="H376" s="23" t="str">
        <f t="shared" si="70"/>
        <v>Sell</v>
      </c>
      <c r="I376" s="23" t="str">
        <f t="shared" si="66"/>
        <v/>
      </c>
      <c r="J376" s="38" t="str">
        <f t="shared" si="63"/>
        <v>Cash</v>
      </c>
      <c r="K376" s="23" t="str">
        <f t="shared" si="64"/>
        <v>Cash</v>
      </c>
      <c r="L376" s="23" t="str">
        <f t="shared" si="65"/>
        <v>Cash</v>
      </c>
      <c r="M376" s="43">
        <f t="shared" si="71"/>
        <v>0.98336106489184694</v>
      </c>
      <c r="N376" s="54">
        <f t="shared" si="74"/>
        <v>1</v>
      </c>
      <c r="O376" s="47">
        <f>O375*N376</f>
        <v>655543.91293405369</v>
      </c>
      <c r="P376" s="67">
        <f>(O376-MAX(O$97:O376))/MAX(O$97:O376)</f>
        <v>-0.56675075170914169</v>
      </c>
      <c r="Q376" s="63">
        <f t="shared" si="73"/>
        <v>655543.91293405369</v>
      </c>
      <c r="R376" s="48">
        <v>1</v>
      </c>
      <c r="S376" s="47">
        <f t="shared" si="77"/>
        <v>1847914.7626550454</v>
      </c>
      <c r="T376" s="67">
        <f>(S376-MAX(S$97:S376))/MAX(S$97:S376)</f>
        <v>-0.22505896774193568</v>
      </c>
      <c r="U376" s="63">
        <f t="shared" si="75"/>
        <v>1847914.7626550454</v>
      </c>
      <c r="V376" s="4"/>
    </row>
    <row r="377" spans="1:22" x14ac:dyDescent="0.3">
      <c r="A377" s="2">
        <v>43380</v>
      </c>
      <c r="B377" s="21">
        <v>562</v>
      </c>
      <c r="C377" s="21">
        <v>536</v>
      </c>
      <c r="D377" s="21">
        <v>603.29999999999995</v>
      </c>
      <c r="E377" s="21">
        <v>480.64166666666671</v>
      </c>
      <c r="F377" s="23" t="str">
        <f t="shared" si="68"/>
        <v>FALSE</v>
      </c>
      <c r="G377" s="23" t="str">
        <f t="shared" si="69"/>
        <v>TRUE</v>
      </c>
      <c r="H377" s="23" t="str">
        <f t="shared" si="70"/>
        <v>Sell</v>
      </c>
      <c r="I377" s="23" t="str">
        <f t="shared" si="66"/>
        <v/>
      </c>
      <c r="J377" s="38" t="str">
        <f t="shared" si="63"/>
        <v>Cash</v>
      </c>
      <c r="K377" s="23" t="str">
        <f t="shared" si="64"/>
        <v>Cash</v>
      </c>
      <c r="L377" s="23" t="str">
        <f t="shared" si="65"/>
        <v>Cash</v>
      </c>
      <c r="M377" s="43">
        <f t="shared" si="71"/>
        <v>0.95093062605752965</v>
      </c>
      <c r="N377" s="54">
        <f t="shared" si="74"/>
        <v>1</v>
      </c>
      <c r="O377" s="47">
        <f>O376*N377</f>
        <v>655543.91293405369</v>
      </c>
      <c r="P377" s="67">
        <f>(O377-MAX(O$97:O377))/MAX(O$97:O377)</f>
        <v>-0.56675075170914169</v>
      </c>
      <c r="Q377" s="63">
        <f t="shared" si="73"/>
        <v>655543.91293405369</v>
      </c>
      <c r="R377" s="48">
        <v>1</v>
      </c>
      <c r="S377" s="47">
        <f t="shared" si="77"/>
        <v>1847914.7626550454</v>
      </c>
      <c r="T377" s="67">
        <f>(S377-MAX(S$97:S377))/MAX(S$97:S377)</f>
        <v>-0.22505896774193568</v>
      </c>
      <c r="U377" s="63">
        <f t="shared" si="75"/>
        <v>1847914.7626550454</v>
      </c>
      <c r="V377" s="4"/>
    </row>
    <row r="378" spans="1:22" x14ac:dyDescent="0.3">
      <c r="A378" s="2">
        <v>43381</v>
      </c>
      <c r="B378" s="21">
        <v>537</v>
      </c>
      <c r="C378" s="21">
        <v>558</v>
      </c>
      <c r="D378" s="21">
        <v>599.9</v>
      </c>
      <c r="E378" s="21">
        <v>479.59166666666658</v>
      </c>
      <c r="F378" s="23" t="str">
        <f t="shared" si="68"/>
        <v>FALSE</v>
      </c>
      <c r="G378" s="23" t="str">
        <f t="shared" si="69"/>
        <v>TRUE</v>
      </c>
      <c r="H378" s="23" t="str">
        <f t="shared" si="70"/>
        <v>Sell</v>
      </c>
      <c r="I378" s="23" t="str">
        <f t="shared" si="66"/>
        <v/>
      </c>
      <c r="J378" s="38" t="str">
        <f t="shared" si="63"/>
        <v>Cash</v>
      </c>
      <c r="K378" s="23" t="str">
        <f t="shared" si="64"/>
        <v>Cash</v>
      </c>
      <c r="L378" s="23" t="str">
        <f t="shared" si="65"/>
        <v>Cash</v>
      </c>
      <c r="M378" s="43">
        <f t="shared" si="71"/>
        <v>0.95551601423487542</v>
      </c>
      <c r="N378" s="54">
        <f t="shared" si="74"/>
        <v>1</v>
      </c>
      <c r="O378" s="47">
        <f>O377*N378</f>
        <v>655543.91293405369</v>
      </c>
      <c r="P378" s="67">
        <f>(O378-MAX(O$97:O378))/MAX(O$97:O378)</f>
        <v>-0.56675075170914169</v>
      </c>
      <c r="Q378" s="63">
        <f t="shared" si="73"/>
        <v>655543.91293405369</v>
      </c>
      <c r="R378" s="48">
        <v>1</v>
      </c>
      <c r="S378" s="47">
        <f t="shared" si="77"/>
        <v>1847914.7626550454</v>
      </c>
      <c r="T378" s="67">
        <f>(S378-MAX(S$97:S378))/MAX(S$97:S378)</f>
        <v>-0.22505896774193568</v>
      </c>
      <c r="U378" s="63">
        <f t="shared" si="75"/>
        <v>1847914.7626550454</v>
      </c>
      <c r="V378" s="4"/>
    </row>
    <row r="379" spans="1:22" x14ac:dyDescent="0.3">
      <c r="A379" s="2">
        <v>43382</v>
      </c>
      <c r="B379" s="21">
        <v>558</v>
      </c>
      <c r="C379" s="21">
        <v>542</v>
      </c>
      <c r="D379" s="21">
        <v>591.20000000000005</v>
      </c>
      <c r="E379" s="21">
        <v>478.85833333333329</v>
      </c>
      <c r="F379" s="23" t="str">
        <f t="shared" si="68"/>
        <v>FALSE</v>
      </c>
      <c r="G379" s="23" t="str">
        <f t="shared" si="69"/>
        <v>TRUE</v>
      </c>
      <c r="H379" s="23" t="str">
        <f t="shared" si="70"/>
        <v>Sell</v>
      </c>
      <c r="I379" s="23" t="str">
        <f t="shared" si="66"/>
        <v/>
      </c>
      <c r="J379" s="38" t="str">
        <f t="shared" si="63"/>
        <v>Cash</v>
      </c>
      <c r="K379" s="23" t="str">
        <f t="shared" si="64"/>
        <v>Cash</v>
      </c>
      <c r="L379" s="23" t="str">
        <f t="shared" si="65"/>
        <v>Cash</v>
      </c>
      <c r="M379" s="43">
        <f t="shared" si="71"/>
        <v>1.0391061452513966</v>
      </c>
      <c r="N379" s="54">
        <f t="shared" si="74"/>
        <v>1</v>
      </c>
      <c r="O379" s="47">
        <f>O378*N379</f>
        <v>655543.91293405369</v>
      </c>
      <c r="P379" s="67">
        <f>(O379-MAX(O$97:O379))/MAX(O$97:O379)</f>
        <v>-0.56675075170914169</v>
      </c>
      <c r="Q379" s="63">
        <f t="shared" si="73"/>
        <v>655543.91293405369</v>
      </c>
      <c r="R379" s="48">
        <v>1</v>
      </c>
      <c r="S379" s="47">
        <f t="shared" si="77"/>
        <v>1847914.7626550454</v>
      </c>
      <c r="T379" s="67">
        <f>(S379-MAX(S$97:S379))/MAX(S$97:S379)</f>
        <v>-0.22505896774193568</v>
      </c>
      <c r="U379" s="63">
        <f t="shared" si="75"/>
        <v>1847914.7626550454</v>
      </c>
      <c r="V379" s="4"/>
    </row>
    <row r="380" spans="1:22" x14ac:dyDescent="0.3">
      <c r="A380" s="2">
        <v>43383</v>
      </c>
      <c r="B380" s="21">
        <v>542</v>
      </c>
      <c r="C380" s="21">
        <v>531</v>
      </c>
      <c r="D380" s="21">
        <v>576.4</v>
      </c>
      <c r="E380" s="21">
        <v>477.92500000000001</v>
      </c>
      <c r="F380" s="23" t="str">
        <f t="shared" si="68"/>
        <v>FALSE</v>
      </c>
      <c r="G380" s="23" t="str">
        <f t="shared" si="69"/>
        <v>TRUE</v>
      </c>
      <c r="H380" s="23" t="str">
        <f t="shared" si="70"/>
        <v>Sell</v>
      </c>
      <c r="I380" s="23" t="str">
        <f t="shared" si="66"/>
        <v/>
      </c>
      <c r="J380" s="38" t="str">
        <f t="shared" si="63"/>
        <v>Cash</v>
      </c>
      <c r="K380" s="23" t="str">
        <f t="shared" si="64"/>
        <v>Cash</v>
      </c>
      <c r="L380" s="23" t="str">
        <f t="shared" si="65"/>
        <v>Cash</v>
      </c>
      <c r="M380" s="43">
        <f t="shared" si="71"/>
        <v>0.97132616487455192</v>
      </c>
      <c r="N380" s="54">
        <f t="shared" si="74"/>
        <v>1</v>
      </c>
      <c r="O380" s="47">
        <f>O379*N380</f>
        <v>655543.91293405369</v>
      </c>
      <c r="P380" s="67">
        <f>(O380-MAX(O$97:O380))/MAX(O$97:O380)</f>
        <v>-0.56675075170914169</v>
      </c>
      <c r="Q380" s="63">
        <f t="shared" si="73"/>
        <v>655543.91293405369</v>
      </c>
      <c r="R380" s="48">
        <v>1</v>
      </c>
      <c r="S380" s="47">
        <f t="shared" si="77"/>
        <v>1847914.7626550454</v>
      </c>
      <c r="T380" s="67">
        <f>(S380-MAX(S$97:S380))/MAX(S$97:S380)</f>
        <v>-0.22505896774193568</v>
      </c>
      <c r="U380" s="63">
        <f t="shared" si="75"/>
        <v>1847914.7626550454</v>
      </c>
      <c r="V380" s="4"/>
    </row>
    <row r="381" spans="1:22" x14ac:dyDescent="0.3">
      <c r="A381" s="2">
        <v>43384</v>
      </c>
      <c r="B381" s="21">
        <v>531</v>
      </c>
      <c r="C381" s="21">
        <v>473</v>
      </c>
      <c r="D381" s="21">
        <v>562.29999999999995</v>
      </c>
      <c r="E381" s="21">
        <v>476.96666666666658</v>
      </c>
      <c r="F381" s="23" t="str">
        <f t="shared" si="68"/>
        <v>FALSE</v>
      </c>
      <c r="G381" s="23" t="str">
        <f t="shared" si="69"/>
        <v>TRUE</v>
      </c>
      <c r="H381" s="23" t="str">
        <f t="shared" si="70"/>
        <v>Sell</v>
      </c>
      <c r="I381" s="23" t="str">
        <f t="shared" si="66"/>
        <v/>
      </c>
      <c r="J381" s="38" t="str">
        <f t="shared" si="63"/>
        <v>Cash</v>
      </c>
      <c r="K381" s="23" t="str">
        <f t="shared" si="64"/>
        <v>Cash</v>
      </c>
      <c r="L381" s="23" t="str">
        <f t="shared" si="65"/>
        <v>Cash</v>
      </c>
      <c r="M381" s="43">
        <f t="shared" si="71"/>
        <v>0.97970479704797053</v>
      </c>
      <c r="N381" s="54">
        <f t="shared" si="74"/>
        <v>1</v>
      </c>
      <c r="O381" s="47">
        <f>O380*N381</f>
        <v>655543.91293405369</v>
      </c>
      <c r="P381" s="67">
        <f>(O381-MAX(O$97:O381))/MAX(O$97:O381)</f>
        <v>-0.56675075170914169</v>
      </c>
      <c r="Q381" s="63">
        <f t="shared" si="73"/>
        <v>655543.91293405369</v>
      </c>
      <c r="R381" s="48">
        <v>1</v>
      </c>
      <c r="S381" s="47">
        <f t="shared" si="77"/>
        <v>1847914.7626550454</v>
      </c>
      <c r="T381" s="67">
        <f>(S381-MAX(S$97:S381))/MAX(S$97:S381)</f>
        <v>-0.22505896774193568</v>
      </c>
      <c r="U381" s="63">
        <f t="shared" si="75"/>
        <v>1847914.7626550454</v>
      </c>
      <c r="V381" s="4"/>
    </row>
    <row r="382" spans="1:22" x14ac:dyDescent="0.3">
      <c r="A382" s="2">
        <v>43385</v>
      </c>
      <c r="B382" s="21">
        <v>473</v>
      </c>
      <c r="C382" s="21">
        <v>488</v>
      </c>
      <c r="D382" s="21">
        <v>548.4</v>
      </c>
      <c r="E382" s="21">
        <v>476.05833333333328</v>
      </c>
      <c r="F382" s="23" t="str">
        <f t="shared" si="68"/>
        <v>FALSE</v>
      </c>
      <c r="G382" s="23" t="str">
        <f t="shared" si="69"/>
        <v>FALSE</v>
      </c>
      <c r="H382" s="23" t="str">
        <f t="shared" si="70"/>
        <v>Sell</v>
      </c>
      <c r="I382" s="23" t="str">
        <f t="shared" si="66"/>
        <v/>
      </c>
      <c r="J382" s="38" t="str">
        <f t="shared" si="63"/>
        <v>Cash</v>
      </c>
      <c r="K382" s="23" t="str">
        <f t="shared" si="64"/>
        <v>Cash</v>
      </c>
      <c r="L382" s="23" t="str">
        <f t="shared" si="65"/>
        <v>Cash</v>
      </c>
      <c r="M382" s="43">
        <f t="shared" si="71"/>
        <v>0.89077212806026362</v>
      </c>
      <c r="N382" s="54">
        <f t="shared" si="74"/>
        <v>1</v>
      </c>
      <c r="O382" s="47">
        <f>O381*N382</f>
        <v>655543.91293405369</v>
      </c>
      <c r="P382" s="67">
        <f>(O382-MAX(O$97:O382))/MAX(O$97:O382)</f>
        <v>-0.56675075170914169</v>
      </c>
      <c r="Q382" s="63">
        <f t="shared" si="73"/>
        <v>655543.91293405369</v>
      </c>
      <c r="R382" s="48">
        <v>1</v>
      </c>
      <c r="S382" s="47">
        <f t="shared" si="77"/>
        <v>1847914.7626550454</v>
      </c>
      <c r="T382" s="67">
        <f>(S382-MAX(S$97:S382))/MAX(S$97:S382)</f>
        <v>-0.22505896774193568</v>
      </c>
      <c r="U382" s="63">
        <f t="shared" si="75"/>
        <v>1847914.7626550454</v>
      </c>
      <c r="V382" s="4"/>
    </row>
    <row r="383" spans="1:22" x14ac:dyDescent="0.3">
      <c r="A383" s="2">
        <v>43386</v>
      </c>
      <c r="B383" s="21">
        <v>488</v>
      </c>
      <c r="C383" s="21">
        <v>481</v>
      </c>
      <c r="D383" s="21">
        <v>536.29999999999995</v>
      </c>
      <c r="E383" s="21">
        <v>474.98333333333329</v>
      </c>
      <c r="F383" s="23" t="str">
        <f t="shared" si="68"/>
        <v>FALSE</v>
      </c>
      <c r="G383" s="23" t="str">
        <f t="shared" si="69"/>
        <v>TRUE</v>
      </c>
      <c r="H383" s="23" t="str">
        <f t="shared" si="70"/>
        <v>Sell</v>
      </c>
      <c r="I383" s="23" t="str">
        <f t="shared" si="66"/>
        <v/>
      </c>
      <c r="J383" s="38" t="str">
        <f t="shared" si="63"/>
        <v>Cash</v>
      </c>
      <c r="K383" s="23" t="str">
        <f t="shared" si="64"/>
        <v>Cash</v>
      </c>
      <c r="L383" s="23" t="str">
        <f t="shared" si="65"/>
        <v>Cash</v>
      </c>
      <c r="M383" s="43">
        <f t="shared" si="71"/>
        <v>1.0317124735729386</v>
      </c>
      <c r="N383" s="54">
        <f t="shared" si="74"/>
        <v>1</v>
      </c>
      <c r="O383" s="47">
        <f>O382*N383</f>
        <v>655543.91293405369</v>
      </c>
      <c r="P383" s="67">
        <f>(O383-MAX(O$97:O383))/MAX(O$97:O383)</f>
        <v>-0.56675075170914169</v>
      </c>
      <c r="Q383" s="63">
        <f t="shared" si="73"/>
        <v>655543.91293405369</v>
      </c>
      <c r="R383" s="48">
        <v>1</v>
      </c>
      <c r="S383" s="47">
        <f t="shared" si="77"/>
        <v>1847914.7626550454</v>
      </c>
      <c r="T383" s="67">
        <f>(S383-MAX(S$97:S383))/MAX(S$97:S383)</f>
        <v>-0.22505896774193568</v>
      </c>
      <c r="U383" s="63">
        <f t="shared" si="75"/>
        <v>1847914.7626550454</v>
      </c>
      <c r="V383" s="4"/>
    </row>
    <row r="384" spans="1:22" x14ac:dyDescent="0.3">
      <c r="A384" s="2">
        <v>43387</v>
      </c>
      <c r="B384" s="21">
        <v>481</v>
      </c>
      <c r="C384" s="21">
        <v>480</v>
      </c>
      <c r="D384" s="21">
        <v>524.20000000000005</v>
      </c>
      <c r="E384" s="21">
        <v>474.06666666666672</v>
      </c>
      <c r="F384" s="23" t="str">
        <f t="shared" si="68"/>
        <v>FALSE</v>
      </c>
      <c r="G384" s="23" t="str">
        <f t="shared" si="69"/>
        <v>TRUE</v>
      </c>
      <c r="H384" s="23" t="str">
        <f t="shared" si="70"/>
        <v>Sell</v>
      </c>
      <c r="I384" s="23" t="str">
        <f t="shared" si="66"/>
        <v/>
      </c>
      <c r="J384" s="38" t="str">
        <f t="shared" si="63"/>
        <v>Cash</v>
      </c>
      <c r="K384" s="23" t="str">
        <f t="shared" si="64"/>
        <v>Cash</v>
      </c>
      <c r="L384" s="23" t="str">
        <f t="shared" si="65"/>
        <v>Cash</v>
      </c>
      <c r="M384" s="43">
        <f t="shared" si="71"/>
        <v>0.98565573770491799</v>
      </c>
      <c r="N384" s="54">
        <f t="shared" si="74"/>
        <v>1</v>
      </c>
      <c r="O384" s="47">
        <f>O383*N384</f>
        <v>655543.91293405369</v>
      </c>
      <c r="P384" s="67">
        <f>(O384-MAX(O$97:O384))/MAX(O$97:O384)</f>
        <v>-0.56675075170914169</v>
      </c>
      <c r="Q384" s="63">
        <f t="shared" si="73"/>
        <v>655543.91293405369</v>
      </c>
      <c r="R384" s="48">
        <v>1</v>
      </c>
      <c r="S384" s="47">
        <f t="shared" si="77"/>
        <v>1847914.7626550454</v>
      </c>
      <c r="T384" s="67">
        <f>(S384-MAX(S$97:S384))/MAX(S$97:S384)</f>
        <v>-0.22505896774193568</v>
      </c>
      <c r="U384" s="63">
        <f t="shared" si="75"/>
        <v>1847914.7626550454</v>
      </c>
      <c r="V384" s="4"/>
    </row>
    <row r="385" spans="1:22" x14ac:dyDescent="0.3">
      <c r="A385" s="2">
        <v>43388</v>
      </c>
      <c r="B385" s="21">
        <v>479</v>
      </c>
      <c r="C385" s="21">
        <v>494</v>
      </c>
      <c r="D385" s="21">
        <v>514.5</v>
      </c>
      <c r="E385" s="21">
        <v>473.28333333333342</v>
      </c>
      <c r="F385" s="23" t="str">
        <f t="shared" si="68"/>
        <v>FALSE</v>
      </c>
      <c r="G385" s="23" t="str">
        <f t="shared" si="69"/>
        <v>TRUE</v>
      </c>
      <c r="H385" s="23" t="str">
        <f t="shared" si="70"/>
        <v>Sell</v>
      </c>
      <c r="I385" s="23" t="str">
        <f t="shared" si="66"/>
        <v/>
      </c>
      <c r="J385" s="38" t="str">
        <f t="shared" si="63"/>
        <v>Cash</v>
      </c>
      <c r="K385" s="23" t="str">
        <f t="shared" si="64"/>
        <v>Cash</v>
      </c>
      <c r="L385" s="23" t="str">
        <f t="shared" si="65"/>
        <v>Cash</v>
      </c>
      <c r="M385" s="43">
        <f t="shared" si="71"/>
        <v>0.99584199584199584</v>
      </c>
      <c r="N385" s="54">
        <f t="shared" si="74"/>
        <v>1</v>
      </c>
      <c r="O385" s="47">
        <f>O384*N385</f>
        <v>655543.91293405369</v>
      </c>
      <c r="P385" s="67">
        <f>(O385-MAX(O$97:O385))/MAX(O$97:O385)</f>
        <v>-0.56675075170914169</v>
      </c>
      <c r="Q385" s="63">
        <f t="shared" si="73"/>
        <v>655543.91293405369</v>
      </c>
      <c r="R385" s="48">
        <v>1</v>
      </c>
      <c r="S385" s="47">
        <f t="shared" si="77"/>
        <v>1847914.7626550454</v>
      </c>
      <c r="T385" s="67">
        <f>(S385-MAX(S$97:S385))/MAX(S$97:S385)</f>
        <v>-0.22505896774193568</v>
      </c>
      <c r="U385" s="63">
        <f t="shared" si="75"/>
        <v>1847914.7626550454</v>
      </c>
      <c r="V385" s="4"/>
    </row>
    <row r="386" spans="1:22" x14ac:dyDescent="0.3">
      <c r="A386" s="2">
        <v>43389</v>
      </c>
      <c r="B386" s="21">
        <v>494</v>
      </c>
      <c r="C386" s="21">
        <v>509</v>
      </c>
      <c r="D386" s="21">
        <v>509.2</v>
      </c>
      <c r="E386" s="21">
        <v>472.71666666666658</v>
      </c>
      <c r="F386" s="23" t="str">
        <f t="shared" si="68"/>
        <v>FALSE</v>
      </c>
      <c r="G386" s="23" t="str">
        <f t="shared" si="69"/>
        <v>TRUE</v>
      </c>
      <c r="H386" s="23" t="str">
        <f t="shared" si="70"/>
        <v>Sell</v>
      </c>
      <c r="I386" s="23" t="str">
        <f t="shared" si="66"/>
        <v/>
      </c>
      <c r="J386" s="38" t="str">
        <f t="shared" ref="J386:J449" si="78">IF(H386="Sell",IF(H385="Sell","Cash","Selling"),IF(H386="Hold&amp;NotBuy",J385,""))</f>
        <v>Cash</v>
      </c>
      <c r="K386" s="23" t="str">
        <f t="shared" ref="K386:K449" si="79">IF(J386="", I386,J386)</f>
        <v>Cash</v>
      </c>
      <c r="L386" s="23" t="str">
        <f t="shared" si="65"/>
        <v>Cash</v>
      </c>
      <c r="M386" s="43">
        <f t="shared" si="71"/>
        <v>1.0313152400835073</v>
      </c>
      <c r="N386" s="54">
        <f t="shared" si="74"/>
        <v>1</v>
      </c>
      <c r="O386" s="47">
        <f>O385*N386</f>
        <v>655543.91293405369</v>
      </c>
      <c r="P386" s="67">
        <f>(O386-MAX(O$97:O386))/MAX(O$97:O386)</f>
        <v>-0.56675075170914169</v>
      </c>
      <c r="Q386" s="63">
        <f t="shared" si="73"/>
        <v>655543.91293405369</v>
      </c>
      <c r="R386" s="48">
        <v>1</v>
      </c>
      <c r="S386" s="47">
        <f t="shared" si="77"/>
        <v>1847914.7626550454</v>
      </c>
      <c r="T386" s="67">
        <f>(S386-MAX(S$97:S386))/MAX(S$97:S386)</f>
        <v>-0.22505896774193568</v>
      </c>
      <c r="U386" s="63">
        <f t="shared" si="75"/>
        <v>1847914.7626550454</v>
      </c>
      <c r="V386" s="4"/>
    </row>
    <row r="387" spans="1:22" x14ac:dyDescent="0.3">
      <c r="A387" s="2">
        <v>43390</v>
      </c>
      <c r="B387" s="21">
        <v>509</v>
      </c>
      <c r="C387" s="21">
        <v>525</v>
      </c>
      <c r="D387" s="21">
        <v>508.1</v>
      </c>
      <c r="E387" s="21">
        <v>472.02499999999998</v>
      </c>
      <c r="F387" s="23" t="str">
        <f t="shared" si="68"/>
        <v>FALSE</v>
      </c>
      <c r="G387" s="23" t="str">
        <f t="shared" si="69"/>
        <v>TRUE</v>
      </c>
      <c r="H387" s="23" t="str">
        <f t="shared" si="70"/>
        <v>Sell</v>
      </c>
      <c r="I387" s="23" t="str">
        <f t="shared" si="66"/>
        <v/>
      </c>
      <c r="J387" s="38" t="str">
        <f t="shared" si="78"/>
        <v>Cash</v>
      </c>
      <c r="K387" s="23" t="str">
        <f t="shared" si="79"/>
        <v>Cash</v>
      </c>
      <c r="L387" s="23" t="str">
        <f t="shared" si="65"/>
        <v>Cash</v>
      </c>
      <c r="M387" s="43">
        <f t="shared" si="71"/>
        <v>1.0303643724696356</v>
      </c>
      <c r="N387" s="54">
        <f t="shared" si="74"/>
        <v>1</v>
      </c>
      <c r="O387" s="47">
        <f>O386*N387</f>
        <v>655543.91293405369</v>
      </c>
      <c r="P387" s="67">
        <f>(O387-MAX(O$97:O387))/MAX(O$97:O387)</f>
        <v>-0.56675075170914169</v>
      </c>
      <c r="Q387" s="63">
        <f t="shared" si="73"/>
        <v>655543.91293405369</v>
      </c>
      <c r="R387" s="48">
        <v>1</v>
      </c>
      <c r="S387" s="47">
        <f t="shared" si="77"/>
        <v>1847914.7626550454</v>
      </c>
      <c r="T387" s="67">
        <f>(S387-MAX(S$97:S387))/MAX(S$97:S387)</f>
        <v>-0.22505896774193568</v>
      </c>
      <c r="U387" s="63">
        <f t="shared" si="75"/>
        <v>1847914.7626550454</v>
      </c>
      <c r="V387" s="4"/>
    </row>
    <row r="388" spans="1:22" x14ac:dyDescent="0.3">
      <c r="A388" s="2">
        <v>43391</v>
      </c>
      <c r="B388" s="21">
        <v>524</v>
      </c>
      <c r="C388" s="21">
        <v>526</v>
      </c>
      <c r="D388" s="21">
        <v>504.9</v>
      </c>
      <c r="E388" s="21">
        <v>471.47500000000002</v>
      </c>
      <c r="F388" s="23" t="str">
        <f t="shared" si="68"/>
        <v>TRUE</v>
      </c>
      <c r="G388" s="23" t="str">
        <f t="shared" si="69"/>
        <v>TRUE</v>
      </c>
      <c r="H388" s="23" t="str">
        <f t="shared" si="70"/>
        <v>Buy</v>
      </c>
      <c r="I388" s="23" t="str">
        <f t="shared" si="66"/>
        <v>Buying</v>
      </c>
      <c r="J388" s="38" t="str">
        <f t="shared" si="78"/>
        <v/>
      </c>
      <c r="K388" s="23" t="str">
        <f t="shared" si="79"/>
        <v>Buying</v>
      </c>
      <c r="L388" s="23" t="str">
        <f t="shared" ref="L388:L451" si="80">IF(K388="Selling", IF(L387="Cash", "Cash", K388), K388)</f>
        <v>Buying</v>
      </c>
      <c r="M388" s="43">
        <f t="shared" si="71"/>
        <v>1.0294695481335954</v>
      </c>
      <c r="N388" s="54">
        <f t="shared" si="74"/>
        <v>1</v>
      </c>
      <c r="O388" s="47">
        <f>O387*N388</f>
        <v>655543.91293405369</v>
      </c>
      <c r="P388" s="67">
        <f>(O388-MAX(O$97:O388))/MAX(O$97:O388)</f>
        <v>-0.56675075170914169</v>
      </c>
      <c r="Q388" s="63">
        <f t="shared" si="73"/>
        <v>655543.91293405369</v>
      </c>
      <c r="R388" s="48">
        <v>1</v>
      </c>
      <c r="S388" s="47">
        <f t="shared" si="77"/>
        <v>1847914.7626550454</v>
      </c>
      <c r="T388" s="67">
        <f>(S388-MAX(S$97:S388))/MAX(S$97:S388)</f>
        <v>-0.22505896774193568</v>
      </c>
      <c r="U388" s="63">
        <f t="shared" si="75"/>
        <v>1847914.7626550454</v>
      </c>
      <c r="V388" s="4"/>
    </row>
    <row r="389" spans="1:22" x14ac:dyDescent="0.3">
      <c r="A389" s="2">
        <v>43392</v>
      </c>
      <c r="B389" s="21">
        <v>526</v>
      </c>
      <c r="C389" s="21">
        <v>511</v>
      </c>
      <c r="D389" s="21">
        <v>501.8</v>
      </c>
      <c r="E389" s="21">
        <v>470.79166666666669</v>
      </c>
      <c r="F389" s="23" t="str">
        <f t="shared" si="68"/>
        <v>TRUE</v>
      </c>
      <c r="G389" s="23" t="str">
        <f t="shared" si="69"/>
        <v>TRUE</v>
      </c>
      <c r="H389" s="23" t="str">
        <f t="shared" si="70"/>
        <v>Buy</v>
      </c>
      <c r="I389" s="23" t="str">
        <f t="shared" ref="I389:I452" si="81">IF(H389="Buy",IF(H388="Buy","hold","Buying"),IF(H389="Hold&amp;NotBuy","hold",""))</f>
        <v>hold</v>
      </c>
      <c r="J389" s="38" t="str">
        <f t="shared" si="78"/>
        <v/>
      </c>
      <c r="K389" s="23" t="str">
        <f t="shared" si="79"/>
        <v>hold</v>
      </c>
      <c r="L389" s="23" t="str">
        <f t="shared" si="80"/>
        <v>hold</v>
      </c>
      <c r="M389" s="43">
        <f t="shared" si="71"/>
        <v>1.0038167938931297</v>
      </c>
      <c r="N389" s="54">
        <f t="shared" si="74"/>
        <v>1.0031167938931298</v>
      </c>
      <c r="O389" s="47">
        <f>O388*N389</f>
        <v>657587.10819856497</v>
      </c>
      <c r="P389" s="67">
        <f>(O389-MAX(O$97:O389))/MAX(O$97:O389)</f>
        <v>-0.56540040309786566</v>
      </c>
      <c r="Q389" s="63">
        <f t="shared" si="73"/>
        <v>657587.10819856497</v>
      </c>
      <c r="R389" s="48">
        <v>1.0031141221374045</v>
      </c>
      <c r="S389" s="47">
        <f t="shared" si="77"/>
        <v>1853669.394925466</v>
      </c>
      <c r="T389" s="67">
        <f>(S389-MAX(S$97:S389))/MAX(S$97:S389)</f>
        <v>-0.22264570671819775</v>
      </c>
      <c r="U389" s="63">
        <f t="shared" si="75"/>
        <v>1853669.394925466</v>
      </c>
      <c r="V389" s="4"/>
    </row>
    <row r="390" spans="1:22" x14ac:dyDescent="0.3">
      <c r="A390" s="2">
        <v>43393</v>
      </c>
      <c r="B390" s="21">
        <v>510</v>
      </c>
      <c r="C390" s="21">
        <v>517</v>
      </c>
      <c r="D390" s="21">
        <v>500.4</v>
      </c>
      <c r="E390" s="21">
        <v>470.38333333333333</v>
      </c>
      <c r="F390" s="23" t="str">
        <f t="shared" si="68"/>
        <v>TRUE</v>
      </c>
      <c r="G390" s="23" t="str">
        <f t="shared" si="69"/>
        <v>TRUE</v>
      </c>
      <c r="H390" s="23" t="str">
        <f t="shared" si="70"/>
        <v>Buy</v>
      </c>
      <c r="I390" s="23" t="str">
        <f t="shared" si="81"/>
        <v>hold</v>
      </c>
      <c r="J390" s="38" t="str">
        <f t="shared" si="78"/>
        <v/>
      </c>
      <c r="K390" s="23" t="str">
        <f t="shared" si="79"/>
        <v>hold</v>
      </c>
      <c r="L390" s="23" t="str">
        <f t="shared" si="80"/>
        <v>hold</v>
      </c>
      <c r="M390" s="43">
        <f t="shared" si="71"/>
        <v>0.96958174904942962</v>
      </c>
      <c r="N390" s="54">
        <f t="shared" si="74"/>
        <v>0.96958174904942962</v>
      </c>
      <c r="O390" s="47">
        <f>O389*N390</f>
        <v>637584.45851952117</v>
      </c>
      <c r="P390" s="67">
        <f>(O390-MAX(O$97:O390))/MAX(O$97:O390)</f>
        <v>-0.57862016269945149</v>
      </c>
      <c r="Q390" s="63">
        <f t="shared" si="73"/>
        <v>637584.45851952117</v>
      </c>
      <c r="R390" s="48">
        <v>0.96958174904942962</v>
      </c>
      <c r="S390" s="47">
        <f t="shared" si="77"/>
        <v>1797284.0140912312</v>
      </c>
      <c r="T390" s="67">
        <f>(S390-MAX(S$97:S390))/MAX(S$97:S390)</f>
        <v>-0.24629146468874694</v>
      </c>
      <c r="U390" s="63">
        <f t="shared" si="75"/>
        <v>1797284.0140912312</v>
      </c>
      <c r="V390" s="4"/>
    </row>
    <row r="391" spans="1:22" x14ac:dyDescent="0.3">
      <c r="A391" s="2">
        <v>43394</v>
      </c>
      <c r="B391" s="21">
        <v>517</v>
      </c>
      <c r="C391" s="21">
        <v>518</v>
      </c>
      <c r="D391" s="21">
        <v>504.9</v>
      </c>
      <c r="E391" s="21">
        <v>470.10833333333329</v>
      </c>
      <c r="F391" s="23" t="str">
        <f t="shared" si="68"/>
        <v>TRUE</v>
      </c>
      <c r="G391" s="23" t="str">
        <f t="shared" si="69"/>
        <v>TRUE</v>
      </c>
      <c r="H391" s="23" t="str">
        <f t="shared" si="70"/>
        <v>Buy</v>
      </c>
      <c r="I391" s="23" t="str">
        <f t="shared" si="81"/>
        <v>hold</v>
      </c>
      <c r="J391" s="38" t="str">
        <f t="shared" si="78"/>
        <v/>
      </c>
      <c r="K391" s="23" t="str">
        <f t="shared" si="79"/>
        <v>hold</v>
      </c>
      <c r="L391" s="23" t="str">
        <f t="shared" si="80"/>
        <v>hold</v>
      </c>
      <c r="M391" s="43">
        <f t="shared" si="71"/>
        <v>1.0137254901960784</v>
      </c>
      <c r="N391" s="54">
        <f t="shared" si="74"/>
        <v>1.0137254901960784</v>
      </c>
      <c r="O391" s="47">
        <f>O390*N391</f>
        <v>646335.6177541028</v>
      </c>
      <c r="P391" s="67">
        <f>(O391-MAX(O$97:O391))/MAX(O$97:O391)</f>
        <v>-0.57283651787375778</v>
      </c>
      <c r="Q391" s="63">
        <f t="shared" si="73"/>
        <v>646335.6177541028</v>
      </c>
      <c r="R391" s="48">
        <v>1.0137254901960784</v>
      </c>
      <c r="S391" s="47">
        <f t="shared" si="77"/>
        <v>1821952.6182062088</v>
      </c>
      <c r="T391" s="67">
        <f>(S391-MAX(S$97:S391))/MAX(S$97:S391)</f>
        <v>-0.23594644557663172</v>
      </c>
      <c r="U391" s="63">
        <f t="shared" si="75"/>
        <v>1821952.6182062088</v>
      </c>
      <c r="V391" s="4"/>
    </row>
    <row r="392" spans="1:22" x14ac:dyDescent="0.3">
      <c r="A392" s="2">
        <v>43395</v>
      </c>
      <c r="B392" s="21">
        <v>518</v>
      </c>
      <c r="C392" s="21">
        <v>508</v>
      </c>
      <c r="D392" s="21">
        <v>506.9</v>
      </c>
      <c r="E392" s="21">
        <v>469.96666666666658</v>
      </c>
      <c r="F392" s="23" t="str">
        <f t="shared" si="68"/>
        <v>TRUE</v>
      </c>
      <c r="G392" s="23" t="str">
        <f t="shared" si="69"/>
        <v>TRUE</v>
      </c>
      <c r="H392" s="23" t="str">
        <f t="shared" si="70"/>
        <v>Buy</v>
      </c>
      <c r="I392" s="23" t="str">
        <f t="shared" si="81"/>
        <v>hold</v>
      </c>
      <c r="J392" s="38" t="str">
        <f t="shared" si="78"/>
        <v/>
      </c>
      <c r="K392" s="23" t="str">
        <f t="shared" si="79"/>
        <v>hold</v>
      </c>
      <c r="L392" s="23" t="str">
        <f t="shared" si="80"/>
        <v>hold</v>
      </c>
      <c r="M392" s="43">
        <f t="shared" si="71"/>
        <v>1.0019342359767891</v>
      </c>
      <c r="N392" s="54">
        <f t="shared" si="74"/>
        <v>1.0019342359767891</v>
      </c>
      <c r="O392" s="47">
        <f>O391*N392</f>
        <v>647585.78335904295</v>
      </c>
      <c r="P392" s="67">
        <f>(O392-MAX(O$97:O392))/MAX(O$97:O392)</f>
        <v>-0.57201028289865863</v>
      </c>
      <c r="Q392" s="63">
        <f t="shared" si="73"/>
        <v>647585.78335904295</v>
      </c>
      <c r="R392" s="48">
        <v>1.0019342359767891</v>
      </c>
      <c r="S392" s="47">
        <f t="shared" si="77"/>
        <v>1825476.7045083484</v>
      </c>
      <c r="T392" s="67">
        <f>(S392-MAX(S$97:S392))/MAX(S$97:S392)</f>
        <v>-0.23446858570347245</v>
      </c>
      <c r="U392" s="63">
        <f t="shared" si="75"/>
        <v>1825476.7045083484</v>
      </c>
      <c r="V392" s="4"/>
    </row>
    <row r="393" spans="1:22" x14ac:dyDescent="0.3">
      <c r="A393" s="2">
        <v>43396</v>
      </c>
      <c r="B393" s="21">
        <v>508</v>
      </c>
      <c r="C393" s="21">
        <v>501</v>
      </c>
      <c r="D393" s="21">
        <v>508.9</v>
      </c>
      <c r="E393" s="21">
        <v>469.59166666666658</v>
      </c>
      <c r="F393" s="23" t="str">
        <f t="shared" si="68"/>
        <v>TRUE</v>
      </c>
      <c r="G393" s="23" t="str">
        <f t="shared" si="69"/>
        <v>TRUE</v>
      </c>
      <c r="H393" s="23" t="str">
        <f t="shared" si="70"/>
        <v>Buy</v>
      </c>
      <c r="I393" s="23" t="str">
        <f t="shared" si="81"/>
        <v>hold</v>
      </c>
      <c r="J393" s="38" t="str">
        <f t="shared" si="78"/>
        <v/>
      </c>
      <c r="K393" s="23" t="str">
        <f t="shared" si="79"/>
        <v>hold</v>
      </c>
      <c r="L393" s="23" t="str">
        <f t="shared" si="80"/>
        <v>hold</v>
      </c>
      <c r="M393" s="43">
        <f t="shared" si="71"/>
        <v>0.98069498069498073</v>
      </c>
      <c r="N393" s="54">
        <f t="shared" si="74"/>
        <v>0.98069498069498073</v>
      </c>
      <c r="O393" s="47">
        <f>O392*N393</f>
        <v>635084.12730964064</v>
      </c>
      <c r="P393" s="67">
        <f>(O393-MAX(O$97:O393))/MAX(O$97:O393)</f>
        <v>-0.58027263264964979</v>
      </c>
      <c r="Q393" s="63">
        <f t="shared" si="73"/>
        <v>635084.12730964064</v>
      </c>
      <c r="R393" s="48">
        <v>0.98069498069498073</v>
      </c>
      <c r="S393" s="47">
        <f t="shared" si="77"/>
        <v>1790235.8414869518</v>
      </c>
      <c r="T393" s="67">
        <f>(S393-MAX(S$97:S393))/MAX(S$97:S393)</f>
        <v>-0.24924718443506558</v>
      </c>
      <c r="U393" s="63">
        <f t="shared" si="75"/>
        <v>1790235.8414869518</v>
      </c>
      <c r="V393" s="4"/>
    </row>
    <row r="394" spans="1:22" x14ac:dyDescent="0.3">
      <c r="A394" s="2">
        <v>43397</v>
      </c>
      <c r="B394" s="21">
        <v>499</v>
      </c>
      <c r="C394" s="21">
        <v>519</v>
      </c>
      <c r="D394" s="21">
        <v>512.79999999999995</v>
      </c>
      <c r="E394" s="21">
        <v>469.45833333333331</v>
      </c>
      <c r="F394" s="23" t="str">
        <f t="shared" si="68"/>
        <v>FALSE</v>
      </c>
      <c r="G394" s="23" t="str">
        <f t="shared" si="69"/>
        <v>TRUE</v>
      </c>
      <c r="H394" s="23" t="str">
        <f t="shared" si="70"/>
        <v>Sell</v>
      </c>
      <c r="I394" s="23" t="str">
        <f t="shared" si="81"/>
        <v/>
      </c>
      <c r="J394" s="38" t="str">
        <f t="shared" si="78"/>
        <v>Selling</v>
      </c>
      <c r="K394" s="23" t="str">
        <f t="shared" si="79"/>
        <v>Selling</v>
      </c>
      <c r="L394" s="23" t="str">
        <f t="shared" si="80"/>
        <v>Selling</v>
      </c>
      <c r="M394" s="43">
        <f t="shared" si="71"/>
        <v>0.98228346456692917</v>
      </c>
      <c r="N394" s="54">
        <f t="shared" si="74"/>
        <v>0.98159586614173222</v>
      </c>
      <c r="O394" s="47">
        <f>O393*N394</f>
        <v>623395.95401937282</v>
      </c>
      <c r="P394" s="67">
        <f>(O394-MAX(O$97:O394))/MAX(O$97:O394)</f>
        <v>-0.58799735130234398</v>
      </c>
      <c r="Q394" s="63">
        <f t="shared" si="73"/>
        <v>623395.95401937282</v>
      </c>
      <c r="R394" s="48">
        <v>0.98159586614173222</v>
      </c>
      <c r="S394" s="47">
        <f t="shared" si="77"/>
        <v>1757288.1014223574</v>
      </c>
      <c r="T394" s="67">
        <f>(S394-MAX(S$97:S394))/MAX(S$97:S394)</f>
        <v>-0.263064139747194</v>
      </c>
      <c r="U394" s="63">
        <f t="shared" si="75"/>
        <v>1757288.1014223574</v>
      </c>
      <c r="V394" s="4"/>
    </row>
    <row r="395" spans="1:22" x14ac:dyDescent="0.3">
      <c r="A395" s="2">
        <v>43398</v>
      </c>
      <c r="B395" s="21">
        <v>520</v>
      </c>
      <c r="C395" s="21">
        <v>515</v>
      </c>
      <c r="D395" s="21">
        <v>514.9</v>
      </c>
      <c r="E395" s="21">
        <v>469.41666666666669</v>
      </c>
      <c r="F395" s="23" t="str">
        <f t="shared" ref="F395:F458" si="82">IF(C394&gt;=D394, "TRUE", "FALSE")</f>
        <v>TRUE</v>
      </c>
      <c r="G395" s="23" t="str">
        <f t="shared" si="69"/>
        <v>TRUE</v>
      </c>
      <c r="H395" s="23" t="str">
        <f t="shared" si="70"/>
        <v>Buy</v>
      </c>
      <c r="I395" s="23" t="str">
        <f t="shared" si="81"/>
        <v>Buying</v>
      </c>
      <c r="J395" s="38" t="str">
        <f t="shared" si="78"/>
        <v/>
      </c>
      <c r="K395" s="23" t="str">
        <f t="shared" si="79"/>
        <v>Buying</v>
      </c>
      <c r="L395" s="23" t="str">
        <f t="shared" si="80"/>
        <v>Buying</v>
      </c>
      <c r="M395" s="43">
        <f t="shared" si="71"/>
        <v>1.0420841683366733</v>
      </c>
      <c r="N395" s="54">
        <f t="shared" si="74"/>
        <v>1</v>
      </c>
      <c r="O395" s="47">
        <f>O394*N395</f>
        <v>623395.95401937282</v>
      </c>
      <c r="P395" s="67">
        <f>(O395-MAX(O$97:O395))/MAX(O$97:O395)</f>
        <v>-0.58799735130234398</v>
      </c>
      <c r="Q395" s="63">
        <f t="shared" si="73"/>
        <v>623395.95401937282</v>
      </c>
      <c r="R395" s="48">
        <v>1</v>
      </c>
      <c r="S395" s="47">
        <f t="shared" si="77"/>
        <v>1757288.1014223574</v>
      </c>
      <c r="T395" s="67">
        <f>(S395-MAX(S$97:S395))/MAX(S$97:S395)</f>
        <v>-0.263064139747194</v>
      </c>
      <c r="U395" s="63">
        <f t="shared" si="75"/>
        <v>1757288.1014223574</v>
      </c>
      <c r="V395" s="4"/>
    </row>
    <row r="396" spans="1:22" x14ac:dyDescent="0.3">
      <c r="A396" s="2">
        <v>43399</v>
      </c>
      <c r="B396" s="21">
        <v>515</v>
      </c>
      <c r="C396" s="21">
        <v>517</v>
      </c>
      <c r="D396" s="21">
        <v>515.70000000000005</v>
      </c>
      <c r="E396" s="21">
        <v>469.375</v>
      </c>
      <c r="F396" s="23" t="str">
        <f t="shared" si="82"/>
        <v>TRUE</v>
      </c>
      <c r="G396" s="23" t="str">
        <f t="shared" ref="G396:G459" si="83">IF(C395&gt;=E395, "TRUE", "FALSE")</f>
        <v>TRUE</v>
      </c>
      <c r="H396" s="23" t="str">
        <f t="shared" ref="H396:H459" si="84">IF(F396="TRUE", IF(G396="TRUE", "Buy", "Hold&amp;NotBuy"), "Sell")</f>
        <v>Buy</v>
      </c>
      <c r="I396" s="23" t="str">
        <f t="shared" si="81"/>
        <v>hold</v>
      </c>
      <c r="J396" s="38" t="str">
        <f t="shared" si="78"/>
        <v/>
      </c>
      <c r="K396" s="23" t="str">
        <f t="shared" si="79"/>
        <v>hold</v>
      </c>
      <c r="L396" s="23" t="str">
        <f t="shared" si="80"/>
        <v>hold</v>
      </c>
      <c r="M396" s="43">
        <f t="shared" ref="M396:M459" si="85">B396/B395</f>
        <v>0.99038461538461542</v>
      </c>
      <c r="N396" s="54">
        <f t="shared" si="74"/>
        <v>0.98968461538461527</v>
      </c>
      <c r="O396" s="47">
        <f>O395*N396</f>
        <v>616965.38498598826</v>
      </c>
      <c r="P396" s="67">
        <f>(O396-MAX(O$97:O396))/MAX(O$97:O396)</f>
        <v>-0.59224731708621758</v>
      </c>
      <c r="Q396" s="63">
        <f t="shared" si="73"/>
        <v>616965.38498598826</v>
      </c>
      <c r="R396" s="48">
        <v>0.98969134615384613</v>
      </c>
      <c r="S396" s="47">
        <f t="shared" si="77"/>
        <v>1739172.8266768293</v>
      </c>
      <c r="T396" s="67">
        <f>(S396-MAX(S$97:S396))/MAX(S$97:S396)</f>
        <v>-0.27066095643735788</v>
      </c>
      <c r="U396" s="63">
        <f t="shared" si="75"/>
        <v>1739172.8266768293</v>
      </c>
      <c r="V396" s="4"/>
    </row>
    <row r="397" spans="1:22" x14ac:dyDescent="0.3">
      <c r="A397" s="2">
        <v>43400</v>
      </c>
      <c r="B397" s="21">
        <v>517</v>
      </c>
      <c r="C397" s="21">
        <v>515</v>
      </c>
      <c r="D397" s="21">
        <v>514.70000000000005</v>
      </c>
      <c r="E397" s="21">
        <v>469.54166666666669</v>
      </c>
      <c r="F397" s="23" t="str">
        <f t="shared" si="82"/>
        <v>TRUE</v>
      </c>
      <c r="G397" s="23" t="str">
        <f t="shared" si="83"/>
        <v>TRUE</v>
      </c>
      <c r="H397" s="23" t="str">
        <f t="shared" si="84"/>
        <v>Buy</v>
      </c>
      <c r="I397" s="23" t="str">
        <f t="shared" si="81"/>
        <v>hold</v>
      </c>
      <c r="J397" s="38" t="str">
        <f t="shared" si="78"/>
        <v/>
      </c>
      <c r="K397" s="23" t="str">
        <f t="shared" si="79"/>
        <v>hold</v>
      </c>
      <c r="L397" s="23" t="str">
        <f t="shared" si="80"/>
        <v>hold</v>
      </c>
      <c r="M397" s="43">
        <f t="shared" si="85"/>
        <v>1.003883495145631</v>
      </c>
      <c r="N397" s="54">
        <f t="shared" si="74"/>
        <v>1.003883495145631</v>
      </c>
      <c r="O397" s="47">
        <f>O396*N397</f>
        <v>619361.36706360371</v>
      </c>
      <c r="P397" s="67">
        <f>(O397-MAX(O$97:O397))/MAX(O$97:O397)</f>
        <v>-0.59066381152150382</v>
      </c>
      <c r="Q397" s="63">
        <f t="shared" si="73"/>
        <v>619361.36706360371</v>
      </c>
      <c r="R397" s="48">
        <v>1.003883495145631</v>
      </c>
      <c r="S397" s="47">
        <f t="shared" si="77"/>
        <v>1745926.8959066421</v>
      </c>
      <c r="T397" s="67">
        <f>(S397-MAX(S$97:S397))/MAX(S$97:S397)</f>
        <v>-0.26782857180216318</v>
      </c>
      <c r="U397" s="63">
        <f t="shared" si="75"/>
        <v>1745926.8959066421</v>
      </c>
      <c r="V397" s="4"/>
    </row>
    <row r="398" spans="1:22" x14ac:dyDescent="0.3">
      <c r="A398" s="2">
        <v>43401</v>
      </c>
      <c r="B398" s="21">
        <v>514</v>
      </c>
      <c r="C398" s="21">
        <v>517</v>
      </c>
      <c r="D398" s="21">
        <v>513.79999999999995</v>
      </c>
      <c r="E398" s="21">
        <v>469.5</v>
      </c>
      <c r="F398" s="23" t="str">
        <f t="shared" si="82"/>
        <v>TRUE</v>
      </c>
      <c r="G398" s="23" t="str">
        <f t="shared" si="83"/>
        <v>TRUE</v>
      </c>
      <c r="H398" s="23" t="str">
        <f t="shared" si="84"/>
        <v>Buy</v>
      </c>
      <c r="I398" s="23" t="str">
        <f t="shared" si="81"/>
        <v>hold</v>
      </c>
      <c r="J398" s="38" t="str">
        <f t="shared" si="78"/>
        <v/>
      </c>
      <c r="K398" s="23" t="str">
        <f t="shared" si="79"/>
        <v>hold</v>
      </c>
      <c r="L398" s="23" t="str">
        <f t="shared" si="80"/>
        <v>hold</v>
      </c>
      <c r="M398" s="43">
        <f t="shared" si="85"/>
        <v>0.99419729206963248</v>
      </c>
      <c r="N398" s="54">
        <f t="shared" si="74"/>
        <v>0.99419729206963248</v>
      </c>
      <c r="O398" s="47">
        <f>O397*N398</f>
        <v>615767.39394718048</v>
      </c>
      <c r="P398" s="67">
        <f>(O398-MAX(O$97:O398))/MAX(O$97:O398)</f>
        <v>-0.59303906986857446</v>
      </c>
      <c r="Q398" s="63">
        <f t="shared" si="73"/>
        <v>615767.39394718048</v>
      </c>
      <c r="R398" s="48">
        <v>0.99419729206963248</v>
      </c>
      <c r="S398" s="47">
        <f t="shared" si="77"/>
        <v>1735795.7920619226</v>
      </c>
      <c r="T398" s="67">
        <f>(S398-MAX(S$97:S398))/MAX(S$97:S398)</f>
        <v>-0.27207714875495531</v>
      </c>
      <c r="U398" s="63">
        <f t="shared" si="75"/>
        <v>1735795.7920619226</v>
      </c>
      <c r="V398" s="4"/>
    </row>
    <row r="399" spans="1:22" x14ac:dyDescent="0.3">
      <c r="A399" s="2">
        <v>43402</v>
      </c>
      <c r="B399" s="21">
        <v>517</v>
      </c>
      <c r="C399" s="21">
        <v>500</v>
      </c>
      <c r="D399" s="21">
        <v>512.70000000000005</v>
      </c>
      <c r="E399" s="21">
        <v>469.45833333333331</v>
      </c>
      <c r="F399" s="23" t="str">
        <f t="shared" si="82"/>
        <v>TRUE</v>
      </c>
      <c r="G399" s="23" t="str">
        <f t="shared" si="83"/>
        <v>TRUE</v>
      </c>
      <c r="H399" s="23" t="str">
        <f t="shared" si="84"/>
        <v>Buy</v>
      </c>
      <c r="I399" s="23" t="str">
        <f t="shared" si="81"/>
        <v>hold</v>
      </c>
      <c r="J399" s="38" t="str">
        <f t="shared" si="78"/>
        <v/>
      </c>
      <c r="K399" s="23" t="str">
        <f t="shared" si="79"/>
        <v>hold</v>
      </c>
      <c r="L399" s="23" t="str">
        <f t="shared" si="80"/>
        <v>hold</v>
      </c>
      <c r="M399" s="43">
        <f t="shared" si="85"/>
        <v>1.0058365758754864</v>
      </c>
      <c r="N399" s="54">
        <f t="shared" si="74"/>
        <v>1.0058365758754864</v>
      </c>
      <c r="O399" s="47">
        <f>O398*N399</f>
        <v>619361.36706360371</v>
      </c>
      <c r="P399" s="67">
        <f>(O399-MAX(O$97:O399))/MAX(O$97:O399)</f>
        <v>-0.59066381152150382</v>
      </c>
      <c r="Q399" s="63">
        <f t="shared" si="73"/>
        <v>619361.36706360371</v>
      </c>
      <c r="R399" s="48">
        <v>1.0058365758754864</v>
      </c>
      <c r="S399" s="47">
        <f t="shared" si="77"/>
        <v>1745926.8959066418</v>
      </c>
      <c r="T399" s="67">
        <f>(S399-MAX(S$97:S399))/MAX(S$97:S399)</f>
        <v>-0.2678285718021633</v>
      </c>
      <c r="U399" s="63">
        <f t="shared" si="75"/>
        <v>1745926.8959066418</v>
      </c>
      <c r="V399" s="4"/>
    </row>
    <row r="400" spans="1:22" x14ac:dyDescent="0.3">
      <c r="A400" s="2">
        <v>43403</v>
      </c>
      <c r="B400" s="21">
        <v>500</v>
      </c>
      <c r="C400" s="21">
        <v>505</v>
      </c>
      <c r="D400" s="21">
        <v>511.5</v>
      </c>
      <c r="E400" s="21">
        <v>469.24166666666667</v>
      </c>
      <c r="F400" s="23" t="str">
        <f t="shared" si="82"/>
        <v>FALSE</v>
      </c>
      <c r="G400" s="23" t="str">
        <f t="shared" si="83"/>
        <v>TRUE</v>
      </c>
      <c r="H400" s="23" t="str">
        <f t="shared" si="84"/>
        <v>Sell</v>
      </c>
      <c r="I400" s="23" t="str">
        <f t="shared" si="81"/>
        <v/>
      </c>
      <c r="J400" s="38" t="str">
        <f t="shared" si="78"/>
        <v>Selling</v>
      </c>
      <c r="K400" s="23" t="str">
        <f t="shared" si="79"/>
        <v>Selling</v>
      </c>
      <c r="L400" s="23" t="str">
        <f t="shared" si="80"/>
        <v>Selling</v>
      </c>
      <c r="M400" s="43">
        <f t="shared" si="85"/>
        <v>0.96711798839458418</v>
      </c>
      <c r="N400" s="54">
        <f t="shared" si="74"/>
        <v>0.96644100580270786</v>
      </c>
      <c r="O400" s="47">
        <f>O399*N400</f>
        <v>598576.22254028928</v>
      </c>
      <c r="P400" s="67">
        <f>(O400-MAX(O$97:O400))/MAX(O$97:O400)</f>
        <v>-0.60440072229539543</v>
      </c>
      <c r="Q400" s="63">
        <f t="shared" si="73"/>
        <v>598576.22254028928</v>
      </c>
      <c r="R400" s="48">
        <v>0.96644100580270786</v>
      </c>
      <c r="S400" s="47">
        <f t="shared" si="77"/>
        <v>1687335.3453380147</v>
      </c>
      <c r="T400" s="67">
        <f>(S400-MAX(S$97:S400))/MAX(S$97:S400)</f>
        <v>-0.29239950851247754</v>
      </c>
      <c r="U400" s="63">
        <f t="shared" si="75"/>
        <v>1687335.3453380147</v>
      </c>
      <c r="V400" s="4"/>
    </row>
    <row r="401" spans="1:22" x14ac:dyDescent="0.3">
      <c r="A401" s="2">
        <v>43404</v>
      </c>
      <c r="B401" s="21">
        <v>506</v>
      </c>
      <c r="C401" s="21">
        <v>498</v>
      </c>
      <c r="D401" s="21">
        <v>509.5</v>
      </c>
      <c r="E401" s="21">
        <v>468.86666666666667</v>
      </c>
      <c r="F401" s="23" t="str">
        <f t="shared" si="82"/>
        <v>FALSE</v>
      </c>
      <c r="G401" s="23" t="str">
        <f t="shared" si="83"/>
        <v>TRUE</v>
      </c>
      <c r="H401" s="23" t="str">
        <f t="shared" si="84"/>
        <v>Sell</v>
      </c>
      <c r="I401" s="23" t="str">
        <f t="shared" si="81"/>
        <v/>
      </c>
      <c r="J401" s="38" t="str">
        <f t="shared" si="78"/>
        <v>Cash</v>
      </c>
      <c r="K401" s="23" t="str">
        <f t="shared" si="79"/>
        <v>Cash</v>
      </c>
      <c r="L401" s="23" t="str">
        <f t="shared" si="80"/>
        <v>Cash</v>
      </c>
      <c r="M401" s="43">
        <f t="shared" si="85"/>
        <v>1.012</v>
      </c>
      <c r="N401" s="54">
        <f t="shared" si="74"/>
        <v>1</v>
      </c>
      <c r="O401" s="47">
        <f>O400*N401</f>
        <v>598576.22254028928</v>
      </c>
      <c r="P401" s="67">
        <f>(O401-MAX(O$97:O401))/MAX(O$97:O401)</f>
        <v>-0.60440072229539543</v>
      </c>
      <c r="Q401" s="63">
        <f t="shared" si="73"/>
        <v>598576.22254028928</v>
      </c>
      <c r="R401" s="48">
        <v>1</v>
      </c>
      <c r="S401" s="47">
        <f t="shared" si="77"/>
        <v>1687335.3453380147</v>
      </c>
      <c r="T401" s="67">
        <f>(S401-MAX(S$97:S401))/MAX(S$97:S401)</f>
        <v>-0.29239950851247754</v>
      </c>
      <c r="U401" s="63">
        <f t="shared" si="75"/>
        <v>1687335.3453380147</v>
      </c>
      <c r="V401" s="4"/>
    </row>
    <row r="402" spans="1:22" x14ac:dyDescent="0.3">
      <c r="A402" s="2">
        <v>43405</v>
      </c>
      <c r="B402" s="21">
        <v>497</v>
      </c>
      <c r="C402" s="21">
        <v>512</v>
      </c>
      <c r="D402" s="21">
        <v>509.9</v>
      </c>
      <c r="E402" s="21">
        <v>468.57499999999999</v>
      </c>
      <c r="F402" s="23" t="str">
        <f t="shared" si="82"/>
        <v>FALSE</v>
      </c>
      <c r="G402" s="23" t="str">
        <f t="shared" si="83"/>
        <v>TRUE</v>
      </c>
      <c r="H402" s="23" t="str">
        <f t="shared" si="84"/>
        <v>Sell</v>
      </c>
      <c r="I402" s="23" t="str">
        <f t="shared" si="81"/>
        <v/>
      </c>
      <c r="J402" s="38" t="str">
        <f t="shared" si="78"/>
        <v>Cash</v>
      </c>
      <c r="K402" s="23" t="str">
        <f t="shared" si="79"/>
        <v>Cash</v>
      </c>
      <c r="L402" s="23" t="str">
        <f t="shared" si="80"/>
        <v>Cash</v>
      </c>
      <c r="M402" s="43">
        <f t="shared" si="85"/>
        <v>0.98221343873517786</v>
      </c>
      <c r="N402" s="54">
        <f t="shared" si="74"/>
        <v>1</v>
      </c>
      <c r="O402" s="47">
        <f>O401*N402</f>
        <v>598576.22254028928</v>
      </c>
      <c r="P402" s="67">
        <f>(O402-MAX(O$97:O402))/MAX(O$97:O402)</f>
        <v>-0.60440072229539543</v>
      </c>
      <c r="Q402" s="63">
        <f t="shared" si="73"/>
        <v>598576.22254028928</v>
      </c>
      <c r="R402" s="48">
        <v>1</v>
      </c>
      <c r="S402" s="47">
        <f t="shared" si="77"/>
        <v>1687335.3453380147</v>
      </c>
      <c r="T402" s="67">
        <f>(S402-MAX(S$97:S402))/MAX(S$97:S402)</f>
        <v>-0.29239950851247754</v>
      </c>
      <c r="U402" s="63">
        <f t="shared" si="75"/>
        <v>1687335.3453380147</v>
      </c>
      <c r="V402" s="4"/>
    </row>
    <row r="403" spans="1:22" x14ac:dyDescent="0.3">
      <c r="A403" s="2">
        <v>43406</v>
      </c>
      <c r="B403" s="21">
        <v>512</v>
      </c>
      <c r="C403" s="21">
        <v>520</v>
      </c>
      <c r="D403" s="21">
        <v>511.8</v>
      </c>
      <c r="E403" s="21">
        <v>468.47500000000002</v>
      </c>
      <c r="F403" s="23" t="str">
        <f t="shared" si="82"/>
        <v>TRUE</v>
      </c>
      <c r="G403" s="23" t="str">
        <f t="shared" si="83"/>
        <v>TRUE</v>
      </c>
      <c r="H403" s="23" t="str">
        <f t="shared" si="84"/>
        <v>Buy</v>
      </c>
      <c r="I403" s="23" t="str">
        <f t="shared" si="81"/>
        <v>Buying</v>
      </c>
      <c r="J403" s="38" t="str">
        <f t="shared" si="78"/>
        <v/>
      </c>
      <c r="K403" s="23" t="str">
        <f t="shared" si="79"/>
        <v>Buying</v>
      </c>
      <c r="L403" s="23" t="str">
        <f t="shared" si="80"/>
        <v>Buying</v>
      </c>
      <c r="M403" s="43">
        <f t="shared" si="85"/>
        <v>1.0301810865191148</v>
      </c>
      <c r="N403" s="54">
        <f t="shared" si="74"/>
        <v>1</v>
      </c>
      <c r="O403" s="47">
        <f>O402*N403</f>
        <v>598576.22254028928</v>
      </c>
      <c r="P403" s="67">
        <f>(O403-MAX(O$97:O403))/MAX(O$97:O403)</f>
        <v>-0.60440072229539543</v>
      </c>
      <c r="Q403" s="63">
        <f t="shared" si="73"/>
        <v>598576.22254028928</v>
      </c>
      <c r="R403" s="48">
        <v>1</v>
      </c>
      <c r="S403" s="47">
        <f t="shared" si="77"/>
        <v>1687335.3453380147</v>
      </c>
      <c r="T403" s="67">
        <f>(S403-MAX(S$97:S403))/MAX(S$97:S403)</f>
        <v>-0.29239950851247754</v>
      </c>
      <c r="U403" s="63">
        <f t="shared" si="75"/>
        <v>1687335.3453380147</v>
      </c>
      <c r="V403" s="4"/>
    </row>
    <row r="404" spans="1:22" x14ac:dyDescent="0.3">
      <c r="A404" s="2">
        <v>43407</v>
      </c>
      <c r="B404" s="21">
        <v>520</v>
      </c>
      <c r="C404" s="21">
        <v>512</v>
      </c>
      <c r="D404" s="21">
        <v>511.1</v>
      </c>
      <c r="E404" s="21">
        <v>468.34166666666658</v>
      </c>
      <c r="F404" s="23" t="str">
        <f t="shared" si="82"/>
        <v>TRUE</v>
      </c>
      <c r="G404" s="23" t="str">
        <f t="shared" si="83"/>
        <v>TRUE</v>
      </c>
      <c r="H404" s="23" t="str">
        <f t="shared" si="84"/>
        <v>Buy</v>
      </c>
      <c r="I404" s="23" t="str">
        <f t="shared" si="81"/>
        <v>hold</v>
      </c>
      <c r="J404" s="38" t="str">
        <f t="shared" si="78"/>
        <v/>
      </c>
      <c r="K404" s="23" t="str">
        <f t="shared" si="79"/>
        <v>hold</v>
      </c>
      <c r="L404" s="23" t="str">
        <f t="shared" si="80"/>
        <v>hold</v>
      </c>
      <c r="M404" s="43">
        <f t="shared" si="85"/>
        <v>1.015625</v>
      </c>
      <c r="N404" s="54">
        <f t="shared" si="74"/>
        <v>1.0149250000000001</v>
      </c>
      <c r="O404" s="47">
        <f>O403*N404</f>
        <v>607509.97266170313</v>
      </c>
      <c r="P404" s="67">
        <f>(O404-MAX(O$97:O404))/MAX(O$97:O404)</f>
        <v>-0.59849640307565422</v>
      </c>
      <c r="Q404" s="63">
        <f t="shared" si="73"/>
        <v>607509.97266170313</v>
      </c>
      <c r="R404" s="48">
        <v>1.0149140624999999</v>
      </c>
      <c r="S404" s="47">
        <f t="shared" si="77"/>
        <v>1712500.3701368447</v>
      </c>
      <c r="T404" s="67">
        <f>(S404-MAX(S$97:S404))/MAX(S$97:S404)</f>
        <v>-0.281846310557402</v>
      </c>
      <c r="U404" s="63">
        <f t="shared" si="75"/>
        <v>1712500.3701368447</v>
      </c>
      <c r="V404" s="4"/>
    </row>
    <row r="405" spans="1:22" x14ac:dyDescent="0.3">
      <c r="A405" s="2">
        <v>43408</v>
      </c>
      <c r="B405" s="21">
        <v>512</v>
      </c>
      <c r="C405" s="21">
        <v>513</v>
      </c>
      <c r="D405" s="21">
        <v>510.9</v>
      </c>
      <c r="E405" s="21">
        <v>468.23333333333329</v>
      </c>
      <c r="F405" s="23" t="str">
        <f t="shared" si="82"/>
        <v>TRUE</v>
      </c>
      <c r="G405" s="23" t="str">
        <f t="shared" si="83"/>
        <v>TRUE</v>
      </c>
      <c r="H405" s="23" t="str">
        <f t="shared" si="84"/>
        <v>Buy</v>
      </c>
      <c r="I405" s="23" t="str">
        <f t="shared" si="81"/>
        <v>hold</v>
      </c>
      <c r="J405" s="38" t="str">
        <f t="shared" si="78"/>
        <v/>
      </c>
      <c r="K405" s="23" t="str">
        <f t="shared" si="79"/>
        <v>hold</v>
      </c>
      <c r="L405" s="23" t="str">
        <f t="shared" si="80"/>
        <v>hold</v>
      </c>
      <c r="M405" s="43">
        <f t="shared" si="85"/>
        <v>0.98461538461538467</v>
      </c>
      <c r="N405" s="54">
        <f t="shared" si="74"/>
        <v>0.98461538461538467</v>
      </c>
      <c r="O405" s="47">
        <f>O404*N405</f>
        <v>598163.66538998461</v>
      </c>
      <c r="P405" s="67">
        <f>(O405-MAX(O$97:O405))/MAX(O$97:O405)</f>
        <v>-0.60467338148987493</v>
      </c>
      <c r="Q405" s="63">
        <f t="shared" si="73"/>
        <v>598163.66538998461</v>
      </c>
      <c r="R405" s="48">
        <v>0.98461538461538467</v>
      </c>
      <c r="S405" s="47">
        <f t="shared" si="77"/>
        <v>1686154.2105962778</v>
      </c>
      <c r="T405" s="67">
        <f>(S405-MAX(S$97:S405))/MAX(S$97:S405)</f>
        <v>-0.29289482885651891</v>
      </c>
      <c r="U405" s="63">
        <f t="shared" si="75"/>
        <v>1686154.2105962778</v>
      </c>
      <c r="V405" s="4"/>
    </row>
    <row r="406" spans="1:22" x14ac:dyDescent="0.3">
      <c r="A406" s="2">
        <v>43409</v>
      </c>
      <c r="B406" s="21">
        <v>513</v>
      </c>
      <c r="C406" s="21">
        <v>524</v>
      </c>
      <c r="D406" s="21">
        <v>511.6</v>
      </c>
      <c r="E406" s="21">
        <v>468.11666666666667</v>
      </c>
      <c r="F406" s="23" t="str">
        <f t="shared" si="82"/>
        <v>TRUE</v>
      </c>
      <c r="G406" s="23" t="str">
        <f t="shared" si="83"/>
        <v>TRUE</v>
      </c>
      <c r="H406" s="23" t="str">
        <f t="shared" si="84"/>
        <v>Buy</v>
      </c>
      <c r="I406" s="23" t="str">
        <f t="shared" si="81"/>
        <v>hold</v>
      </c>
      <c r="J406" s="38" t="str">
        <f t="shared" si="78"/>
        <v/>
      </c>
      <c r="K406" s="23" t="str">
        <f t="shared" si="79"/>
        <v>hold</v>
      </c>
      <c r="L406" s="23" t="str">
        <f t="shared" si="80"/>
        <v>hold</v>
      </c>
      <c r="M406" s="43">
        <f t="shared" si="85"/>
        <v>1.001953125</v>
      </c>
      <c r="N406" s="54">
        <f t="shared" si="74"/>
        <v>1.001953125</v>
      </c>
      <c r="O406" s="47">
        <f>O405*N406</f>
        <v>599331.95379894937</v>
      </c>
      <c r="P406" s="67">
        <f>(O406-MAX(O$97:O406))/MAX(O$97:O406)</f>
        <v>-0.60390125918809734</v>
      </c>
      <c r="Q406" s="63">
        <f t="shared" si="73"/>
        <v>599331.95379894937</v>
      </c>
      <c r="R406" s="48">
        <v>1.001953125</v>
      </c>
      <c r="S406" s="47">
        <f t="shared" si="77"/>
        <v>1689447.4805388488</v>
      </c>
      <c r="T406" s="67">
        <f>(S406-MAX(S$97:S406))/MAX(S$97:S406)</f>
        <v>-0.29151376406912927</v>
      </c>
      <c r="U406" s="63">
        <f t="shared" si="75"/>
        <v>1689447.4805388488</v>
      </c>
      <c r="V406" s="4"/>
    </row>
    <row r="407" spans="1:22" x14ac:dyDescent="0.3">
      <c r="A407" s="2">
        <v>43410</v>
      </c>
      <c r="B407" s="21">
        <v>524</v>
      </c>
      <c r="C407" s="21">
        <v>603</v>
      </c>
      <c r="D407" s="21">
        <v>520.4</v>
      </c>
      <c r="E407" s="21">
        <v>468.70833333333331</v>
      </c>
      <c r="F407" s="23" t="str">
        <f t="shared" si="82"/>
        <v>TRUE</v>
      </c>
      <c r="G407" s="23" t="str">
        <f t="shared" si="83"/>
        <v>TRUE</v>
      </c>
      <c r="H407" s="23" t="str">
        <f t="shared" si="84"/>
        <v>Buy</v>
      </c>
      <c r="I407" s="23" t="str">
        <f t="shared" si="81"/>
        <v>hold</v>
      </c>
      <c r="J407" s="38" t="str">
        <f t="shared" si="78"/>
        <v/>
      </c>
      <c r="K407" s="23" t="str">
        <f t="shared" si="79"/>
        <v>hold</v>
      </c>
      <c r="L407" s="23" t="str">
        <f t="shared" si="80"/>
        <v>hold</v>
      </c>
      <c r="M407" s="43">
        <f t="shared" si="85"/>
        <v>1.0214424951267056</v>
      </c>
      <c r="N407" s="54">
        <f t="shared" si="74"/>
        <v>1.0214424951267056</v>
      </c>
      <c r="O407" s="47">
        <f>O406*N407</f>
        <v>612183.12629756227</v>
      </c>
      <c r="P407" s="67">
        <f>(O407-MAX(O$97:O407))/MAX(O$97:O407)</f>
        <v>-0.59540791386854386</v>
      </c>
      <c r="Q407" s="63">
        <f t="shared" si="73"/>
        <v>612183.12629756227</v>
      </c>
      <c r="R407" s="48">
        <v>1.0214424951267056</v>
      </c>
      <c r="S407" s="47">
        <f t="shared" si="77"/>
        <v>1725673.449907128</v>
      </c>
      <c r="T407" s="67">
        <f>(S407-MAX(S$97:S407))/MAX(S$97:S407)</f>
        <v>-0.27632205140784361</v>
      </c>
      <c r="U407" s="63">
        <f t="shared" si="75"/>
        <v>1725673.449907128</v>
      </c>
      <c r="V407" s="4"/>
    </row>
    <row r="408" spans="1:22" x14ac:dyDescent="0.3">
      <c r="A408" s="2">
        <v>43411</v>
      </c>
      <c r="B408" s="21">
        <v>603</v>
      </c>
      <c r="C408" s="21">
        <v>594</v>
      </c>
      <c r="D408" s="21">
        <v>528.1</v>
      </c>
      <c r="E408" s="21">
        <v>469.42500000000001</v>
      </c>
      <c r="F408" s="23" t="str">
        <f t="shared" si="82"/>
        <v>TRUE</v>
      </c>
      <c r="G408" s="23" t="str">
        <f t="shared" si="83"/>
        <v>TRUE</v>
      </c>
      <c r="H408" s="23" t="str">
        <f t="shared" si="84"/>
        <v>Buy</v>
      </c>
      <c r="I408" s="23" t="str">
        <f t="shared" si="81"/>
        <v>hold</v>
      </c>
      <c r="J408" s="38" t="str">
        <f t="shared" si="78"/>
        <v/>
      </c>
      <c r="K408" s="23" t="str">
        <f t="shared" si="79"/>
        <v>hold</v>
      </c>
      <c r="L408" s="23" t="str">
        <f t="shared" si="80"/>
        <v>hold</v>
      </c>
      <c r="M408" s="43">
        <f t="shared" si="85"/>
        <v>1.1507633587786259</v>
      </c>
      <c r="N408" s="54">
        <f t="shared" si="74"/>
        <v>1.1507633587786259</v>
      </c>
      <c r="O408" s="47">
        <f>O407*N408</f>
        <v>704477.91060578253</v>
      </c>
      <c r="P408" s="67">
        <f>(O408-MAX(O$97:O408))/MAX(O$97:O408)</f>
        <v>-0.53441025202811443</v>
      </c>
      <c r="Q408" s="63">
        <f t="shared" si="73"/>
        <v>704477.91060578253</v>
      </c>
      <c r="R408" s="48">
        <v>1.1507633587786259</v>
      </c>
      <c r="S408" s="47">
        <f t="shared" si="77"/>
        <v>1985841.7753702255</v>
      </c>
      <c r="T408" s="67">
        <f>(S408-MAX(S$97:S408))/MAX(S$97:S408)</f>
        <v>-0.16721793320406431</v>
      </c>
      <c r="U408" s="63">
        <f t="shared" si="75"/>
        <v>1985841.7753702255</v>
      </c>
      <c r="V408" s="4"/>
    </row>
    <row r="409" spans="1:22" x14ac:dyDescent="0.3">
      <c r="A409" s="2">
        <v>43412</v>
      </c>
      <c r="B409" s="21">
        <v>594</v>
      </c>
      <c r="C409" s="21">
        <v>582</v>
      </c>
      <c r="D409" s="21">
        <v>536.29999999999995</v>
      </c>
      <c r="E409" s="21">
        <v>470.05</v>
      </c>
      <c r="F409" s="23" t="str">
        <f t="shared" si="82"/>
        <v>TRUE</v>
      </c>
      <c r="G409" s="23" t="str">
        <f t="shared" si="83"/>
        <v>TRUE</v>
      </c>
      <c r="H409" s="23" t="str">
        <f t="shared" si="84"/>
        <v>Buy</v>
      </c>
      <c r="I409" s="23" t="str">
        <f t="shared" si="81"/>
        <v>hold</v>
      </c>
      <c r="J409" s="38" t="str">
        <f t="shared" si="78"/>
        <v/>
      </c>
      <c r="K409" s="23" t="str">
        <f t="shared" si="79"/>
        <v>hold</v>
      </c>
      <c r="L409" s="23" t="str">
        <f t="shared" si="80"/>
        <v>hold</v>
      </c>
      <c r="M409" s="43">
        <f t="shared" si="85"/>
        <v>0.9850746268656716</v>
      </c>
      <c r="N409" s="54">
        <f t="shared" si="74"/>
        <v>0.9850746268656716</v>
      </c>
      <c r="O409" s="47">
        <f>O408*N409</f>
        <v>693963.31492509914</v>
      </c>
      <c r="P409" s="67">
        <f>(O409-MAX(O$97:O409))/MAX(O$97:O409)</f>
        <v>-0.54135935274411273</v>
      </c>
      <c r="Q409" s="63">
        <f t="shared" si="73"/>
        <v>693963.31492509914</v>
      </c>
      <c r="R409" s="48">
        <v>0.9850746268656716</v>
      </c>
      <c r="S409" s="47">
        <f t="shared" si="77"/>
        <v>1956202.3458870878</v>
      </c>
      <c r="T409" s="67">
        <f>(S409-MAX(S$97:S409))/MAX(S$97:S409)</f>
        <v>-0.17964751629057085</v>
      </c>
      <c r="U409" s="63">
        <f t="shared" si="75"/>
        <v>1956202.3458870878</v>
      </c>
      <c r="V409" s="4"/>
    </row>
    <row r="410" spans="1:22" x14ac:dyDescent="0.3">
      <c r="A410" s="2">
        <v>43413</v>
      </c>
      <c r="B410" s="21">
        <v>582</v>
      </c>
      <c r="C410" s="21">
        <v>566</v>
      </c>
      <c r="D410" s="21">
        <v>542.4</v>
      </c>
      <c r="E410" s="21">
        <v>470.65</v>
      </c>
      <c r="F410" s="23" t="str">
        <f t="shared" si="82"/>
        <v>TRUE</v>
      </c>
      <c r="G410" s="23" t="str">
        <f t="shared" si="83"/>
        <v>TRUE</v>
      </c>
      <c r="H410" s="23" t="str">
        <f t="shared" si="84"/>
        <v>Buy</v>
      </c>
      <c r="I410" s="23" t="str">
        <f t="shared" si="81"/>
        <v>hold</v>
      </c>
      <c r="J410" s="38" t="str">
        <f t="shared" si="78"/>
        <v/>
      </c>
      <c r="K410" s="23" t="str">
        <f t="shared" si="79"/>
        <v>hold</v>
      </c>
      <c r="L410" s="23" t="str">
        <f t="shared" si="80"/>
        <v>hold</v>
      </c>
      <c r="M410" s="43">
        <f t="shared" si="85"/>
        <v>0.97979797979797978</v>
      </c>
      <c r="N410" s="54">
        <f t="shared" si="74"/>
        <v>0.97979797979797978</v>
      </c>
      <c r="O410" s="47">
        <f>O409*N410</f>
        <v>679943.85401752137</v>
      </c>
      <c r="P410" s="67">
        <f>(O410-MAX(O$97:O410))/MAX(O$97:O410)</f>
        <v>-0.5506248203654438</v>
      </c>
      <c r="Q410" s="63">
        <f t="shared" si="73"/>
        <v>679943.85401752137</v>
      </c>
      <c r="R410" s="48">
        <v>0.97979797979797978</v>
      </c>
      <c r="S410" s="47">
        <f t="shared" si="77"/>
        <v>1916683.1065762374</v>
      </c>
      <c r="T410" s="67">
        <f>(S410-MAX(S$97:S410))/MAX(S$97:S410)</f>
        <v>-0.19622029373924624</v>
      </c>
      <c r="U410" s="63">
        <f t="shared" si="75"/>
        <v>1916683.1065762374</v>
      </c>
      <c r="V410" s="4"/>
    </row>
    <row r="411" spans="1:22" x14ac:dyDescent="0.3">
      <c r="A411" s="2">
        <v>43414</v>
      </c>
      <c r="B411" s="21">
        <v>566</v>
      </c>
      <c r="C411" s="21">
        <v>575</v>
      </c>
      <c r="D411" s="21">
        <v>550.1</v>
      </c>
      <c r="E411" s="21">
        <v>471.27499999999998</v>
      </c>
      <c r="F411" s="23" t="str">
        <f t="shared" si="82"/>
        <v>TRUE</v>
      </c>
      <c r="G411" s="23" t="str">
        <f t="shared" si="83"/>
        <v>TRUE</v>
      </c>
      <c r="H411" s="23" t="str">
        <f t="shared" si="84"/>
        <v>Buy</v>
      </c>
      <c r="I411" s="23" t="str">
        <f t="shared" si="81"/>
        <v>hold</v>
      </c>
      <c r="J411" s="38" t="str">
        <f t="shared" si="78"/>
        <v/>
      </c>
      <c r="K411" s="23" t="str">
        <f t="shared" si="79"/>
        <v>hold</v>
      </c>
      <c r="L411" s="23" t="str">
        <f t="shared" si="80"/>
        <v>hold</v>
      </c>
      <c r="M411" s="43">
        <f t="shared" si="85"/>
        <v>0.97250859106529208</v>
      </c>
      <c r="N411" s="54">
        <f t="shared" si="74"/>
        <v>0.97250859106529208</v>
      </c>
      <c r="O411" s="47">
        <f>O410*N411</f>
        <v>661251.23947408434</v>
      </c>
      <c r="P411" s="67">
        <f>(O411-MAX(O$97:O411))/MAX(O$97:O411)</f>
        <v>-0.56297877719388523</v>
      </c>
      <c r="Q411" s="63">
        <f t="shared" si="73"/>
        <v>661251.23947408434</v>
      </c>
      <c r="R411" s="48">
        <v>0.97250859106529208</v>
      </c>
      <c r="S411" s="47">
        <f t="shared" si="77"/>
        <v>1863990.7874951037</v>
      </c>
      <c r="T411" s="67">
        <f>(S411-MAX(S$97:S411))/MAX(S$97:S411)</f>
        <v>-0.21831733033748002</v>
      </c>
      <c r="U411" s="63">
        <f t="shared" si="75"/>
        <v>1863990.7874951037</v>
      </c>
      <c r="V411" s="4"/>
    </row>
    <row r="412" spans="1:22" x14ac:dyDescent="0.3">
      <c r="A412" s="2">
        <v>43415</v>
      </c>
      <c r="B412" s="21">
        <v>575</v>
      </c>
      <c r="C412" s="21">
        <v>568</v>
      </c>
      <c r="D412" s="21">
        <v>555.70000000000005</v>
      </c>
      <c r="E412" s="21">
        <v>471.875</v>
      </c>
      <c r="F412" s="23" t="str">
        <f t="shared" si="82"/>
        <v>TRUE</v>
      </c>
      <c r="G412" s="23" t="str">
        <f t="shared" si="83"/>
        <v>TRUE</v>
      </c>
      <c r="H412" s="23" t="str">
        <f t="shared" si="84"/>
        <v>Buy</v>
      </c>
      <c r="I412" s="23" t="str">
        <f t="shared" si="81"/>
        <v>hold</v>
      </c>
      <c r="J412" s="38" t="str">
        <f t="shared" si="78"/>
        <v/>
      </c>
      <c r="K412" s="23" t="str">
        <f t="shared" si="79"/>
        <v>hold</v>
      </c>
      <c r="L412" s="23" t="str">
        <f t="shared" si="80"/>
        <v>hold</v>
      </c>
      <c r="M412" s="43">
        <f t="shared" si="85"/>
        <v>1.0159010600706713</v>
      </c>
      <c r="N412" s="54">
        <f t="shared" si="74"/>
        <v>1.0159010600706713</v>
      </c>
      <c r="O412" s="47">
        <f>O411*N412</f>
        <v>671765.83515476761</v>
      </c>
      <c r="P412" s="67">
        <f>(O412-MAX(O$97:O412))/MAX(O$97:O412)</f>
        <v>-0.55602967647788704</v>
      </c>
      <c r="Q412" s="63">
        <f t="shared" si="73"/>
        <v>671765.83515476761</v>
      </c>
      <c r="R412" s="48">
        <v>1.0159010600706713</v>
      </c>
      <c r="S412" s="47">
        <f t="shared" si="77"/>
        <v>1893630.2169782412</v>
      </c>
      <c r="T412" s="67">
        <f>(S412-MAX(S$97:S412))/MAX(S$97:S412)</f>
        <v>-0.20588774725097359</v>
      </c>
      <c r="U412" s="63">
        <f t="shared" si="75"/>
        <v>1893630.2169782412</v>
      </c>
      <c r="V412" s="4"/>
    </row>
    <row r="413" spans="1:22" x14ac:dyDescent="0.3">
      <c r="A413" s="2">
        <v>43416</v>
      </c>
      <c r="B413" s="21">
        <v>569</v>
      </c>
      <c r="C413" s="21">
        <v>592</v>
      </c>
      <c r="D413" s="21">
        <v>562.9</v>
      </c>
      <c r="E413" s="21">
        <v>472.59166666666658</v>
      </c>
      <c r="F413" s="23" t="str">
        <f t="shared" si="82"/>
        <v>TRUE</v>
      </c>
      <c r="G413" s="23" t="str">
        <f t="shared" si="83"/>
        <v>TRUE</v>
      </c>
      <c r="H413" s="23" t="str">
        <f t="shared" si="84"/>
        <v>Buy</v>
      </c>
      <c r="I413" s="23" t="str">
        <f t="shared" si="81"/>
        <v>hold</v>
      </c>
      <c r="J413" s="38" t="str">
        <f t="shared" si="78"/>
        <v/>
      </c>
      <c r="K413" s="23" t="str">
        <f t="shared" si="79"/>
        <v>hold</v>
      </c>
      <c r="L413" s="23" t="str">
        <f t="shared" si="80"/>
        <v>hold</v>
      </c>
      <c r="M413" s="43">
        <f t="shared" si="85"/>
        <v>0.98956521739130432</v>
      </c>
      <c r="N413" s="54">
        <f t="shared" si="74"/>
        <v>0.98956521739130432</v>
      </c>
      <c r="O413" s="47">
        <f>O412*N413</f>
        <v>664756.10470097873</v>
      </c>
      <c r="P413" s="67">
        <f>(O413-MAX(O$97:O413))/MAX(O$97:O413)</f>
        <v>-0.56066241028855257</v>
      </c>
      <c r="Q413" s="63">
        <f t="shared" si="73"/>
        <v>664756.10470097873</v>
      </c>
      <c r="R413" s="48">
        <v>0.98956521739130432</v>
      </c>
      <c r="S413" s="47">
        <f t="shared" si="77"/>
        <v>1873870.597322816</v>
      </c>
      <c r="T413" s="67">
        <f>(S413-MAX(S$97:S413))/MAX(S$97:S413)</f>
        <v>-0.21417413597531126</v>
      </c>
      <c r="U413" s="63">
        <f t="shared" si="75"/>
        <v>1873870.597322816</v>
      </c>
      <c r="V413" s="4"/>
    </row>
    <row r="414" spans="1:22" x14ac:dyDescent="0.3">
      <c r="A414" s="2">
        <v>43417</v>
      </c>
      <c r="B414" s="21">
        <v>592</v>
      </c>
      <c r="C414" s="21">
        <v>592</v>
      </c>
      <c r="D414" s="21">
        <v>570.9</v>
      </c>
      <c r="E414" s="21">
        <v>473.20833333333331</v>
      </c>
      <c r="F414" s="23" t="str">
        <f t="shared" si="82"/>
        <v>TRUE</v>
      </c>
      <c r="G414" s="23" t="str">
        <f t="shared" si="83"/>
        <v>TRUE</v>
      </c>
      <c r="H414" s="23" t="str">
        <f t="shared" si="84"/>
        <v>Buy</v>
      </c>
      <c r="I414" s="23" t="str">
        <f t="shared" si="81"/>
        <v>hold</v>
      </c>
      <c r="J414" s="38" t="str">
        <f t="shared" si="78"/>
        <v/>
      </c>
      <c r="K414" s="23" t="str">
        <f t="shared" si="79"/>
        <v>hold</v>
      </c>
      <c r="L414" s="23" t="str">
        <f t="shared" si="80"/>
        <v>hold</v>
      </c>
      <c r="M414" s="43">
        <f t="shared" si="85"/>
        <v>1.0404217926186292</v>
      </c>
      <c r="N414" s="54">
        <f t="shared" si="74"/>
        <v>1.0404217926186292</v>
      </c>
      <c r="O414" s="47">
        <f>O413*N414</f>
        <v>691626.73810716951</v>
      </c>
      <c r="P414" s="67">
        <f>(O414-MAX(O$97:O414))/MAX(O$97:O414)</f>
        <v>-0.54290359734766791</v>
      </c>
      <c r="Q414" s="63">
        <f t="shared" si="73"/>
        <v>691626.73810716951</v>
      </c>
      <c r="R414" s="48">
        <v>1.0404217926186292</v>
      </c>
      <c r="S414" s="47">
        <f t="shared" si="77"/>
        <v>1949615.8060019459</v>
      </c>
      <c r="T414" s="67">
        <f>(S414-MAX(S$97:S414))/MAX(S$97:S414)</f>
        <v>-0.18240964586535013</v>
      </c>
      <c r="U414" s="63">
        <f t="shared" si="75"/>
        <v>1949615.8060019459</v>
      </c>
      <c r="V414" s="4"/>
    </row>
    <row r="415" spans="1:22" x14ac:dyDescent="0.3">
      <c r="A415" s="2">
        <v>43418</v>
      </c>
      <c r="B415" s="21">
        <v>593</v>
      </c>
      <c r="C415" s="21">
        <v>563</v>
      </c>
      <c r="D415" s="21">
        <v>575.9</v>
      </c>
      <c r="E415" s="21">
        <v>473.52499999999998</v>
      </c>
      <c r="F415" s="23" t="str">
        <f t="shared" si="82"/>
        <v>TRUE</v>
      </c>
      <c r="G415" s="23" t="str">
        <f t="shared" si="83"/>
        <v>TRUE</v>
      </c>
      <c r="H415" s="23" t="str">
        <f t="shared" si="84"/>
        <v>Buy</v>
      </c>
      <c r="I415" s="23" t="str">
        <f t="shared" si="81"/>
        <v>hold</v>
      </c>
      <c r="J415" s="38" t="str">
        <f t="shared" si="78"/>
        <v/>
      </c>
      <c r="K415" s="23" t="str">
        <f t="shared" si="79"/>
        <v>hold</v>
      </c>
      <c r="L415" s="23" t="str">
        <f t="shared" si="80"/>
        <v>hold</v>
      </c>
      <c r="M415" s="43">
        <f t="shared" si="85"/>
        <v>1.0016891891891893</v>
      </c>
      <c r="N415" s="54">
        <f t="shared" si="74"/>
        <v>1.0016891891891893</v>
      </c>
      <c r="O415" s="47">
        <f>O414*N415</f>
        <v>692795.02651613439</v>
      </c>
      <c r="P415" s="67">
        <f>(O415-MAX(O$97:O415))/MAX(O$97:O415)</f>
        <v>-0.54213147504589032</v>
      </c>
      <c r="Q415" s="63">
        <f t="shared" si="73"/>
        <v>692795.02651613439</v>
      </c>
      <c r="R415" s="48">
        <v>1.0016891891891893</v>
      </c>
      <c r="S415" s="47">
        <f t="shared" si="77"/>
        <v>1952909.0759445168</v>
      </c>
      <c r="T415" s="67">
        <f>(S415-MAX(S$97:S415))/MAX(S$97:S415)</f>
        <v>-0.18102858107796049</v>
      </c>
      <c r="U415" s="63">
        <f t="shared" si="75"/>
        <v>1952909.0759445168</v>
      </c>
      <c r="V415" s="4"/>
    </row>
    <row r="416" spans="1:22" x14ac:dyDescent="0.3">
      <c r="A416" s="2">
        <v>43419</v>
      </c>
      <c r="B416" s="21">
        <v>563</v>
      </c>
      <c r="C416" s="21">
        <v>503</v>
      </c>
      <c r="D416" s="21">
        <v>573.79999999999995</v>
      </c>
      <c r="E416" s="21">
        <v>473.01666666666671</v>
      </c>
      <c r="F416" s="23" t="str">
        <f t="shared" si="82"/>
        <v>FALSE</v>
      </c>
      <c r="G416" s="23" t="str">
        <f t="shared" si="83"/>
        <v>TRUE</v>
      </c>
      <c r="H416" s="23" t="str">
        <f t="shared" si="84"/>
        <v>Sell</v>
      </c>
      <c r="I416" s="23" t="str">
        <f t="shared" si="81"/>
        <v/>
      </c>
      <c r="J416" s="38" t="str">
        <f t="shared" si="78"/>
        <v>Selling</v>
      </c>
      <c r="K416" s="23" t="str">
        <f t="shared" si="79"/>
        <v>Selling</v>
      </c>
      <c r="L416" s="23" t="str">
        <f t="shared" si="80"/>
        <v>Selling</v>
      </c>
      <c r="M416" s="43">
        <f t="shared" si="85"/>
        <v>0.94940978077571669</v>
      </c>
      <c r="N416" s="54">
        <f t="shared" si="74"/>
        <v>0.94874519392917378</v>
      </c>
      <c r="O416" s="47">
        <f>O415*N416</f>
        <v>657285.95178521704</v>
      </c>
      <c r="P416" s="67">
        <f>(O416-MAX(O$97:O416))/MAX(O$97:O416)</f>
        <v>-0.56559943749834851</v>
      </c>
      <c r="Q416" s="63">
        <f t="shared" si="73"/>
        <v>657285.95178521704</v>
      </c>
      <c r="R416" s="48">
        <v>0.94874519392917378</v>
      </c>
      <c r="S416" s="47">
        <f t="shared" si="77"/>
        <v>1852813.0999830242</v>
      </c>
      <c r="T416" s="67">
        <f>(S416-MAX(S$97:S416))/MAX(S$97:S416)</f>
        <v>-0.223004802332359</v>
      </c>
      <c r="U416" s="63">
        <f t="shared" si="75"/>
        <v>1852813.0999830242</v>
      </c>
      <c r="V416" s="4"/>
    </row>
    <row r="417" spans="1:22" x14ac:dyDescent="0.3">
      <c r="A417" s="2">
        <v>43420</v>
      </c>
      <c r="B417" s="21">
        <v>504</v>
      </c>
      <c r="C417" s="21">
        <v>543</v>
      </c>
      <c r="D417" s="21">
        <v>567.79999999999995</v>
      </c>
      <c r="E417" s="21">
        <v>473.02499999999998</v>
      </c>
      <c r="F417" s="23" t="str">
        <f t="shared" si="82"/>
        <v>FALSE</v>
      </c>
      <c r="G417" s="23" t="str">
        <f t="shared" si="83"/>
        <v>TRUE</v>
      </c>
      <c r="H417" s="23" t="str">
        <f t="shared" si="84"/>
        <v>Sell</v>
      </c>
      <c r="I417" s="23" t="str">
        <f t="shared" si="81"/>
        <v/>
      </c>
      <c r="J417" s="38" t="str">
        <f t="shared" si="78"/>
        <v>Cash</v>
      </c>
      <c r="K417" s="23" t="str">
        <f t="shared" si="79"/>
        <v>Cash</v>
      </c>
      <c r="L417" s="23" t="str">
        <f t="shared" si="80"/>
        <v>Cash</v>
      </c>
      <c r="M417" s="43">
        <f t="shared" si="85"/>
        <v>0.89520426287744226</v>
      </c>
      <c r="N417" s="54">
        <f t="shared" si="74"/>
        <v>1</v>
      </c>
      <c r="O417" s="47">
        <f>O416*N417</f>
        <v>657285.95178521704</v>
      </c>
      <c r="P417" s="67">
        <f>(O417-MAX(O$97:O417))/MAX(O$97:O417)</f>
        <v>-0.56559943749834851</v>
      </c>
      <c r="Q417" s="63">
        <f t="shared" si="73"/>
        <v>657285.95178521704</v>
      </c>
      <c r="R417" s="48">
        <v>1</v>
      </c>
      <c r="S417" s="47">
        <f t="shared" si="77"/>
        <v>1852813.0999830242</v>
      </c>
      <c r="T417" s="67">
        <f>(S417-MAX(S$97:S417))/MAX(S$97:S417)</f>
        <v>-0.223004802332359</v>
      </c>
      <c r="U417" s="63">
        <f t="shared" si="75"/>
        <v>1852813.0999830242</v>
      </c>
      <c r="V417" s="4"/>
    </row>
    <row r="418" spans="1:22" x14ac:dyDescent="0.3">
      <c r="A418" s="2">
        <v>43421</v>
      </c>
      <c r="B418" s="21">
        <v>543</v>
      </c>
      <c r="C418" s="21">
        <v>550</v>
      </c>
      <c r="D418" s="21">
        <v>563.4</v>
      </c>
      <c r="E418" s="21">
        <v>473.29166666666669</v>
      </c>
      <c r="F418" s="23" t="str">
        <f t="shared" si="82"/>
        <v>FALSE</v>
      </c>
      <c r="G418" s="23" t="str">
        <f t="shared" si="83"/>
        <v>TRUE</v>
      </c>
      <c r="H418" s="23" t="str">
        <f t="shared" si="84"/>
        <v>Sell</v>
      </c>
      <c r="I418" s="23" t="str">
        <f t="shared" si="81"/>
        <v/>
      </c>
      <c r="J418" s="38" t="str">
        <f t="shared" si="78"/>
        <v>Cash</v>
      </c>
      <c r="K418" s="23" t="str">
        <f t="shared" si="79"/>
        <v>Cash</v>
      </c>
      <c r="L418" s="23" t="str">
        <f t="shared" si="80"/>
        <v>Cash</v>
      </c>
      <c r="M418" s="43">
        <f t="shared" si="85"/>
        <v>1.0773809523809523</v>
      </c>
      <c r="N418" s="54">
        <f t="shared" si="74"/>
        <v>1</v>
      </c>
      <c r="O418" s="47">
        <f>O417*N418</f>
        <v>657285.95178521704</v>
      </c>
      <c r="P418" s="67">
        <f>(O418-MAX(O$97:O418))/MAX(O$97:O418)</f>
        <v>-0.56559943749834851</v>
      </c>
      <c r="Q418" s="63">
        <f t="shared" si="73"/>
        <v>657285.95178521704</v>
      </c>
      <c r="R418" s="48">
        <v>1</v>
      </c>
      <c r="S418" s="47">
        <f t="shared" si="77"/>
        <v>1852813.0999830242</v>
      </c>
      <c r="T418" s="67">
        <f>(S418-MAX(S$97:S418))/MAX(S$97:S418)</f>
        <v>-0.223004802332359</v>
      </c>
      <c r="U418" s="63">
        <f t="shared" si="75"/>
        <v>1852813.0999830242</v>
      </c>
      <c r="V418" s="4"/>
    </row>
    <row r="419" spans="1:22" x14ac:dyDescent="0.3">
      <c r="A419" s="2">
        <v>43422</v>
      </c>
      <c r="B419" s="21">
        <v>551</v>
      </c>
      <c r="C419" s="21">
        <v>592</v>
      </c>
      <c r="D419" s="21">
        <v>564.4</v>
      </c>
      <c r="E419" s="21">
        <v>473.95</v>
      </c>
      <c r="F419" s="23" t="str">
        <f t="shared" si="82"/>
        <v>FALSE</v>
      </c>
      <c r="G419" s="23" t="str">
        <f t="shared" si="83"/>
        <v>TRUE</v>
      </c>
      <c r="H419" s="23" t="str">
        <f t="shared" si="84"/>
        <v>Sell</v>
      </c>
      <c r="I419" s="23" t="str">
        <f t="shared" si="81"/>
        <v/>
      </c>
      <c r="J419" s="38" t="str">
        <f t="shared" si="78"/>
        <v>Cash</v>
      </c>
      <c r="K419" s="23" t="str">
        <f t="shared" si="79"/>
        <v>Cash</v>
      </c>
      <c r="L419" s="23" t="str">
        <f t="shared" si="80"/>
        <v>Cash</v>
      </c>
      <c r="M419" s="43">
        <f t="shared" si="85"/>
        <v>1.0147329650092081</v>
      </c>
      <c r="N419" s="54">
        <f t="shared" si="74"/>
        <v>1</v>
      </c>
      <c r="O419" s="47">
        <f>O418*N419</f>
        <v>657285.95178521704</v>
      </c>
      <c r="P419" s="67">
        <f>(O419-MAX(O$97:O419))/MAX(O$97:O419)</f>
        <v>-0.56559943749834851</v>
      </c>
      <c r="Q419" s="63">
        <f>Q418*N419</f>
        <v>657285.95178521704</v>
      </c>
      <c r="R419" s="48">
        <v>1</v>
      </c>
      <c r="S419" s="47">
        <f t="shared" si="77"/>
        <v>1852813.0999830242</v>
      </c>
      <c r="T419" s="67">
        <f>(S419-MAX(S$97:S419))/MAX(S$97:S419)</f>
        <v>-0.223004802332359</v>
      </c>
      <c r="U419" s="63">
        <f t="shared" si="75"/>
        <v>1852813.0999830242</v>
      </c>
      <c r="V419" s="4"/>
    </row>
    <row r="420" spans="1:22" x14ac:dyDescent="0.3">
      <c r="A420" s="2">
        <v>43423</v>
      </c>
      <c r="B420" s="21">
        <v>592</v>
      </c>
      <c r="C420" s="21">
        <v>552</v>
      </c>
      <c r="D420" s="21">
        <v>563</v>
      </c>
      <c r="E420" s="21">
        <v>474.27499999999998</v>
      </c>
      <c r="F420" s="23" t="str">
        <f t="shared" si="82"/>
        <v>TRUE</v>
      </c>
      <c r="G420" s="23" t="str">
        <f t="shared" si="83"/>
        <v>TRUE</v>
      </c>
      <c r="H420" s="23" t="str">
        <f t="shared" si="84"/>
        <v>Buy</v>
      </c>
      <c r="I420" s="23" t="str">
        <f t="shared" si="81"/>
        <v>Buying</v>
      </c>
      <c r="J420" s="38" t="str">
        <f t="shared" si="78"/>
        <v/>
      </c>
      <c r="K420" s="23" t="str">
        <f t="shared" si="79"/>
        <v>Buying</v>
      </c>
      <c r="L420" s="23" t="str">
        <f t="shared" si="80"/>
        <v>Buying</v>
      </c>
      <c r="M420" s="43">
        <f t="shared" si="85"/>
        <v>1.074410163339383</v>
      </c>
      <c r="N420" s="54">
        <f t="shared" ref="N420:N483" si="86">IF(L420="hold", IF(L419="hold", B420/B419, (B420-(B419*$A$1))/B419), IF(L420="Selling", IF(L419="Buying", (B420-(B419*$A$1)-(B420*$A$1))/B419, (B420-(B420*$A$1))/B419), 1))</f>
        <v>1</v>
      </c>
      <c r="O420" s="47">
        <f>O419*N420</f>
        <v>657285.95178521704</v>
      </c>
      <c r="P420" s="67">
        <f>(O420-MAX(O$97:O420))/MAX(O$97:O420)</f>
        <v>-0.56559943749834851</v>
      </c>
      <c r="Q420" s="63">
        <f>Q419*N420</f>
        <v>657285.95178521704</v>
      </c>
      <c r="R420" s="48">
        <v>1</v>
      </c>
      <c r="S420" s="47">
        <f t="shared" si="77"/>
        <v>1852813.0999830242</v>
      </c>
      <c r="T420" s="67">
        <f>(S420-MAX(S$97:S420))/MAX(S$97:S420)</f>
        <v>-0.223004802332359</v>
      </c>
      <c r="U420" s="63">
        <f>U419*R420</f>
        <v>1852813.0999830242</v>
      </c>
      <c r="V420" s="4"/>
    </row>
    <row r="421" spans="1:22" x14ac:dyDescent="0.3">
      <c r="A421" s="2">
        <v>43424</v>
      </c>
      <c r="B421" s="21">
        <v>553</v>
      </c>
      <c r="C421" s="21">
        <v>538</v>
      </c>
      <c r="D421" s="21">
        <v>559.29999999999995</v>
      </c>
      <c r="E421" s="21">
        <v>474.51666666666671</v>
      </c>
      <c r="F421" s="23" t="str">
        <f t="shared" si="82"/>
        <v>FALSE</v>
      </c>
      <c r="G421" s="23" t="str">
        <f t="shared" si="83"/>
        <v>TRUE</v>
      </c>
      <c r="H421" s="23" t="str">
        <f t="shared" si="84"/>
        <v>Sell</v>
      </c>
      <c r="I421" s="23" t="str">
        <f t="shared" si="81"/>
        <v/>
      </c>
      <c r="J421" s="38" t="str">
        <f t="shared" si="78"/>
        <v>Selling</v>
      </c>
      <c r="K421" s="23" t="str">
        <f t="shared" si="79"/>
        <v>Selling</v>
      </c>
      <c r="L421" s="23" t="str">
        <f t="shared" si="80"/>
        <v>Selling</v>
      </c>
      <c r="M421" s="43">
        <f t="shared" si="85"/>
        <v>0.9341216216216216</v>
      </c>
      <c r="N421" s="54">
        <f t="shared" si="86"/>
        <v>0.93276773648648648</v>
      </c>
      <c r="O421" s="47">
        <f>O420*N421</f>
        <v>613095.1294710628</v>
      </c>
      <c r="P421" s="67">
        <f>(O421-MAX(O$97:O421))/MAX(O$97:O421)</f>
        <v>-0.59480517058687798</v>
      </c>
      <c r="Q421" s="63">
        <f>Q420*N421</f>
        <v>613095.1294710628</v>
      </c>
      <c r="R421" s="48">
        <v>0.93281385135135142</v>
      </c>
      <c r="S421" s="47">
        <f t="shared" si="77"/>
        <v>1728329.7236294013</v>
      </c>
      <c r="T421" s="67">
        <f>(S421-MAX(S$97:S421))/MAX(S$97:S421)</f>
        <v>-0.27520811718214322</v>
      </c>
      <c r="U421" s="63">
        <f>U420*R421</f>
        <v>1728329.7236294013</v>
      </c>
      <c r="V421" s="4"/>
    </row>
    <row r="422" spans="1:22" x14ac:dyDescent="0.3">
      <c r="A422" s="2">
        <v>43425</v>
      </c>
      <c r="B422" s="21">
        <v>537</v>
      </c>
      <c r="C422" s="21">
        <v>503</v>
      </c>
      <c r="D422" s="21">
        <v>552.79999999999995</v>
      </c>
      <c r="E422" s="21">
        <v>474.38333333333333</v>
      </c>
      <c r="F422" s="23" t="str">
        <f t="shared" si="82"/>
        <v>FALSE</v>
      </c>
      <c r="G422" s="23" t="str">
        <f t="shared" si="83"/>
        <v>TRUE</v>
      </c>
      <c r="H422" s="23" t="str">
        <f t="shared" si="84"/>
        <v>Sell</v>
      </c>
      <c r="I422" s="23" t="str">
        <f t="shared" si="81"/>
        <v/>
      </c>
      <c r="J422" s="38" t="str">
        <f t="shared" si="78"/>
        <v>Cash</v>
      </c>
      <c r="K422" s="23" t="str">
        <f t="shared" si="79"/>
        <v>Cash</v>
      </c>
      <c r="L422" s="23" t="str">
        <f t="shared" si="80"/>
        <v>Cash</v>
      </c>
      <c r="M422" s="43">
        <f t="shared" si="85"/>
        <v>0.97106690777576854</v>
      </c>
      <c r="N422" s="54">
        <f t="shared" si="86"/>
        <v>1</v>
      </c>
      <c r="O422" s="47">
        <f>O421*N422</f>
        <v>613095.1294710628</v>
      </c>
      <c r="P422" s="67">
        <f>(O422-MAX(O$97:O422))/MAX(O$97:O422)</f>
        <v>-0.59480517058687798</v>
      </c>
      <c r="Q422" s="63">
        <f>Q421*N422</f>
        <v>613095.1294710628</v>
      </c>
      <c r="R422" s="48">
        <v>1</v>
      </c>
      <c r="S422" s="47">
        <f t="shared" si="77"/>
        <v>1728329.7236294013</v>
      </c>
      <c r="T422" s="67">
        <f>(S422-MAX(S$97:S422))/MAX(S$97:S422)</f>
        <v>-0.27520811718214322</v>
      </c>
      <c r="U422" s="63">
        <f>U421*R422</f>
        <v>1728329.7236294013</v>
      </c>
      <c r="V422" s="4"/>
    </row>
    <row r="423" spans="1:22" x14ac:dyDescent="0.3">
      <c r="A423" s="2">
        <v>43426</v>
      </c>
      <c r="B423" s="21">
        <v>504</v>
      </c>
      <c r="C423" s="21">
        <v>501</v>
      </c>
      <c r="D423" s="21">
        <v>543.70000000000005</v>
      </c>
      <c r="E423" s="21">
        <v>474.3</v>
      </c>
      <c r="F423" s="23" t="str">
        <f t="shared" si="82"/>
        <v>FALSE</v>
      </c>
      <c r="G423" s="23" t="str">
        <f t="shared" si="83"/>
        <v>TRUE</v>
      </c>
      <c r="H423" s="23" t="str">
        <f t="shared" si="84"/>
        <v>Sell</v>
      </c>
      <c r="I423" s="23" t="str">
        <f t="shared" si="81"/>
        <v/>
      </c>
      <c r="J423" s="38" t="str">
        <f t="shared" si="78"/>
        <v>Cash</v>
      </c>
      <c r="K423" s="23" t="str">
        <f t="shared" si="79"/>
        <v>Cash</v>
      </c>
      <c r="L423" s="23" t="str">
        <f t="shared" si="80"/>
        <v>Cash</v>
      </c>
      <c r="M423" s="43">
        <f t="shared" si="85"/>
        <v>0.93854748603351956</v>
      </c>
      <c r="N423" s="54">
        <f t="shared" si="86"/>
        <v>1</v>
      </c>
      <c r="O423" s="47">
        <f>O422*N423</f>
        <v>613095.1294710628</v>
      </c>
      <c r="P423" s="67">
        <f>(O423-MAX(O$97:O423))/MAX(O$97:O423)</f>
        <v>-0.59480517058687798</v>
      </c>
      <c r="Q423" s="63">
        <f>Q422*N423</f>
        <v>613095.1294710628</v>
      </c>
      <c r="R423" s="48">
        <v>1</v>
      </c>
      <c r="S423" s="47">
        <f t="shared" si="77"/>
        <v>1728329.7236294013</v>
      </c>
      <c r="T423" s="67">
        <f>(S423-MAX(S$97:S423))/MAX(S$97:S423)</f>
        <v>-0.27520811718214322</v>
      </c>
      <c r="U423" s="63">
        <f>U422*R423</f>
        <v>1728329.7236294013</v>
      </c>
      <c r="V423" s="4"/>
    </row>
    <row r="424" spans="1:22" x14ac:dyDescent="0.3">
      <c r="A424" s="2">
        <v>43427</v>
      </c>
      <c r="B424" s="21">
        <v>501</v>
      </c>
      <c r="C424" s="21">
        <v>475</v>
      </c>
      <c r="D424" s="21">
        <v>532</v>
      </c>
      <c r="E424" s="21">
        <v>473.95833333333331</v>
      </c>
      <c r="F424" s="23" t="str">
        <f t="shared" si="82"/>
        <v>FALSE</v>
      </c>
      <c r="G424" s="23" t="str">
        <f t="shared" si="83"/>
        <v>TRUE</v>
      </c>
      <c r="H424" s="23" t="str">
        <f t="shared" si="84"/>
        <v>Sell</v>
      </c>
      <c r="I424" s="23" t="str">
        <f t="shared" si="81"/>
        <v/>
      </c>
      <c r="J424" s="38" t="str">
        <f t="shared" si="78"/>
        <v>Cash</v>
      </c>
      <c r="K424" s="23" t="str">
        <f t="shared" si="79"/>
        <v>Cash</v>
      </c>
      <c r="L424" s="23" t="str">
        <f t="shared" si="80"/>
        <v>Cash</v>
      </c>
      <c r="M424" s="43">
        <f t="shared" si="85"/>
        <v>0.99404761904761907</v>
      </c>
      <c r="N424" s="54">
        <f t="shared" si="86"/>
        <v>1</v>
      </c>
      <c r="O424" s="47">
        <f>O423*N424</f>
        <v>613095.1294710628</v>
      </c>
      <c r="P424" s="67">
        <f>(O424-MAX(O$97:O424))/MAX(O$97:O424)</f>
        <v>-0.59480517058687798</v>
      </c>
      <c r="Q424" s="63">
        <f>Q423*N424</f>
        <v>613095.1294710628</v>
      </c>
      <c r="R424" s="48">
        <v>1</v>
      </c>
      <c r="S424" s="47">
        <f t="shared" si="77"/>
        <v>1728329.7236294013</v>
      </c>
      <c r="T424" s="67">
        <f>(S424-MAX(S$97:S424))/MAX(S$97:S424)</f>
        <v>-0.27520811718214322</v>
      </c>
      <c r="U424" s="63">
        <f>U423*R424</f>
        <v>1728329.7236294013</v>
      </c>
      <c r="V424" s="4"/>
    </row>
    <row r="425" spans="1:22" x14ac:dyDescent="0.3">
      <c r="A425" s="2">
        <v>43428</v>
      </c>
      <c r="B425" s="21">
        <v>475</v>
      </c>
      <c r="C425" s="21">
        <v>463</v>
      </c>
      <c r="D425" s="21">
        <v>522</v>
      </c>
      <c r="E425" s="21">
        <v>473.625</v>
      </c>
      <c r="F425" s="23" t="str">
        <f t="shared" si="82"/>
        <v>FALSE</v>
      </c>
      <c r="G425" s="23" t="str">
        <f t="shared" si="83"/>
        <v>TRUE</v>
      </c>
      <c r="H425" s="23" t="str">
        <f t="shared" si="84"/>
        <v>Sell</v>
      </c>
      <c r="I425" s="23" t="str">
        <f t="shared" si="81"/>
        <v/>
      </c>
      <c r="J425" s="38" t="str">
        <f t="shared" si="78"/>
        <v>Cash</v>
      </c>
      <c r="K425" s="23" t="str">
        <f t="shared" si="79"/>
        <v>Cash</v>
      </c>
      <c r="L425" s="23" t="str">
        <f t="shared" si="80"/>
        <v>Cash</v>
      </c>
      <c r="M425" s="43">
        <f t="shared" si="85"/>
        <v>0.94810379241516962</v>
      </c>
      <c r="N425" s="54">
        <f t="shared" si="86"/>
        <v>1</v>
      </c>
      <c r="O425" s="47">
        <f>O424*N425</f>
        <v>613095.1294710628</v>
      </c>
      <c r="P425" s="67">
        <f>(O425-MAX(O$97:O425))/MAX(O$97:O425)</f>
        <v>-0.59480517058687798</v>
      </c>
      <c r="Q425" s="63">
        <f>Q424*N425</f>
        <v>613095.1294710628</v>
      </c>
      <c r="R425" s="48">
        <v>1</v>
      </c>
      <c r="S425" s="47">
        <f t="shared" si="77"/>
        <v>1728329.7236294013</v>
      </c>
      <c r="T425" s="67">
        <f>(S425-MAX(S$97:S425))/MAX(S$97:S425)</f>
        <v>-0.27520811718214322</v>
      </c>
      <c r="U425" s="63">
        <f>U424*R425</f>
        <v>1728329.7236294013</v>
      </c>
      <c r="V425" s="4"/>
    </row>
    <row r="426" spans="1:22" x14ac:dyDescent="0.3">
      <c r="A426" s="2">
        <v>43429</v>
      </c>
      <c r="B426" s="21">
        <v>463</v>
      </c>
      <c r="C426" s="21">
        <v>406</v>
      </c>
      <c r="D426" s="21">
        <v>512.29999999999995</v>
      </c>
      <c r="E426" s="21">
        <v>472.8</v>
      </c>
      <c r="F426" s="23" t="str">
        <f t="shared" si="82"/>
        <v>FALSE</v>
      </c>
      <c r="G426" s="23" t="str">
        <f t="shared" si="83"/>
        <v>FALSE</v>
      </c>
      <c r="H426" s="23" t="str">
        <f t="shared" si="84"/>
        <v>Sell</v>
      </c>
      <c r="I426" s="23" t="str">
        <f t="shared" si="81"/>
        <v/>
      </c>
      <c r="J426" s="38" t="str">
        <f t="shared" si="78"/>
        <v>Cash</v>
      </c>
      <c r="K426" s="23" t="str">
        <f t="shared" si="79"/>
        <v>Cash</v>
      </c>
      <c r="L426" s="23" t="str">
        <f t="shared" si="80"/>
        <v>Cash</v>
      </c>
      <c r="M426" s="43">
        <f t="shared" si="85"/>
        <v>0.97473684210526312</v>
      </c>
      <c r="N426" s="54">
        <f t="shared" si="86"/>
        <v>1</v>
      </c>
      <c r="O426" s="47">
        <f>O425*N426</f>
        <v>613095.1294710628</v>
      </c>
      <c r="P426" s="67">
        <f>(O426-MAX(O$97:O426))/MAX(O$97:O426)</f>
        <v>-0.59480517058687798</v>
      </c>
      <c r="Q426" s="63">
        <f>Q425*N426</f>
        <v>613095.1294710628</v>
      </c>
      <c r="R426" s="48">
        <v>1</v>
      </c>
      <c r="S426" s="47">
        <f t="shared" si="77"/>
        <v>1728329.7236294013</v>
      </c>
      <c r="T426" s="67">
        <f>(S426-MAX(S$97:S426))/MAX(S$97:S426)</f>
        <v>-0.27520811718214322</v>
      </c>
      <c r="U426" s="63">
        <f>U425*R426</f>
        <v>1728329.7236294013</v>
      </c>
      <c r="V426" s="4"/>
    </row>
    <row r="427" spans="1:22" x14ac:dyDescent="0.3">
      <c r="A427" s="2">
        <v>43430</v>
      </c>
      <c r="B427" s="21">
        <v>406</v>
      </c>
      <c r="C427" s="21">
        <v>412</v>
      </c>
      <c r="D427" s="21">
        <v>499.2</v>
      </c>
      <c r="E427" s="21">
        <v>472</v>
      </c>
      <c r="F427" s="23" t="str">
        <f t="shared" si="82"/>
        <v>FALSE</v>
      </c>
      <c r="G427" s="23" t="str">
        <f t="shared" si="83"/>
        <v>FALSE</v>
      </c>
      <c r="H427" s="23" t="str">
        <f t="shared" si="84"/>
        <v>Sell</v>
      </c>
      <c r="I427" s="23" t="str">
        <f t="shared" si="81"/>
        <v/>
      </c>
      <c r="J427" s="38" t="str">
        <f t="shared" si="78"/>
        <v>Cash</v>
      </c>
      <c r="K427" s="23" t="str">
        <f t="shared" si="79"/>
        <v>Cash</v>
      </c>
      <c r="L427" s="23" t="str">
        <f t="shared" si="80"/>
        <v>Cash</v>
      </c>
      <c r="M427" s="43">
        <f t="shared" si="85"/>
        <v>0.87688984881209509</v>
      </c>
      <c r="N427" s="54">
        <f t="shared" si="86"/>
        <v>1</v>
      </c>
      <c r="O427" s="47">
        <f>O426*N427</f>
        <v>613095.1294710628</v>
      </c>
      <c r="P427" s="67">
        <f>(O427-MAX(O$97:O427))/MAX(O$97:O427)</f>
        <v>-0.59480517058687798</v>
      </c>
      <c r="Q427" s="63">
        <f>Q426*N427</f>
        <v>613095.1294710628</v>
      </c>
      <c r="R427" s="48">
        <v>1</v>
      </c>
      <c r="S427" s="47">
        <f t="shared" si="77"/>
        <v>1728329.7236294013</v>
      </c>
      <c r="T427" s="67">
        <f>(S427-MAX(S$97:S427))/MAX(S$97:S427)</f>
        <v>-0.27520811718214322</v>
      </c>
      <c r="U427" s="63">
        <f>U426*R427</f>
        <v>1728329.7236294013</v>
      </c>
      <c r="V427" s="4"/>
    </row>
    <row r="428" spans="1:22" x14ac:dyDescent="0.3">
      <c r="A428" s="2">
        <v>43431</v>
      </c>
      <c r="B428" s="21">
        <v>412</v>
      </c>
      <c r="C428" s="21">
        <v>400</v>
      </c>
      <c r="D428" s="21">
        <v>484.2</v>
      </c>
      <c r="E428" s="21">
        <v>471.11666666666667</v>
      </c>
      <c r="F428" s="23" t="str">
        <f t="shared" si="82"/>
        <v>FALSE</v>
      </c>
      <c r="G428" s="23" t="str">
        <f t="shared" si="83"/>
        <v>FALSE</v>
      </c>
      <c r="H428" s="23" t="str">
        <f t="shared" si="84"/>
        <v>Sell</v>
      </c>
      <c r="I428" s="23" t="str">
        <f t="shared" si="81"/>
        <v/>
      </c>
      <c r="J428" s="38" t="str">
        <f t="shared" si="78"/>
        <v>Cash</v>
      </c>
      <c r="K428" s="23" t="str">
        <f t="shared" si="79"/>
        <v>Cash</v>
      </c>
      <c r="L428" s="23" t="str">
        <f t="shared" si="80"/>
        <v>Cash</v>
      </c>
      <c r="M428" s="43">
        <f t="shared" si="85"/>
        <v>1.0147783251231528</v>
      </c>
      <c r="N428" s="54">
        <f t="shared" si="86"/>
        <v>1</v>
      </c>
      <c r="O428" s="47">
        <f>O427*N428</f>
        <v>613095.1294710628</v>
      </c>
      <c r="P428" s="67">
        <f>(O428-MAX(O$97:O428))/MAX(O$97:O428)</f>
        <v>-0.59480517058687798</v>
      </c>
      <c r="Q428" s="63">
        <f>Q427*N428</f>
        <v>613095.1294710628</v>
      </c>
      <c r="R428" s="48">
        <v>1</v>
      </c>
      <c r="S428" s="47">
        <f t="shared" ref="S428:S491" si="87">S427*R428</f>
        <v>1728329.7236294013</v>
      </c>
      <c r="T428" s="67">
        <f>(S428-MAX(S$97:S428))/MAX(S$97:S428)</f>
        <v>-0.27520811718214322</v>
      </c>
      <c r="U428" s="63">
        <f>U427*R428</f>
        <v>1728329.7236294013</v>
      </c>
      <c r="V428" s="4"/>
    </row>
    <row r="429" spans="1:22" x14ac:dyDescent="0.3">
      <c r="A429" s="2">
        <v>43432</v>
      </c>
      <c r="B429" s="21">
        <v>400</v>
      </c>
      <c r="C429" s="21">
        <v>444</v>
      </c>
      <c r="D429" s="21">
        <v>469.4</v>
      </c>
      <c r="E429" s="21">
        <v>470.77499999999998</v>
      </c>
      <c r="F429" s="23" t="str">
        <f t="shared" si="82"/>
        <v>FALSE</v>
      </c>
      <c r="G429" s="23" t="str">
        <f t="shared" si="83"/>
        <v>FALSE</v>
      </c>
      <c r="H429" s="23" t="str">
        <f t="shared" si="84"/>
        <v>Sell</v>
      </c>
      <c r="I429" s="23" t="str">
        <f t="shared" si="81"/>
        <v/>
      </c>
      <c r="J429" s="38" t="str">
        <f t="shared" si="78"/>
        <v>Cash</v>
      </c>
      <c r="K429" s="23" t="str">
        <f t="shared" si="79"/>
        <v>Cash</v>
      </c>
      <c r="L429" s="23" t="str">
        <f t="shared" si="80"/>
        <v>Cash</v>
      </c>
      <c r="M429" s="43">
        <f t="shared" si="85"/>
        <v>0.970873786407767</v>
      </c>
      <c r="N429" s="54">
        <f t="shared" si="86"/>
        <v>1</v>
      </c>
      <c r="O429" s="47">
        <f>O428*N429</f>
        <v>613095.1294710628</v>
      </c>
      <c r="P429" s="67">
        <f>(O429-MAX(O$97:O429))/MAX(O$97:O429)</f>
        <v>-0.59480517058687798</v>
      </c>
      <c r="Q429" s="63">
        <f>Q428*N429</f>
        <v>613095.1294710628</v>
      </c>
      <c r="R429" s="48">
        <v>1</v>
      </c>
      <c r="S429" s="47">
        <f t="shared" si="87"/>
        <v>1728329.7236294013</v>
      </c>
      <c r="T429" s="67">
        <f>(S429-MAX(S$97:S429))/MAX(S$97:S429)</f>
        <v>-0.27520811718214322</v>
      </c>
      <c r="U429" s="63">
        <f>U428*R429</f>
        <v>1728329.7236294013</v>
      </c>
      <c r="V429" s="4"/>
    </row>
    <row r="430" spans="1:22" x14ac:dyDescent="0.3">
      <c r="A430" s="2">
        <v>43433</v>
      </c>
      <c r="B430" s="21">
        <v>444</v>
      </c>
      <c r="C430" s="21">
        <v>427</v>
      </c>
      <c r="D430" s="21">
        <v>456.9</v>
      </c>
      <c r="E430" s="21">
        <v>470.08333333333331</v>
      </c>
      <c r="F430" s="23" t="str">
        <f t="shared" si="82"/>
        <v>FALSE</v>
      </c>
      <c r="G430" s="23" t="str">
        <f t="shared" si="83"/>
        <v>FALSE</v>
      </c>
      <c r="H430" s="23" t="str">
        <f t="shared" si="84"/>
        <v>Sell</v>
      </c>
      <c r="I430" s="23" t="str">
        <f t="shared" si="81"/>
        <v/>
      </c>
      <c r="J430" s="38" t="str">
        <f t="shared" si="78"/>
        <v>Cash</v>
      </c>
      <c r="K430" s="23" t="str">
        <f t="shared" si="79"/>
        <v>Cash</v>
      </c>
      <c r="L430" s="23" t="str">
        <f t="shared" si="80"/>
        <v>Cash</v>
      </c>
      <c r="M430" s="43">
        <f t="shared" si="85"/>
        <v>1.1100000000000001</v>
      </c>
      <c r="N430" s="54">
        <f t="shared" si="86"/>
        <v>1</v>
      </c>
      <c r="O430" s="47">
        <f>O429*N430</f>
        <v>613095.1294710628</v>
      </c>
      <c r="P430" s="67">
        <f>(O430-MAX(O$97:O430))/MAX(O$97:O430)</f>
        <v>-0.59480517058687798</v>
      </c>
      <c r="Q430" s="63">
        <f>Q429*N430</f>
        <v>613095.1294710628</v>
      </c>
      <c r="R430" s="48">
        <v>1</v>
      </c>
      <c r="S430" s="47">
        <f t="shared" si="87"/>
        <v>1728329.7236294013</v>
      </c>
      <c r="T430" s="67">
        <f>(S430-MAX(S$97:S430))/MAX(S$97:S430)</f>
        <v>-0.27520811718214322</v>
      </c>
      <c r="U430" s="63">
        <f>U429*R430</f>
        <v>1728329.7236294013</v>
      </c>
      <c r="V430" s="4"/>
    </row>
    <row r="431" spans="1:22" x14ac:dyDescent="0.3">
      <c r="A431" s="2">
        <v>43434</v>
      </c>
      <c r="B431" s="21">
        <v>428</v>
      </c>
      <c r="C431" s="21">
        <v>408</v>
      </c>
      <c r="D431" s="21">
        <v>443.9</v>
      </c>
      <c r="E431" s="21">
        <v>469.33333333333331</v>
      </c>
      <c r="F431" s="23" t="str">
        <f t="shared" si="82"/>
        <v>FALSE</v>
      </c>
      <c r="G431" s="23" t="str">
        <f t="shared" si="83"/>
        <v>FALSE</v>
      </c>
      <c r="H431" s="23" t="str">
        <f t="shared" si="84"/>
        <v>Sell</v>
      </c>
      <c r="I431" s="23" t="str">
        <f t="shared" si="81"/>
        <v/>
      </c>
      <c r="J431" s="38" t="str">
        <f t="shared" si="78"/>
        <v>Cash</v>
      </c>
      <c r="K431" s="23" t="str">
        <f t="shared" si="79"/>
        <v>Cash</v>
      </c>
      <c r="L431" s="23" t="str">
        <f t="shared" si="80"/>
        <v>Cash</v>
      </c>
      <c r="M431" s="43">
        <f t="shared" si="85"/>
        <v>0.963963963963964</v>
      </c>
      <c r="N431" s="54">
        <f t="shared" si="86"/>
        <v>1</v>
      </c>
      <c r="O431" s="47">
        <f>O430*N431</f>
        <v>613095.1294710628</v>
      </c>
      <c r="P431" s="67">
        <f>(O431-MAX(O$97:O431))/MAX(O$97:O431)</f>
        <v>-0.59480517058687798</v>
      </c>
      <c r="Q431" s="63">
        <f>Q430*N431</f>
        <v>613095.1294710628</v>
      </c>
      <c r="R431" s="48">
        <v>1</v>
      </c>
      <c r="S431" s="47">
        <f t="shared" si="87"/>
        <v>1728329.7236294013</v>
      </c>
      <c r="T431" s="67">
        <f>(S431-MAX(S$97:S431))/MAX(S$97:S431)</f>
        <v>-0.27520811718214322</v>
      </c>
      <c r="U431" s="63">
        <f>U430*R431</f>
        <v>1728329.7236294013</v>
      </c>
      <c r="V431" s="4"/>
    </row>
    <row r="432" spans="1:22" x14ac:dyDescent="0.3">
      <c r="A432" s="2">
        <v>43435</v>
      </c>
      <c r="B432" s="21">
        <v>408</v>
      </c>
      <c r="C432" s="21">
        <v>421</v>
      </c>
      <c r="D432" s="21">
        <v>435.7</v>
      </c>
      <c r="E432" s="21">
        <v>468.65</v>
      </c>
      <c r="F432" s="23" t="str">
        <f t="shared" si="82"/>
        <v>FALSE</v>
      </c>
      <c r="G432" s="23" t="str">
        <f t="shared" si="83"/>
        <v>FALSE</v>
      </c>
      <c r="H432" s="23" t="str">
        <f t="shared" si="84"/>
        <v>Sell</v>
      </c>
      <c r="I432" s="23" t="str">
        <f t="shared" si="81"/>
        <v/>
      </c>
      <c r="J432" s="38" t="str">
        <f t="shared" si="78"/>
        <v>Cash</v>
      </c>
      <c r="K432" s="23" t="str">
        <f t="shared" si="79"/>
        <v>Cash</v>
      </c>
      <c r="L432" s="23" t="str">
        <f t="shared" si="80"/>
        <v>Cash</v>
      </c>
      <c r="M432" s="43">
        <f t="shared" si="85"/>
        <v>0.95327102803738317</v>
      </c>
      <c r="N432" s="54">
        <f t="shared" si="86"/>
        <v>1</v>
      </c>
      <c r="O432" s="47">
        <f>O431*N432</f>
        <v>613095.1294710628</v>
      </c>
      <c r="P432" s="67">
        <f>(O432-MAX(O$97:O432))/MAX(O$97:O432)</f>
        <v>-0.59480517058687798</v>
      </c>
      <c r="Q432" s="63">
        <f>Q431*N432</f>
        <v>613095.1294710628</v>
      </c>
      <c r="R432" s="48">
        <v>1</v>
      </c>
      <c r="S432" s="47">
        <f t="shared" si="87"/>
        <v>1728329.7236294013</v>
      </c>
      <c r="T432" s="67">
        <f>(S432-MAX(S$97:S432))/MAX(S$97:S432)</f>
        <v>-0.27520811718214322</v>
      </c>
      <c r="U432" s="63">
        <f>U431*R432</f>
        <v>1728329.7236294013</v>
      </c>
      <c r="V432" s="4"/>
    </row>
    <row r="433" spans="1:22" x14ac:dyDescent="0.3">
      <c r="A433" s="2">
        <v>43436</v>
      </c>
      <c r="B433" s="21">
        <v>420</v>
      </c>
      <c r="C433" s="21">
        <v>418</v>
      </c>
      <c r="D433" s="21">
        <v>427.4</v>
      </c>
      <c r="E433" s="21">
        <v>468.02499999999998</v>
      </c>
      <c r="F433" s="23" t="str">
        <f t="shared" si="82"/>
        <v>FALSE</v>
      </c>
      <c r="G433" s="23" t="str">
        <f t="shared" si="83"/>
        <v>FALSE</v>
      </c>
      <c r="H433" s="23" t="str">
        <f t="shared" si="84"/>
        <v>Sell</v>
      </c>
      <c r="I433" s="23" t="str">
        <f t="shared" si="81"/>
        <v/>
      </c>
      <c r="J433" s="38" t="str">
        <f t="shared" si="78"/>
        <v>Cash</v>
      </c>
      <c r="K433" s="23" t="str">
        <f t="shared" si="79"/>
        <v>Cash</v>
      </c>
      <c r="L433" s="23" t="str">
        <f t="shared" si="80"/>
        <v>Cash</v>
      </c>
      <c r="M433" s="43">
        <f t="shared" si="85"/>
        <v>1.0294117647058822</v>
      </c>
      <c r="N433" s="54">
        <f t="shared" si="86"/>
        <v>1</v>
      </c>
      <c r="O433" s="47">
        <f>O432*N433</f>
        <v>613095.1294710628</v>
      </c>
      <c r="P433" s="67">
        <f>(O433-MAX(O$97:O433))/MAX(O$97:O433)</f>
        <v>-0.59480517058687798</v>
      </c>
      <c r="Q433" s="63">
        <f>Q432*N433</f>
        <v>613095.1294710628</v>
      </c>
      <c r="R433" s="48">
        <v>1</v>
      </c>
      <c r="S433" s="47">
        <f t="shared" si="87"/>
        <v>1728329.7236294013</v>
      </c>
      <c r="T433" s="67">
        <f>(S433-MAX(S$97:S433))/MAX(S$97:S433)</f>
        <v>-0.27520811718214322</v>
      </c>
      <c r="U433" s="63">
        <f>U432*R433</f>
        <v>1728329.7236294013</v>
      </c>
      <c r="V433" s="4"/>
    </row>
    <row r="434" spans="1:22" x14ac:dyDescent="0.3">
      <c r="A434" s="2">
        <v>43437</v>
      </c>
      <c r="B434" s="21">
        <v>417</v>
      </c>
      <c r="C434" s="21">
        <v>405</v>
      </c>
      <c r="D434" s="21">
        <v>420.4</v>
      </c>
      <c r="E434" s="21">
        <v>467.27499999999998</v>
      </c>
      <c r="F434" s="23" t="str">
        <f t="shared" si="82"/>
        <v>FALSE</v>
      </c>
      <c r="G434" s="23" t="str">
        <f t="shared" si="83"/>
        <v>FALSE</v>
      </c>
      <c r="H434" s="23" t="str">
        <f t="shared" si="84"/>
        <v>Sell</v>
      </c>
      <c r="I434" s="23" t="str">
        <f t="shared" si="81"/>
        <v/>
      </c>
      <c r="J434" s="38" t="str">
        <f t="shared" si="78"/>
        <v>Cash</v>
      </c>
      <c r="K434" s="23" t="str">
        <f t="shared" si="79"/>
        <v>Cash</v>
      </c>
      <c r="L434" s="23" t="str">
        <f t="shared" si="80"/>
        <v>Cash</v>
      </c>
      <c r="M434" s="43">
        <f t="shared" si="85"/>
        <v>0.99285714285714288</v>
      </c>
      <c r="N434" s="54">
        <f t="shared" si="86"/>
        <v>1</v>
      </c>
      <c r="O434" s="47">
        <f>O433*N434</f>
        <v>613095.1294710628</v>
      </c>
      <c r="P434" s="67">
        <f>(O434-MAX(O$97:O434))/MAX(O$97:O434)</f>
        <v>-0.59480517058687798</v>
      </c>
      <c r="Q434" s="63">
        <f>Q433*N434</f>
        <v>613095.1294710628</v>
      </c>
      <c r="R434" s="48">
        <v>1</v>
      </c>
      <c r="S434" s="47">
        <f t="shared" si="87"/>
        <v>1728329.7236294013</v>
      </c>
      <c r="T434" s="67">
        <f>(S434-MAX(S$97:S434))/MAX(S$97:S434)</f>
        <v>-0.27520811718214322</v>
      </c>
      <c r="U434" s="63">
        <f>U433*R434</f>
        <v>1728329.7236294013</v>
      </c>
      <c r="V434" s="4"/>
    </row>
    <row r="435" spans="1:22" x14ac:dyDescent="0.3">
      <c r="A435" s="2">
        <v>43438</v>
      </c>
      <c r="B435" s="21">
        <v>405</v>
      </c>
      <c r="C435" s="21">
        <v>404</v>
      </c>
      <c r="D435" s="21">
        <v>414.5</v>
      </c>
      <c r="E435" s="21">
        <v>466.56666666666672</v>
      </c>
      <c r="F435" s="23" t="str">
        <f t="shared" si="82"/>
        <v>FALSE</v>
      </c>
      <c r="G435" s="23" t="str">
        <f t="shared" si="83"/>
        <v>FALSE</v>
      </c>
      <c r="H435" s="23" t="str">
        <f t="shared" si="84"/>
        <v>Sell</v>
      </c>
      <c r="I435" s="23" t="str">
        <f t="shared" si="81"/>
        <v/>
      </c>
      <c r="J435" s="38" t="str">
        <f t="shared" si="78"/>
        <v>Cash</v>
      </c>
      <c r="K435" s="23" t="str">
        <f t="shared" si="79"/>
        <v>Cash</v>
      </c>
      <c r="L435" s="23" t="str">
        <f t="shared" si="80"/>
        <v>Cash</v>
      </c>
      <c r="M435" s="43">
        <f t="shared" si="85"/>
        <v>0.97122302158273377</v>
      </c>
      <c r="N435" s="54">
        <f t="shared" si="86"/>
        <v>1</v>
      </c>
      <c r="O435" s="47">
        <f>O434*N435</f>
        <v>613095.1294710628</v>
      </c>
      <c r="P435" s="67">
        <f>(O435-MAX(O$97:O435))/MAX(O$97:O435)</f>
        <v>-0.59480517058687798</v>
      </c>
      <c r="Q435" s="63">
        <f>Q434*N435</f>
        <v>613095.1294710628</v>
      </c>
      <c r="R435" s="48">
        <v>1</v>
      </c>
      <c r="S435" s="47">
        <f t="shared" si="87"/>
        <v>1728329.7236294013</v>
      </c>
      <c r="T435" s="67">
        <f>(S435-MAX(S$97:S435))/MAX(S$97:S435)</f>
        <v>-0.27520811718214322</v>
      </c>
      <c r="U435" s="63">
        <f>U434*R435</f>
        <v>1728329.7236294013</v>
      </c>
      <c r="V435" s="4"/>
    </row>
    <row r="436" spans="1:22" x14ac:dyDescent="0.3">
      <c r="A436" s="2">
        <v>43439</v>
      </c>
      <c r="B436" s="21">
        <v>404</v>
      </c>
      <c r="C436" s="21">
        <v>389</v>
      </c>
      <c r="D436" s="21">
        <v>412.8</v>
      </c>
      <c r="E436" s="21">
        <v>465.875</v>
      </c>
      <c r="F436" s="23" t="str">
        <f t="shared" si="82"/>
        <v>FALSE</v>
      </c>
      <c r="G436" s="23" t="str">
        <f t="shared" si="83"/>
        <v>FALSE</v>
      </c>
      <c r="H436" s="23" t="str">
        <f t="shared" si="84"/>
        <v>Sell</v>
      </c>
      <c r="I436" s="23" t="str">
        <f t="shared" si="81"/>
        <v/>
      </c>
      <c r="J436" s="38" t="str">
        <f t="shared" si="78"/>
        <v>Cash</v>
      </c>
      <c r="K436" s="23" t="str">
        <f t="shared" si="79"/>
        <v>Cash</v>
      </c>
      <c r="L436" s="23" t="str">
        <f t="shared" si="80"/>
        <v>Cash</v>
      </c>
      <c r="M436" s="43">
        <f t="shared" si="85"/>
        <v>0.9975308641975309</v>
      </c>
      <c r="N436" s="54">
        <f t="shared" si="86"/>
        <v>1</v>
      </c>
      <c r="O436" s="47">
        <f>O435*N436</f>
        <v>613095.1294710628</v>
      </c>
      <c r="P436" s="67">
        <f>(O436-MAX(O$97:O436))/MAX(O$97:O436)</f>
        <v>-0.59480517058687798</v>
      </c>
      <c r="Q436" s="63">
        <f>Q435*N436</f>
        <v>613095.1294710628</v>
      </c>
      <c r="R436" s="48">
        <v>1</v>
      </c>
      <c r="S436" s="47">
        <f t="shared" si="87"/>
        <v>1728329.7236294013</v>
      </c>
      <c r="T436" s="67">
        <f>(S436-MAX(S$97:S436))/MAX(S$97:S436)</f>
        <v>-0.27520811718214322</v>
      </c>
      <c r="U436" s="63">
        <f>U435*R436</f>
        <v>1728329.7236294013</v>
      </c>
      <c r="V436" s="4"/>
    </row>
    <row r="437" spans="1:22" x14ac:dyDescent="0.3">
      <c r="A437" s="2">
        <v>43440</v>
      </c>
      <c r="B437" s="21">
        <v>390</v>
      </c>
      <c r="C437" s="21">
        <v>375</v>
      </c>
      <c r="D437" s="21">
        <v>409.1</v>
      </c>
      <c r="E437" s="21">
        <v>465.69166666666672</v>
      </c>
      <c r="F437" s="23" t="str">
        <f t="shared" si="82"/>
        <v>FALSE</v>
      </c>
      <c r="G437" s="23" t="str">
        <f t="shared" si="83"/>
        <v>FALSE</v>
      </c>
      <c r="H437" s="23" t="str">
        <f t="shared" si="84"/>
        <v>Sell</v>
      </c>
      <c r="I437" s="23" t="str">
        <f t="shared" si="81"/>
        <v/>
      </c>
      <c r="J437" s="38" t="str">
        <f t="shared" si="78"/>
        <v>Cash</v>
      </c>
      <c r="K437" s="23" t="str">
        <f t="shared" si="79"/>
        <v>Cash</v>
      </c>
      <c r="L437" s="23" t="str">
        <f t="shared" si="80"/>
        <v>Cash</v>
      </c>
      <c r="M437" s="43">
        <f t="shared" si="85"/>
        <v>0.96534653465346532</v>
      </c>
      <c r="N437" s="54">
        <f t="shared" si="86"/>
        <v>1</v>
      </c>
      <c r="O437" s="47">
        <f>O436*N437</f>
        <v>613095.1294710628</v>
      </c>
      <c r="P437" s="67">
        <f>(O437-MAX(O$97:O437))/MAX(O$97:O437)</f>
        <v>-0.59480517058687798</v>
      </c>
      <c r="Q437" s="63">
        <f>Q436*N437</f>
        <v>613095.1294710628</v>
      </c>
      <c r="R437" s="48">
        <v>1</v>
      </c>
      <c r="S437" s="47">
        <f t="shared" si="87"/>
        <v>1728329.7236294013</v>
      </c>
      <c r="T437" s="67">
        <f>(S437-MAX(S$97:S437))/MAX(S$97:S437)</f>
        <v>-0.27520811718214322</v>
      </c>
      <c r="U437" s="63">
        <f>U436*R437</f>
        <v>1728329.7236294013</v>
      </c>
      <c r="V437" s="4"/>
    </row>
    <row r="438" spans="1:22" x14ac:dyDescent="0.3">
      <c r="A438" s="2">
        <v>43441</v>
      </c>
      <c r="B438" s="21">
        <v>374</v>
      </c>
      <c r="C438" s="21">
        <v>344</v>
      </c>
      <c r="D438" s="21">
        <v>403.5</v>
      </c>
      <c r="E438" s="21">
        <v>465.18333333333328</v>
      </c>
      <c r="F438" s="23" t="str">
        <f t="shared" si="82"/>
        <v>FALSE</v>
      </c>
      <c r="G438" s="23" t="str">
        <f t="shared" si="83"/>
        <v>FALSE</v>
      </c>
      <c r="H438" s="23" t="str">
        <f t="shared" si="84"/>
        <v>Sell</v>
      </c>
      <c r="I438" s="23" t="str">
        <f t="shared" si="81"/>
        <v/>
      </c>
      <c r="J438" s="38" t="str">
        <f t="shared" si="78"/>
        <v>Cash</v>
      </c>
      <c r="K438" s="23" t="str">
        <f t="shared" si="79"/>
        <v>Cash</v>
      </c>
      <c r="L438" s="23" t="str">
        <f t="shared" si="80"/>
        <v>Cash</v>
      </c>
      <c r="M438" s="43">
        <f t="shared" si="85"/>
        <v>0.95897435897435901</v>
      </c>
      <c r="N438" s="54">
        <f t="shared" si="86"/>
        <v>1</v>
      </c>
      <c r="O438" s="47">
        <f>O437*N438</f>
        <v>613095.1294710628</v>
      </c>
      <c r="P438" s="67">
        <f>(O438-MAX(O$97:O438))/MAX(O$97:O438)</f>
        <v>-0.59480517058687798</v>
      </c>
      <c r="Q438" s="63">
        <f>Q437*N438</f>
        <v>613095.1294710628</v>
      </c>
      <c r="R438" s="48">
        <v>1</v>
      </c>
      <c r="S438" s="47">
        <f t="shared" si="87"/>
        <v>1728329.7236294013</v>
      </c>
      <c r="T438" s="67">
        <f>(S438-MAX(S$97:S438))/MAX(S$97:S438)</f>
        <v>-0.27520811718214322</v>
      </c>
      <c r="U438" s="63">
        <f>U437*R438</f>
        <v>1728329.7236294013</v>
      </c>
      <c r="V438" s="4"/>
    </row>
    <row r="439" spans="1:22" x14ac:dyDescent="0.3">
      <c r="A439" s="2">
        <v>43442</v>
      </c>
      <c r="B439" s="21">
        <v>344</v>
      </c>
      <c r="C439" s="21">
        <v>334</v>
      </c>
      <c r="D439" s="21">
        <v>392.5</v>
      </c>
      <c r="E439" s="21">
        <v>464.73333333333329</v>
      </c>
      <c r="F439" s="23" t="str">
        <f t="shared" si="82"/>
        <v>FALSE</v>
      </c>
      <c r="G439" s="23" t="str">
        <f t="shared" si="83"/>
        <v>FALSE</v>
      </c>
      <c r="H439" s="23" t="str">
        <f t="shared" si="84"/>
        <v>Sell</v>
      </c>
      <c r="I439" s="23" t="str">
        <f t="shared" si="81"/>
        <v/>
      </c>
      <c r="J439" s="38" t="str">
        <f t="shared" si="78"/>
        <v>Cash</v>
      </c>
      <c r="K439" s="23" t="str">
        <f t="shared" si="79"/>
        <v>Cash</v>
      </c>
      <c r="L439" s="23" t="str">
        <f t="shared" si="80"/>
        <v>Cash</v>
      </c>
      <c r="M439" s="43">
        <f t="shared" si="85"/>
        <v>0.9197860962566845</v>
      </c>
      <c r="N439" s="54">
        <f t="shared" si="86"/>
        <v>1</v>
      </c>
      <c r="O439" s="47">
        <f>O438*N439</f>
        <v>613095.1294710628</v>
      </c>
      <c r="P439" s="67">
        <f>(O439-MAX(O$97:O439))/MAX(O$97:O439)</f>
        <v>-0.59480517058687798</v>
      </c>
      <c r="Q439" s="63">
        <f>Q438*N439</f>
        <v>613095.1294710628</v>
      </c>
      <c r="R439" s="48">
        <v>1</v>
      </c>
      <c r="S439" s="47">
        <f t="shared" si="87"/>
        <v>1728329.7236294013</v>
      </c>
      <c r="T439" s="67">
        <f>(S439-MAX(S$97:S439))/MAX(S$97:S439)</f>
        <v>-0.27520811718214322</v>
      </c>
      <c r="U439" s="63">
        <f>U438*R439</f>
        <v>1728329.7236294013</v>
      </c>
      <c r="V439" s="4"/>
    </row>
    <row r="440" spans="1:22" x14ac:dyDescent="0.3">
      <c r="A440" s="2">
        <v>43443</v>
      </c>
      <c r="B440" s="21">
        <v>335</v>
      </c>
      <c r="C440" s="21">
        <v>346</v>
      </c>
      <c r="D440" s="21">
        <v>384.4</v>
      </c>
      <c r="E440" s="21">
        <v>464.72500000000002</v>
      </c>
      <c r="F440" s="23" t="str">
        <f t="shared" si="82"/>
        <v>FALSE</v>
      </c>
      <c r="G440" s="23" t="str">
        <f t="shared" si="83"/>
        <v>FALSE</v>
      </c>
      <c r="H440" s="23" t="str">
        <f t="shared" si="84"/>
        <v>Sell</v>
      </c>
      <c r="I440" s="23" t="str">
        <f t="shared" si="81"/>
        <v/>
      </c>
      <c r="J440" s="38" t="str">
        <f t="shared" si="78"/>
        <v>Cash</v>
      </c>
      <c r="K440" s="23" t="str">
        <f t="shared" si="79"/>
        <v>Cash</v>
      </c>
      <c r="L440" s="23" t="str">
        <f t="shared" si="80"/>
        <v>Cash</v>
      </c>
      <c r="M440" s="43">
        <f t="shared" si="85"/>
        <v>0.97383720930232553</v>
      </c>
      <c r="N440" s="54">
        <f t="shared" si="86"/>
        <v>1</v>
      </c>
      <c r="O440" s="47">
        <f>O439*N440</f>
        <v>613095.1294710628</v>
      </c>
      <c r="P440" s="67">
        <f>(O440-MAX(O$97:O440))/MAX(O$97:O440)</f>
        <v>-0.59480517058687798</v>
      </c>
      <c r="Q440" s="63">
        <f>Q439*N440</f>
        <v>613095.1294710628</v>
      </c>
      <c r="R440" s="48">
        <v>1</v>
      </c>
      <c r="S440" s="47">
        <f t="shared" si="87"/>
        <v>1728329.7236294013</v>
      </c>
      <c r="T440" s="67">
        <f>(S440-MAX(S$97:S440))/MAX(S$97:S440)</f>
        <v>-0.27520811718214322</v>
      </c>
      <c r="U440" s="63">
        <f>U439*R440</f>
        <v>1728329.7236294013</v>
      </c>
      <c r="V440" s="4"/>
    </row>
    <row r="441" spans="1:22" x14ac:dyDescent="0.3">
      <c r="A441" s="2">
        <v>43444</v>
      </c>
      <c r="B441" s="21">
        <v>346</v>
      </c>
      <c r="C441" s="21">
        <v>339</v>
      </c>
      <c r="D441" s="21">
        <v>377.5</v>
      </c>
      <c r="E441" s="21">
        <v>464.61666666666667</v>
      </c>
      <c r="F441" s="23" t="str">
        <f t="shared" si="82"/>
        <v>FALSE</v>
      </c>
      <c r="G441" s="23" t="str">
        <f t="shared" si="83"/>
        <v>FALSE</v>
      </c>
      <c r="H441" s="23" t="str">
        <f t="shared" si="84"/>
        <v>Sell</v>
      </c>
      <c r="I441" s="23" t="str">
        <f t="shared" si="81"/>
        <v/>
      </c>
      <c r="J441" s="38" t="str">
        <f t="shared" si="78"/>
        <v>Cash</v>
      </c>
      <c r="K441" s="23" t="str">
        <f t="shared" si="79"/>
        <v>Cash</v>
      </c>
      <c r="L441" s="23" t="str">
        <f t="shared" si="80"/>
        <v>Cash</v>
      </c>
      <c r="M441" s="43">
        <f t="shared" si="85"/>
        <v>1.0328358208955224</v>
      </c>
      <c r="N441" s="54">
        <f t="shared" si="86"/>
        <v>1</v>
      </c>
      <c r="O441" s="47">
        <f>O440*N441</f>
        <v>613095.1294710628</v>
      </c>
      <c r="P441" s="67">
        <f>(O441-MAX(O$97:O441))/MAX(O$97:O441)</f>
        <v>-0.59480517058687798</v>
      </c>
      <c r="Q441" s="63">
        <f>Q440*N441</f>
        <v>613095.1294710628</v>
      </c>
      <c r="R441" s="48">
        <v>1</v>
      </c>
      <c r="S441" s="47">
        <f t="shared" si="87"/>
        <v>1728329.7236294013</v>
      </c>
      <c r="T441" s="67">
        <f>(S441-MAX(S$97:S441))/MAX(S$97:S441)</f>
        <v>-0.27520811718214322</v>
      </c>
      <c r="U441" s="63">
        <f>U440*R441</f>
        <v>1728329.7236294013</v>
      </c>
      <c r="V441" s="4"/>
    </row>
    <row r="442" spans="1:22" x14ac:dyDescent="0.3">
      <c r="A442" s="2">
        <v>43445</v>
      </c>
      <c r="B442" s="21">
        <v>339</v>
      </c>
      <c r="C442" s="21">
        <v>335</v>
      </c>
      <c r="D442" s="21">
        <v>368.9</v>
      </c>
      <c r="E442" s="21">
        <v>464.48333333333329</v>
      </c>
      <c r="F442" s="23" t="str">
        <f t="shared" si="82"/>
        <v>FALSE</v>
      </c>
      <c r="G442" s="23" t="str">
        <f t="shared" si="83"/>
        <v>FALSE</v>
      </c>
      <c r="H442" s="23" t="str">
        <f t="shared" si="84"/>
        <v>Sell</v>
      </c>
      <c r="I442" s="23" t="str">
        <f t="shared" si="81"/>
        <v/>
      </c>
      <c r="J442" s="38" t="str">
        <f t="shared" si="78"/>
        <v>Cash</v>
      </c>
      <c r="K442" s="23" t="str">
        <f t="shared" si="79"/>
        <v>Cash</v>
      </c>
      <c r="L442" s="23" t="str">
        <f t="shared" si="80"/>
        <v>Cash</v>
      </c>
      <c r="M442" s="43">
        <f t="shared" si="85"/>
        <v>0.97976878612716767</v>
      </c>
      <c r="N442" s="54">
        <f t="shared" si="86"/>
        <v>1</v>
      </c>
      <c r="O442" s="47">
        <f>O441*N442</f>
        <v>613095.1294710628</v>
      </c>
      <c r="P442" s="67">
        <f>(O442-MAX(O$97:O442))/MAX(O$97:O442)</f>
        <v>-0.59480517058687798</v>
      </c>
      <c r="Q442" s="63">
        <f>Q441*N442</f>
        <v>613095.1294710628</v>
      </c>
      <c r="R442" s="48">
        <v>1</v>
      </c>
      <c r="S442" s="47">
        <f t="shared" si="87"/>
        <v>1728329.7236294013</v>
      </c>
      <c r="T442" s="67">
        <f>(S442-MAX(S$97:S442))/MAX(S$97:S442)</f>
        <v>-0.27520811718214322</v>
      </c>
      <c r="U442" s="63">
        <f>U441*R442</f>
        <v>1728329.7236294013</v>
      </c>
      <c r="V442" s="4"/>
    </row>
    <row r="443" spans="1:22" x14ac:dyDescent="0.3">
      <c r="A443" s="2">
        <v>43446</v>
      </c>
      <c r="B443" s="21">
        <v>335</v>
      </c>
      <c r="C443" s="21">
        <v>344</v>
      </c>
      <c r="D443" s="21">
        <v>361.5</v>
      </c>
      <c r="E443" s="21">
        <v>464.80833333333328</v>
      </c>
      <c r="F443" s="23" t="str">
        <f t="shared" si="82"/>
        <v>FALSE</v>
      </c>
      <c r="G443" s="23" t="str">
        <f t="shared" si="83"/>
        <v>FALSE</v>
      </c>
      <c r="H443" s="23" t="str">
        <f t="shared" si="84"/>
        <v>Sell</v>
      </c>
      <c r="I443" s="23" t="str">
        <f t="shared" si="81"/>
        <v/>
      </c>
      <c r="J443" s="38" t="str">
        <f t="shared" si="78"/>
        <v>Cash</v>
      </c>
      <c r="K443" s="23" t="str">
        <f t="shared" si="79"/>
        <v>Cash</v>
      </c>
      <c r="L443" s="23" t="str">
        <f t="shared" si="80"/>
        <v>Cash</v>
      </c>
      <c r="M443" s="43">
        <f t="shared" si="85"/>
        <v>0.98820058997050142</v>
      </c>
      <c r="N443" s="54">
        <f t="shared" si="86"/>
        <v>1</v>
      </c>
      <c r="O443" s="47">
        <f>O442*N443</f>
        <v>613095.1294710628</v>
      </c>
      <c r="P443" s="67">
        <f>(O443-MAX(O$97:O443))/MAX(O$97:O443)</f>
        <v>-0.59480517058687798</v>
      </c>
      <c r="Q443" s="63">
        <f>Q442*N443</f>
        <v>613095.1294710628</v>
      </c>
      <c r="R443" s="48">
        <v>1</v>
      </c>
      <c r="S443" s="47">
        <f t="shared" si="87"/>
        <v>1728329.7236294013</v>
      </c>
      <c r="T443" s="67">
        <f>(S443-MAX(S$97:S443))/MAX(S$97:S443)</f>
        <v>-0.27520811718214322</v>
      </c>
      <c r="U443" s="63">
        <f>U442*R443</f>
        <v>1728329.7236294013</v>
      </c>
      <c r="V443" s="4"/>
    </row>
    <row r="444" spans="1:22" x14ac:dyDescent="0.3">
      <c r="A444" s="2">
        <v>43447</v>
      </c>
      <c r="B444" s="21">
        <v>344</v>
      </c>
      <c r="C444" s="21">
        <v>342</v>
      </c>
      <c r="D444" s="21">
        <v>355.2</v>
      </c>
      <c r="E444" s="21">
        <v>464.86666666666667</v>
      </c>
      <c r="F444" s="23" t="str">
        <f t="shared" si="82"/>
        <v>FALSE</v>
      </c>
      <c r="G444" s="23" t="str">
        <f t="shared" si="83"/>
        <v>FALSE</v>
      </c>
      <c r="H444" s="23" t="str">
        <f t="shared" si="84"/>
        <v>Sell</v>
      </c>
      <c r="I444" s="23" t="str">
        <f t="shared" si="81"/>
        <v/>
      </c>
      <c r="J444" s="38" t="str">
        <f t="shared" si="78"/>
        <v>Cash</v>
      </c>
      <c r="K444" s="23" t="str">
        <f t="shared" si="79"/>
        <v>Cash</v>
      </c>
      <c r="L444" s="23" t="str">
        <f t="shared" si="80"/>
        <v>Cash</v>
      </c>
      <c r="M444" s="43">
        <f t="shared" si="85"/>
        <v>1.026865671641791</v>
      </c>
      <c r="N444" s="54">
        <f t="shared" si="86"/>
        <v>1</v>
      </c>
      <c r="O444" s="47">
        <f>O443*N444</f>
        <v>613095.1294710628</v>
      </c>
      <c r="P444" s="67">
        <f>(O444-MAX(O$97:O444))/MAX(O$97:O444)</f>
        <v>-0.59480517058687798</v>
      </c>
      <c r="Q444" s="63">
        <f>Q443*N444</f>
        <v>613095.1294710628</v>
      </c>
      <c r="R444" s="48">
        <v>1</v>
      </c>
      <c r="S444" s="47">
        <f t="shared" si="87"/>
        <v>1728329.7236294013</v>
      </c>
      <c r="T444" s="67">
        <f>(S444-MAX(S$97:S444))/MAX(S$97:S444)</f>
        <v>-0.27520811718214322</v>
      </c>
      <c r="U444" s="63">
        <f>U443*R444</f>
        <v>1728329.7236294013</v>
      </c>
      <c r="V444" s="4"/>
    </row>
    <row r="445" spans="1:22" x14ac:dyDescent="0.3">
      <c r="A445" s="2">
        <v>43448</v>
      </c>
      <c r="B445" s="21">
        <v>342</v>
      </c>
      <c r="C445" s="21">
        <v>333</v>
      </c>
      <c r="D445" s="21">
        <v>348.1</v>
      </c>
      <c r="E445" s="21">
        <v>464.85</v>
      </c>
      <c r="F445" s="23" t="str">
        <f t="shared" si="82"/>
        <v>FALSE</v>
      </c>
      <c r="G445" s="23" t="str">
        <f t="shared" si="83"/>
        <v>FALSE</v>
      </c>
      <c r="H445" s="23" t="str">
        <f t="shared" si="84"/>
        <v>Sell</v>
      </c>
      <c r="I445" s="23" t="str">
        <f t="shared" si="81"/>
        <v/>
      </c>
      <c r="J445" s="38" t="str">
        <f t="shared" si="78"/>
        <v>Cash</v>
      </c>
      <c r="K445" s="23" t="str">
        <f t="shared" si="79"/>
        <v>Cash</v>
      </c>
      <c r="L445" s="23" t="str">
        <f t="shared" si="80"/>
        <v>Cash</v>
      </c>
      <c r="M445" s="43">
        <f t="shared" si="85"/>
        <v>0.9941860465116279</v>
      </c>
      <c r="N445" s="54">
        <f t="shared" si="86"/>
        <v>1</v>
      </c>
      <c r="O445" s="47">
        <f>O444*N445</f>
        <v>613095.1294710628</v>
      </c>
      <c r="P445" s="67">
        <f>(O445-MAX(O$97:O445))/MAX(O$97:O445)</f>
        <v>-0.59480517058687798</v>
      </c>
      <c r="Q445" s="63">
        <f>Q444*N445</f>
        <v>613095.1294710628</v>
      </c>
      <c r="R445" s="48">
        <v>1</v>
      </c>
      <c r="S445" s="47">
        <f t="shared" si="87"/>
        <v>1728329.7236294013</v>
      </c>
      <c r="T445" s="67">
        <f>(S445-MAX(S$97:S445))/MAX(S$97:S445)</f>
        <v>-0.27520811718214322</v>
      </c>
      <c r="U445" s="63">
        <f>U444*R445</f>
        <v>1728329.7236294013</v>
      </c>
      <c r="V445" s="4"/>
    </row>
    <row r="446" spans="1:22" x14ac:dyDescent="0.3">
      <c r="A446" s="2">
        <v>43449</v>
      </c>
      <c r="B446" s="21">
        <v>333</v>
      </c>
      <c r="C446" s="21">
        <v>320</v>
      </c>
      <c r="D446" s="21">
        <v>341.2</v>
      </c>
      <c r="E446" s="21">
        <v>464.49166666666667</v>
      </c>
      <c r="F446" s="23" t="str">
        <f t="shared" si="82"/>
        <v>FALSE</v>
      </c>
      <c r="G446" s="23" t="str">
        <f t="shared" si="83"/>
        <v>FALSE</v>
      </c>
      <c r="H446" s="23" t="str">
        <f t="shared" si="84"/>
        <v>Sell</v>
      </c>
      <c r="I446" s="23" t="str">
        <f t="shared" si="81"/>
        <v/>
      </c>
      <c r="J446" s="38" t="str">
        <f t="shared" si="78"/>
        <v>Cash</v>
      </c>
      <c r="K446" s="23" t="str">
        <f t="shared" si="79"/>
        <v>Cash</v>
      </c>
      <c r="L446" s="23" t="str">
        <f t="shared" si="80"/>
        <v>Cash</v>
      </c>
      <c r="M446" s="43">
        <f t="shared" si="85"/>
        <v>0.97368421052631582</v>
      </c>
      <c r="N446" s="54">
        <f t="shared" si="86"/>
        <v>1</v>
      </c>
      <c r="O446" s="47">
        <f>O445*N446</f>
        <v>613095.1294710628</v>
      </c>
      <c r="P446" s="67">
        <f>(O446-MAX(O$97:O446))/MAX(O$97:O446)</f>
        <v>-0.59480517058687798</v>
      </c>
      <c r="Q446" s="63">
        <f>Q445*N446</f>
        <v>613095.1294710628</v>
      </c>
      <c r="R446" s="48">
        <v>1</v>
      </c>
      <c r="S446" s="47">
        <f t="shared" si="87"/>
        <v>1728329.7236294013</v>
      </c>
      <c r="T446" s="67">
        <f>(S446-MAX(S$97:S446))/MAX(S$97:S446)</f>
        <v>-0.27520811718214322</v>
      </c>
      <c r="U446" s="63">
        <f>U445*R446</f>
        <v>1728329.7236294013</v>
      </c>
      <c r="V446" s="4"/>
    </row>
    <row r="447" spans="1:22" x14ac:dyDescent="0.3">
      <c r="A447" s="2">
        <v>43450</v>
      </c>
      <c r="B447" s="21">
        <v>320</v>
      </c>
      <c r="C447" s="21">
        <v>325</v>
      </c>
      <c r="D447" s="21">
        <v>336.2</v>
      </c>
      <c r="E447" s="21">
        <v>464.05833333333328</v>
      </c>
      <c r="F447" s="23" t="str">
        <f t="shared" si="82"/>
        <v>FALSE</v>
      </c>
      <c r="G447" s="23" t="str">
        <f t="shared" si="83"/>
        <v>FALSE</v>
      </c>
      <c r="H447" s="23" t="str">
        <f t="shared" si="84"/>
        <v>Sell</v>
      </c>
      <c r="I447" s="23" t="str">
        <f t="shared" si="81"/>
        <v/>
      </c>
      <c r="J447" s="38" t="str">
        <f t="shared" si="78"/>
        <v>Cash</v>
      </c>
      <c r="K447" s="23" t="str">
        <f t="shared" si="79"/>
        <v>Cash</v>
      </c>
      <c r="L447" s="23" t="str">
        <f t="shared" si="80"/>
        <v>Cash</v>
      </c>
      <c r="M447" s="43">
        <f t="shared" si="85"/>
        <v>0.96096096096096095</v>
      </c>
      <c r="N447" s="54">
        <f t="shared" si="86"/>
        <v>1</v>
      </c>
      <c r="O447" s="47">
        <f>O446*N447</f>
        <v>613095.1294710628</v>
      </c>
      <c r="P447" s="67">
        <f>(O447-MAX(O$97:O447))/MAX(O$97:O447)</f>
        <v>-0.59480517058687798</v>
      </c>
      <c r="Q447" s="63">
        <f>Q446*N447</f>
        <v>613095.1294710628</v>
      </c>
      <c r="R447" s="48">
        <v>1</v>
      </c>
      <c r="S447" s="47">
        <f t="shared" si="87"/>
        <v>1728329.7236294013</v>
      </c>
      <c r="T447" s="67">
        <f>(S447-MAX(S$97:S447))/MAX(S$97:S447)</f>
        <v>-0.27520811718214322</v>
      </c>
      <c r="U447" s="63">
        <f>U446*R447</f>
        <v>1728329.7236294013</v>
      </c>
      <c r="V447" s="4"/>
    </row>
    <row r="448" spans="1:22" x14ac:dyDescent="0.3">
      <c r="A448" s="2">
        <v>43451</v>
      </c>
      <c r="B448" s="21">
        <v>325</v>
      </c>
      <c r="C448" s="21">
        <v>337</v>
      </c>
      <c r="D448" s="21">
        <v>335.5</v>
      </c>
      <c r="E448" s="21">
        <v>463.56666666666672</v>
      </c>
      <c r="F448" s="23" t="str">
        <f t="shared" si="82"/>
        <v>FALSE</v>
      </c>
      <c r="G448" s="23" t="str">
        <f t="shared" si="83"/>
        <v>FALSE</v>
      </c>
      <c r="H448" s="23" t="str">
        <f t="shared" si="84"/>
        <v>Sell</v>
      </c>
      <c r="I448" s="23" t="str">
        <f t="shared" si="81"/>
        <v/>
      </c>
      <c r="J448" s="38" t="str">
        <f t="shared" si="78"/>
        <v>Cash</v>
      </c>
      <c r="K448" s="23" t="str">
        <f t="shared" si="79"/>
        <v>Cash</v>
      </c>
      <c r="L448" s="23" t="str">
        <f t="shared" si="80"/>
        <v>Cash</v>
      </c>
      <c r="M448" s="43">
        <f t="shared" si="85"/>
        <v>1.015625</v>
      </c>
      <c r="N448" s="54">
        <f t="shared" si="86"/>
        <v>1</v>
      </c>
      <c r="O448" s="47">
        <f>O447*N448</f>
        <v>613095.1294710628</v>
      </c>
      <c r="P448" s="67">
        <f>(O448-MAX(O$97:O448))/MAX(O$97:O448)</f>
        <v>-0.59480517058687798</v>
      </c>
      <c r="Q448" s="63">
        <f>Q447*N448</f>
        <v>613095.1294710628</v>
      </c>
      <c r="R448" s="48">
        <v>1</v>
      </c>
      <c r="S448" s="47">
        <f t="shared" si="87"/>
        <v>1728329.7236294013</v>
      </c>
      <c r="T448" s="67">
        <f>(S448-MAX(S$97:S448))/MAX(S$97:S448)</f>
        <v>-0.27520811718214322</v>
      </c>
      <c r="U448" s="63">
        <f>U447*R448</f>
        <v>1728329.7236294013</v>
      </c>
      <c r="V448" s="4"/>
    </row>
    <row r="449" spans="1:22" x14ac:dyDescent="0.3">
      <c r="A449" s="2">
        <v>43452</v>
      </c>
      <c r="B449" s="21">
        <v>337</v>
      </c>
      <c r="C449" s="21">
        <v>377</v>
      </c>
      <c r="D449" s="21">
        <v>339.8</v>
      </c>
      <c r="E449" s="21">
        <v>463.50833333333333</v>
      </c>
      <c r="F449" s="23" t="str">
        <f t="shared" si="82"/>
        <v>TRUE</v>
      </c>
      <c r="G449" s="23" t="str">
        <f t="shared" si="83"/>
        <v>FALSE</v>
      </c>
      <c r="H449" s="23" t="str">
        <f t="shared" si="84"/>
        <v>Hold&amp;NotBuy</v>
      </c>
      <c r="I449" s="23" t="str">
        <f t="shared" si="81"/>
        <v>hold</v>
      </c>
      <c r="J449" s="38" t="str">
        <f t="shared" si="78"/>
        <v>Cash</v>
      </c>
      <c r="K449" s="23" t="str">
        <f t="shared" si="79"/>
        <v>Cash</v>
      </c>
      <c r="L449" s="23" t="str">
        <f t="shared" si="80"/>
        <v>Cash</v>
      </c>
      <c r="M449" s="43">
        <f t="shared" si="85"/>
        <v>1.0369230769230768</v>
      </c>
      <c r="N449" s="54">
        <f t="shared" si="86"/>
        <v>1</v>
      </c>
      <c r="O449" s="47">
        <f>O448*N449</f>
        <v>613095.1294710628</v>
      </c>
      <c r="P449" s="67">
        <f>(O449-MAX(O$97:O449))/MAX(O$97:O449)</f>
        <v>-0.59480517058687798</v>
      </c>
      <c r="Q449" s="63">
        <f>Q448*N449</f>
        <v>613095.1294710628</v>
      </c>
      <c r="R449" s="48">
        <v>1</v>
      </c>
      <c r="S449" s="47">
        <f t="shared" si="87"/>
        <v>1728329.7236294013</v>
      </c>
      <c r="T449" s="67">
        <f>(S449-MAX(S$97:S449))/MAX(S$97:S449)</f>
        <v>-0.27520811718214322</v>
      </c>
      <c r="U449" s="63">
        <f>U448*R449</f>
        <v>1728329.7236294013</v>
      </c>
      <c r="V449" s="4"/>
    </row>
    <row r="450" spans="1:22" x14ac:dyDescent="0.3">
      <c r="A450" s="2">
        <v>43453</v>
      </c>
      <c r="B450" s="21">
        <v>377</v>
      </c>
      <c r="C450" s="21">
        <v>419</v>
      </c>
      <c r="D450" s="21">
        <v>347.1</v>
      </c>
      <c r="E450" s="21">
        <v>463.84166666666658</v>
      </c>
      <c r="F450" s="23" t="str">
        <f t="shared" si="82"/>
        <v>TRUE</v>
      </c>
      <c r="G450" s="23" t="str">
        <f t="shared" si="83"/>
        <v>FALSE</v>
      </c>
      <c r="H450" s="23" t="str">
        <f t="shared" si="84"/>
        <v>Hold&amp;NotBuy</v>
      </c>
      <c r="I450" s="23" t="str">
        <f t="shared" si="81"/>
        <v>hold</v>
      </c>
      <c r="J450" s="38" t="str">
        <f t="shared" ref="J450:J513" si="88">IF(H450="Sell",IF(H449="Sell","Cash","Selling"),IF(H450="Hold&amp;NotBuy",J449,""))</f>
        <v>Cash</v>
      </c>
      <c r="K450" s="23" t="str">
        <f t="shared" ref="K450:K513" si="89">IF(J450="", I450,J450)</f>
        <v>Cash</v>
      </c>
      <c r="L450" s="23" t="str">
        <f t="shared" si="80"/>
        <v>Cash</v>
      </c>
      <c r="M450" s="43">
        <f t="shared" si="85"/>
        <v>1.1186943620178043</v>
      </c>
      <c r="N450" s="54">
        <f t="shared" si="86"/>
        <v>1</v>
      </c>
      <c r="O450" s="47">
        <f>O449*N450</f>
        <v>613095.1294710628</v>
      </c>
      <c r="P450" s="67">
        <f>(O450-MAX(O$97:O450))/MAX(O$97:O450)</f>
        <v>-0.59480517058687798</v>
      </c>
      <c r="Q450" s="63">
        <f>Q449*N450</f>
        <v>613095.1294710628</v>
      </c>
      <c r="R450" s="48">
        <v>1</v>
      </c>
      <c r="S450" s="47">
        <f t="shared" si="87"/>
        <v>1728329.7236294013</v>
      </c>
      <c r="T450" s="67">
        <f>(S450-MAX(S$97:S450))/MAX(S$97:S450)</f>
        <v>-0.27520811718214322</v>
      </c>
      <c r="U450" s="63">
        <f>U449*R450</f>
        <v>1728329.7236294013</v>
      </c>
      <c r="V450" s="4"/>
    </row>
    <row r="451" spans="1:22" x14ac:dyDescent="0.3">
      <c r="A451" s="2">
        <v>43454</v>
      </c>
      <c r="B451" s="21">
        <v>418</v>
      </c>
      <c r="C451" s="21">
        <v>413</v>
      </c>
      <c r="D451" s="21">
        <v>354.5</v>
      </c>
      <c r="E451" s="21">
        <v>464.1</v>
      </c>
      <c r="F451" s="23" t="str">
        <f t="shared" si="82"/>
        <v>TRUE</v>
      </c>
      <c r="G451" s="23" t="str">
        <f t="shared" si="83"/>
        <v>FALSE</v>
      </c>
      <c r="H451" s="23" t="str">
        <f t="shared" si="84"/>
        <v>Hold&amp;NotBuy</v>
      </c>
      <c r="I451" s="23" t="str">
        <f t="shared" si="81"/>
        <v>hold</v>
      </c>
      <c r="J451" s="38" t="str">
        <f t="shared" si="88"/>
        <v>Cash</v>
      </c>
      <c r="K451" s="23" t="str">
        <f t="shared" si="89"/>
        <v>Cash</v>
      </c>
      <c r="L451" s="23" t="str">
        <f t="shared" si="80"/>
        <v>Cash</v>
      </c>
      <c r="M451" s="43">
        <f t="shared" si="85"/>
        <v>1.1087533156498675</v>
      </c>
      <c r="N451" s="54">
        <f t="shared" si="86"/>
        <v>1</v>
      </c>
      <c r="O451" s="47">
        <f>O450*N451</f>
        <v>613095.1294710628</v>
      </c>
      <c r="P451" s="67">
        <f>(O451-MAX(O$97:O451))/MAX(O$97:O451)</f>
        <v>-0.59480517058687798</v>
      </c>
      <c r="Q451" s="63">
        <f>Q450*N451</f>
        <v>613095.1294710628</v>
      </c>
      <c r="R451" s="48">
        <v>1</v>
      </c>
      <c r="S451" s="47">
        <f t="shared" si="87"/>
        <v>1728329.7236294013</v>
      </c>
      <c r="T451" s="67">
        <f>(S451-MAX(S$97:S451))/MAX(S$97:S451)</f>
        <v>-0.27520811718214322</v>
      </c>
      <c r="U451" s="63">
        <f>U450*R451</f>
        <v>1728329.7236294013</v>
      </c>
      <c r="V451" s="4"/>
    </row>
    <row r="452" spans="1:22" x14ac:dyDescent="0.3">
      <c r="A452" s="2">
        <v>43455</v>
      </c>
      <c r="B452" s="21">
        <v>414</v>
      </c>
      <c r="C452" s="21">
        <v>414</v>
      </c>
      <c r="D452" s="21">
        <v>362.4</v>
      </c>
      <c r="E452" s="21">
        <v>464.47500000000002</v>
      </c>
      <c r="F452" s="23" t="str">
        <f t="shared" si="82"/>
        <v>TRUE</v>
      </c>
      <c r="G452" s="23" t="str">
        <f t="shared" si="83"/>
        <v>FALSE</v>
      </c>
      <c r="H452" s="23" t="str">
        <f t="shared" si="84"/>
        <v>Hold&amp;NotBuy</v>
      </c>
      <c r="I452" s="23" t="str">
        <f t="shared" si="81"/>
        <v>hold</v>
      </c>
      <c r="J452" s="38" t="str">
        <f t="shared" si="88"/>
        <v>Cash</v>
      </c>
      <c r="K452" s="23" t="str">
        <f t="shared" si="89"/>
        <v>Cash</v>
      </c>
      <c r="L452" s="23" t="str">
        <f t="shared" ref="L452:L515" si="90">IF(K452="Selling", IF(L451="Cash", "Cash", K452), K452)</f>
        <v>Cash</v>
      </c>
      <c r="M452" s="43">
        <f t="shared" si="85"/>
        <v>0.99043062200956933</v>
      </c>
      <c r="N452" s="54">
        <f t="shared" si="86"/>
        <v>1</v>
      </c>
      <c r="O452" s="47">
        <f>O451*N452</f>
        <v>613095.1294710628</v>
      </c>
      <c r="P452" s="67">
        <f>(O452-MAX(O$97:O452))/MAX(O$97:O452)</f>
        <v>-0.59480517058687798</v>
      </c>
      <c r="Q452" s="63">
        <f>Q451*N452</f>
        <v>613095.1294710628</v>
      </c>
      <c r="R452" s="48">
        <v>1</v>
      </c>
      <c r="S452" s="47">
        <f t="shared" si="87"/>
        <v>1728329.7236294013</v>
      </c>
      <c r="T452" s="67">
        <f>(S452-MAX(S$97:S452))/MAX(S$97:S452)</f>
        <v>-0.27520811718214322</v>
      </c>
      <c r="U452" s="63">
        <f>U451*R452</f>
        <v>1728329.7236294013</v>
      </c>
      <c r="V452" s="4"/>
    </row>
    <row r="453" spans="1:22" x14ac:dyDescent="0.3">
      <c r="A453" s="2">
        <v>43456</v>
      </c>
      <c r="B453" s="21">
        <v>414</v>
      </c>
      <c r="C453" s="21">
        <v>395</v>
      </c>
      <c r="D453" s="21">
        <v>367.5</v>
      </c>
      <c r="E453" s="21">
        <v>464.73333333333329</v>
      </c>
      <c r="F453" s="23" t="str">
        <f t="shared" si="82"/>
        <v>TRUE</v>
      </c>
      <c r="G453" s="23" t="str">
        <f t="shared" si="83"/>
        <v>FALSE</v>
      </c>
      <c r="H453" s="23" t="str">
        <f t="shared" si="84"/>
        <v>Hold&amp;NotBuy</v>
      </c>
      <c r="I453" s="23" t="str">
        <f t="shared" ref="I453:I516" si="91">IF(H453="Buy",IF(H452="Buy","hold","Buying"),IF(H453="Hold&amp;NotBuy","hold",""))</f>
        <v>hold</v>
      </c>
      <c r="J453" s="38" t="str">
        <f t="shared" si="88"/>
        <v>Cash</v>
      </c>
      <c r="K453" s="23" t="str">
        <f t="shared" si="89"/>
        <v>Cash</v>
      </c>
      <c r="L453" s="23" t="str">
        <f t="shared" si="90"/>
        <v>Cash</v>
      </c>
      <c r="M453" s="43">
        <f t="shared" si="85"/>
        <v>1</v>
      </c>
      <c r="N453" s="54">
        <f t="shared" si="86"/>
        <v>1</v>
      </c>
      <c r="O453" s="47">
        <f>O452*N453</f>
        <v>613095.1294710628</v>
      </c>
      <c r="P453" s="67">
        <f>(O453-MAX(O$97:O453))/MAX(O$97:O453)</f>
        <v>-0.59480517058687798</v>
      </c>
      <c r="Q453" s="63">
        <f>Q452*N453</f>
        <v>613095.1294710628</v>
      </c>
      <c r="R453" s="48">
        <v>1</v>
      </c>
      <c r="S453" s="47">
        <f t="shared" si="87"/>
        <v>1728329.7236294013</v>
      </c>
      <c r="T453" s="67">
        <f>(S453-MAX(S$97:S453))/MAX(S$97:S453)</f>
        <v>-0.27520811718214322</v>
      </c>
      <c r="U453" s="63">
        <f>U452*R453</f>
        <v>1728329.7236294013</v>
      </c>
      <c r="V453" s="4"/>
    </row>
    <row r="454" spans="1:22" x14ac:dyDescent="0.3">
      <c r="A454" s="2">
        <v>43457</v>
      </c>
      <c r="B454" s="21">
        <v>394</v>
      </c>
      <c r="C454" s="21">
        <v>410</v>
      </c>
      <c r="D454" s="21">
        <v>374.3</v>
      </c>
      <c r="E454" s="21">
        <v>465.08333333333331</v>
      </c>
      <c r="F454" s="23" t="str">
        <f t="shared" si="82"/>
        <v>TRUE</v>
      </c>
      <c r="G454" s="23" t="str">
        <f t="shared" si="83"/>
        <v>FALSE</v>
      </c>
      <c r="H454" s="23" t="str">
        <f t="shared" si="84"/>
        <v>Hold&amp;NotBuy</v>
      </c>
      <c r="I454" s="23" t="str">
        <f t="shared" si="91"/>
        <v>hold</v>
      </c>
      <c r="J454" s="38" t="str">
        <f t="shared" si="88"/>
        <v>Cash</v>
      </c>
      <c r="K454" s="23" t="str">
        <f t="shared" si="89"/>
        <v>Cash</v>
      </c>
      <c r="L454" s="23" t="str">
        <f t="shared" si="90"/>
        <v>Cash</v>
      </c>
      <c r="M454" s="43">
        <f t="shared" si="85"/>
        <v>0.95169082125603865</v>
      </c>
      <c r="N454" s="54">
        <f t="shared" si="86"/>
        <v>1</v>
      </c>
      <c r="O454" s="47">
        <f>O453*N454</f>
        <v>613095.1294710628</v>
      </c>
      <c r="P454" s="67">
        <f>(O454-MAX(O$97:O454))/MAX(O$97:O454)</f>
        <v>-0.59480517058687798</v>
      </c>
      <c r="Q454" s="63">
        <f>Q453*N454</f>
        <v>613095.1294710628</v>
      </c>
      <c r="R454" s="48">
        <v>1</v>
      </c>
      <c r="S454" s="47">
        <f t="shared" si="87"/>
        <v>1728329.7236294013</v>
      </c>
      <c r="T454" s="67">
        <f>(S454-MAX(S$97:S454))/MAX(S$97:S454)</f>
        <v>-0.27520811718214322</v>
      </c>
      <c r="U454" s="63">
        <f>U453*R454</f>
        <v>1728329.7236294013</v>
      </c>
      <c r="V454" s="4"/>
    </row>
    <row r="455" spans="1:22" x14ac:dyDescent="0.3">
      <c r="A455" s="2">
        <v>43458</v>
      </c>
      <c r="B455" s="21">
        <v>409</v>
      </c>
      <c r="C455" s="21">
        <v>488</v>
      </c>
      <c r="D455" s="21">
        <v>389.8</v>
      </c>
      <c r="E455" s="21">
        <v>466.1</v>
      </c>
      <c r="F455" s="23" t="str">
        <f t="shared" si="82"/>
        <v>TRUE</v>
      </c>
      <c r="G455" s="23" t="str">
        <f t="shared" si="83"/>
        <v>FALSE</v>
      </c>
      <c r="H455" s="23" t="str">
        <f t="shared" si="84"/>
        <v>Hold&amp;NotBuy</v>
      </c>
      <c r="I455" s="23" t="str">
        <f t="shared" si="91"/>
        <v>hold</v>
      </c>
      <c r="J455" s="38" t="str">
        <f t="shared" si="88"/>
        <v>Cash</v>
      </c>
      <c r="K455" s="23" t="str">
        <f t="shared" si="89"/>
        <v>Cash</v>
      </c>
      <c r="L455" s="23" t="str">
        <f t="shared" si="90"/>
        <v>Cash</v>
      </c>
      <c r="M455" s="43">
        <f t="shared" si="85"/>
        <v>1.0380710659898478</v>
      </c>
      <c r="N455" s="54">
        <f t="shared" si="86"/>
        <v>1</v>
      </c>
      <c r="O455" s="47">
        <f>O454*N455</f>
        <v>613095.1294710628</v>
      </c>
      <c r="P455" s="67">
        <f>(O455-MAX(O$97:O455))/MAX(O$97:O455)</f>
        <v>-0.59480517058687798</v>
      </c>
      <c r="Q455" s="63">
        <f>Q454*N455</f>
        <v>613095.1294710628</v>
      </c>
      <c r="R455" s="48">
        <v>1</v>
      </c>
      <c r="S455" s="47">
        <f t="shared" si="87"/>
        <v>1728329.7236294013</v>
      </c>
      <c r="T455" s="67">
        <f>(S455-MAX(S$97:S455))/MAX(S$97:S455)</f>
        <v>-0.27520811718214322</v>
      </c>
      <c r="U455" s="63">
        <f>U454*R455</f>
        <v>1728329.7236294013</v>
      </c>
      <c r="V455" s="4"/>
    </row>
    <row r="456" spans="1:22" x14ac:dyDescent="0.3">
      <c r="A456" s="2">
        <v>43459</v>
      </c>
      <c r="B456" s="21">
        <v>487</v>
      </c>
      <c r="C456" s="21">
        <v>420</v>
      </c>
      <c r="D456" s="21">
        <v>399.8</v>
      </c>
      <c r="E456" s="21">
        <v>466.53333333333342</v>
      </c>
      <c r="F456" s="23" t="str">
        <f t="shared" si="82"/>
        <v>TRUE</v>
      </c>
      <c r="G456" s="23" t="str">
        <f t="shared" si="83"/>
        <v>TRUE</v>
      </c>
      <c r="H456" s="23" t="str">
        <f t="shared" si="84"/>
        <v>Buy</v>
      </c>
      <c r="I456" s="23" t="str">
        <f t="shared" si="91"/>
        <v>Buying</v>
      </c>
      <c r="J456" s="38" t="str">
        <f t="shared" si="88"/>
        <v/>
      </c>
      <c r="K456" s="23" t="str">
        <f t="shared" si="89"/>
        <v>Buying</v>
      </c>
      <c r="L456" s="23" t="str">
        <f t="shared" si="90"/>
        <v>Buying</v>
      </c>
      <c r="M456" s="43">
        <f t="shared" si="85"/>
        <v>1.1907090464547678</v>
      </c>
      <c r="N456" s="54">
        <f t="shared" si="86"/>
        <v>1</v>
      </c>
      <c r="O456" s="47">
        <f>O455*N456</f>
        <v>613095.1294710628</v>
      </c>
      <c r="P456" s="67">
        <f>(O456-MAX(O$97:O456))/MAX(O$97:O456)</f>
        <v>-0.59480517058687798</v>
      </c>
      <c r="Q456" s="63">
        <f>Q455*N456</f>
        <v>613095.1294710628</v>
      </c>
      <c r="R456" s="48">
        <v>1</v>
      </c>
      <c r="S456" s="47">
        <f t="shared" si="87"/>
        <v>1728329.7236294013</v>
      </c>
      <c r="T456" s="67">
        <f>(S456-MAX(S$97:S456))/MAX(S$97:S456)</f>
        <v>-0.27520811718214322</v>
      </c>
      <c r="U456" s="63">
        <f>U455*R456</f>
        <v>1728329.7236294013</v>
      </c>
      <c r="V456" s="4"/>
    </row>
    <row r="457" spans="1:22" x14ac:dyDescent="0.3">
      <c r="A457" s="2">
        <v>43460</v>
      </c>
      <c r="B457" s="21">
        <v>420</v>
      </c>
      <c r="C457" s="21">
        <v>406</v>
      </c>
      <c r="D457" s="21">
        <v>407.9</v>
      </c>
      <c r="E457" s="21">
        <v>466.7</v>
      </c>
      <c r="F457" s="23" t="str">
        <f t="shared" si="82"/>
        <v>TRUE</v>
      </c>
      <c r="G457" s="23" t="str">
        <f t="shared" si="83"/>
        <v>FALSE</v>
      </c>
      <c r="H457" s="23" t="str">
        <f t="shared" si="84"/>
        <v>Hold&amp;NotBuy</v>
      </c>
      <c r="I457" s="23" t="str">
        <f t="shared" si="91"/>
        <v>hold</v>
      </c>
      <c r="J457" s="38" t="str">
        <f t="shared" si="88"/>
        <v/>
      </c>
      <c r="K457" s="23" t="str">
        <f t="shared" si="89"/>
        <v>hold</v>
      </c>
      <c r="L457" s="23" t="str">
        <f t="shared" si="90"/>
        <v>hold</v>
      </c>
      <c r="M457" s="43">
        <f t="shared" si="85"/>
        <v>0.86242299794661192</v>
      </c>
      <c r="N457" s="54">
        <f t="shared" si="86"/>
        <v>0.861722997946612</v>
      </c>
      <c r="O457" s="47">
        <f>O456*N457</f>
        <v>528318.17299427046</v>
      </c>
      <c r="P457" s="67">
        <f>(O457-MAX(O$97:O457))/MAX(O$97:O457)</f>
        <v>-0.65083429684565852</v>
      </c>
      <c r="Q457" s="63">
        <f>Q456*N457</f>
        <v>528318.17299427046</v>
      </c>
      <c r="R457" s="48">
        <v>0.86181930184804934</v>
      </c>
      <c r="S457" s="47">
        <f t="shared" si="87"/>
        <v>1489507.9157815226</v>
      </c>
      <c r="T457" s="67">
        <f>(S457-MAX(S$97:S457))/MAX(S$97:S457)</f>
        <v>-0.37536036556478153</v>
      </c>
      <c r="U457" s="63">
        <f>U456*R457</f>
        <v>1489507.9157815226</v>
      </c>
      <c r="V457" s="4"/>
    </row>
    <row r="458" spans="1:22" x14ac:dyDescent="0.3">
      <c r="A458" s="2">
        <v>43461</v>
      </c>
      <c r="B458" s="21">
        <v>407</v>
      </c>
      <c r="C458" s="21">
        <v>411</v>
      </c>
      <c r="D458" s="21">
        <v>415.3</v>
      </c>
      <c r="E458" s="21">
        <v>466.90833333333342</v>
      </c>
      <c r="F458" s="23" t="str">
        <f t="shared" si="82"/>
        <v>FALSE</v>
      </c>
      <c r="G458" s="23" t="str">
        <f t="shared" si="83"/>
        <v>FALSE</v>
      </c>
      <c r="H458" s="23" t="str">
        <f t="shared" si="84"/>
        <v>Sell</v>
      </c>
      <c r="I458" s="23" t="str">
        <f t="shared" si="91"/>
        <v/>
      </c>
      <c r="J458" s="38" t="str">
        <f t="shared" si="88"/>
        <v>Selling</v>
      </c>
      <c r="K458" s="23" t="str">
        <f t="shared" si="89"/>
        <v>Selling</v>
      </c>
      <c r="L458" s="23" t="str">
        <f t="shared" si="90"/>
        <v>Selling</v>
      </c>
      <c r="M458" s="43">
        <f t="shared" si="85"/>
        <v>0.96904761904761905</v>
      </c>
      <c r="N458" s="54">
        <f t="shared" si="86"/>
        <v>0.96836928571428571</v>
      </c>
      <c r="O458" s="47">
        <f>O457*N458</f>
        <v>511607.0918123381</v>
      </c>
      <c r="P458" s="67">
        <f>(O458-MAX(O$97:O458))/MAX(O$97:O458)</f>
        <v>-0.661878657440504</v>
      </c>
      <c r="Q458" s="63">
        <f>Q457*N458</f>
        <v>511607.0918123381</v>
      </c>
      <c r="R458" s="48">
        <v>0.96836928571428571</v>
      </c>
      <c r="S458" s="47">
        <f t="shared" si="87"/>
        <v>1442393.7164711275</v>
      </c>
      <c r="T458" s="67">
        <f>(S458-MAX(S$97:S458))/MAX(S$97:S458)</f>
        <v>-0.39511816337313493</v>
      </c>
      <c r="U458" s="63">
        <f>U457*R458</f>
        <v>1442393.7164711275</v>
      </c>
      <c r="V458" s="4"/>
    </row>
    <row r="459" spans="1:22" x14ac:dyDescent="0.3">
      <c r="A459" s="2">
        <v>43462</v>
      </c>
      <c r="B459" s="21">
        <v>411</v>
      </c>
      <c r="C459" s="21">
        <v>386</v>
      </c>
      <c r="D459" s="21">
        <v>416.2</v>
      </c>
      <c r="E459" s="21">
        <v>467.04166666666669</v>
      </c>
      <c r="F459" s="23" t="str">
        <f t="shared" ref="F459:F522" si="92">IF(C458&gt;=D458, "TRUE", "FALSE")</f>
        <v>FALSE</v>
      </c>
      <c r="G459" s="23" t="str">
        <f t="shared" si="83"/>
        <v>FALSE</v>
      </c>
      <c r="H459" s="23" t="str">
        <f t="shared" si="84"/>
        <v>Sell</v>
      </c>
      <c r="I459" s="23" t="str">
        <f t="shared" si="91"/>
        <v/>
      </c>
      <c r="J459" s="38" t="str">
        <f t="shared" si="88"/>
        <v>Cash</v>
      </c>
      <c r="K459" s="23" t="str">
        <f t="shared" si="89"/>
        <v>Cash</v>
      </c>
      <c r="L459" s="23" t="str">
        <f t="shared" si="90"/>
        <v>Cash</v>
      </c>
      <c r="M459" s="43">
        <f t="shared" si="85"/>
        <v>1.0098280098280099</v>
      </c>
      <c r="N459" s="54">
        <f t="shared" si="86"/>
        <v>1</v>
      </c>
      <c r="O459" s="47">
        <f>O458*N459</f>
        <v>511607.0918123381</v>
      </c>
      <c r="P459" s="67">
        <f>(O459-MAX(O$97:O459))/MAX(O$97:O459)</f>
        <v>-0.661878657440504</v>
      </c>
      <c r="Q459" s="63">
        <f>Q458*N459</f>
        <v>511607.0918123381</v>
      </c>
      <c r="R459" s="48">
        <v>1</v>
      </c>
      <c r="S459" s="47">
        <f t="shared" si="87"/>
        <v>1442393.7164711275</v>
      </c>
      <c r="T459" s="67">
        <f>(S459-MAX(S$97:S459))/MAX(S$97:S459)</f>
        <v>-0.39511816337313493</v>
      </c>
      <c r="U459" s="63">
        <f>U458*R459</f>
        <v>1442393.7164711275</v>
      </c>
      <c r="V459" s="4"/>
    </row>
    <row r="460" spans="1:22" x14ac:dyDescent="0.3">
      <c r="A460" s="2">
        <v>43463</v>
      </c>
      <c r="B460" s="21">
        <v>386</v>
      </c>
      <c r="C460" s="21">
        <v>412</v>
      </c>
      <c r="D460" s="21">
        <v>415.5</v>
      </c>
      <c r="E460" s="21">
        <v>467.38333333333333</v>
      </c>
      <c r="F460" s="23" t="str">
        <f t="shared" si="92"/>
        <v>FALSE</v>
      </c>
      <c r="G460" s="23" t="str">
        <f t="shared" ref="G460:G523" si="93">IF(C459&gt;=E459, "TRUE", "FALSE")</f>
        <v>FALSE</v>
      </c>
      <c r="H460" s="23" t="str">
        <f t="shared" ref="H460:H523" si="94">IF(F460="TRUE", IF(G460="TRUE", "Buy", "Hold&amp;NotBuy"), "Sell")</f>
        <v>Sell</v>
      </c>
      <c r="I460" s="23" t="str">
        <f t="shared" si="91"/>
        <v/>
      </c>
      <c r="J460" s="38" t="str">
        <f t="shared" si="88"/>
        <v>Cash</v>
      </c>
      <c r="K460" s="23" t="str">
        <f t="shared" si="89"/>
        <v>Cash</v>
      </c>
      <c r="L460" s="23" t="str">
        <f t="shared" si="90"/>
        <v>Cash</v>
      </c>
      <c r="M460" s="43">
        <f t="shared" ref="M460:M523" si="95">B460/B459</f>
        <v>0.93917274939172746</v>
      </c>
      <c r="N460" s="54">
        <f t="shared" si="86"/>
        <v>1</v>
      </c>
      <c r="O460" s="47">
        <f>O459*N460</f>
        <v>511607.0918123381</v>
      </c>
      <c r="P460" s="67">
        <f>(O460-MAX(O$97:O460))/MAX(O$97:O460)</f>
        <v>-0.661878657440504</v>
      </c>
      <c r="Q460" s="63">
        <f>Q459*N460</f>
        <v>511607.0918123381</v>
      </c>
      <c r="R460" s="48">
        <v>1</v>
      </c>
      <c r="S460" s="47">
        <f t="shared" si="87"/>
        <v>1442393.7164711275</v>
      </c>
      <c r="T460" s="67">
        <f>(S460-MAX(S$97:S460))/MAX(S$97:S460)</f>
        <v>-0.39511816337313493</v>
      </c>
      <c r="U460" s="63">
        <f>U459*R460</f>
        <v>1442393.7164711275</v>
      </c>
      <c r="V460" s="4"/>
    </row>
    <row r="461" spans="1:22" x14ac:dyDescent="0.3">
      <c r="A461" s="2">
        <v>43464</v>
      </c>
      <c r="B461" s="21">
        <v>413</v>
      </c>
      <c r="C461" s="21">
        <v>406</v>
      </c>
      <c r="D461" s="21">
        <v>414.8</v>
      </c>
      <c r="E461" s="21">
        <v>467.57499999999999</v>
      </c>
      <c r="F461" s="23" t="str">
        <f t="shared" si="92"/>
        <v>FALSE</v>
      </c>
      <c r="G461" s="23" t="str">
        <f t="shared" si="93"/>
        <v>FALSE</v>
      </c>
      <c r="H461" s="23" t="str">
        <f t="shared" si="94"/>
        <v>Sell</v>
      </c>
      <c r="I461" s="23" t="str">
        <f t="shared" si="91"/>
        <v/>
      </c>
      <c r="J461" s="38" t="str">
        <f t="shared" si="88"/>
        <v>Cash</v>
      </c>
      <c r="K461" s="23" t="str">
        <f t="shared" si="89"/>
        <v>Cash</v>
      </c>
      <c r="L461" s="23" t="str">
        <f t="shared" si="90"/>
        <v>Cash</v>
      </c>
      <c r="M461" s="43">
        <f t="shared" si="95"/>
        <v>1.0699481865284974</v>
      </c>
      <c r="N461" s="54">
        <f t="shared" si="86"/>
        <v>1</v>
      </c>
      <c r="O461" s="47">
        <f>O460*N461</f>
        <v>511607.0918123381</v>
      </c>
      <c r="P461" s="67">
        <f>(O461-MAX(O$97:O461))/MAX(O$97:O461)</f>
        <v>-0.661878657440504</v>
      </c>
      <c r="Q461" s="63">
        <f>Q460*N461</f>
        <v>511607.0918123381</v>
      </c>
      <c r="R461" s="48">
        <v>1</v>
      </c>
      <c r="S461" s="47">
        <f t="shared" si="87"/>
        <v>1442393.7164711275</v>
      </c>
      <c r="T461" s="67">
        <f>(S461-MAX(S$97:S461))/MAX(S$97:S461)</f>
        <v>-0.39511816337313493</v>
      </c>
      <c r="U461" s="63">
        <f>U460*R461</f>
        <v>1442393.7164711275</v>
      </c>
      <c r="V461" s="4"/>
    </row>
    <row r="462" spans="1:22" x14ac:dyDescent="0.3">
      <c r="A462" s="25">
        <v>43465</v>
      </c>
      <c r="B462" s="26">
        <v>406</v>
      </c>
      <c r="C462" s="26">
        <v>401</v>
      </c>
      <c r="D462" s="26">
        <v>413.5</v>
      </c>
      <c r="E462" s="26">
        <v>467.75833333333333</v>
      </c>
      <c r="F462" s="27" t="str">
        <f t="shared" si="92"/>
        <v>FALSE</v>
      </c>
      <c r="G462" s="27" t="str">
        <f t="shared" si="93"/>
        <v>FALSE</v>
      </c>
      <c r="H462" s="27" t="str">
        <f t="shared" si="94"/>
        <v>Sell</v>
      </c>
      <c r="I462" s="27" t="str">
        <f t="shared" si="91"/>
        <v/>
      </c>
      <c r="J462" s="39" t="str">
        <f t="shared" si="88"/>
        <v>Cash</v>
      </c>
      <c r="K462" s="27" t="str">
        <f t="shared" si="89"/>
        <v>Cash</v>
      </c>
      <c r="L462" s="27" t="str">
        <f t="shared" si="90"/>
        <v>Cash</v>
      </c>
      <c r="M462" s="33">
        <f t="shared" si="95"/>
        <v>0.98305084745762716</v>
      </c>
      <c r="N462" s="45">
        <f t="shared" si="86"/>
        <v>1</v>
      </c>
      <c r="O462" s="46">
        <f>O461*N462</f>
        <v>511607.0918123381</v>
      </c>
      <c r="P462" s="68">
        <f>(O462-MAX(O$97:O462))/MAX(O$97:O462)</f>
        <v>-0.661878657440504</v>
      </c>
      <c r="Q462" s="62">
        <f>Q461*N462</f>
        <v>511607.0918123381</v>
      </c>
      <c r="R462" s="49">
        <v>1</v>
      </c>
      <c r="S462" s="46">
        <f t="shared" si="87"/>
        <v>1442393.7164711275</v>
      </c>
      <c r="T462" s="68">
        <f>(S462-MAX(S$97:S462))/MAX(S$97:S462)</f>
        <v>-0.39511816337313493</v>
      </c>
      <c r="U462" s="62">
        <f>U461*R462</f>
        <v>1442393.7164711275</v>
      </c>
      <c r="V462" s="65">
        <f>U462/Q462</f>
        <v>2.8193387846941924</v>
      </c>
    </row>
    <row r="463" spans="1:22" x14ac:dyDescent="0.3">
      <c r="A463" s="2">
        <v>43466</v>
      </c>
      <c r="B463" s="21">
        <v>401</v>
      </c>
      <c r="C463" s="21">
        <v>395</v>
      </c>
      <c r="D463" s="21">
        <v>413.5</v>
      </c>
      <c r="E463" s="21">
        <v>467.90833333333342</v>
      </c>
      <c r="F463" s="23" t="str">
        <f t="shared" si="92"/>
        <v>FALSE</v>
      </c>
      <c r="G463" s="23" t="str">
        <f t="shared" si="93"/>
        <v>FALSE</v>
      </c>
      <c r="H463" s="23" t="str">
        <f t="shared" si="94"/>
        <v>Sell</v>
      </c>
      <c r="I463" s="23" t="str">
        <f t="shared" si="91"/>
        <v/>
      </c>
      <c r="J463" s="38" t="str">
        <f t="shared" si="88"/>
        <v>Cash</v>
      </c>
      <c r="K463" s="23" t="str">
        <f t="shared" si="89"/>
        <v>Cash</v>
      </c>
      <c r="L463" s="23" t="str">
        <f t="shared" si="90"/>
        <v>Cash</v>
      </c>
      <c r="M463" s="43">
        <f t="shared" si="95"/>
        <v>0.98768472906403937</v>
      </c>
      <c r="N463" s="54">
        <f t="shared" si="86"/>
        <v>1</v>
      </c>
      <c r="O463" s="47">
        <f>O462*N463</f>
        <v>511607.0918123381</v>
      </c>
      <c r="P463" s="67">
        <f>(O463-MAX(O$97:O463))/MAX(O$97:O463)</f>
        <v>-0.661878657440504</v>
      </c>
      <c r="Q463" s="63">
        <f>V$1*N463</f>
        <v>1000000</v>
      </c>
      <c r="R463" s="48">
        <v>1</v>
      </c>
      <c r="S463" s="47">
        <f>S462*R463</f>
        <v>1442393.7164711275</v>
      </c>
      <c r="T463" s="67">
        <f>(S463-MAX(S$97:S463))/MAX(S$97:S463)</f>
        <v>-0.39511816337313493</v>
      </c>
      <c r="U463" s="63">
        <f>V$1*R463</f>
        <v>1000000</v>
      </c>
      <c r="V463" s="8">
        <f>U462/V$1-1</f>
        <v>0.44239371647112757</v>
      </c>
    </row>
    <row r="464" spans="1:22" x14ac:dyDescent="0.3">
      <c r="A464" s="2">
        <v>43467</v>
      </c>
      <c r="B464" s="21">
        <v>396</v>
      </c>
      <c r="C464" s="21">
        <v>408</v>
      </c>
      <c r="D464" s="21">
        <v>413.3</v>
      </c>
      <c r="E464" s="21">
        <v>468.15833333333342</v>
      </c>
      <c r="F464" s="23" t="str">
        <f t="shared" si="92"/>
        <v>FALSE</v>
      </c>
      <c r="G464" s="23" t="str">
        <f t="shared" si="93"/>
        <v>FALSE</v>
      </c>
      <c r="H464" s="23" t="str">
        <f t="shared" si="94"/>
        <v>Sell</v>
      </c>
      <c r="I464" s="23" t="str">
        <f t="shared" si="91"/>
        <v/>
      </c>
      <c r="J464" s="38" t="str">
        <f t="shared" si="88"/>
        <v>Cash</v>
      </c>
      <c r="K464" s="23" t="str">
        <f t="shared" si="89"/>
        <v>Cash</v>
      </c>
      <c r="L464" s="23" t="str">
        <f t="shared" si="90"/>
        <v>Cash</v>
      </c>
      <c r="M464" s="43">
        <f t="shared" si="95"/>
        <v>0.98753117206982544</v>
      </c>
      <c r="N464" s="54">
        <f t="shared" si="86"/>
        <v>1</v>
      </c>
      <c r="O464" s="47">
        <f>O463*N464</f>
        <v>511607.0918123381</v>
      </c>
      <c r="P464" s="67">
        <f>(O464-MAX(O$97:O464))/MAX(O$97:O464)</f>
        <v>-0.661878657440504</v>
      </c>
      <c r="Q464" s="63">
        <f>Q463*N464</f>
        <v>1000000</v>
      </c>
      <c r="R464" s="48">
        <v>1</v>
      </c>
      <c r="S464" s="47">
        <f t="shared" si="87"/>
        <v>1442393.7164711275</v>
      </c>
      <c r="T464" s="67">
        <f>(S464-MAX(S$97:S464))/MAX(S$97:S464)</f>
        <v>-0.39511816337313493</v>
      </c>
      <c r="U464" s="63">
        <f>U463*R464</f>
        <v>1000000</v>
      </c>
      <c r="V464" s="8">
        <f>Q462/V$1-1</f>
        <v>-0.4883929081876619</v>
      </c>
    </row>
    <row r="465" spans="1:22" x14ac:dyDescent="0.3">
      <c r="A465" s="2">
        <v>43468</v>
      </c>
      <c r="B465" s="21">
        <v>408</v>
      </c>
      <c r="C465" s="21">
        <v>405</v>
      </c>
      <c r="D465" s="21">
        <v>405</v>
      </c>
      <c r="E465" s="21">
        <v>468.64166666666671</v>
      </c>
      <c r="F465" s="23" t="str">
        <f t="shared" si="92"/>
        <v>FALSE</v>
      </c>
      <c r="G465" s="23" t="str">
        <f t="shared" si="93"/>
        <v>FALSE</v>
      </c>
      <c r="H465" s="23" t="str">
        <f t="shared" si="94"/>
        <v>Sell</v>
      </c>
      <c r="I465" s="23" t="str">
        <f t="shared" si="91"/>
        <v/>
      </c>
      <c r="J465" s="38" t="str">
        <f t="shared" si="88"/>
        <v>Cash</v>
      </c>
      <c r="K465" s="23" t="str">
        <f t="shared" si="89"/>
        <v>Cash</v>
      </c>
      <c r="L465" s="23" t="str">
        <f t="shared" si="90"/>
        <v>Cash</v>
      </c>
      <c r="M465" s="43">
        <f t="shared" si="95"/>
        <v>1.0303030303030303</v>
      </c>
      <c r="N465" s="54">
        <f t="shared" si="86"/>
        <v>1</v>
      </c>
      <c r="O465" s="47">
        <f>O464*N465</f>
        <v>511607.0918123381</v>
      </c>
      <c r="P465" s="67">
        <f>(O465-MAX(O$97:O465))/MAX(O$97:O465)</f>
        <v>-0.661878657440504</v>
      </c>
      <c r="Q465" s="63">
        <f>Q464*N465</f>
        <v>1000000</v>
      </c>
      <c r="R465" s="48">
        <v>1</v>
      </c>
      <c r="S465" s="47">
        <f t="shared" si="87"/>
        <v>1442393.7164711275</v>
      </c>
      <c r="T465" s="67">
        <f>(S465-MAX(S$97:S465))/MAX(S$97:S465)</f>
        <v>-0.39511816337313493</v>
      </c>
      <c r="U465" s="63">
        <f>U464*R465</f>
        <v>1000000</v>
      </c>
      <c r="V465" s="4"/>
    </row>
    <row r="466" spans="1:22" x14ac:dyDescent="0.3">
      <c r="A466" s="2">
        <v>43469</v>
      </c>
      <c r="B466" s="21">
        <v>405</v>
      </c>
      <c r="C466" s="21">
        <v>396</v>
      </c>
      <c r="D466" s="21">
        <v>402.6</v>
      </c>
      <c r="E466" s="21">
        <v>469.17500000000001</v>
      </c>
      <c r="F466" s="23" t="str">
        <f t="shared" si="92"/>
        <v>TRUE</v>
      </c>
      <c r="G466" s="23" t="str">
        <f t="shared" si="93"/>
        <v>FALSE</v>
      </c>
      <c r="H466" s="23" t="str">
        <f t="shared" si="94"/>
        <v>Hold&amp;NotBuy</v>
      </c>
      <c r="I466" s="23" t="str">
        <f t="shared" si="91"/>
        <v>hold</v>
      </c>
      <c r="J466" s="38" t="str">
        <f t="shared" si="88"/>
        <v>Cash</v>
      </c>
      <c r="K466" s="23" t="str">
        <f t="shared" si="89"/>
        <v>Cash</v>
      </c>
      <c r="L466" s="23" t="str">
        <f t="shared" si="90"/>
        <v>Cash</v>
      </c>
      <c r="M466" s="43">
        <f t="shared" si="95"/>
        <v>0.99264705882352944</v>
      </c>
      <c r="N466" s="54">
        <f t="shared" si="86"/>
        <v>1</v>
      </c>
      <c r="O466" s="47">
        <f>O465*N466</f>
        <v>511607.0918123381</v>
      </c>
      <c r="P466" s="67">
        <f>(O466-MAX(O$97:O466))/MAX(O$97:O466)</f>
        <v>-0.661878657440504</v>
      </c>
      <c r="Q466" s="63">
        <f>Q465*N466</f>
        <v>1000000</v>
      </c>
      <c r="R466" s="48">
        <v>1</v>
      </c>
      <c r="S466" s="47">
        <f t="shared" si="87"/>
        <v>1442393.7164711275</v>
      </c>
      <c r="T466" s="67">
        <f>(S466-MAX(S$97:S466))/MAX(S$97:S466)</f>
        <v>-0.39511816337313493</v>
      </c>
      <c r="U466" s="63">
        <f>U465*R466</f>
        <v>1000000</v>
      </c>
      <c r="V466" s="4"/>
    </row>
    <row r="467" spans="1:22" x14ac:dyDescent="0.3">
      <c r="A467" s="2">
        <v>43470</v>
      </c>
      <c r="B467" s="21">
        <v>396</v>
      </c>
      <c r="C467" s="21">
        <v>401</v>
      </c>
      <c r="D467" s="21">
        <v>402.1</v>
      </c>
      <c r="E467" s="21">
        <v>469.73333333333329</v>
      </c>
      <c r="F467" s="23" t="str">
        <f t="shared" si="92"/>
        <v>FALSE</v>
      </c>
      <c r="G467" s="23" t="str">
        <f t="shared" si="93"/>
        <v>FALSE</v>
      </c>
      <c r="H467" s="23" t="str">
        <f t="shared" si="94"/>
        <v>Sell</v>
      </c>
      <c r="I467" s="23" t="str">
        <f t="shared" si="91"/>
        <v/>
      </c>
      <c r="J467" s="38" t="str">
        <f t="shared" si="88"/>
        <v>Selling</v>
      </c>
      <c r="K467" s="23" t="str">
        <f t="shared" si="89"/>
        <v>Selling</v>
      </c>
      <c r="L467" s="23" t="str">
        <f t="shared" si="90"/>
        <v>Cash</v>
      </c>
      <c r="M467" s="43">
        <f t="shared" si="95"/>
        <v>0.97777777777777775</v>
      </c>
      <c r="N467" s="54">
        <f t="shared" si="86"/>
        <v>1</v>
      </c>
      <c r="O467" s="47">
        <f>O466*N467</f>
        <v>511607.0918123381</v>
      </c>
      <c r="P467" s="67">
        <f>(O467-MAX(O$97:O467))/MAX(O$97:O467)</f>
        <v>-0.661878657440504</v>
      </c>
      <c r="Q467" s="63">
        <f>Q466*N467</f>
        <v>1000000</v>
      </c>
      <c r="R467" s="51">
        <f>(B467-(B466*$A$1)-(B467*$A$1))/B466</f>
        <v>0.97639333333333334</v>
      </c>
      <c r="S467" s="47">
        <f t="shared" si="87"/>
        <v>1408343.608804299</v>
      </c>
      <c r="T467" s="67">
        <f>(S467-MAX(S$97:S467))/MAX(S$97:S467)</f>
        <v>-0.40939740726310647</v>
      </c>
      <c r="U467" s="63">
        <f>U466*R467</f>
        <v>976393.33333333337</v>
      </c>
      <c r="V467" s="4"/>
    </row>
    <row r="468" spans="1:22" x14ac:dyDescent="0.3">
      <c r="A468" s="2">
        <v>43471</v>
      </c>
      <c r="B468" s="21">
        <v>401</v>
      </c>
      <c r="C468" s="21">
        <v>399</v>
      </c>
      <c r="D468" s="21">
        <v>400.9</v>
      </c>
      <c r="E468" s="21">
        <v>470.27499999999998</v>
      </c>
      <c r="F468" s="23" t="str">
        <f t="shared" si="92"/>
        <v>FALSE</v>
      </c>
      <c r="G468" s="23" t="str">
        <f t="shared" si="93"/>
        <v>FALSE</v>
      </c>
      <c r="H468" s="23" t="str">
        <f t="shared" si="94"/>
        <v>Sell</v>
      </c>
      <c r="I468" s="23" t="str">
        <f t="shared" si="91"/>
        <v/>
      </c>
      <c r="J468" s="38" t="str">
        <f t="shared" si="88"/>
        <v>Cash</v>
      </c>
      <c r="K468" s="23" t="str">
        <f t="shared" si="89"/>
        <v>Cash</v>
      </c>
      <c r="L468" s="23" t="str">
        <f t="shared" si="90"/>
        <v>Cash</v>
      </c>
      <c r="M468" s="43">
        <f t="shared" si="95"/>
        <v>1.0126262626262625</v>
      </c>
      <c r="N468" s="54">
        <f t="shared" si="86"/>
        <v>1</v>
      </c>
      <c r="O468" s="47">
        <f>O467*N468</f>
        <v>511607.0918123381</v>
      </c>
      <c r="P468" s="67">
        <f>(O468-MAX(O$97:O468))/MAX(O$97:O468)</f>
        <v>-0.661878657440504</v>
      </c>
      <c r="Q468" s="63">
        <f>Q467*N468</f>
        <v>1000000</v>
      </c>
      <c r="R468" s="48">
        <v>1</v>
      </c>
      <c r="S468" s="47">
        <f t="shared" si="87"/>
        <v>1408343.608804299</v>
      </c>
      <c r="T468" s="67">
        <f>(S468-MAX(S$97:S468))/MAX(S$97:S468)</f>
        <v>-0.40939740726310647</v>
      </c>
      <c r="U468" s="63">
        <f>U467*R468</f>
        <v>976393.33333333337</v>
      </c>
      <c r="V468" s="4"/>
    </row>
    <row r="469" spans="1:22" x14ac:dyDescent="0.3">
      <c r="A469" s="2">
        <v>43472</v>
      </c>
      <c r="B469" s="21">
        <v>399</v>
      </c>
      <c r="C469" s="21">
        <v>411</v>
      </c>
      <c r="D469" s="21">
        <v>403.4</v>
      </c>
      <c r="E469" s="21">
        <v>470.95833333333331</v>
      </c>
      <c r="F469" s="23" t="str">
        <f t="shared" si="92"/>
        <v>FALSE</v>
      </c>
      <c r="G469" s="23" t="str">
        <f t="shared" si="93"/>
        <v>FALSE</v>
      </c>
      <c r="H469" s="23" t="str">
        <f t="shared" si="94"/>
        <v>Sell</v>
      </c>
      <c r="I469" s="23" t="str">
        <f t="shared" si="91"/>
        <v/>
      </c>
      <c r="J469" s="38" t="str">
        <f t="shared" si="88"/>
        <v>Cash</v>
      </c>
      <c r="K469" s="23" t="str">
        <f t="shared" si="89"/>
        <v>Cash</v>
      </c>
      <c r="L469" s="23" t="str">
        <f t="shared" si="90"/>
        <v>Cash</v>
      </c>
      <c r="M469" s="43">
        <f t="shared" si="95"/>
        <v>0.99501246882793015</v>
      </c>
      <c r="N469" s="54">
        <f t="shared" si="86"/>
        <v>1</v>
      </c>
      <c r="O469" s="47">
        <f>O468*N469</f>
        <v>511607.0918123381</v>
      </c>
      <c r="P469" s="67">
        <f>(O469-MAX(O$97:O469))/MAX(O$97:O469)</f>
        <v>-0.661878657440504</v>
      </c>
      <c r="Q469" s="63">
        <f>Q468*N469</f>
        <v>1000000</v>
      </c>
      <c r="R469" s="48">
        <v>1</v>
      </c>
      <c r="S469" s="47">
        <f t="shared" si="87"/>
        <v>1408343.608804299</v>
      </c>
      <c r="T469" s="67">
        <f>(S469-MAX(S$97:S469))/MAX(S$97:S469)</f>
        <v>-0.40939740726310647</v>
      </c>
      <c r="U469" s="63">
        <f>U468*R469</f>
        <v>976393.33333333337</v>
      </c>
      <c r="V469" s="4"/>
    </row>
    <row r="470" spans="1:22" x14ac:dyDescent="0.3">
      <c r="A470" s="2">
        <v>43473</v>
      </c>
      <c r="B470" s="21">
        <v>410</v>
      </c>
      <c r="C470" s="21">
        <v>409</v>
      </c>
      <c r="D470" s="21">
        <v>403.1</v>
      </c>
      <c r="E470" s="21">
        <v>471.75833333333333</v>
      </c>
      <c r="F470" s="23" t="str">
        <f t="shared" si="92"/>
        <v>TRUE</v>
      </c>
      <c r="G470" s="23" t="str">
        <f t="shared" si="93"/>
        <v>FALSE</v>
      </c>
      <c r="H470" s="23" t="str">
        <f t="shared" si="94"/>
        <v>Hold&amp;NotBuy</v>
      </c>
      <c r="I470" s="23" t="str">
        <f t="shared" si="91"/>
        <v>hold</v>
      </c>
      <c r="J470" s="38" t="str">
        <f t="shared" si="88"/>
        <v>Cash</v>
      </c>
      <c r="K470" s="23" t="str">
        <f t="shared" si="89"/>
        <v>Cash</v>
      </c>
      <c r="L470" s="23" t="str">
        <f t="shared" si="90"/>
        <v>Cash</v>
      </c>
      <c r="M470" s="43">
        <f t="shared" si="95"/>
        <v>1.0275689223057645</v>
      </c>
      <c r="N470" s="54">
        <f t="shared" si="86"/>
        <v>1</v>
      </c>
      <c r="O470" s="47">
        <f>O469*N470</f>
        <v>511607.0918123381</v>
      </c>
      <c r="P470" s="67">
        <f>(O470-MAX(O$97:O470))/MAX(O$97:O470)</f>
        <v>-0.661878657440504</v>
      </c>
      <c r="Q470" s="63">
        <f>Q469*N470</f>
        <v>1000000</v>
      </c>
      <c r="R470" s="48">
        <v>1</v>
      </c>
      <c r="S470" s="47">
        <f t="shared" si="87"/>
        <v>1408343.608804299</v>
      </c>
      <c r="T470" s="67">
        <f>(S470-MAX(S$97:S470))/MAX(S$97:S470)</f>
        <v>-0.40939740726310647</v>
      </c>
      <c r="U470" s="63">
        <f>U469*R470</f>
        <v>976393.33333333337</v>
      </c>
      <c r="V470" s="4"/>
    </row>
    <row r="471" spans="1:22" x14ac:dyDescent="0.3">
      <c r="A471" s="2">
        <v>43474</v>
      </c>
      <c r="B471" s="21">
        <v>409</v>
      </c>
      <c r="C471" s="21">
        <v>404</v>
      </c>
      <c r="D471" s="21">
        <v>402.9</v>
      </c>
      <c r="E471" s="21">
        <v>472.65</v>
      </c>
      <c r="F471" s="23" t="str">
        <f t="shared" si="92"/>
        <v>TRUE</v>
      </c>
      <c r="G471" s="23" t="str">
        <f t="shared" si="93"/>
        <v>FALSE</v>
      </c>
      <c r="H471" s="23" t="str">
        <f t="shared" si="94"/>
        <v>Hold&amp;NotBuy</v>
      </c>
      <c r="I471" s="23" t="str">
        <f t="shared" si="91"/>
        <v>hold</v>
      </c>
      <c r="J471" s="38" t="str">
        <f t="shared" si="88"/>
        <v>Cash</v>
      </c>
      <c r="K471" s="23" t="str">
        <f t="shared" si="89"/>
        <v>Cash</v>
      </c>
      <c r="L471" s="23" t="str">
        <f t="shared" si="90"/>
        <v>Cash</v>
      </c>
      <c r="M471" s="43">
        <f t="shared" si="95"/>
        <v>0.9975609756097561</v>
      </c>
      <c r="N471" s="54">
        <f t="shared" si="86"/>
        <v>1</v>
      </c>
      <c r="O471" s="47">
        <f>O470*N471</f>
        <v>511607.0918123381</v>
      </c>
      <c r="P471" s="67">
        <f>(O471-MAX(O$97:O471))/MAX(O$97:O471)</f>
        <v>-0.661878657440504</v>
      </c>
      <c r="Q471" s="63">
        <f>Q470*N471</f>
        <v>1000000</v>
      </c>
      <c r="R471" s="55">
        <f>(B471-(B470*$A$1))/B470</f>
        <v>0.99686097560975617</v>
      </c>
      <c r="S471" s="47">
        <f t="shared" si="87"/>
        <v>1403922.7838664183</v>
      </c>
      <c r="T471" s="67">
        <f>(S471-MAX(S$97:S471))/MAX(S$97:S471)</f>
        <v>-0.41125132320664887</v>
      </c>
      <c r="U471" s="63">
        <f>U470*R471</f>
        <v>973328.41084552859</v>
      </c>
      <c r="V471" s="4"/>
    </row>
    <row r="472" spans="1:22" x14ac:dyDescent="0.3">
      <c r="A472" s="2">
        <v>43475</v>
      </c>
      <c r="B472" s="21">
        <v>405</v>
      </c>
      <c r="C472" s="21">
        <v>386</v>
      </c>
      <c r="D472" s="21">
        <v>401.4</v>
      </c>
      <c r="E472" s="21">
        <v>473.34166666666658</v>
      </c>
      <c r="F472" s="23" t="str">
        <f t="shared" si="92"/>
        <v>TRUE</v>
      </c>
      <c r="G472" s="23" t="str">
        <f t="shared" si="93"/>
        <v>FALSE</v>
      </c>
      <c r="H472" s="23" t="str">
        <f t="shared" si="94"/>
        <v>Hold&amp;NotBuy</v>
      </c>
      <c r="I472" s="23" t="str">
        <f t="shared" si="91"/>
        <v>hold</v>
      </c>
      <c r="J472" s="38" t="str">
        <f t="shared" si="88"/>
        <v>Cash</v>
      </c>
      <c r="K472" s="23" t="str">
        <f t="shared" si="89"/>
        <v>Cash</v>
      </c>
      <c r="L472" s="23" t="str">
        <f t="shared" si="90"/>
        <v>Cash</v>
      </c>
      <c r="M472" s="43">
        <f t="shared" si="95"/>
        <v>0.99022004889975546</v>
      </c>
      <c r="N472" s="54">
        <f t="shared" si="86"/>
        <v>1</v>
      </c>
      <c r="O472" s="47">
        <f>O471*N472</f>
        <v>511607.0918123381</v>
      </c>
      <c r="P472" s="67">
        <f>(O472-MAX(O$97:O472))/MAX(O$97:O472)</f>
        <v>-0.661878657440504</v>
      </c>
      <c r="Q472" s="63">
        <f>Q471*N472</f>
        <v>1000000</v>
      </c>
      <c r="R472" s="56">
        <f>M472</f>
        <v>0.99022004889975546</v>
      </c>
      <c r="S472" s="47">
        <f t="shared" si="87"/>
        <v>1390192.4876916856</v>
      </c>
      <c r="T472" s="67">
        <f>(S472-MAX(S$97:S472))/MAX(S$97:S472)</f>
        <v>-0.41700925647602149</v>
      </c>
      <c r="U472" s="63">
        <f>U471*R472</f>
        <v>963809.30658298056</v>
      </c>
      <c r="V472" s="4"/>
    </row>
    <row r="473" spans="1:22" x14ac:dyDescent="0.3">
      <c r="A473" s="2">
        <v>43476</v>
      </c>
      <c r="B473" s="21">
        <v>385</v>
      </c>
      <c r="C473" s="21">
        <v>373</v>
      </c>
      <c r="D473" s="21">
        <v>399.2</v>
      </c>
      <c r="E473" s="21">
        <v>473.81666666666672</v>
      </c>
      <c r="F473" s="23" t="str">
        <f t="shared" si="92"/>
        <v>FALSE</v>
      </c>
      <c r="G473" s="23" t="str">
        <f t="shared" si="93"/>
        <v>FALSE</v>
      </c>
      <c r="H473" s="23" t="str">
        <f t="shared" si="94"/>
        <v>Sell</v>
      </c>
      <c r="I473" s="23" t="str">
        <f t="shared" si="91"/>
        <v/>
      </c>
      <c r="J473" s="38" t="str">
        <f t="shared" si="88"/>
        <v>Selling</v>
      </c>
      <c r="K473" s="23" t="str">
        <f t="shared" si="89"/>
        <v>Selling</v>
      </c>
      <c r="L473" s="23" t="str">
        <f t="shared" si="90"/>
        <v>Cash</v>
      </c>
      <c r="M473" s="43">
        <f t="shared" si="95"/>
        <v>0.95061728395061729</v>
      </c>
      <c r="N473" s="54">
        <f t="shared" si="86"/>
        <v>1</v>
      </c>
      <c r="O473" s="47">
        <f>O472*N473</f>
        <v>511607.0918123381</v>
      </c>
      <c r="P473" s="67">
        <f>(O473-MAX(O$97:O473))/MAX(O$97:O473)</f>
        <v>-0.661878657440504</v>
      </c>
      <c r="Q473" s="63">
        <f>Q472*N473</f>
        <v>1000000</v>
      </c>
      <c r="R473" s="53">
        <f>(B473-(B473*$A$1))/B472</f>
        <v>0.94995185185185183</v>
      </c>
      <c r="S473" s="47">
        <f t="shared" si="87"/>
        <v>1320615.9281132494</v>
      </c>
      <c r="T473" s="67">
        <f>(S473-MAX(S$97:S473))/MAX(S$97:S473)</f>
        <v>-0.44618686357690868</v>
      </c>
      <c r="U473" s="63">
        <f>U472*R473</f>
        <v>915572.43562055158</v>
      </c>
      <c r="V473" s="4"/>
    </row>
    <row r="474" spans="1:22" x14ac:dyDescent="0.3">
      <c r="A474" s="2">
        <v>43477</v>
      </c>
      <c r="B474" s="21">
        <v>373</v>
      </c>
      <c r="C474" s="21">
        <v>371</v>
      </c>
      <c r="D474" s="21">
        <v>395.5</v>
      </c>
      <c r="E474" s="21">
        <v>474.31666666666672</v>
      </c>
      <c r="F474" s="23" t="str">
        <f t="shared" si="92"/>
        <v>FALSE</v>
      </c>
      <c r="G474" s="23" t="str">
        <f t="shared" si="93"/>
        <v>FALSE</v>
      </c>
      <c r="H474" s="23" t="str">
        <f t="shared" si="94"/>
        <v>Sell</v>
      </c>
      <c r="I474" s="23" t="str">
        <f t="shared" si="91"/>
        <v/>
      </c>
      <c r="J474" s="38" t="str">
        <f t="shared" si="88"/>
        <v>Cash</v>
      </c>
      <c r="K474" s="23" t="str">
        <f t="shared" si="89"/>
        <v>Cash</v>
      </c>
      <c r="L474" s="23" t="str">
        <f t="shared" si="90"/>
        <v>Cash</v>
      </c>
      <c r="M474" s="43">
        <f t="shared" si="95"/>
        <v>0.96883116883116882</v>
      </c>
      <c r="N474" s="54">
        <f t="shared" si="86"/>
        <v>1</v>
      </c>
      <c r="O474" s="47">
        <f>O473*N474</f>
        <v>511607.0918123381</v>
      </c>
      <c r="P474" s="67">
        <f>(O474-MAX(O$97:O474))/MAX(O$97:O474)</f>
        <v>-0.661878657440504</v>
      </c>
      <c r="Q474" s="63">
        <f>Q473*N474</f>
        <v>1000000</v>
      </c>
      <c r="R474" s="48">
        <v>1</v>
      </c>
      <c r="S474" s="47">
        <f t="shared" si="87"/>
        <v>1320615.9281132494</v>
      </c>
      <c r="T474" s="67">
        <f>(S474-MAX(S$97:S474))/MAX(S$97:S474)</f>
        <v>-0.44618686357690868</v>
      </c>
      <c r="U474" s="63">
        <f>U473*R474</f>
        <v>915572.43562055158</v>
      </c>
      <c r="V474" s="4"/>
    </row>
    <row r="475" spans="1:22" x14ac:dyDescent="0.3">
      <c r="A475" s="2">
        <v>43478</v>
      </c>
      <c r="B475" s="21">
        <v>370</v>
      </c>
      <c r="C475" s="21">
        <v>369</v>
      </c>
      <c r="D475" s="21">
        <v>391.9</v>
      </c>
      <c r="E475" s="21">
        <v>474.74166666666667</v>
      </c>
      <c r="F475" s="23" t="str">
        <f t="shared" si="92"/>
        <v>FALSE</v>
      </c>
      <c r="G475" s="23" t="str">
        <f t="shared" si="93"/>
        <v>FALSE</v>
      </c>
      <c r="H475" s="23" t="str">
        <f t="shared" si="94"/>
        <v>Sell</v>
      </c>
      <c r="I475" s="23" t="str">
        <f t="shared" si="91"/>
        <v/>
      </c>
      <c r="J475" s="38" t="str">
        <f t="shared" si="88"/>
        <v>Cash</v>
      </c>
      <c r="K475" s="23" t="str">
        <f t="shared" si="89"/>
        <v>Cash</v>
      </c>
      <c r="L475" s="23" t="str">
        <f t="shared" si="90"/>
        <v>Cash</v>
      </c>
      <c r="M475" s="43">
        <f t="shared" si="95"/>
        <v>0.99195710455764075</v>
      </c>
      <c r="N475" s="54">
        <f t="shared" si="86"/>
        <v>1</v>
      </c>
      <c r="O475" s="47">
        <f>O474*N475</f>
        <v>511607.0918123381</v>
      </c>
      <c r="P475" s="67">
        <f>(O475-MAX(O$97:O475))/MAX(O$97:O475)</f>
        <v>-0.661878657440504</v>
      </c>
      <c r="Q475" s="63">
        <f>Q474*N475</f>
        <v>1000000</v>
      </c>
      <c r="R475" s="48">
        <v>1</v>
      </c>
      <c r="S475" s="47">
        <f t="shared" si="87"/>
        <v>1320615.9281132494</v>
      </c>
      <c r="T475" s="67">
        <f>(S475-MAX(S$97:S475))/MAX(S$97:S475)</f>
        <v>-0.44618686357690868</v>
      </c>
      <c r="U475" s="63">
        <f>U474*R475</f>
        <v>915572.43562055158</v>
      </c>
      <c r="V475" s="4"/>
    </row>
    <row r="476" spans="1:22" x14ac:dyDescent="0.3">
      <c r="A476" s="2">
        <v>43479</v>
      </c>
      <c r="B476" s="21">
        <v>369</v>
      </c>
      <c r="C476" s="21">
        <v>357</v>
      </c>
      <c r="D476" s="21">
        <v>388</v>
      </c>
      <c r="E476" s="21">
        <v>475.09166666666658</v>
      </c>
      <c r="F476" s="23" t="str">
        <f t="shared" si="92"/>
        <v>FALSE</v>
      </c>
      <c r="G476" s="23" t="str">
        <f t="shared" si="93"/>
        <v>FALSE</v>
      </c>
      <c r="H476" s="23" t="str">
        <f t="shared" si="94"/>
        <v>Sell</v>
      </c>
      <c r="I476" s="23" t="str">
        <f t="shared" si="91"/>
        <v/>
      </c>
      <c r="J476" s="38" t="str">
        <f t="shared" si="88"/>
        <v>Cash</v>
      </c>
      <c r="K476" s="23" t="str">
        <f t="shared" si="89"/>
        <v>Cash</v>
      </c>
      <c r="L476" s="23" t="str">
        <f t="shared" si="90"/>
        <v>Cash</v>
      </c>
      <c r="M476" s="43">
        <f t="shared" si="95"/>
        <v>0.99729729729729732</v>
      </c>
      <c r="N476" s="54">
        <f t="shared" si="86"/>
        <v>1</v>
      </c>
      <c r="O476" s="47">
        <f>O475*N476</f>
        <v>511607.0918123381</v>
      </c>
      <c r="P476" s="67">
        <f>(O476-MAX(O$97:O476))/MAX(O$97:O476)</f>
        <v>-0.661878657440504</v>
      </c>
      <c r="Q476" s="63">
        <f>Q475*N476</f>
        <v>1000000</v>
      </c>
      <c r="R476" s="48">
        <v>1</v>
      </c>
      <c r="S476" s="47">
        <f t="shared" si="87"/>
        <v>1320615.9281132494</v>
      </c>
      <c r="T476" s="67">
        <f>(S476-MAX(S$97:S476))/MAX(S$97:S476)</f>
        <v>-0.44618686357690868</v>
      </c>
      <c r="U476" s="63">
        <f>U475*R476</f>
        <v>915572.43562055158</v>
      </c>
      <c r="V476" s="4"/>
    </row>
    <row r="477" spans="1:22" x14ac:dyDescent="0.3">
      <c r="A477" s="2">
        <v>43480</v>
      </c>
      <c r="B477" s="21">
        <v>357</v>
      </c>
      <c r="C477" s="21">
        <v>370</v>
      </c>
      <c r="D477" s="21">
        <v>384.9</v>
      </c>
      <c r="E477" s="21">
        <v>475.55</v>
      </c>
      <c r="F477" s="23" t="str">
        <f t="shared" si="92"/>
        <v>FALSE</v>
      </c>
      <c r="G477" s="23" t="str">
        <f t="shared" si="93"/>
        <v>FALSE</v>
      </c>
      <c r="H477" s="23" t="str">
        <f t="shared" si="94"/>
        <v>Sell</v>
      </c>
      <c r="I477" s="23" t="str">
        <f t="shared" si="91"/>
        <v/>
      </c>
      <c r="J477" s="38" t="str">
        <f t="shared" si="88"/>
        <v>Cash</v>
      </c>
      <c r="K477" s="23" t="str">
        <f t="shared" si="89"/>
        <v>Cash</v>
      </c>
      <c r="L477" s="23" t="str">
        <f t="shared" si="90"/>
        <v>Cash</v>
      </c>
      <c r="M477" s="43">
        <f t="shared" si="95"/>
        <v>0.96747967479674801</v>
      </c>
      <c r="N477" s="54">
        <f t="shared" si="86"/>
        <v>1</v>
      </c>
      <c r="O477" s="47">
        <f>O476*N477</f>
        <v>511607.0918123381</v>
      </c>
      <c r="P477" s="67">
        <f>(O477-MAX(O$97:O477))/MAX(O$97:O477)</f>
        <v>-0.661878657440504</v>
      </c>
      <c r="Q477" s="63">
        <f>Q476*N477</f>
        <v>1000000</v>
      </c>
      <c r="R477" s="48">
        <v>1</v>
      </c>
      <c r="S477" s="47">
        <f t="shared" si="87"/>
        <v>1320615.9281132494</v>
      </c>
      <c r="T477" s="67">
        <f>(S477-MAX(S$97:S477))/MAX(S$97:S477)</f>
        <v>-0.44618686357690868</v>
      </c>
      <c r="U477" s="63">
        <f>U476*R477</f>
        <v>915572.43562055158</v>
      </c>
      <c r="V477" s="4"/>
    </row>
    <row r="478" spans="1:22" x14ac:dyDescent="0.3">
      <c r="A478" s="2">
        <v>43481</v>
      </c>
      <c r="B478" s="21">
        <v>370</v>
      </c>
      <c r="C478" s="21">
        <v>368</v>
      </c>
      <c r="D478" s="21">
        <v>381.8</v>
      </c>
      <c r="E478" s="21">
        <v>475.50833333333333</v>
      </c>
      <c r="F478" s="23" t="str">
        <f t="shared" si="92"/>
        <v>FALSE</v>
      </c>
      <c r="G478" s="23" t="str">
        <f t="shared" si="93"/>
        <v>FALSE</v>
      </c>
      <c r="H478" s="23" t="str">
        <f t="shared" si="94"/>
        <v>Sell</v>
      </c>
      <c r="I478" s="23" t="str">
        <f t="shared" si="91"/>
        <v/>
      </c>
      <c r="J478" s="38" t="str">
        <f t="shared" si="88"/>
        <v>Cash</v>
      </c>
      <c r="K478" s="23" t="str">
        <f t="shared" si="89"/>
        <v>Cash</v>
      </c>
      <c r="L478" s="23" t="str">
        <f t="shared" si="90"/>
        <v>Cash</v>
      </c>
      <c r="M478" s="43">
        <f t="shared" si="95"/>
        <v>1.0364145658263306</v>
      </c>
      <c r="N478" s="54">
        <f t="shared" si="86"/>
        <v>1</v>
      </c>
      <c r="O478" s="47">
        <f>O477*N478</f>
        <v>511607.0918123381</v>
      </c>
      <c r="P478" s="67">
        <f>(O478-MAX(O$97:O478))/MAX(O$97:O478)</f>
        <v>-0.661878657440504</v>
      </c>
      <c r="Q478" s="63">
        <f>Q477*N478</f>
        <v>1000000</v>
      </c>
      <c r="R478" s="48">
        <v>1</v>
      </c>
      <c r="S478" s="47">
        <f t="shared" si="87"/>
        <v>1320615.9281132494</v>
      </c>
      <c r="T478" s="67">
        <f>(S478-MAX(S$97:S478))/MAX(S$97:S478)</f>
        <v>-0.44618686357690868</v>
      </c>
      <c r="U478" s="63">
        <f>U477*R478</f>
        <v>915572.43562055158</v>
      </c>
      <c r="V478" s="4"/>
    </row>
    <row r="479" spans="1:22" x14ac:dyDescent="0.3">
      <c r="A479" s="2">
        <v>43482</v>
      </c>
      <c r="B479" s="21">
        <v>369</v>
      </c>
      <c r="C479" s="21">
        <v>364</v>
      </c>
      <c r="D479" s="21">
        <v>377.1</v>
      </c>
      <c r="E479" s="21">
        <v>475.48333333333329</v>
      </c>
      <c r="F479" s="23" t="str">
        <f t="shared" si="92"/>
        <v>FALSE</v>
      </c>
      <c r="G479" s="23" t="str">
        <f t="shared" si="93"/>
        <v>FALSE</v>
      </c>
      <c r="H479" s="23" t="str">
        <f t="shared" si="94"/>
        <v>Sell</v>
      </c>
      <c r="I479" s="23" t="str">
        <f t="shared" si="91"/>
        <v/>
      </c>
      <c r="J479" s="38" t="str">
        <f t="shared" si="88"/>
        <v>Cash</v>
      </c>
      <c r="K479" s="23" t="str">
        <f t="shared" si="89"/>
        <v>Cash</v>
      </c>
      <c r="L479" s="23" t="str">
        <f t="shared" si="90"/>
        <v>Cash</v>
      </c>
      <c r="M479" s="43">
        <f t="shared" si="95"/>
        <v>0.99729729729729732</v>
      </c>
      <c r="N479" s="54">
        <f t="shared" si="86"/>
        <v>1</v>
      </c>
      <c r="O479" s="47">
        <f>O478*N479</f>
        <v>511607.0918123381</v>
      </c>
      <c r="P479" s="67">
        <f>(O479-MAX(O$97:O479))/MAX(O$97:O479)</f>
        <v>-0.661878657440504</v>
      </c>
      <c r="Q479" s="63">
        <f>Q478*N479</f>
        <v>1000000</v>
      </c>
      <c r="R479" s="48">
        <v>1</v>
      </c>
      <c r="S479" s="47">
        <f t="shared" si="87"/>
        <v>1320615.9281132494</v>
      </c>
      <c r="T479" s="67">
        <f>(S479-MAX(S$97:S479))/MAX(S$97:S479)</f>
        <v>-0.44618686357690868</v>
      </c>
      <c r="U479" s="63">
        <f>U478*R479</f>
        <v>915572.43562055158</v>
      </c>
      <c r="V479" s="4"/>
    </row>
    <row r="480" spans="1:22" x14ac:dyDescent="0.3">
      <c r="A480" s="2">
        <v>43483</v>
      </c>
      <c r="B480" s="21">
        <v>364</v>
      </c>
      <c r="C480" s="21">
        <v>362</v>
      </c>
      <c r="D480" s="21">
        <v>372.4</v>
      </c>
      <c r="E480" s="21">
        <v>475.05</v>
      </c>
      <c r="F480" s="23" t="str">
        <f t="shared" si="92"/>
        <v>FALSE</v>
      </c>
      <c r="G480" s="23" t="str">
        <f t="shared" si="93"/>
        <v>FALSE</v>
      </c>
      <c r="H480" s="23" t="str">
        <f t="shared" si="94"/>
        <v>Sell</v>
      </c>
      <c r="I480" s="23" t="str">
        <f t="shared" si="91"/>
        <v/>
      </c>
      <c r="J480" s="38" t="str">
        <f t="shared" si="88"/>
        <v>Cash</v>
      </c>
      <c r="K480" s="23" t="str">
        <f t="shared" si="89"/>
        <v>Cash</v>
      </c>
      <c r="L480" s="23" t="str">
        <f t="shared" si="90"/>
        <v>Cash</v>
      </c>
      <c r="M480" s="43">
        <f t="shared" si="95"/>
        <v>0.98644986449864502</v>
      </c>
      <c r="N480" s="54">
        <f t="shared" si="86"/>
        <v>1</v>
      </c>
      <c r="O480" s="47">
        <f>O479*N480</f>
        <v>511607.0918123381</v>
      </c>
      <c r="P480" s="67">
        <f>(O480-MAX(O$97:O480))/MAX(O$97:O480)</f>
        <v>-0.661878657440504</v>
      </c>
      <c r="Q480" s="63">
        <f>Q479*N480</f>
        <v>1000000</v>
      </c>
      <c r="R480" s="48">
        <v>1</v>
      </c>
      <c r="S480" s="47">
        <f t="shared" si="87"/>
        <v>1320615.9281132494</v>
      </c>
      <c r="T480" s="67">
        <f>(S480-MAX(S$97:S480))/MAX(S$97:S480)</f>
        <v>-0.44618686357690868</v>
      </c>
      <c r="U480" s="63">
        <f>U479*R480</f>
        <v>915572.43562055158</v>
      </c>
      <c r="V480" s="4"/>
    </row>
    <row r="481" spans="1:22" x14ac:dyDescent="0.3">
      <c r="A481" s="2">
        <v>43484</v>
      </c>
      <c r="B481" s="21">
        <v>361</v>
      </c>
      <c r="C481" s="21">
        <v>367</v>
      </c>
      <c r="D481" s="21">
        <v>368.7</v>
      </c>
      <c r="E481" s="21">
        <v>471.61666666666667</v>
      </c>
      <c r="F481" s="23" t="str">
        <f t="shared" si="92"/>
        <v>FALSE</v>
      </c>
      <c r="G481" s="23" t="str">
        <f t="shared" si="93"/>
        <v>FALSE</v>
      </c>
      <c r="H481" s="23" t="str">
        <f t="shared" si="94"/>
        <v>Sell</v>
      </c>
      <c r="I481" s="23" t="str">
        <f t="shared" si="91"/>
        <v/>
      </c>
      <c r="J481" s="38" t="str">
        <f t="shared" si="88"/>
        <v>Cash</v>
      </c>
      <c r="K481" s="23" t="str">
        <f t="shared" si="89"/>
        <v>Cash</v>
      </c>
      <c r="L481" s="23" t="str">
        <f t="shared" si="90"/>
        <v>Cash</v>
      </c>
      <c r="M481" s="43">
        <f t="shared" si="95"/>
        <v>0.99175824175824179</v>
      </c>
      <c r="N481" s="54">
        <f t="shared" si="86"/>
        <v>1</v>
      </c>
      <c r="O481" s="47">
        <f>O480*N481</f>
        <v>511607.0918123381</v>
      </c>
      <c r="P481" s="67">
        <f>(O481-MAX(O$97:O481))/MAX(O$97:O481)</f>
        <v>-0.661878657440504</v>
      </c>
      <c r="Q481" s="63">
        <f>Q480*N481</f>
        <v>1000000</v>
      </c>
      <c r="R481" s="48">
        <v>1</v>
      </c>
      <c r="S481" s="47">
        <f t="shared" si="87"/>
        <v>1320615.9281132494</v>
      </c>
      <c r="T481" s="67">
        <f>(S481-MAX(S$97:S481))/MAX(S$97:S481)</f>
        <v>-0.44618686357690868</v>
      </c>
      <c r="U481" s="63">
        <f>U480*R481</f>
        <v>915572.43562055158</v>
      </c>
      <c r="V481" s="4"/>
    </row>
    <row r="482" spans="1:22" x14ac:dyDescent="0.3">
      <c r="A482" s="2">
        <v>43485</v>
      </c>
      <c r="B482" s="21">
        <v>367</v>
      </c>
      <c r="C482" s="21">
        <v>356</v>
      </c>
      <c r="D482" s="21">
        <v>365.7</v>
      </c>
      <c r="E482" s="21">
        <v>469.31666666666672</v>
      </c>
      <c r="F482" s="23" t="str">
        <f t="shared" si="92"/>
        <v>FALSE</v>
      </c>
      <c r="G482" s="23" t="str">
        <f t="shared" si="93"/>
        <v>FALSE</v>
      </c>
      <c r="H482" s="23" t="str">
        <f t="shared" si="94"/>
        <v>Sell</v>
      </c>
      <c r="I482" s="23" t="str">
        <f t="shared" si="91"/>
        <v/>
      </c>
      <c r="J482" s="38" t="str">
        <f t="shared" si="88"/>
        <v>Cash</v>
      </c>
      <c r="K482" s="23" t="str">
        <f t="shared" si="89"/>
        <v>Cash</v>
      </c>
      <c r="L482" s="23" t="str">
        <f t="shared" si="90"/>
        <v>Cash</v>
      </c>
      <c r="M482" s="43">
        <f t="shared" si="95"/>
        <v>1.0166204986149585</v>
      </c>
      <c r="N482" s="54">
        <f t="shared" si="86"/>
        <v>1</v>
      </c>
      <c r="O482" s="47">
        <f>O481*N482</f>
        <v>511607.0918123381</v>
      </c>
      <c r="P482" s="67">
        <f>(O482-MAX(O$97:O482))/MAX(O$97:O482)</f>
        <v>-0.661878657440504</v>
      </c>
      <c r="Q482" s="63">
        <f>Q481*N482</f>
        <v>1000000</v>
      </c>
      <c r="R482" s="48">
        <v>1</v>
      </c>
      <c r="S482" s="47">
        <f t="shared" si="87"/>
        <v>1320615.9281132494</v>
      </c>
      <c r="T482" s="67">
        <f>(S482-MAX(S$97:S482))/MAX(S$97:S482)</f>
        <v>-0.44618686357690868</v>
      </c>
      <c r="U482" s="63">
        <f>U481*R482</f>
        <v>915572.43562055158</v>
      </c>
      <c r="V482" s="4"/>
    </row>
    <row r="483" spans="1:22" x14ac:dyDescent="0.3">
      <c r="A483" s="2">
        <v>43486</v>
      </c>
      <c r="B483" s="21">
        <v>355</v>
      </c>
      <c r="C483" s="21">
        <v>356</v>
      </c>
      <c r="D483" s="21">
        <v>364</v>
      </c>
      <c r="E483" s="21">
        <v>467</v>
      </c>
      <c r="F483" s="23" t="str">
        <f t="shared" si="92"/>
        <v>FALSE</v>
      </c>
      <c r="G483" s="23" t="str">
        <f t="shared" si="93"/>
        <v>FALSE</v>
      </c>
      <c r="H483" s="23" t="str">
        <f t="shared" si="94"/>
        <v>Sell</v>
      </c>
      <c r="I483" s="23" t="str">
        <f t="shared" si="91"/>
        <v/>
      </c>
      <c r="J483" s="38" t="str">
        <f t="shared" si="88"/>
        <v>Cash</v>
      </c>
      <c r="K483" s="23" t="str">
        <f t="shared" si="89"/>
        <v>Cash</v>
      </c>
      <c r="L483" s="23" t="str">
        <f t="shared" si="90"/>
        <v>Cash</v>
      </c>
      <c r="M483" s="43">
        <f t="shared" si="95"/>
        <v>0.96730245231607626</v>
      </c>
      <c r="N483" s="54">
        <f t="shared" si="86"/>
        <v>1</v>
      </c>
      <c r="O483" s="47">
        <f>O482*N483</f>
        <v>511607.0918123381</v>
      </c>
      <c r="P483" s="67">
        <f>(O483-MAX(O$97:O483))/MAX(O$97:O483)</f>
        <v>-0.661878657440504</v>
      </c>
      <c r="Q483" s="63">
        <f t="shared" ref="Q483:Q546" si="96">Q482*N483</f>
        <v>1000000</v>
      </c>
      <c r="R483" s="48">
        <v>1</v>
      </c>
      <c r="S483" s="47">
        <f t="shared" si="87"/>
        <v>1320615.9281132494</v>
      </c>
      <c r="T483" s="67">
        <f>(S483-MAX(S$97:S483))/MAX(S$97:S483)</f>
        <v>-0.44618686357690868</v>
      </c>
      <c r="U483" s="63">
        <f>U482*R483</f>
        <v>915572.43562055158</v>
      </c>
      <c r="V483" s="4"/>
    </row>
    <row r="484" spans="1:22" x14ac:dyDescent="0.3">
      <c r="A484" s="2">
        <v>43487</v>
      </c>
      <c r="B484" s="21">
        <v>356</v>
      </c>
      <c r="C484" s="21">
        <v>357</v>
      </c>
      <c r="D484" s="21">
        <v>362.6</v>
      </c>
      <c r="E484" s="21">
        <v>465.03333333333342</v>
      </c>
      <c r="F484" s="23" t="str">
        <f t="shared" si="92"/>
        <v>FALSE</v>
      </c>
      <c r="G484" s="23" t="str">
        <f t="shared" si="93"/>
        <v>FALSE</v>
      </c>
      <c r="H484" s="23" t="str">
        <f t="shared" si="94"/>
        <v>Sell</v>
      </c>
      <c r="I484" s="23" t="str">
        <f t="shared" si="91"/>
        <v/>
      </c>
      <c r="J484" s="38" t="str">
        <f t="shared" si="88"/>
        <v>Cash</v>
      </c>
      <c r="K484" s="23" t="str">
        <f t="shared" si="89"/>
        <v>Cash</v>
      </c>
      <c r="L484" s="23" t="str">
        <f t="shared" si="90"/>
        <v>Cash</v>
      </c>
      <c r="M484" s="43">
        <f t="shared" si="95"/>
        <v>1.0028169014084507</v>
      </c>
      <c r="N484" s="54">
        <f t="shared" ref="N484:N547" si="97">IF(L484="hold", IF(L483="hold", B484/B483, (B484-(B483*$A$1))/B483), IF(L484="Selling", IF(L483="Buying", (B484-(B483*$A$1)-(B484*$A$1))/B483, (B484-(B484*$A$1))/B483), 1))</f>
        <v>1</v>
      </c>
      <c r="O484" s="47">
        <f>O483*N484</f>
        <v>511607.0918123381</v>
      </c>
      <c r="P484" s="67">
        <f>(O484-MAX(O$97:O484))/MAX(O$97:O484)</f>
        <v>-0.661878657440504</v>
      </c>
      <c r="Q484" s="63">
        <f t="shared" si="96"/>
        <v>1000000</v>
      </c>
      <c r="R484" s="48">
        <v>1</v>
      </c>
      <c r="S484" s="47">
        <f t="shared" si="87"/>
        <v>1320615.9281132494</v>
      </c>
      <c r="T484" s="67">
        <f>(S484-MAX(S$97:S484))/MAX(S$97:S484)</f>
        <v>-0.44618686357690868</v>
      </c>
      <c r="U484" s="63">
        <f t="shared" ref="U484:U547" si="98">U483*R484</f>
        <v>915572.43562055158</v>
      </c>
      <c r="V484" s="4"/>
    </row>
    <row r="485" spans="1:22" x14ac:dyDescent="0.3">
      <c r="A485" s="2">
        <v>43488</v>
      </c>
      <c r="B485" s="21">
        <v>357</v>
      </c>
      <c r="C485" s="21">
        <v>355</v>
      </c>
      <c r="D485" s="21">
        <v>361.2</v>
      </c>
      <c r="E485" s="21">
        <v>463.65</v>
      </c>
      <c r="F485" s="23" t="str">
        <f t="shared" si="92"/>
        <v>FALSE</v>
      </c>
      <c r="G485" s="23" t="str">
        <f t="shared" si="93"/>
        <v>FALSE</v>
      </c>
      <c r="H485" s="23" t="str">
        <f t="shared" si="94"/>
        <v>Sell</v>
      </c>
      <c r="I485" s="23" t="str">
        <f t="shared" si="91"/>
        <v/>
      </c>
      <c r="J485" s="38" t="str">
        <f t="shared" si="88"/>
        <v>Cash</v>
      </c>
      <c r="K485" s="23" t="str">
        <f t="shared" si="89"/>
        <v>Cash</v>
      </c>
      <c r="L485" s="23" t="str">
        <f t="shared" si="90"/>
        <v>Cash</v>
      </c>
      <c r="M485" s="43">
        <f t="shared" si="95"/>
        <v>1.002808988764045</v>
      </c>
      <c r="N485" s="54">
        <f t="shared" si="97"/>
        <v>1</v>
      </c>
      <c r="O485" s="47">
        <f>O484*N485</f>
        <v>511607.0918123381</v>
      </c>
      <c r="P485" s="67">
        <f>(O485-MAX(O$97:O485))/MAX(O$97:O485)</f>
        <v>-0.661878657440504</v>
      </c>
      <c r="Q485" s="63">
        <f t="shared" si="96"/>
        <v>1000000</v>
      </c>
      <c r="R485" s="48">
        <v>1</v>
      </c>
      <c r="S485" s="47">
        <f t="shared" si="87"/>
        <v>1320615.9281132494</v>
      </c>
      <c r="T485" s="67">
        <f>(S485-MAX(S$97:S485))/MAX(S$97:S485)</f>
        <v>-0.44618686357690868</v>
      </c>
      <c r="U485" s="63">
        <f t="shared" si="98"/>
        <v>915572.43562055158</v>
      </c>
      <c r="V485" s="4"/>
    </row>
    <row r="486" spans="1:22" x14ac:dyDescent="0.3">
      <c r="A486" s="2">
        <v>43489</v>
      </c>
      <c r="B486" s="21">
        <v>354</v>
      </c>
      <c r="C486" s="21">
        <v>353</v>
      </c>
      <c r="D486" s="21">
        <v>360.8</v>
      </c>
      <c r="E486" s="21">
        <v>461.375</v>
      </c>
      <c r="F486" s="23" t="str">
        <f t="shared" si="92"/>
        <v>FALSE</v>
      </c>
      <c r="G486" s="23" t="str">
        <f t="shared" si="93"/>
        <v>FALSE</v>
      </c>
      <c r="H486" s="23" t="str">
        <f t="shared" si="94"/>
        <v>Sell</v>
      </c>
      <c r="I486" s="23" t="str">
        <f t="shared" si="91"/>
        <v/>
      </c>
      <c r="J486" s="38" t="str">
        <f t="shared" si="88"/>
        <v>Cash</v>
      </c>
      <c r="K486" s="23" t="str">
        <f t="shared" si="89"/>
        <v>Cash</v>
      </c>
      <c r="L486" s="23" t="str">
        <f t="shared" si="90"/>
        <v>Cash</v>
      </c>
      <c r="M486" s="43">
        <f t="shared" si="95"/>
        <v>0.99159663865546221</v>
      </c>
      <c r="N486" s="54">
        <f t="shared" si="97"/>
        <v>1</v>
      </c>
      <c r="O486" s="47">
        <f>O485*N486</f>
        <v>511607.0918123381</v>
      </c>
      <c r="P486" s="67">
        <f>(O486-MAX(O$97:O486))/MAX(O$97:O486)</f>
        <v>-0.661878657440504</v>
      </c>
      <c r="Q486" s="63">
        <f t="shared" si="96"/>
        <v>1000000</v>
      </c>
      <c r="R486" s="48">
        <v>1</v>
      </c>
      <c r="S486" s="47">
        <f t="shared" si="87"/>
        <v>1320615.9281132494</v>
      </c>
      <c r="T486" s="67">
        <f>(S486-MAX(S$97:S486))/MAX(S$97:S486)</f>
        <v>-0.44618686357690868</v>
      </c>
      <c r="U486" s="63">
        <f t="shared" si="98"/>
        <v>915572.43562055158</v>
      </c>
      <c r="V486" s="4"/>
    </row>
    <row r="487" spans="1:22" x14ac:dyDescent="0.3">
      <c r="A487" s="2">
        <v>43490</v>
      </c>
      <c r="B487" s="21">
        <v>353</v>
      </c>
      <c r="C487" s="21">
        <v>347</v>
      </c>
      <c r="D487" s="21">
        <v>358.5</v>
      </c>
      <c r="E487" s="21">
        <v>459.35</v>
      </c>
      <c r="F487" s="23" t="str">
        <f t="shared" si="92"/>
        <v>FALSE</v>
      </c>
      <c r="G487" s="23" t="str">
        <f t="shared" si="93"/>
        <v>FALSE</v>
      </c>
      <c r="H487" s="23" t="str">
        <f t="shared" si="94"/>
        <v>Sell</v>
      </c>
      <c r="I487" s="23" t="str">
        <f t="shared" si="91"/>
        <v/>
      </c>
      <c r="J487" s="38" t="str">
        <f t="shared" si="88"/>
        <v>Cash</v>
      </c>
      <c r="K487" s="23" t="str">
        <f t="shared" si="89"/>
        <v>Cash</v>
      </c>
      <c r="L487" s="23" t="str">
        <f t="shared" si="90"/>
        <v>Cash</v>
      </c>
      <c r="M487" s="43">
        <f t="shared" si="95"/>
        <v>0.99717514124293782</v>
      </c>
      <c r="N487" s="54">
        <f t="shared" si="97"/>
        <v>1</v>
      </c>
      <c r="O487" s="47">
        <f>O486*N487</f>
        <v>511607.0918123381</v>
      </c>
      <c r="P487" s="67">
        <f>(O487-MAX(O$97:O487))/MAX(O$97:O487)</f>
        <v>-0.661878657440504</v>
      </c>
      <c r="Q487" s="63">
        <f t="shared" si="96"/>
        <v>1000000</v>
      </c>
      <c r="R487" s="48">
        <v>1</v>
      </c>
      <c r="S487" s="47">
        <f t="shared" si="87"/>
        <v>1320615.9281132494</v>
      </c>
      <c r="T487" s="67">
        <f>(S487-MAX(S$97:S487))/MAX(S$97:S487)</f>
        <v>-0.44618686357690868</v>
      </c>
      <c r="U487" s="63">
        <f t="shared" si="98"/>
        <v>915572.43562055158</v>
      </c>
      <c r="V487" s="4"/>
    </row>
    <row r="488" spans="1:22" x14ac:dyDescent="0.3">
      <c r="A488" s="2">
        <v>43491</v>
      </c>
      <c r="B488" s="21">
        <v>348</v>
      </c>
      <c r="C488" s="21">
        <v>348</v>
      </c>
      <c r="D488" s="21">
        <v>356.5</v>
      </c>
      <c r="E488" s="21">
        <v>457.31666666666672</v>
      </c>
      <c r="F488" s="23" t="str">
        <f t="shared" si="92"/>
        <v>FALSE</v>
      </c>
      <c r="G488" s="23" t="str">
        <f t="shared" si="93"/>
        <v>FALSE</v>
      </c>
      <c r="H488" s="23" t="str">
        <f t="shared" si="94"/>
        <v>Sell</v>
      </c>
      <c r="I488" s="23" t="str">
        <f t="shared" si="91"/>
        <v/>
      </c>
      <c r="J488" s="38" t="str">
        <f t="shared" si="88"/>
        <v>Cash</v>
      </c>
      <c r="K488" s="23" t="str">
        <f t="shared" si="89"/>
        <v>Cash</v>
      </c>
      <c r="L488" s="23" t="str">
        <f t="shared" si="90"/>
        <v>Cash</v>
      </c>
      <c r="M488" s="43">
        <f t="shared" si="95"/>
        <v>0.98583569405099147</v>
      </c>
      <c r="N488" s="54">
        <f t="shared" si="97"/>
        <v>1</v>
      </c>
      <c r="O488" s="47">
        <f>O487*N488</f>
        <v>511607.0918123381</v>
      </c>
      <c r="P488" s="67">
        <f>(O488-MAX(O$97:O488))/MAX(O$97:O488)</f>
        <v>-0.661878657440504</v>
      </c>
      <c r="Q488" s="63">
        <f t="shared" si="96"/>
        <v>1000000</v>
      </c>
      <c r="R488" s="48">
        <v>1</v>
      </c>
      <c r="S488" s="47">
        <f t="shared" si="87"/>
        <v>1320615.9281132494</v>
      </c>
      <c r="T488" s="67">
        <f>(S488-MAX(S$97:S488))/MAX(S$97:S488)</f>
        <v>-0.44618686357690868</v>
      </c>
      <c r="U488" s="63">
        <f t="shared" si="98"/>
        <v>915572.43562055158</v>
      </c>
      <c r="V488" s="4"/>
    </row>
    <row r="489" spans="1:22" x14ac:dyDescent="0.3">
      <c r="A489" s="2">
        <v>43492</v>
      </c>
      <c r="B489" s="21">
        <v>349</v>
      </c>
      <c r="C489" s="21">
        <v>341</v>
      </c>
      <c r="D489" s="21">
        <v>354.2</v>
      </c>
      <c r="E489" s="21">
        <v>454.91666666666669</v>
      </c>
      <c r="F489" s="23" t="str">
        <f t="shared" si="92"/>
        <v>FALSE</v>
      </c>
      <c r="G489" s="23" t="str">
        <f t="shared" si="93"/>
        <v>FALSE</v>
      </c>
      <c r="H489" s="23" t="str">
        <f t="shared" si="94"/>
        <v>Sell</v>
      </c>
      <c r="I489" s="23" t="str">
        <f t="shared" si="91"/>
        <v/>
      </c>
      <c r="J489" s="38" t="str">
        <f t="shared" si="88"/>
        <v>Cash</v>
      </c>
      <c r="K489" s="23" t="str">
        <f t="shared" si="89"/>
        <v>Cash</v>
      </c>
      <c r="L489" s="23" t="str">
        <f t="shared" si="90"/>
        <v>Cash</v>
      </c>
      <c r="M489" s="43">
        <f t="shared" si="95"/>
        <v>1.0028735632183907</v>
      </c>
      <c r="N489" s="54">
        <f t="shared" si="97"/>
        <v>1</v>
      </c>
      <c r="O489" s="47">
        <f>O488*N489</f>
        <v>511607.0918123381</v>
      </c>
      <c r="P489" s="67">
        <f>(O489-MAX(O$97:O489))/MAX(O$97:O489)</f>
        <v>-0.661878657440504</v>
      </c>
      <c r="Q489" s="63">
        <f t="shared" si="96"/>
        <v>1000000</v>
      </c>
      <c r="R489" s="48">
        <v>1</v>
      </c>
      <c r="S489" s="47">
        <f t="shared" si="87"/>
        <v>1320615.9281132494</v>
      </c>
      <c r="T489" s="67">
        <f>(S489-MAX(S$97:S489))/MAX(S$97:S489)</f>
        <v>-0.44618686357690868</v>
      </c>
      <c r="U489" s="63">
        <f t="shared" si="98"/>
        <v>915572.43562055158</v>
      </c>
      <c r="V489" s="4"/>
    </row>
    <row r="490" spans="1:22" x14ac:dyDescent="0.3">
      <c r="A490" s="2">
        <v>43493</v>
      </c>
      <c r="B490" s="21">
        <v>340</v>
      </c>
      <c r="C490" s="21">
        <v>322</v>
      </c>
      <c r="D490" s="21">
        <v>350.2</v>
      </c>
      <c r="E490" s="21">
        <v>451.94166666666672</v>
      </c>
      <c r="F490" s="23" t="str">
        <f t="shared" si="92"/>
        <v>FALSE</v>
      </c>
      <c r="G490" s="23" t="str">
        <f t="shared" si="93"/>
        <v>FALSE</v>
      </c>
      <c r="H490" s="23" t="str">
        <f t="shared" si="94"/>
        <v>Sell</v>
      </c>
      <c r="I490" s="23" t="str">
        <f t="shared" si="91"/>
        <v/>
      </c>
      <c r="J490" s="38" t="str">
        <f t="shared" si="88"/>
        <v>Cash</v>
      </c>
      <c r="K490" s="23" t="str">
        <f t="shared" si="89"/>
        <v>Cash</v>
      </c>
      <c r="L490" s="23" t="str">
        <f t="shared" si="90"/>
        <v>Cash</v>
      </c>
      <c r="M490" s="43">
        <f t="shared" si="95"/>
        <v>0.97421203438395421</v>
      </c>
      <c r="N490" s="54">
        <f t="shared" si="97"/>
        <v>1</v>
      </c>
      <c r="O490" s="47">
        <f>O489*N490</f>
        <v>511607.0918123381</v>
      </c>
      <c r="P490" s="67">
        <f>(O490-MAX(O$97:O490))/MAX(O$97:O490)</f>
        <v>-0.661878657440504</v>
      </c>
      <c r="Q490" s="63">
        <f t="shared" si="96"/>
        <v>1000000</v>
      </c>
      <c r="R490" s="48">
        <v>1</v>
      </c>
      <c r="S490" s="47">
        <f t="shared" si="87"/>
        <v>1320615.9281132494</v>
      </c>
      <c r="T490" s="67">
        <f>(S490-MAX(S$97:S490))/MAX(S$97:S490)</f>
        <v>-0.44618686357690868</v>
      </c>
      <c r="U490" s="63">
        <f t="shared" si="98"/>
        <v>915572.43562055158</v>
      </c>
      <c r="V490" s="4"/>
    </row>
    <row r="491" spans="1:22" x14ac:dyDescent="0.3">
      <c r="A491" s="2">
        <v>43494</v>
      </c>
      <c r="B491" s="21">
        <v>321</v>
      </c>
      <c r="C491" s="21">
        <v>324</v>
      </c>
      <c r="D491" s="21">
        <v>345.9</v>
      </c>
      <c r="E491" s="21">
        <v>449.52499999999998</v>
      </c>
      <c r="F491" s="23" t="str">
        <f t="shared" si="92"/>
        <v>FALSE</v>
      </c>
      <c r="G491" s="23" t="str">
        <f t="shared" si="93"/>
        <v>FALSE</v>
      </c>
      <c r="H491" s="23" t="str">
        <f t="shared" si="94"/>
        <v>Sell</v>
      </c>
      <c r="I491" s="23" t="str">
        <f t="shared" si="91"/>
        <v/>
      </c>
      <c r="J491" s="38" t="str">
        <f t="shared" si="88"/>
        <v>Cash</v>
      </c>
      <c r="K491" s="23" t="str">
        <f t="shared" si="89"/>
        <v>Cash</v>
      </c>
      <c r="L491" s="23" t="str">
        <f t="shared" si="90"/>
        <v>Cash</v>
      </c>
      <c r="M491" s="43">
        <f t="shared" si="95"/>
        <v>0.94411764705882351</v>
      </c>
      <c r="N491" s="54">
        <f t="shared" si="97"/>
        <v>1</v>
      </c>
      <c r="O491" s="47">
        <f>O490*N491</f>
        <v>511607.0918123381</v>
      </c>
      <c r="P491" s="67">
        <f>(O491-MAX(O$97:O491))/MAX(O$97:O491)</f>
        <v>-0.661878657440504</v>
      </c>
      <c r="Q491" s="63">
        <f t="shared" si="96"/>
        <v>1000000</v>
      </c>
      <c r="R491" s="48">
        <v>1</v>
      </c>
      <c r="S491" s="47">
        <f t="shared" si="87"/>
        <v>1320615.9281132494</v>
      </c>
      <c r="T491" s="67">
        <f>(S491-MAX(S$97:S491))/MAX(S$97:S491)</f>
        <v>-0.44618686357690868</v>
      </c>
      <c r="U491" s="63">
        <f t="shared" si="98"/>
        <v>915572.43562055158</v>
      </c>
      <c r="V491" s="4"/>
    </row>
    <row r="492" spans="1:22" x14ac:dyDescent="0.3">
      <c r="A492" s="2">
        <v>43495</v>
      </c>
      <c r="B492" s="21">
        <v>324</v>
      </c>
      <c r="C492" s="21">
        <v>349</v>
      </c>
      <c r="D492" s="21">
        <v>345.2</v>
      </c>
      <c r="E492" s="21">
        <v>447.20833333333331</v>
      </c>
      <c r="F492" s="23" t="str">
        <f t="shared" si="92"/>
        <v>FALSE</v>
      </c>
      <c r="G492" s="23" t="str">
        <f t="shared" si="93"/>
        <v>FALSE</v>
      </c>
      <c r="H492" s="23" t="str">
        <f t="shared" si="94"/>
        <v>Sell</v>
      </c>
      <c r="I492" s="23" t="str">
        <f t="shared" si="91"/>
        <v/>
      </c>
      <c r="J492" s="38" t="str">
        <f t="shared" si="88"/>
        <v>Cash</v>
      </c>
      <c r="K492" s="23" t="str">
        <f t="shared" si="89"/>
        <v>Cash</v>
      </c>
      <c r="L492" s="23" t="str">
        <f t="shared" si="90"/>
        <v>Cash</v>
      </c>
      <c r="M492" s="43">
        <f t="shared" si="95"/>
        <v>1.0093457943925233</v>
      </c>
      <c r="N492" s="54">
        <f t="shared" si="97"/>
        <v>1</v>
      </c>
      <c r="O492" s="47">
        <f>O491*N492</f>
        <v>511607.0918123381</v>
      </c>
      <c r="P492" s="67">
        <f>(O492-MAX(O$97:O492))/MAX(O$97:O492)</f>
        <v>-0.661878657440504</v>
      </c>
      <c r="Q492" s="63">
        <f t="shared" si="96"/>
        <v>1000000</v>
      </c>
      <c r="R492" s="48">
        <v>1</v>
      </c>
      <c r="S492" s="47">
        <f t="shared" ref="S492:S555" si="99">S491*R492</f>
        <v>1320615.9281132494</v>
      </c>
      <c r="T492" s="67">
        <f>(S492-MAX(S$97:S492))/MAX(S$97:S492)</f>
        <v>-0.44618686357690868</v>
      </c>
      <c r="U492" s="63">
        <f t="shared" si="98"/>
        <v>915572.43562055158</v>
      </c>
      <c r="V492" s="4"/>
    </row>
    <row r="493" spans="1:22" x14ac:dyDescent="0.3">
      <c r="A493" s="2">
        <v>43496</v>
      </c>
      <c r="B493" s="21">
        <v>349</v>
      </c>
      <c r="C493" s="21">
        <v>336</v>
      </c>
      <c r="D493" s="21">
        <v>343.2</v>
      </c>
      <c r="E493" s="21">
        <v>444.99166666666667</v>
      </c>
      <c r="F493" s="23" t="str">
        <f t="shared" si="92"/>
        <v>TRUE</v>
      </c>
      <c r="G493" s="23" t="str">
        <f t="shared" si="93"/>
        <v>FALSE</v>
      </c>
      <c r="H493" s="23" t="str">
        <f t="shared" si="94"/>
        <v>Hold&amp;NotBuy</v>
      </c>
      <c r="I493" s="23" t="str">
        <f t="shared" si="91"/>
        <v>hold</v>
      </c>
      <c r="J493" s="38" t="str">
        <f t="shared" si="88"/>
        <v>Cash</v>
      </c>
      <c r="K493" s="23" t="str">
        <f t="shared" si="89"/>
        <v>Cash</v>
      </c>
      <c r="L493" s="23" t="str">
        <f t="shared" si="90"/>
        <v>Cash</v>
      </c>
      <c r="M493" s="43">
        <f t="shared" si="95"/>
        <v>1.0771604938271604</v>
      </c>
      <c r="N493" s="54">
        <f t="shared" si="97"/>
        <v>1</v>
      </c>
      <c r="O493" s="47">
        <f>O492*N493</f>
        <v>511607.0918123381</v>
      </c>
      <c r="P493" s="67">
        <f>(O493-MAX(O$97:O493))/MAX(O$97:O493)</f>
        <v>-0.661878657440504</v>
      </c>
      <c r="Q493" s="63">
        <f t="shared" si="96"/>
        <v>1000000</v>
      </c>
      <c r="R493" s="48">
        <v>1</v>
      </c>
      <c r="S493" s="47">
        <f t="shared" si="99"/>
        <v>1320615.9281132494</v>
      </c>
      <c r="T493" s="67">
        <f>(S493-MAX(S$97:S493))/MAX(S$97:S493)</f>
        <v>-0.44618686357690868</v>
      </c>
      <c r="U493" s="63">
        <f t="shared" si="98"/>
        <v>915572.43562055158</v>
      </c>
      <c r="V493" s="4"/>
    </row>
    <row r="494" spans="1:22" x14ac:dyDescent="0.3">
      <c r="A494" s="2">
        <v>43497</v>
      </c>
      <c r="B494" s="21">
        <v>336</v>
      </c>
      <c r="C494" s="21">
        <v>340</v>
      </c>
      <c r="D494" s="21">
        <v>341.5</v>
      </c>
      <c r="E494" s="21">
        <v>442.81666666666672</v>
      </c>
      <c r="F494" s="23" t="str">
        <f t="shared" si="92"/>
        <v>FALSE</v>
      </c>
      <c r="G494" s="23" t="str">
        <f t="shared" si="93"/>
        <v>FALSE</v>
      </c>
      <c r="H494" s="23" t="str">
        <f t="shared" si="94"/>
        <v>Sell</v>
      </c>
      <c r="I494" s="23" t="str">
        <f t="shared" si="91"/>
        <v/>
      </c>
      <c r="J494" s="38" t="str">
        <f t="shared" si="88"/>
        <v>Selling</v>
      </c>
      <c r="K494" s="23" t="str">
        <f t="shared" si="89"/>
        <v>Selling</v>
      </c>
      <c r="L494" s="23" t="str">
        <f t="shared" si="90"/>
        <v>Cash</v>
      </c>
      <c r="M494" s="43">
        <f t="shared" si="95"/>
        <v>0.96275071633237819</v>
      </c>
      <c r="N494" s="54">
        <f t="shared" si="97"/>
        <v>1</v>
      </c>
      <c r="O494" s="47">
        <f>O493*N494</f>
        <v>511607.0918123381</v>
      </c>
      <c r="P494" s="67">
        <f>(O494-MAX(O$97:O494))/MAX(O$97:O494)</f>
        <v>-0.661878657440504</v>
      </c>
      <c r="Q494" s="63">
        <f t="shared" si="96"/>
        <v>1000000</v>
      </c>
      <c r="R494" s="51">
        <f>(B494-(B493*$A$1)-(B494*$A$1))/B493</f>
        <v>0.96137679083094552</v>
      </c>
      <c r="S494" s="47">
        <f t="shared" si="99"/>
        <v>1269609.5028897463</v>
      </c>
      <c r="T494" s="67">
        <f>(S494-MAX(S$97:S494))/MAX(S$97:S494)</f>
        <v>-0.46757690418554781</v>
      </c>
      <c r="U494" s="63">
        <f t="shared" si="98"/>
        <v>880210.08993015834</v>
      </c>
      <c r="V494" s="4"/>
    </row>
    <row r="495" spans="1:22" x14ac:dyDescent="0.3">
      <c r="A495" s="2">
        <v>43498</v>
      </c>
      <c r="B495" s="21">
        <v>340</v>
      </c>
      <c r="C495" s="21">
        <v>338</v>
      </c>
      <c r="D495" s="21">
        <v>339.8</v>
      </c>
      <c r="E495" s="21">
        <v>440.70833333333331</v>
      </c>
      <c r="F495" s="23" t="str">
        <f t="shared" si="92"/>
        <v>FALSE</v>
      </c>
      <c r="G495" s="23" t="str">
        <f t="shared" si="93"/>
        <v>FALSE</v>
      </c>
      <c r="H495" s="23" t="str">
        <f t="shared" si="94"/>
        <v>Sell</v>
      </c>
      <c r="I495" s="23" t="str">
        <f t="shared" si="91"/>
        <v/>
      </c>
      <c r="J495" s="38" t="str">
        <f t="shared" si="88"/>
        <v>Cash</v>
      </c>
      <c r="K495" s="23" t="str">
        <f t="shared" si="89"/>
        <v>Cash</v>
      </c>
      <c r="L495" s="23" t="str">
        <f t="shared" si="90"/>
        <v>Cash</v>
      </c>
      <c r="M495" s="43">
        <f t="shared" si="95"/>
        <v>1.0119047619047619</v>
      </c>
      <c r="N495" s="54">
        <f t="shared" si="97"/>
        <v>1</v>
      </c>
      <c r="O495" s="47">
        <f>O494*N495</f>
        <v>511607.0918123381</v>
      </c>
      <c r="P495" s="67">
        <f>(O495-MAX(O$97:O495))/MAX(O$97:O495)</f>
        <v>-0.661878657440504</v>
      </c>
      <c r="Q495" s="63">
        <f t="shared" si="96"/>
        <v>1000000</v>
      </c>
      <c r="R495" s="48">
        <v>1</v>
      </c>
      <c r="S495" s="47">
        <f t="shared" si="99"/>
        <v>1269609.5028897463</v>
      </c>
      <c r="T495" s="67">
        <f>(S495-MAX(S$97:S495))/MAX(S$97:S495)</f>
        <v>-0.46757690418554781</v>
      </c>
      <c r="U495" s="63">
        <f t="shared" si="98"/>
        <v>880210.08993015834</v>
      </c>
      <c r="V495" s="4"/>
    </row>
    <row r="496" spans="1:22" x14ac:dyDescent="0.3">
      <c r="A496" s="2">
        <v>43499</v>
      </c>
      <c r="B496" s="21">
        <v>339</v>
      </c>
      <c r="C496" s="21">
        <v>336</v>
      </c>
      <c r="D496" s="21">
        <v>338.1</v>
      </c>
      <c r="E496" s="21">
        <v>438.82499999999999</v>
      </c>
      <c r="F496" s="23" t="str">
        <f t="shared" si="92"/>
        <v>FALSE</v>
      </c>
      <c r="G496" s="23" t="str">
        <f t="shared" si="93"/>
        <v>FALSE</v>
      </c>
      <c r="H496" s="23" t="str">
        <f t="shared" si="94"/>
        <v>Sell</v>
      </c>
      <c r="I496" s="23" t="str">
        <f t="shared" si="91"/>
        <v/>
      </c>
      <c r="J496" s="38" t="str">
        <f t="shared" si="88"/>
        <v>Cash</v>
      </c>
      <c r="K496" s="23" t="str">
        <f t="shared" si="89"/>
        <v>Cash</v>
      </c>
      <c r="L496" s="23" t="str">
        <f t="shared" si="90"/>
        <v>Cash</v>
      </c>
      <c r="M496" s="43">
        <f t="shared" si="95"/>
        <v>0.99705882352941178</v>
      </c>
      <c r="N496" s="54">
        <f t="shared" si="97"/>
        <v>1</v>
      </c>
      <c r="O496" s="47">
        <f>O495*N496</f>
        <v>511607.0918123381</v>
      </c>
      <c r="P496" s="67">
        <f>(O496-MAX(O$97:O496))/MAX(O$97:O496)</f>
        <v>-0.661878657440504</v>
      </c>
      <c r="Q496" s="63">
        <f t="shared" si="96"/>
        <v>1000000</v>
      </c>
      <c r="R496" s="48">
        <v>1</v>
      </c>
      <c r="S496" s="47">
        <f t="shared" si="99"/>
        <v>1269609.5028897463</v>
      </c>
      <c r="T496" s="67">
        <f>(S496-MAX(S$97:S496))/MAX(S$97:S496)</f>
        <v>-0.46757690418554781</v>
      </c>
      <c r="U496" s="63">
        <f t="shared" si="98"/>
        <v>880210.08993015834</v>
      </c>
      <c r="V496" s="4"/>
    </row>
    <row r="497" spans="1:22" x14ac:dyDescent="0.3">
      <c r="A497" s="2">
        <v>43500</v>
      </c>
      <c r="B497" s="21">
        <v>336</v>
      </c>
      <c r="C497" s="21">
        <v>334</v>
      </c>
      <c r="D497" s="21">
        <v>336.8</v>
      </c>
      <c r="E497" s="21">
        <v>437.14166666666671</v>
      </c>
      <c r="F497" s="23" t="str">
        <f t="shared" si="92"/>
        <v>FALSE</v>
      </c>
      <c r="G497" s="23" t="str">
        <f t="shared" si="93"/>
        <v>FALSE</v>
      </c>
      <c r="H497" s="23" t="str">
        <f t="shared" si="94"/>
        <v>Sell</v>
      </c>
      <c r="I497" s="23" t="str">
        <f t="shared" si="91"/>
        <v/>
      </c>
      <c r="J497" s="38" t="str">
        <f t="shared" si="88"/>
        <v>Cash</v>
      </c>
      <c r="K497" s="23" t="str">
        <f t="shared" si="89"/>
        <v>Cash</v>
      </c>
      <c r="L497" s="23" t="str">
        <f t="shared" si="90"/>
        <v>Cash</v>
      </c>
      <c r="M497" s="43">
        <f t="shared" si="95"/>
        <v>0.99115044247787609</v>
      </c>
      <c r="N497" s="54">
        <f t="shared" si="97"/>
        <v>1</v>
      </c>
      <c r="O497" s="47">
        <f>O496*N497</f>
        <v>511607.0918123381</v>
      </c>
      <c r="P497" s="67">
        <f>(O497-MAX(O$97:O497))/MAX(O$97:O497)</f>
        <v>-0.661878657440504</v>
      </c>
      <c r="Q497" s="63">
        <f t="shared" si="96"/>
        <v>1000000</v>
      </c>
      <c r="R497" s="48">
        <v>1</v>
      </c>
      <c r="S497" s="47">
        <f t="shared" si="99"/>
        <v>1269609.5028897463</v>
      </c>
      <c r="T497" s="67">
        <f>(S497-MAX(S$97:S497))/MAX(S$97:S497)</f>
        <v>-0.46757690418554781</v>
      </c>
      <c r="U497" s="63">
        <f t="shared" si="98"/>
        <v>880210.08993015834</v>
      </c>
      <c r="V497" s="4"/>
    </row>
    <row r="498" spans="1:22" x14ac:dyDescent="0.3">
      <c r="A498" s="2">
        <v>43501</v>
      </c>
      <c r="B498" s="21">
        <v>334</v>
      </c>
      <c r="C498" s="21">
        <v>330</v>
      </c>
      <c r="D498" s="21">
        <v>335</v>
      </c>
      <c r="E498" s="21">
        <v>435.24166666666667</v>
      </c>
      <c r="F498" s="23" t="str">
        <f t="shared" si="92"/>
        <v>FALSE</v>
      </c>
      <c r="G498" s="23" t="str">
        <f t="shared" si="93"/>
        <v>FALSE</v>
      </c>
      <c r="H498" s="23" t="str">
        <f t="shared" si="94"/>
        <v>Sell</v>
      </c>
      <c r="I498" s="23" t="str">
        <f t="shared" si="91"/>
        <v/>
      </c>
      <c r="J498" s="38" t="str">
        <f t="shared" si="88"/>
        <v>Cash</v>
      </c>
      <c r="K498" s="23" t="str">
        <f t="shared" si="89"/>
        <v>Cash</v>
      </c>
      <c r="L498" s="23" t="str">
        <f t="shared" si="90"/>
        <v>Cash</v>
      </c>
      <c r="M498" s="43">
        <f t="shared" si="95"/>
        <v>0.99404761904761907</v>
      </c>
      <c r="N498" s="54">
        <f t="shared" si="97"/>
        <v>1</v>
      </c>
      <c r="O498" s="47">
        <f>O497*N498</f>
        <v>511607.0918123381</v>
      </c>
      <c r="P498" s="67">
        <f>(O498-MAX(O$97:O498))/MAX(O$97:O498)</f>
        <v>-0.661878657440504</v>
      </c>
      <c r="Q498" s="63">
        <f t="shared" si="96"/>
        <v>1000000</v>
      </c>
      <c r="R498" s="48">
        <v>1</v>
      </c>
      <c r="S498" s="47">
        <f t="shared" si="99"/>
        <v>1269609.5028897463</v>
      </c>
      <c r="T498" s="67">
        <f>(S498-MAX(S$97:S498))/MAX(S$97:S498)</f>
        <v>-0.46757690418554781</v>
      </c>
      <c r="U498" s="63">
        <f t="shared" si="98"/>
        <v>880210.08993015834</v>
      </c>
      <c r="V498" s="4"/>
    </row>
    <row r="499" spans="1:22" x14ac:dyDescent="0.3">
      <c r="A499" s="2">
        <v>43502</v>
      </c>
      <c r="B499" s="21">
        <v>329</v>
      </c>
      <c r="C499" s="21">
        <v>322</v>
      </c>
      <c r="D499" s="21">
        <v>333.1</v>
      </c>
      <c r="E499" s="21">
        <v>433.40833333333342</v>
      </c>
      <c r="F499" s="23" t="str">
        <f t="shared" si="92"/>
        <v>FALSE</v>
      </c>
      <c r="G499" s="23" t="str">
        <f t="shared" si="93"/>
        <v>FALSE</v>
      </c>
      <c r="H499" s="23" t="str">
        <f t="shared" si="94"/>
        <v>Sell</v>
      </c>
      <c r="I499" s="23" t="str">
        <f t="shared" si="91"/>
        <v/>
      </c>
      <c r="J499" s="38" t="str">
        <f t="shared" si="88"/>
        <v>Cash</v>
      </c>
      <c r="K499" s="23" t="str">
        <f t="shared" si="89"/>
        <v>Cash</v>
      </c>
      <c r="L499" s="23" t="str">
        <f t="shared" si="90"/>
        <v>Cash</v>
      </c>
      <c r="M499" s="43">
        <f t="shared" si="95"/>
        <v>0.98502994011976053</v>
      </c>
      <c r="N499" s="54">
        <f t="shared" si="97"/>
        <v>1</v>
      </c>
      <c r="O499" s="47">
        <f>O498*N499</f>
        <v>511607.0918123381</v>
      </c>
      <c r="P499" s="67">
        <f>(O499-MAX(O$97:O499))/MAX(O$97:O499)</f>
        <v>-0.661878657440504</v>
      </c>
      <c r="Q499" s="63">
        <f t="shared" si="96"/>
        <v>1000000</v>
      </c>
      <c r="R499" s="48">
        <v>1</v>
      </c>
      <c r="S499" s="47">
        <f t="shared" si="99"/>
        <v>1269609.5028897463</v>
      </c>
      <c r="T499" s="67">
        <f>(S499-MAX(S$97:S499))/MAX(S$97:S499)</f>
        <v>-0.46757690418554781</v>
      </c>
      <c r="U499" s="63">
        <f t="shared" si="98"/>
        <v>880210.08993015834</v>
      </c>
      <c r="V499" s="4"/>
    </row>
    <row r="500" spans="1:22" x14ac:dyDescent="0.3">
      <c r="A500" s="2">
        <v>43503</v>
      </c>
      <c r="B500" s="21">
        <v>322</v>
      </c>
      <c r="C500" s="21">
        <v>327</v>
      </c>
      <c r="D500" s="21">
        <v>333.6</v>
      </c>
      <c r="E500" s="21">
        <v>431.70833333333331</v>
      </c>
      <c r="F500" s="23" t="str">
        <f t="shared" si="92"/>
        <v>FALSE</v>
      </c>
      <c r="G500" s="23" t="str">
        <f t="shared" si="93"/>
        <v>FALSE</v>
      </c>
      <c r="H500" s="23" t="str">
        <f t="shared" si="94"/>
        <v>Sell</v>
      </c>
      <c r="I500" s="23" t="str">
        <f t="shared" si="91"/>
        <v/>
      </c>
      <c r="J500" s="38" t="str">
        <f t="shared" si="88"/>
        <v>Cash</v>
      </c>
      <c r="K500" s="23" t="str">
        <f t="shared" si="89"/>
        <v>Cash</v>
      </c>
      <c r="L500" s="23" t="str">
        <f t="shared" si="90"/>
        <v>Cash</v>
      </c>
      <c r="M500" s="43">
        <f t="shared" si="95"/>
        <v>0.97872340425531912</v>
      </c>
      <c r="N500" s="54">
        <f t="shared" si="97"/>
        <v>1</v>
      </c>
      <c r="O500" s="47">
        <f>O499*N500</f>
        <v>511607.0918123381</v>
      </c>
      <c r="P500" s="67">
        <f>(O500-MAX(O$97:O500))/MAX(O$97:O500)</f>
        <v>-0.661878657440504</v>
      </c>
      <c r="Q500" s="63">
        <f t="shared" si="96"/>
        <v>1000000</v>
      </c>
      <c r="R500" s="48">
        <v>1</v>
      </c>
      <c r="S500" s="47">
        <f t="shared" si="99"/>
        <v>1269609.5028897463</v>
      </c>
      <c r="T500" s="67">
        <f>(S500-MAX(S$97:S500))/MAX(S$97:S500)</f>
        <v>-0.46757690418554781</v>
      </c>
      <c r="U500" s="63">
        <f t="shared" si="98"/>
        <v>880210.08993015834</v>
      </c>
      <c r="V500" s="4"/>
    </row>
    <row r="501" spans="1:22" x14ac:dyDescent="0.3">
      <c r="A501" s="2">
        <v>43504</v>
      </c>
      <c r="B501" s="21">
        <v>327</v>
      </c>
      <c r="C501" s="21">
        <v>332</v>
      </c>
      <c r="D501" s="21">
        <v>334.4</v>
      </c>
      <c r="E501" s="21">
        <v>430.53333333333342</v>
      </c>
      <c r="F501" s="23" t="str">
        <f t="shared" si="92"/>
        <v>FALSE</v>
      </c>
      <c r="G501" s="23" t="str">
        <f t="shared" si="93"/>
        <v>FALSE</v>
      </c>
      <c r="H501" s="23" t="str">
        <f t="shared" si="94"/>
        <v>Sell</v>
      </c>
      <c r="I501" s="23" t="str">
        <f t="shared" si="91"/>
        <v/>
      </c>
      <c r="J501" s="38" t="str">
        <f t="shared" si="88"/>
        <v>Cash</v>
      </c>
      <c r="K501" s="23" t="str">
        <f t="shared" si="89"/>
        <v>Cash</v>
      </c>
      <c r="L501" s="23" t="str">
        <f t="shared" si="90"/>
        <v>Cash</v>
      </c>
      <c r="M501" s="43">
        <f t="shared" si="95"/>
        <v>1.015527950310559</v>
      </c>
      <c r="N501" s="54">
        <f t="shared" si="97"/>
        <v>1</v>
      </c>
      <c r="O501" s="47">
        <f>O500*N501</f>
        <v>511607.0918123381</v>
      </c>
      <c r="P501" s="67">
        <f>(O501-MAX(O$97:O501))/MAX(O$97:O501)</f>
        <v>-0.661878657440504</v>
      </c>
      <c r="Q501" s="63">
        <f t="shared" si="96"/>
        <v>1000000</v>
      </c>
      <c r="R501" s="48">
        <v>1</v>
      </c>
      <c r="S501" s="47">
        <f t="shared" si="99"/>
        <v>1269609.5028897463</v>
      </c>
      <c r="T501" s="67">
        <f>(S501-MAX(S$97:S501))/MAX(S$97:S501)</f>
        <v>-0.46757690418554781</v>
      </c>
      <c r="U501" s="63">
        <f t="shared" si="98"/>
        <v>880210.08993015834</v>
      </c>
      <c r="V501" s="4"/>
    </row>
    <row r="502" spans="1:22" x14ac:dyDescent="0.3">
      <c r="A502" s="2">
        <v>43505</v>
      </c>
      <c r="B502" s="21">
        <v>331</v>
      </c>
      <c r="C502" s="21">
        <v>341</v>
      </c>
      <c r="D502" s="21">
        <v>333.6</v>
      </c>
      <c r="E502" s="21">
        <v>429.30833333333328</v>
      </c>
      <c r="F502" s="23" t="str">
        <f t="shared" si="92"/>
        <v>FALSE</v>
      </c>
      <c r="G502" s="23" t="str">
        <f t="shared" si="93"/>
        <v>FALSE</v>
      </c>
      <c r="H502" s="23" t="str">
        <f t="shared" si="94"/>
        <v>Sell</v>
      </c>
      <c r="I502" s="23" t="str">
        <f t="shared" si="91"/>
        <v/>
      </c>
      <c r="J502" s="38" t="str">
        <f t="shared" si="88"/>
        <v>Cash</v>
      </c>
      <c r="K502" s="23" t="str">
        <f t="shared" si="89"/>
        <v>Cash</v>
      </c>
      <c r="L502" s="23" t="str">
        <f t="shared" si="90"/>
        <v>Cash</v>
      </c>
      <c r="M502" s="43">
        <f t="shared" si="95"/>
        <v>1.0122324159021407</v>
      </c>
      <c r="N502" s="54">
        <f t="shared" si="97"/>
        <v>1</v>
      </c>
      <c r="O502" s="47">
        <f>O501*N502</f>
        <v>511607.0918123381</v>
      </c>
      <c r="P502" s="67">
        <f>(O502-MAX(O$97:O502))/MAX(O$97:O502)</f>
        <v>-0.661878657440504</v>
      </c>
      <c r="Q502" s="63">
        <f t="shared" si="96"/>
        <v>1000000</v>
      </c>
      <c r="R502" s="48">
        <v>1</v>
      </c>
      <c r="S502" s="47">
        <f t="shared" si="99"/>
        <v>1269609.5028897463</v>
      </c>
      <c r="T502" s="67">
        <f>(S502-MAX(S$97:S502))/MAX(S$97:S502)</f>
        <v>-0.46757690418554781</v>
      </c>
      <c r="U502" s="63">
        <f t="shared" si="98"/>
        <v>880210.08993015834</v>
      </c>
      <c r="V502" s="4"/>
    </row>
    <row r="503" spans="1:22" x14ac:dyDescent="0.3">
      <c r="A503" s="2">
        <v>43506</v>
      </c>
      <c r="B503" s="21">
        <v>341</v>
      </c>
      <c r="C503" s="21">
        <v>330</v>
      </c>
      <c r="D503" s="21">
        <v>333</v>
      </c>
      <c r="E503" s="21">
        <v>428.05</v>
      </c>
      <c r="F503" s="23" t="str">
        <f t="shared" si="92"/>
        <v>TRUE</v>
      </c>
      <c r="G503" s="23" t="str">
        <f t="shared" si="93"/>
        <v>FALSE</v>
      </c>
      <c r="H503" s="23" t="str">
        <f t="shared" si="94"/>
        <v>Hold&amp;NotBuy</v>
      </c>
      <c r="I503" s="23" t="str">
        <f t="shared" si="91"/>
        <v>hold</v>
      </c>
      <c r="J503" s="38" t="str">
        <f t="shared" si="88"/>
        <v>Cash</v>
      </c>
      <c r="K503" s="23" t="str">
        <f t="shared" si="89"/>
        <v>Cash</v>
      </c>
      <c r="L503" s="23" t="str">
        <f t="shared" si="90"/>
        <v>Cash</v>
      </c>
      <c r="M503" s="43">
        <f t="shared" si="95"/>
        <v>1.0302114803625377</v>
      </c>
      <c r="N503" s="54">
        <f t="shared" si="97"/>
        <v>1</v>
      </c>
      <c r="O503" s="47">
        <f>O502*N503</f>
        <v>511607.0918123381</v>
      </c>
      <c r="P503" s="67">
        <f>(O503-MAX(O$97:O503))/MAX(O$97:O503)</f>
        <v>-0.661878657440504</v>
      </c>
      <c r="Q503" s="63">
        <f t="shared" si="96"/>
        <v>1000000</v>
      </c>
      <c r="R503" s="48">
        <v>1</v>
      </c>
      <c r="S503" s="47">
        <f t="shared" si="99"/>
        <v>1269609.5028897463</v>
      </c>
      <c r="T503" s="67">
        <f>(S503-MAX(S$97:S503))/MAX(S$97:S503)</f>
        <v>-0.46757690418554781</v>
      </c>
      <c r="U503" s="63">
        <f t="shared" si="98"/>
        <v>880210.08993015834</v>
      </c>
      <c r="V503" s="4"/>
    </row>
    <row r="504" spans="1:22" x14ac:dyDescent="0.3">
      <c r="A504" s="2">
        <v>43507</v>
      </c>
      <c r="B504" s="21">
        <v>330</v>
      </c>
      <c r="C504" s="21">
        <v>335</v>
      </c>
      <c r="D504" s="21">
        <v>332.5</v>
      </c>
      <c r="E504" s="21">
        <v>426.84166666666658</v>
      </c>
      <c r="F504" s="23" t="str">
        <f t="shared" si="92"/>
        <v>FALSE</v>
      </c>
      <c r="G504" s="23" t="str">
        <f t="shared" si="93"/>
        <v>FALSE</v>
      </c>
      <c r="H504" s="23" t="str">
        <f t="shared" si="94"/>
        <v>Sell</v>
      </c>
      <c r="I504" s="23" t="str">
        <f t="shared" si="91"/>
        <v/>
      </c>
      <c r="J504" s="38" t="str">
        <f t="shared" si="88"/>
        <v>Selling</v>
      </c>
      <c r="K504" s="23" t="str">
        <f t="shared" si="89"/>
        <v>Selling</v>
      </c>
      <c r="L504" s="23" t="str">
        <f t="shared" si="90"/>
        <v>Cash</v>
      </c>
      <c r="M504" s="43">
        <f t="shared" si="95"/>
        <v>0.967741935483871</v>
      </c>
      <c r="N504" s="54">
        <f t="shared" si="97"/>
        <v>1</v>
      </c>
      <c r="O504" s="47">
        <f>O503*N504</f>
        <v>511607.0918123381</v>
      </c>
      <c r="P504" s="67">
        <f>(O504-MAX(O$97:O504))/MAX(O$97:O504)</f>
        <v>-0.661878657440504</v>
      </c>
      <c r="Q504" s="63">
        <f t="shared" si="96"/>
        <v>1000000</v>
      </c>
      <c r="R504" s="51">
        <f>(B504-(B503*$A$1)-(B504*$A$1))/B503</f>
        <v>0.96636451612903229</v>
      </c>
      <c r="S504" s="47">
        <f t="shared" si="99"/>
        <v>1226905.5729328708</v>
      </c>
      <c r="T504" s="67">
        <f>(S504-MAX(S$97:S504))/MAX(S$97:S504)</f>
        <v>-0.48548521263734556</v>
      </c>
      <c r="U504" s="63">
        <f t="shared" si="98"/>
        <v>850603.79764724942</v>
      </c>
      <c r="V504" s="4"/>
    </row>
    <row r="505" spans="1:22" x14ac:dyDescent="0.3">
      <c r="A505" s="2">
        <v>43508</v>
      </c>
      <c r="B505" s="21">
        <v>336</v>
      </c>
      <c r="C505" s="21">
        <v>332</v>
      </c>
      <c r="D505" s="21">
        <v>331.9</v>
      </c>
      <c r="E505" s="21">
        <v>425.49166666666667</v>
      </c>
      <c r="F505" s="23" t="str">
        <f t="shared" si="92"/>
        <v>TRUE</v>
      </c>
      <c r="G505" s="23" t="str">
        <f t="shared" si="93"/>
        <v>FALSE</v>
      </c>
      <c r="H505" s="23" t="str">
        <f t="shared" si="94"/>
        <v>Hold&amp;NotBuy</v>
      </c>
      <c r="I505" s="23" t="str">
        <f t="shared" si="91"/>
        <v>hold</v>
      </c>
      <c r="J505" s="38" t="str">
        <f t="shared" si="88"/>
        <v>Selling</v>
      </c>
      <c r="K505" s="23" t="str">
        <f>IF(J505="", I505,J505)</f>
        <v>Selling</v>
      </c>
      <c r="L505" s="23" t="str">
        <f t="shared" si="90"/>
        <v>Cash</v>
      </c>
      <c r="M505" s="43">
        <f t="shared" si="95"/>
        <v>1.0181818181818181</v>
      </c>
      <c r="N505" s="54">
        <f t="shared" si="97"/>
        <v>1</v>
      </c>
      <c r="O505" s="47">
        <f>O504*N505</f>
        <v>511607.0918123381</v>
      </c>
      <c r="P505" s="67">
        <f>(O505-MAX(O$97:O505))/MAX(O$97:O505)</f>
        <v>-0.661878657440504</v>
      </c>
      <c r="Q505" s="63">
        <f t="shared" si="96"/>
        <v>1000000</v>
      </c>
      <c r="R505" s="48">
        <v>1</v>
      </c>
      <c r="S505" s="47">
        <f t="shared" si="99"/>
        <v>1226905.5729328708</v>
      </c>
      <c r="T505" s="67">
        <f>(S505-MAX(S$97:S505))/MAX(S$97:S505)</f>
        <v>-0.48548521263734556</v>
      </c>
      <c r="U505" s="63">
        <f t="shared" si="98"/>
        <v>850603.79764724942</v>
      </c>
      <c r="V505" s="4"/>
    </row>
    <row r="506" spans="1:22" x14ac:dyDescent="0.3">
      <c r="A506" s="2">
        <v>43509</v>
      </c>
      <c r="B506" s="21">
        <v>332</v>
      </c>
      <c r="C506" s="21">
        <v>334</v>
      </c>
      <c r="D506" s="21">
        <v>331.7</v>
      </c>
      <c r="E506" s="21">
        <v>424.03333333333342</v>
      </c>
      <c r="F506" s="23" t="str">
        <f t="shared" si="92"/>
        <v>TRUE</v>
      </c>
      <c r="G506" s="23" t="str">
        <f t="shared" si="93"/>
        <v>FALSE</v>
      </c>
      <c r="H506" s="23" t="str">
        <f t="shared" si="94"/>
        <v>Hold&amp;NotBuy</v>
      </c>
      <c r="I506" s="23" t="str">
        <f t="shared" si="91"/>
        <v>hold</v>
      </c>
      <c r="J506" s="38" t="str">
        <f t="shared" si="88"/>
        <v>Selling</v>
      </c>
      <c r="K506" s="23" t="str">
        <f t="shared" si="89"/>
        <v>Selling</v>
      </c>
      <c r="L506" s="23" t="str">
        <f t="shared" si="90"/>
        <v>Cash</v>
      </c>
      <c r="M506" s="43">
        <f t="shared" si="95"/>
        <v>0.98809523809523814</v>
      </c>
      <c r="N506" s="54">
        <f t="shared" si="97"/>
        <v>1</v>
      </c>
      <c r="O506" s="47">
        <f>O505*N506</f>
        <v>511607.0918123381</v>
      </c>
      <c r="P506" s="67">
        <f>(O506-MAX(O$97:O506))/MAX(O$97:O506)</f>
        <v>-0.661878657440504</v>
      </c>
      <c r="Q506" s="63">
        <f t="shared" si="96"/>
        <v>1000000</v>
      </c>
      <c r="R506" s="55">
        <f>(B506-(B505*$A$1))/B505</f>
        <v>0.98739523809523799</v>
      </c>
      <c r="S506" s="47">
        <f t="shared" si="99"/>
        <v>1211440.7203064263</v>
      </c>
      <c r="T506" s="67">
        <f>(S506-MAX(S$97:S506))/MAX(S$97:S506)</f>
        <v>-0.4919705490285311</v>
      </c>
      <c r="U506" s="63">
        <f t="shared" si="98"/>
        <v>839882.1393026195</v>
      </c>
      <c r="V506" s="4"/>
    </row>
    <row r="507" spans="1:22" x14ac:dyDescent="0.3">
      <c r="A507" s="2">
        <v>43510</v>
      </c>
      <c r="B507" s="21">
        <v>334</v>
      </c>
      <c r="C507" s="21">
        <v>334</v>
      </c>
      <c r="D507" s="21">
        <v>331.7</v>
      </c>
      <c r="E507" s="21">
        <v>422.44166666666672</v>
      </c>
      <c r="F507" s="23" t="str">
        <f t="shared" si="92"/>
        <v>TRUE</v>
      </c>
      <c r="G507" s="23" t="str">
        <f t="shared" si="93"/>
        <v>FALSE</v>
      </c>
      <c r="H507" s="23" t="str">
        <f t="shared" si="94"/>
        <v>Hold&amp;NotBuy</v>
      </c>
      <c r="I507" s="23" t="str">
        <f t="shared" si="91"/>
        <v>hold</v>
      </c>
      <c r="J507" s="38" t="str">
        <f t="shared" si="88"/>
        <v>Selling</v>
      </c>
      <c r="K507" s="23" t="str">
        <f t="shared" si="89"/>
        <v>Selling</v>
      </c>
      <c r="L507" s="23" t="str">
        <f t="shared" si="90"/>
        <v>Cash</v>
      </c>
      <c r="M507" s="43">
        <f t="shared" si="95"/>
        <v>1.0060240963855422</v>
      </c>
      <c r="N507" s="54">
        <f t="shared" si="97"/>
        <v>1</v>
      </c>
      <c r="O507" s="47">
        <f>O506*N507</f>
        <v>511607.0918123381</v>
      </c>
      <c r="P507" s="67">
        <f>(O507-MAX(O$97:O507))/MAX(O$97:O507)</f>
        <v>-0.661878657440504</v>
      </c>
      <c r="Q507" s="63">
        <f t="shared" si="96"/>
        <v>1000000</v>
      </c>
      <c r="R507" s="56">
        <f>M507</f>
        <v>1.0060240963855422</v>
      </c>
      <c r="S507" s="47">
        <f t="shared" si="99"/>
        <v>1218738.5559709228</v>
      </c>
      <c r="T507" s="67">
        <f>(S507-MAX(S$97:S507))/MAX(S$97:S507)</f>
        <v>-0.48891013064918493</v>
      </c>
      <c r="U507" s="63">
        <f t="shared" si="98"/>
        <v>844941.67026227387</v>
      </c>
      <c r="V507" s="4"/>
    </row>
    <row r="508" spans="1:22" x14ac:dyDescent="0.3">
      <c r="A508" s="2">
        <v>43511</v>
      </c>
      <c r="B508" s="21">
        <v>335</v>
      </c>
      <c r="C508" s="21">
        <v>334</v>
      </c>
      <c r="D508" s="21">
        <v>332.1</v>
      </c>
      <c r="E508" s="21">
        <v>420.84166666666658</v>
      </c>
      <c r="F508" s="23" t="str">
        <f t="shared" si="92"/>
        <v>TRUE</v>
      </c>
      <c r="G508" s="23" t="str">
        <f t="shared" si="93"/>
        <v>FALSE</v>
      </c>
      <c r="H508" s="23" t="str">
        <f t="shared" si="94"/>
        <v>Hold&amp;NotBuy</v>
      </c>
      <c r="I508" s="23" t="str">
        <f t="shared" si="91"/>
        <v>hold</v>
      </c>
      <c r="J508" s="38" t="str">
        <f t="shared" si="88"/>
        <v>Selling</v>
      </c>
      <c r="K508" s="23" t="str">
        <f t="shared" si="89"/>
        <v>Selling</v>
      </c>
      <c r="L508" s="23" t="str">
        <f t="shared" si="90"/>
        <v>Cash</v>
      </c>
      <c r="M508" s="43">
        <f t="shared" si="95"/>
        <v>1.0029940119760479</v>
      </c>
      <c r="N508" s="54">
        <f t="shared" si="97"/>
        <v>1</v>
      </c>
      <c r="O508" s="47">
        <f>O507*N508</f>
        <v>511607.0918123381</v>
      </c>
      <c r="P508" s="67">
        <f>(O508-MAX(O$97:O508))/MAX(O$97:O508)</f>
        <v>-0.661878657440504</v>
      </c>
      <c r="Q508" s="63">
        <f t="shared" si="96"/>
        <v>1000000</v>
      </c>
      <c r="R508" s="56">
        <f t="shared" ref="R508:R510" si="100">M508</f>
        <v>1.0029940119760479</v>
      </c>
      <c r="S508" s="47">
        <f t="shared" si="99"/>
        <v>1222387.473803171</v>
      </c>
      <c r="T508" s="67">
        <f>(S508-MAX(S$97:S508))/MAX(S$97:S508)</f>
        <v>-0.48737992145951187</v>
      </c>
      <c r="U508" s="63">
        <f t="shared" si="98"/>
        <v>847471.43574210105</v>
      </c>
      <c r="V508" s="4"/>
    </row>
    <row r="509" spans="1:22" x14ac:dyDescent="0.3">
      <c r="A509" s="2">
        <v>43512</v>
      </c>
      <c r="B509" s="21">
        <v>334</v>
      </c>
      <c r="C509" s="21">
        <v>334</v>
      </c>
      <c r="D509" s="21">
        <v>333.3</v>
      </c>
      <c r="E509" s="21">
        <v>419.36666666666667</v>
      </c>
      <c r="F509" s="23" t="str">
        <f t="shared" si="92"/>
        <v>TRUE</v>
      </c>
      <c r="G509" s="23" t="str">
        <f t="shared" si="93"/>
        <v>FALSE</v>
      </c>
      <c r="H509" s="23" t="str">
        <f t="shared" si="94"/>
        <v>Hold&amp;NotBuy</v>
      </c>
      <c r="I509" s="23" t="str">
        <f t="shared" si="91"/>
        <v>hold</v>
      </c>
      <c r="J509" s="38" t="str">
        <f t="shared" si="88"/>
        <v>Selling</v>
      </c>
      <c r="K509" s="23" t="str">
        <f t="shared" si="89"/>
        <v>Selling</v>
      </c>
      <c r="L509" s="23" t="str">
        <f t="shared" si="90"/>
        <v>Cash</v>
      </c>
      <c r="M509" s="43">
        <f t="shared" si="95"/>
        <v>0.9970149253731343</v>
      </c>
      <c r="N509" s="54">
        <f t="shared" si="97"/>
        <v>1</v>
      </c>
      <c r="O509" s="47">
        <f>O508*N509</f>
        <v>511607.0918123381</v>
      </c>
      <c r="P509" s="67">
        <f>(O509-MAX(O$97:O509))/MAX(O$97:O509)</f>
        <v>-0.661878657440504</v>
      </c>
      <c r="Q509" s="63">
        <f t="shared" si="96"/>
        <v>1000000</v>
      </c>
      <c r="R509" s="56">
        <f t="shared" si="100"/>
        <v>0.9970149253731343</v>
      </c>
      <c r="S509" s="47">
        <f t="shared" si="99"/>
        <v>1218738.5559709226</v>
      </c>
      <c r="T509" s="67">
        <f>(S509-MAX(S$97:S509))/MAX(S$97:S509)</f>
        <v>-0.48891013064918498</v>
      </c>
      <c r="U509" s="63">
        <f t="shared" si="98"/>
        <v>844941.67026227387</v>
      </c>
      <c r="V509" s="4"/>
    </row>
    <row r="510" spans="1:22" x14ac:dyDescent="0.3">
      <c r="A510" s="2">
        <v>43513</v>
      </c>
      <c r="B510" s="21">
        <v>334</v>
      </c>
      <c r="C510" s="21">
        <v>333</v>
      </c>
      <c r="D510" s="21">
        <v>333.9</v>
      </c>
      <c r="E510" s="21">
        <v>417.83333333333331</v>
      </c>
      <c r="F510" s="23" t="str">
        <f t="shared" si="92"/>
        <v>TRUE</v>
      </c>
      <c r="G510" s="23" t="str">
        <f t="shared" si="93"/>
        <v>FALSE</v>
      </c>
      <c r="H510" s="23" t="str">
        <f t="shared" si="94"/>
        <v>Hold&amp;NotBuy</v>
      </c>
      <c r="I510" s="23" t="str">
        <f t="shared" si="91"/>
        <v>hold</v>
      </c>
      <c r="J510" s="38" t="str">
        <f t="shared" si="88"/>
        <v>Selling</v>
      </c>
      <c r="K510" s="23" t="str">
        <f t="shared" si="89"/>
        <v>Selling</v>
      </c>
      <c r="L510" s="23" t="str">
        <f t="shared" si="90"/>
        <v>Cash</v>
      </c>
      <c r="M510" s="43">
        <f t="shared" si="95"/>
        <v>1</v>
      </c>
      <c r="N510" s="54">
        <f t="shared" si="97"/>
        <v>1</v>
      </c>
      <c r="O510" s="47">
        <f>O509*N510</f>
        <v>511607.0918123381</v>
      </c>
      <c r="P510" s="67">
        <f>(O510-MAX(O$97:O510))/MAX(O$97:O510)</f>
        <v>-0.661878657440504</v>
      </c>
      <c r="Q510" s="63">
        <f t="shared" si="96"/>
        <v>1000000</v>
      </c>
      <c r="R510" s="56">
        <f t="shared" si="100"/>
        <v>1</v>
      </c>
      <c r="S510" s="47">
        <f t="shared" si="99"/>
        <v>1218738.5559709226</v>
      </c>
      <c r="T510" s="67">
        <f>(S510-MAX(S$97:S510))/MAX(S$97:S510)</f>
        <v>-0.48891013064918498</v>
      </c>
      <c r="U510" s="63">
        <f t="shared" si="98"/>
        <v>844941.67026227387</v>
      </c>
      <c r="V510" s="4"/>
    </row>
    <row r="511" spans="1:22" x14ac:dyDescent="0.3">
      <c r="A511" s="2">
        <v>43514</v>
      </c>
      <c r="B511" s="21">
        <v>332</v>
      </c>
      <c r="C511" s="21">
        <v>345</v>
      </c>
      <c r="D511" s="21">
        <v>335.2</v>
      </c>
      <c r="E511" s="21">
        <v>416.39166666666671</v>
      </c>
      <c r="F511" s="23" t="str">
        <f t="shared" si="92"/>
        <v>FALSE</v>
      </c>
      <c r="G511" s="23" t="str">
        <f t="shared" si="93"/>
        <v>FALSE</v>
      </c>
      <c r="H511" s="23" t="str">
        <f t="shared" si="94"/>
        <v>Sell</v>
      </c>
      <c r="I511" s="23" t="str">
        <f t="shared" si="91"/>
        <v/>
      </c>
      <c r="J511" s="38" t="str">
        <f t="shared" si="88"/>
        <v>Selling</v>
      </c>
      <c r="K511" s="23" t="str">
        <f t="shared" si="89"/>
        <v>Selling</v>
      </c>
      <c r="L511" s="23" t="str">
        <f t="shared" si="90"/>
        <v>Cash</v>
      </c>
      <c r="M511" s="43">
        <f t="shared" si="95"/>
        <v>0.99401197604790414</v>
      </c>
      <c r="N511" s="54">
        <f t="shared" si="97"/>
        <v>1</v>
      </c>
      <c r="O511" s="47">
        <f>O510*N511</f>
        <v>511607.0918123381</v>
      </c>
      <c r="P511" s="67">
        <f>(O511-MAX(O$97:O511))/MAX(O$97:O511)</f>
        <v>-0.661878657440504</v>
      </c>
      <c r="Q511" s="63">
        <f t="shared" si="96"/>
        <v>1000000</v>
      </c>
      <c r="R511" s="53">
        <f>(B511-(B511*$A$1))/B510</f>
        <v>0.99331616766467068</v>
      </c>
      <c r="S511" s="47">
        <f t="shared" si="99"/>
        <v>1210592.7118022116</v>
      </c>
      <c r="T511" s="67">
        <f>(S511-MAX(S$97:S511))/MAX(S$97:S511)</f>
        <v>-0.49232616964421122</v>
      </c>
      <c r="U511" s="63">
        <f t="shared" si="98"/>
        <v>839294.22180510766</v>
      </c>
      <c r="V511" s="4"/>
    </row>
    <row r="512" spans="1:22" x14ac:dyDescent="0.3">
      <c r="A512" s="2">
        <v>43515</v>
      </c>
      <c r="B512" s="21">
        <v>344</v>
      </c>
      <c r="C512" s="21">
        <v>366</v>
      </c>
      <c r="D512" s="21">
        <v>337.7</v>
      </c>
      <c r="E512" s="21">
        <v>415.20833333333331</v>
      </c>
      <c r="F512" s="23" t="str">
        <f t="shared" si="92"/>
        <v>TRUE</v>
      </c>
      <c r="G512" s="23" t="str">
        <f t="shared" si="93"/>
        <v>FALSE</v>
      </c>
      <c r="H512" s="23" t="str">
        <f t="shared" si="94"/>
        <v>Hold&amp;NotBuy</v>
      </c>
      <c r="I512" s="23" t="str">
        <f t="shared" si="91"/>
        <v>hold</v>
      </c>
      <c r="J512" s="38" t="str">
        <f t="shared" si="88"/>
        <v>Selling</v>
      </c>
      <c r="K512" s="23" t="str">
        <f t="shared" si="89"/>
        <v>Selling</v>
      </c>
      <c r="L512" s="23" t="str">
        <f t="shared" si="90"/>
        <v>Cash</v>
      </c>
      <c r="M512" s="43">
        <f t="shared" si="95"/>
        <v>1.036144578313253</v>
      </c>
      <c r="N512" s="54">
        <f t="shared" si="97"/>
        <v>1</v>
      </c>
      <c r="O512" s="47">
        <f>O511*N512</f>
        <v>511607.0918123381</v>
      </c>
      <c r="P512" s="67">
        <f>(O512-MAX(O$97:O512))/MAX(O$97:O512)</f>
        <v>-0.661878657440504</v>
      </c>
      <c r="Q512" s="63">
        <f t="shared" si="96"/>
        <v>1000000</v>
      </c>
      <c r="R512" s="48">
        <v>1</v>
      </c>
      <c r="S512" s="47">
        <f t="shared" si="99"/>
        <v>1210592.7118022116</v>
      </c>
      <c r="T512" s="67">
        <f>(S512-MAX(S$97:S512))/MAX(S$97:S512)</f>
        <v>-0.49232616964421122</v>
      </c>
      <c r="U512" s="63">
        <f t="shared" si="98"/>
        <v>839294.22180510766</v>
      </c>
      <c r="V512" s="4"/>
    </row>
    <row r="513" spans="1:22" x14ac:dyDescent="0.3">
      <c r="A513" s="2">
        <v>43516</v>
      </c>
      <c r="B513" s="21">
        <v>365</v>
      </c>
      <c r="C513" s="21">
        <v>357</v>
      </c>
      <c r="D513" s="21">
        <v>340.4</v>
      </c>
      <c r="E513" s="21">
        <v>414.00833333333333</v>
      </c>
      <c r="F513" s="23" t="str">
        <f t="shared" si="92"/>
        <v>TRUE</v>
      </c>
      <c r="G513" s="23" t="str">
        <f t="shared" si="93"/>
        <v>FALSE</v>
      </c>
      <c r="H513" s="23" t="str">
        <f t="shared" si="94"/>
        <v>Hold&amp;NotBuy</v>
      </c>
      <c r="I513" s="23" t="str">
        <f t="shared" si="91"/>
        <v>hold</v>
      </c>
      <c r="J513" s="38" t="str">
        <f t="shared" si="88"/>
        <v>Selling</v>
      </c>
      <c r="K513" s="23" t="str">
        <f t="shared" si="89"/>
        <v>Selling</v>
      </c>
      <c r="L513" s="23" t="str">
        <f t="shared" si="90"/>
        <v>Cash</v>
      </c>
      <c r="M513" s="43">
        <f t="shared" si="95"/>
        <v>1.0610465116279071</v>
      </c>
      <c r="N513" s="54">
        <f t="shared" si="97"/>
        <v>1</v>
      </c>
      <c r="O513" s="47">
        <f>O512*N513</f>
        <v>511607.0918123381</v>
      </c>
      <c r="P513" s="67">
        <f>(O513-MAX(O$97:O513))/MAX(O$97:O513)</f>
        <v>-0.661878657440504</v>
      </c>
      <c r="Q513" s="63">
        <f t="shared" si="96"/>
        <v>1000000</v>
      </c>
      <c r="R513" s="55">
        <f>(B513-(B512*$A$1))/B512</f>
        <v>1.0603465116279069</v>
      </c>
      <c r="S513" s="47">
        <f t="shared" si="99"/>
        <v>1283647.7589616431</v>
      </c>
      <c r="T513" s="67">
        <f>(S513-MAX(S$97:S513))/MAX(S$97:S513)</f>
        <v>-0.46168982493746158</v>
      </c>
      <c r="U513" s="63">
        <f t="shared" si="98"/>
        <v>889942.70032050472</v>
      </c>
      <c r="V513" s="4"/>
    </row>
    <row r="514" spans="1:22" x14ac:dyDescent="0.3">
      <c r="A514" s="2">
        <v>43517</v>
      </c>
      <c r="B514" s="21">
        <v>357</v>
      </c>
      <c r="C514" s="21">
        <v>353</v>
      </c>
      <c r="D514" s="21">
        <v>342.2</v>
      </c>
      <c r="E514" s="21">
        <v>412.625</v>
      </c>
      <c r="F514" s="23" t="str">
        <f t="shared" si="92"/>
        <v>TRUE</v>
      </c>
      <c r="G514" s="23" t="str">
        <f t="shared" si="93"/>
        <v>FALSE</v>
      </c>
      <c r="H514" s="23" t="str">
        <f t="shared" si="94"/>
        <v>Hold&amp;NotBuy</v>
      </c>
      <c r="I514" s="23" t="str">
        <f t="shared" si="91"/>
        <v>hold</v>
      </c>
      <c r="J514" s="38" t="str">
        <f t="shared" ref="J514:J577" si="101">IF(H514="Sell",IF(H513="Sell","Cash","Selling"),IF(H514="Hold&amp;NotBuy",J513,""))</f>
        <v>Selling</v>
      </c>
      <c r="K514" s="23" t="str">
        <f t="shared" ref="K514:K577" si="102">IF(J514="", I514,J514)</f>
        <v>Selling</v>
      </c>
      <c r="L514" s="23" t="str">
        <f t="shared" si="90"/>
        <v>Cash</v>
      </c>
      <c r="M514" s="43">
        <f t="shared" si="95"/>
        <v>0.9780821917808219</v>
      </c>
      <c r="N514" s="54">
        <f t="shared" si="97"/>
        <v>1</v>
      </c>
      <c r="O514" s="47">
        <f>O513*N514</f>
        <v>511607.0918123381</v>
      </c>
      <c r="P514" s="67">
        <f>(O514-MAX(O$97:O514))/MAX(O$97:O514)</f>
        <v>-0.661878657440504</v>
      </c>
      <c r="Q514" s="63">
        <f t="shared" si="96"/>
        <v>1000000</v>
      </c>
      <c r="R514" s="56">
        <f t="shared" ref="R514:R517" si="103">M514</f>
        <v>0.9780821917808219</v>
      </c>
      <c r="S514" s="47">
        <f t="shared" si="99"/>
        <v>1255513.013559744</v>
      </c>
      <c r="T514" s="67">
        <f>(S514-MAX(S$97:S514))/MAX(S$97:S514)</f>
        <v>-0.47348840411691451</v>
      </c>
      <c r="U514" s="63">
        <f t="shared" si="98"/>
        <v>870437.1068888224</v>
      </c>
      <c r="V514" s="4"/>
    </row>
    <row r="515" spans="1:22" x14ac:dyDescent="0.3">
      <c r="A515" s="2">
        <v>43518</v>
      </c>
      <c r="B515" s="21">
        <v>352</v>
      </c>
      <c r="C515" s="21">
        <v>353</v>
      </c>
      <c r="D515" s="21">
        <v>344.3</v>
      </c>
      <c r="E515" s="21">
        <v>411.27499999999998</v>
      </c>
      <c r="F515" s="23" t="str">
        <f t="shared" si="92"/>
        <v>TRUE</v>
      </c>
      <c r="G515" s="23" t="str">
        <f t="shared" si="93"/>
        <v>FALSE</v>
      </c>
      <c r="H515" s="23" t="str">
        <f t="shared" si="94"/>
        <v>Hold&amp;NotBuy</v>
      </c>
      <c r="I515" s="23" t="str">
        <f t="shared" si="91"/>
        <v>hold</v>
      </c>
      <c r="J515" s="38" t="str">
        <f t="shared" si="101"/>
        <v>Selling</v>
      </c>
      <c r="K515" s="23" t="str">
        <f t="shared" si="102"/>
        <v>Selling</v>
      </c>
      <c r="L515" s="23" t="str">
        <f t="shared" si="90"/>
        <v>Cash</v>
      </c>
      <c r="M515" s="43">
        <f t="shared" si="95"/>
        <v>0.98599439775910369</v>
      </c>
      <c r="N515" s="54">
        <f t="shared" si="97"/>
        <v>1</v>
      </c>
      <c r="O515" s="47">
        <f>O514*N515</f>
        <v>511607.0918123381</v>
      </c>
      <c r="P515" s="67">
        <f>(O515-MAX(O$97:O515))/MAX(O$97:O515)</f>
        <v>-0.661878657440504</v>
      </c>
      <c r="Q515" s="63">
        <f t="shared" si="96"/>
        <v>1000000</v>
      </c>
      <c r="R515" s="56">
        <f t="shared" si="103"/>
        <v>0.98599439775910369</v>
      </c>
      <c r="S515" s="47">
        <f t="shared" si="99"/>
        <v>1237928.7976835573</v>
      </c>
      <c r="T515" s="67">
        <f>(S515-MAX(S$97:S515))/MAX(S$97:S515)</f>
        <v>-0.48086251610407249</v>
      </c>
      <c r="U515" s="63">
        <f t="shared" si="98"/>
        <v>858246.11099402106</v>
      </c>
      <c r="V515" s="4"/>
    </row>
    <row r="516" spans="1:22" x14ac:dyDescent="0.3">
      <c r="A516" s="2">
        <v>43519</v>
      </c>
      <c r="B516" s="21">
        <v>353</v>
      </c>
      <c r="C516" s="21">
        <v>350</v>
      </c>
      <c r="D516" s="21">
        <v>345.9</v>
      </c>
      <c r="E516" s="21">
        <v>409.88333333333333</v>
      </c>
      <c r="F516" s="23" t="str">
        <f t="shared" si="92"/>
        <v>TRUE</v>
      </c>
      <c r="G516" s="23" t="str">
        <f t="shared" si="93"/>
        <v>FALSE</v>
      </c>
      <c r="H516" s="23" t="str">
        <f t="shared" si="94"/>
        <v>Hold&amp;NotBuy</v>
      </c>
      <c r="I516" s="23" t="str">
        <f t="shared" si="91"/>
        <v>hold</v>
      </c>
      <c r="J516" s="38" t="str">
        <f t="shared" si="101"/>
        <v>Selling</v>
      </c>
      <c r="K516" s="23" t="str">
        <f t="shared" si="102"/>
        <v>Selling</v>
      </c>
      <c r="L516" s="23" t="str">
        <f t="shared" ref="L516:L579" si="104">IF(K516="Selling", IF(L515="Cash", "Cash", K516), K516)</f>
        <v>Cash</v>
      </c>
      <c r="M516" s="43">
        <f t="shared" si="95"/>
        <v>1.0028409090909092</v>
      </c>
      <c r="N516" s="54">
        <f t="shared" si="97"/>
        <v>1</v>
      </c>
      <c r="O516" s="47">
        <f>O515*N516</f>
        <v>511607.0918123381</v>
      </c>
      <c r="P516" s="67">
        <f>(O516-MAX(O$97:O516))/MAX(O$97:O516)</f>
        <v>-0.661878657440504</v>
      </c>
      <c r="Q516" s="63">
        <f t="shared" si="96"/>
        <v>1000000</v>
      </c>
      <c r="R516" s="56">
        <f>M516</f>
        <v>1.0028409090909092</v>
      </c>
      <c r="S516" s="47">
        <f t="shared" si="99"/>
        <v>1241445.6408587948</v>
      </c>
      <c r="T516" s="67">
        <f>(S516-MAX(S$97:S516))/MAX(S$97:S516)</f>
        <v>-0.47938769370664081</v>
      </c>
      <c r="U516" s="63">
        <f t="shared" si="98"/>
        <v>860684.31017298147</v>
      </c>
      <c r="V516" s="4"/>
    </row>
    <row r="517" spans="1:22" x14ac:dyDescent="0.3">
      <c r="A517" s="2">
        <v>43520</v>
      </c>
      <c r="B517" s="21">
        <v>350</v>
      </c>
      <c r="C517" s="21">
        <v>338</v>
      </c>
      <c r="D517" s="21">
        <v>346.3</v>
      </c>
      <c r="E517" s="21">
        <v>408.40833333333342</v>
      </c>
      <c r="F517" s="23" t="str">
        <f t="shared" si="92"/>
        <v>TRUE</v>
      </c>
      <c r="G517" s="23" t="str">
        <f t="shared" si="93"/>
        <v>FALSE</v>
      </c>
      <c r="H517" s="23" t="str">
        <f t="shared" si="94"/>
        <v>Hold&amp;NotBuy</v>
      </c>
      <c r="I517" s="23" t="str">
        <f t="shared" ref="I517:I580" si="105">IF(H517="Buy",IF(H516="Buy","hold","Buying"),IF(H517="Hold&amp;NotBuy","hold",""))</f>
        <v>hold</v>
      </c>
      <c r="J517" s="38" t="str">
        <f t="shared" si="101"/>
        <v>Selling</v>
      </c>
      <c r="K517" s="23" t="str">
        <f t="shared" si="102"/>
        <v>Selling</v>
      </c>
      <c r="L517" s="23" t="str">
        <f t="shared" si="104"/>
        <v>Cash</v>
      </c>
      <c r="M517" s="43">
        <f t="shared" si="95"/>
        <v>0.99150141643059486</v>
      </c>
      <c r="N517" s="54">
        <f t="shared" si="97"/>
        <v>1</v>
      </c>
      <c r="O517" s="47">
        <f>O516*N517</f>
        <v>511607.0918123381</v>
      </c>
      <c r="P517" s="67">
        <f>(O517-MAX(O$97:O517))/MAX(O$97:O517)</f>
        <v>-0.661878657440504</v>
      </c>
      <c r="Q517" s="63">
        <f t="shared" si="96"/>
        <v>1000000</v>
      </c>
      <c r="R517" s="56">
        <f t="shared" ref="R517" si="106">M517</f>
        <v>0.99150141643059486</v>
      </c>
      <c r="S517" s="47">
        <f t="shared" si="99"/>
        <v>1230895.1113330827</v>
      </c>
      <c r="T517" s="67">
        <f>(S517-MAX(S$97:S517))/MAX(S$97:S517)</f>
        <v>-0.48381216089893564</v>
      </c>
      <c r="U517" s="63">
        <f t="shared" si="98"/>
        <v>853369.71263610059</v>
      </c>
      <c r="V517" s="4"/>
    </row>
    <row r="518" spans="1:22" x14ac:dyDescent="0.3">
      <c r="A518" s="2">
        <v>43521</v>
      </c>
      <c r="B518" s="21">
        <v>338</v>
      </c>
      <c r="C518" s="21">
        <v>337</v>
      </c>
      <c r="D518" s="21">
        <v>346.6</v>
      </c>
      <c r="E518" s="21">
        <v>406.90833333333342</v>
      </c>
      <c r="F518" s="23" t="str">
        <f t="shared" si="92"/>
        <v>FALSE</v>
      </c>
      <c r="G518" s="23" t="str">
        <f t="shared" si="93"/>
        <v>FALSE</v>
      </c>
      <c r="H518" s="23" t="str">
        <f t="shared" si="94"/>
        <v>Sell</v>
      </c>
      <c r="I518" s="23" t="str">
        <f t="shared" si="105"/>
        <v/>
      </c>
      <c r="J518" s="38" t="str">
        <f t="shared" si="101"/>
        <v>Selling</v>
      </c>
      <c r="K518" s="23" t="str">
        <f t="shared" si="102"/>
        <v>Selling</v>
      </c>
      <c r="L518" s="23" t="str">
        <f t="shared" si="104"/>
        <v>Cash</v>
      </c>
      <c r="M518" s="43">
        <f t="shared" si="95"/>
        <v>0.96571428571428575</v>
      </c>
      <c r="N518" s="54">
        <f t="shared" si="97"/>
        <v>1</v>
      </c>
      <c r="O518" s="47">
        <f>O517*N518</f>
        <v>511607.0918123381</v>
      </c>
      <c r="P518" s="67">
        <f>(O518-MAX(O$97:O518))/MAX(O$97:O518)</f>
        <v>-0.661878657440504</v>
      </c>
      <c r="Q518" s="63">
        <f t="shared" si="96"/>
        <v>1000000</v>
      </c>
      <c r="R518" s="53">
        <f>(B518-(B518*$A$1))/B517</f>
        <v>0.96503828571428574</v>
      </c>
      <c r="S518" s="47">
        <f t="shared" si="99"/>
        <v>1187860.9081349729</v>
      </c>
      <c r="T518" s="67">
        <f>(S518-MAX(S$97:S518))/MAX(S$97:S518)</f>
        <v>-0.50185897264734736</v>
      </c>
      <c r="U518" s="63">
        <f t="shared" si="98"/>
        <v>823534.44456283515</v>
      </c>
      <c r="V518" s="4"/>
    </row>
    <row r="519" spans="1:22" x14ac:dyDescent="0.3">
      <c r="A519" s="2">
        <v>43522</v>
      </c>
      <c r="B519" s="21">
        <v>337</v>
      </c>
      <c r="C519" s="21">
        <v>356</v>
      </c>
      <c r="D519" s="21">
        <v>348.8</v>
      </c>
      <c r="E519" s="21">
        <v>405.70833333333331</v>
      </c>
      <c r="F519" s="23" t="str">
        <f t="shared" si="92"/>
        <v>FALSE</v>
      </c>
      <c r="G519" s="23" t="str">
        <f t="shared" si="93"/>
        <v>FALSE</v>
      </c>
      <c r="H519" s="23" t="str">
        <f t="shared" si="94"/>
        <v>Sell</v>
      </c>
      <c r="I519" s="23" t="str">
        <f t="shared" si="105"/>
        <v/>
      </c>
      <c r="J519" s="38" t="str">
        <f t="shared" si="101"/>
        <v>Cash</v>
      </c>
      <c r="K519" s="23" t="str">
        <f t="shared" si="102"/>
        <v>Cash</v>
      </c>
      <c r="L519" s="23" t="str">
        <f t="shared" si="104"/>
        <v>Cash</v>
      </c>
      <c r="M519" s="43">
        <f t="shared" si="95"/>
        <v>0.99704142011834318</v>
      </c>
      <c r="N519" s="54">
        <f t="shared" si="97"/>
        <v>1</v>
      </c>
      <c r="O519" s="47">
        <f>O518*N519</f>
        <v>511607.0918123381</v>
      </c>
      <c r="P519" s="67">
        <f>(O519-MAX(O$97:O519))/MAX(O$97:O519)</f>
        <v>-0.661878657440504</v>
      </c>
      <c r="Q519" s="63">
        <f t="shared" si="96"/>
        <v>1000000</v>
      </c>
      <c r="R519" s="48">
        <v>1</v>
      </c>
      <c r="S519" s="47">
        <f t="shared" si="99"/>
        <v>1187860.9081349729</v>
      </c>
      <c r="T519" s="67">
        <f>(S519-MAX(S$97:S519))/MAX(S$97:S519)</f>
        <v>-0.50185897264734736</v>
      </c>
      <c r="U519" s="63">
        <f t="shared" si="98"/>
        <v>823534.44456283515</v>
      </c>
      <c r="V519" s="4"/>
    </row>
    <row r="520" spans="1:22" x14ac:dyDescent="0.3">
      <c r="A520" s="2">
        <v>43523</v>
      </c>
      <c r="B520" s="21">
        <v>356</v>
      </c>
      <c r="C520" s="21">
        <v>351</v>
      </c>
      <c r="D520" s="21">
        <v>350.6</v>
      </c>
      <c r="E520" s="21">
        <v>404.42500000000001</v>
      </c>
      <c r="F520" s="23" t="str">
        <f t="shared" si="92"/>
        <v>TRUE</v>
      </c>
      <c r="G520" s="23" t="str">
        <f t="shared" si="93"/>
        <v>FALSE</v>
      </c>
      <c r="H520" s="23" t="str">
        <f t="shared" si="94"/>
        <v>Hold&amp;NotBuy</v>
      </c>
      <c r="I520" s="23" t="str">
        <f t="shared" si="105"/>
        <v>hold</v>
      </c>
      <c r="J520" s="38" t="str">
        <f t="shared" si="101"/>
        <v>Cash</v>
      </c>
      <c r="K520" s="23" t="str">
        <f t="shared" si="102"/>
        <v>Cash</v>
      </c>
      <c r="L520" s="23" t="str">
        <f t="shared" si="104"/>
        <v>Cash</v>
      </c>
      <c r="M520" s="43">
        <f t="shared" si="95"/>
        <v>1.056379821958457</v>
      </c>
      <c r="N520" s="54">
        <f t="shared" si="97"/>
        <v>1</v>
      </c>
      <c r="O520" s="47">
        <f>O519*N520</f>
        <v>511607.0918123381</v>
      </c>
      <c r="P520" s="67">
        <f>(O520-MAX(O$97:O520))/MAX(O$97:O520)</f>
        <v>-0.661878657440504</v>
      </c>
      <c r="Q520" s="63">
        <f t="shared" si="96"/>
        <v>1000000</v>
      </c>
      <c r="R520" s="48">
        <v>1</v>
      </c>
      <c r="S520" s="47">
        <f t="shared" si="99"/>
        <v>1187860.9081349729</v>
      </c>
      <c r="T520" s="67">
        <f>(S520-MAX(S$97:S520))/MAX(S$97:S520)</f>
        <v>-0.50185897264734736</v>
      </c>
      <c r="U520" s="63">
        <f t="shared" si="98"/>
        <v>823534.44456283515</v>
      </c>
      <c r="V520" s="4"/>
    </row>
    <row r="521" spans="1:22" x14ac:dyDescent="0.3">
      <c r="A521" s="2">
        <v>43524</v>
      </c>
      <c r="B521" s="21">
        <v>350</v>
      </c>
      <c r="C521" s="21">
        <v>344</v>
      </c>
      <c r="D521" s="21">
        <v>350.5</v>
      </c>
      <c r="E521" s="21">
        <v>403.14166666666671</v>
      </c>
      <c r="F521" s="23" t="str">
        <f t="shared" si="92"/>
        <v>TRUE</v>
      </c>
      <c r="G521" s="23" t="str">
        <f t="shared" si="93"/>
        <v>FALSE</v>
      </c>
      <c r="H521" s="23" t="str">
        <f t="shared" si="94"/>
        <v>Hold&amp;NotBuy</v>
      </c>
      <c r="I521" s="23" t="str">
        <f t="shared" si="105"/>
        <v>hold</v>
      </c>
      <c r="J521" s="38" t="str">
        <f t="shared" si="101"/>
        <v>Cash</v>
      </c>
      <c r="K521" s="23" t="str">
        <f t="shared" si="102"/>
        <v>Cash</v>
      </c>
      <c r="L521" s="23" t="str">
        <f t="shared" si="104"/>
        <v>Cash</v>
      </c>
      <c r="M521" s="43">
        <f t="shared" si="95"/>
        <v>0.9831460674157303</v>
      </c>
      <c r="N521" s="54">
        <f t="shared" si="97"/>
        <v>1</v>
      </c>
      <c r="O521" s="47">
        <f>O520*N521</f>
        <v>511607.0918123381</v>
      </c>
      <c r="P521" s="67">
        <f>(O521-MAX(O$97:O521))/MAX(O$97:O521)</f>
        <v>-0.661878657440504</v>
      </c>
      <c r="Q521" s="63">
        <f t="shared" si="96"/>
        <v>1000000</v>
      </c>
      <c r="R521" s="55">
        <f>(B521-(B520*$A$1))/B520</f>
        <v>0.98244606741573037</v>
      </c>
      <c r="S521" s="47">
        <f t="shared" si="99"/>
        <v>1167009.2778340823</v>
      </c>
      <c r="T521" s="67">
        <f>(S521-MAX(S$97:S521))/MAX(S$97:S521)</f>
        <v>-0.51060330665895459</v>
      </c>
      <c r="U521" s="63">
        <f t="shared" si="98"/>
        <v>809078.17644215527</v>
      </c>
      <c r="V521" s="4"/>
    </row>
    <row r="522" spans="1:22" x14ac:dyDescent="0.3">
      <c r="A522" s="2">
        <v>43525</v>
      </c>
      <c r="B522" s="21">
        <v>345</v>
      </c>
      <c r="C522" s="21">
        <v>354</v>
      </c>
      <c r="D522" s="21">
        <v>349.3</v>
      </c>
      <c r="E522" s="21">
        <v>401.82499999999999</v>
      </c>
      <c r="F522" s="23" t="str">
        <f t="shared" si="92"/>
        <v>FALSE</v>
      </c>
      <c r="G522" s="23" t="str">
        <f t="shared" si="93"/>
        <v>FALSE</v>
      </c>
      <c r="H522" s="23" t="str">
        <f t="shared" si="94"/>
        <v>Sell</v>
      </c>
      <c r="I522" s="23" t="str">
        <f t="shared" si="105"/>
        <v/>
      </c>
      <c r="J522" s="38" t="str">
        <f t="shared" si="101"/>
        <v>Selling</v>
      </c>
      <c r="K522" s="23" t="str">
        <f t="shared" si="102"/>
        <v>Selling</v>
      </c>
      <c r="L522" s="23" t="str">
        <f t="shared" si="104"/>
        <v>Cash</v>
      </c>
      <c r="M522" s="43">
        <f t="shared" si="95"/>
        <v>0.98571428571428577</v>
      </c>
      <c r="N522" s="54">
        <f t="shared" si="97"/>
        <v>1</v>
      </c>
      <c r="O522" s="47">
        <f>O521*N522</f>
        <v>511607.0918123381</v>
      </c>
      <c r="P522" s="67">
        <f>(O522-MAX(O$97:O522))/MAX(O$97:O522)</f>
        <v>-0.661878657440504</v>
      </c>
      <c r="Q522" s="63">
        <f t="shared" si="96"/>
        <v>1000000</v>
      </c>
      <c r="R522" s="53">
        <f>(B522-(B522*$A$1))/B521</f>
        <v>0.9850242857142858</v>
      </c>
      <c r="S522" s="47">
        <f t="shared" si="99"/>
        <v>1149532.4803204613</v>
      </c>
      <c r="T522" s="67">
        <f>(S522-MAX(S$97:S522))/MAX(S$97:S522)</f>
        <v>-0.51793237171080342</v>
      </c>
      <c r="U522" s="63">
        <f t="shared" si="98"/>
        <v>796961.65283695085</v>
      </c>
      <c r="V522" s="4"/>
    </row>
    <row r="523" spans="1:22" x14ac:dyDescent="0.3">
      <c r="A523" s="2">
        <v>43526</v>
      </c>
      <c r="B523" s="21">
        <v>355</v>
      </c>
      <c r="C523" s="21">
        <v>350</v>
      </c>
      <c r="D523" s="21">
        <v>348.6</v>
      </c>
      <c r="E523" s="21">
        <v>400.40833333333342</v>
      </c>
      <c r="F523" s="23" t="str">
        <f t="shared" ref="F523:F586" si="107">IF(C522&gt;=D522, "TRUE", "FALSE")</f>
        <v>TRUE</v>
      </c>
      <c r="G523" s="23" t="str">
        <f t="shared" si="93"/>
        <v>FALSE</v>
      </c>
      <c r="H523" s="23" t="str">
        <f t="shared" si="94"/>
        <v>Hold&amp;NotBuy</v>
      </c>
      <c r="I523" s="23" t="str">
        <f t="shared" si="105"/>
        <v>hold</v>
      </c>
      <c r="J523" s="38" t="str">
        <f t="shared" si="101"/>
        <v>Selling</v>
      </c>
      <c r="K523" s="23" t="str">
        <f t="shared" si="102"/>
        <v>Selling</v>
      </c>
      <c r="L523" s="23" t="str">
        <f t="shared" si="104"/>
        <v>Cash</v>
      </c>
      <c r="M523" s="43">
        <f t="shared" si="95"/>
        <v>1.0289855072463767</v>
      </c>
      <c r="N523" s="54">
        <f t="shared" si="97"/>
        <v>1</v>
      </c>
      <c r="O523" s="47">
        <f>O522*N523</f>
        <v>511607.0918123381</v>
      </c>
      <c r="P523" s="67">
        <f>(O523-MAX(O$97:O523))/MAX(O$97:O523)</f>
        <v>-0.661878657440504</v>
      </c>
      <c r="Q523" s="63">
        <f t="shared" si="96"/>
        <v>1000000</v>
      </c>
      <c r="R523" s="48">
        <v>1</v>
      </c>
      <c r="S523" s="47">
        <f t="shared" si="99"/>
        <v>1149532.4803204613</v>
      </c>
      <c r="T523" s="67">
        <f>(S523-MAX(S$97:S523))/MAX(S$97:S523)</f>
        <v>-0.51793237171080342</v>
      </c>
      <c r="U523" s="63">
        <f t="shared" si="98"/>
        <v>796961.65283695085</v>
      </c>
      <c r="V523" s="4"/>
    </row>
    <row r="524" spans="1:22" x14ac:dyDescent="0.3">
      <c r="A524" s="2">
        <v>43527</v>
      </c>
      <c r="B524" s="21">
        <v>350</v>
      </c>
      <c r="C524" s="21">
        <v>348</v>
      </c>
      <c r="D524" s="21">
        <v>348.1</v>
      </c>
      <c r="E524" s="21">
        <v>399.04166666666669</v>
      </c>
      <c r="F524" s="23" t="str">
        <f t="shared" si="107"/>
        <v>TRUE</v>
      </c>
      <c r="G524" s="23" t="str">
        <f t="shared" ref="G524:G587" si="108">IF(C523&gt;=E523, "TRUE", "FALSE")</f>
        <v>FALSE</v>
      </c>
      <c r="H524" s="23" t="str">
        <f t="shared" ref="H524:H587" si="109">IF(F524="TRUE", IF(G524="TRUE", "Buy", "Hold&amp;NotBuy"), "Sell")</f>
        <v>Hold&amp;NotBuy</v>
      </c>
      <c r="I524" s="23" t="str">
        <f t="shared" si="105"/>
        <v>hold</v>
      </c>
      <c r="J524" s="38" t="str">
        <f t="shared" si="101"/>
        <v>Selling</v>
      </c>
      <c r="K524" s="23" t="str">
        <f t="shared" si="102"/>
        <v>Selling</v>
      </c>
      <c r="L524" s="23" t="str">
        <f t="shared" si="104"/>
        <v>Cash</v>
      </c>
      <c r="M524" s="43">
        <f t="shared" ref="M524:M587" si="110">B524/B523</f>
        <v>0.9859154929577465</v>
      </c>
      <c r="N524" s="54">
        <f t="shared" si="97"/>
        <v>1</v>
      </c>
      <c r="O524" s="47">
        <f>O523*N524</f>
        <v>511607.0918123381</v>
      </c>
      <c r="P524" s="67">
        <f>(O524-MAX(O$97:O524))/MAX(O$97:O524)</f>
        <v>-0.661878657440504</v>
      </c>
      <c r="Q524" s="63">
        <f t="shared" si="96"/>
        <v>1000000</v>
      </c>
      <c r="R524" s="55">
        <f>(B524-(B523*$A$1))/B523</f>
        <v>0.98521549295774657</v>
      </c>
      <c r="S524" s="47">
        <f t="shared" si="99"/>
        <v>1132537.2092698645</v>
      </c>
      <c r="T524" s="67">
        <f>(S524-MAX(S$97:S524))/MAX(S$97:S524)</f>
        <v>-0.52505950395608747</v>
      </c>
      <c r="U524" s="63">
        <f t="shared" si="98"/>
        <v>785178.96766817698</v>
      </c>
      <c r="V524" s="4"/>
    </row>
    <row r="525" spans="1:22" x14ac:dyDescent="0.3">
      <c r="A525" s="2">
        <v>43528</v>
      </c>
      <c r="B525" s="21">
        <v>348</v>
      </c>
      <c r="C525" s="21">
        <v>339</v>
      </c>
      <c r="D525" s="21">
        <v>346.7</v>
      </c>
      <c r="E525" s="21">
        <v>397.59166666666658</v>
      </c>
      <c r="F525" s="23" t="str">
        <f t="shared" si="107"/>
        <v>FALSE</v>
      </c>
      <c r="G525" s="23" t="str">
        <f t="shared" si="108"/>
        <v>FALSE</v>
      </c>
      <c r="H525" s="23" t="str">
        <f t="shared" si="109"/>
        <v>Sell</v>
      </c>
      <c r="I525" s="23" t="str">
        <f t="shared" si="105"/>
        <v/>
      </c>
      <c r="J525" s="38" t="str">
        <f t="shared" si="101"/>
        <v>Selling</v>
      </c>
      <c r="K525" s="23" t="str">
        <f t="shared" si="102"/>
        <v>Selling</v>
      </c>
      <c r="L525" s="23" t="str">
        <f t="shared" si="104"/>
        <v>Cash</v>
      </c>
      <c r="M525" s="43">
        <f t="shared" si="110"/>
        <v>0.99428571428571433</v>
      </c>
      <c r="N525" s="54">
        <f t="shared" si="97"/>
        <v>1</v>
      </c>
      <c r="O525" s="47">
        <f>O524*N525</f>
        <v>511607.0918123381</v>
      </c>
      <c r="P525" s="67">
        <f>(O525-MAX(O$97:O525))/MAX(O$97:O525)</f>
        <v>-0.661878657440504</v>
      </c>
      <c r="Q525" s="63">
        <f t="shared" si="96"/>
        <v>1000000</v>
      </c>
      <c r="R525" s="53">
        <f>(B525-(B525*$A$1))/B524</f>
        <v>0.9935897142857143</v>
      </c>
      <c r="S525" s="47">
        <f t="shared" si="99"/>
        <v>1125277.322176385</v>
      </c>
      <c r="T525" s="67">
        <f>(S525-MAX(S$97:S525))/MAX(S$97:S525)</f>
        <v>-0.52810400823301351</v>
      </c>
      <c r="U525" s="63">
        <f t="shared" si="98"/>
        <v>780145.74614857603</v>
      </c>
      <c r="V525" s="4"/>
    </row>
    <row r="526" spans="1:22" x14ac:dyDescent="0.3">
      <c r="A526" s="2">
        <v>43529</v>
      </c>
      <c r="B526" s="21">
        <v>339</v>
      </c>
      <c r="C526" s="21">
        <v>346</v>
      </c>
      <c r="D526" s="21">
        <v>346.3</v>
      </c>
      <c r="E526" s="21">
        <v>396.10833333333329</v>
      </c>
      <c r="F526" s="23" t="str">
        <f t="shared" si="107"/>
        <v>FALSE</v>
      </c>
      <c r="G526" s="23" t="str">
        <f t="shared" si="108"/>
        <v>FALSE</v>
      </c>
      <c r="H526" s="23" t="str">
        <f t="shared" si="109"/>
        <v>Sell</v>
      </c>
      <c r="I526" s="23" t="str">
        <f t="shared" si="105"/>
        <v/>
      </c>
      <c r="J526" s="38" t="str">
        <f t="shared" si="101"/>
        <v>Cash</v>
      </c>
      <c r="K526" s="23" t="str">
        <f t="shared" si="102"/>
        <v>Cash</v>
      </c>
      <c r="L526" s="23" t="str">
        <f t="shared" si="104"/>
        <v>Cash</v>
      </c>
      <c r="M526" s="43">
        <f t="shared" si="110"/>
        <v>0.97413793103448276</v>
      </c>
      <c r="N526" s="54">
        <f t="shared" si="97"/>
        <v>1</v>
      </c>
      <c r="O526" s="47">
        <f>O525*N526</f>
        <v>511607.0918123381</v>
      </c>
      <c r="P526" s="67">
        <f>(O526-MAX(O$97:O526))/MAX(O$97:O526)</f>
        <v>-0.661878657440504</v>
      </c>
      <c r="Q526" s="63">
        <f t="shared" si="96"/>
        <v>1000000</v>
      </c>
      <c r="R526" s="48">
        <v>1</v>
      </c>
      <c r="S526" s="47">
        <f t="shared" si="99"/>
        <v>1125277.322176385</v>
      </c>
      <c r="T526" s="67">
        <f>(S526-MAX(S$97:S526))/MAX(S$97:S526)</f>
        <v>-0.52810400823301351</v>
      </c>
      <c r="U526" s="63">
        <f t="shared" si="98"/>
        <v>780145.74614857603</v>
      </c>
      <c r="V526" s="4"/>
    </row>
    <row r="527" spans="1:22" x14ac:dyDescent="0.3">
      <c r="A527" s="2">
        <v>43530</v>
      </c>
      <c r="B527" s="21">
        <v>346</v>
      </c>
      <c r="C527" s="21">
        <v>348</v>
      </c>
      <c r="D527" s="21">
        <v>347.3</v>
      </c>
      <c r="E527" s="21">
        <v>393.98333333333329</v>
      </c>
      <c r="F527" s="23" t="str">
        <f t="shared" si="107"/>
        <v>FALSE</v>
      </c>
      <c r="G527" s="23" t="str">
        <f t="shared" si="108"/>
        <v>FALSE</v>
      </c>
      <c r="H527" s="23" t="str">
        <f t="shared" si="109"/>
        <v>Sell</v>
      </c>
      <c r="I527" s="23" t="str">
        <f t="shared" si="105"/>
        <v/>
      </c>
      <c r="J527" s="38" t="str">
        <f t="shared" si="101"/>
        <v>Cash</v>
      </c>
      <c r="K527" s="23" t="str">
        <f t="shared" si="102"/>
        <v>Cash</v>
      </c>
      <c r="L527" s="23" t="str">
        <f t="shared" si="104"/>
        <v>Cash</v>
      </c>
      <c r="M527" s="43">
        <f t="shared" si="110"/>
        <v>1.0206489675516224</v>
      </c>
      <c r="N527" s="54">
        <f t="shared" si="97"/>
        <v>1</v>
      </c>
      <c r="O527" s="47">
        <f>O526*N527</f>
        <v>511607.0918123381</v>
      </c>
      <c r="P527" s="67">
        <f>(O527-MAX(O$97:O527))/MAX(O$97:O527)</f>
        <v>-0.661878657440504</v>
      </c>
      <c r="Q527" s="63">
        <f t="shared" si="96"/>
        <v>1000000</v>
      </c>
      <c r="R527" s="48">
        <v>1</v>
      </c>
      <c r="S527" s="47">
        <f t="shared" si="99"/>
        <v>1125277.322176385</v>
      </c>
      <c r="T527" s="67">
        <f>(S527-MAX(S$97:S527))/MAX(S$97:S527)</f>
        <v>-0.52810400823301351</v>
      </c>
      <c r="U527" s="63">
        <f t="shared" si="98"/>
        <v>780145.74614857603</v>
      </c>
      <c r="V527" s="4"/>
    </row>
    <row r="528" spans="1:22" x14ac:dyDescent="0.3">
      <c r="A528" s="2">
        <v>43531</v>
      </c>
      <c r="B528" s="21">
        <v>348</v>
      </c>
      <c r="C528" s="21">
        <v>348</v>
      </c>
      <c r="D528" s="21">
        <v>348.4</v>
      </c>
      <c r="E528" s="21">
        <v>391.93333333333328</v>
      </c>
      <c r="F528" s="23" t="str">
        <f t="shared" si="107"/>
        <v>TRUE</v>
      </c>
      <c r="G528" s="23" t="str">
        <f t="shared" si="108"/>
        <v>FALSE</v>
      </c>
      <c r="H528" s="23" t="str">
        <f t="shared" si="109"/>
        <v>Hold&amp;NotBuy</v>
      </c>
      <c r="I528" s="23" t="str">
        <f t="shared" si="105"/>
        <v>hold</v>
      </c>
      <c r="J528" s="38" t="str">
        <f t="shared" si="101"/>
        <v>Cash</v>
      </c>
      <c r="K528" s="23" t="str">
        <f t="shared" si="102"/>
        <v>Cash</v>
      </c>
      <c r="L528" s="23" t="str">
        <f t="shared" si="104"/>
        <v>Cash</v>
      </c>
      <c r="M528" s="43">
        <f t="shared" si="110"/>
        <v>1.0057803468208093</v>
      </c>
      <c r="N528" s="54">
        <f t="shared" si="97"/>
        <v>1</v>
      </c>
      <c r="O528" s="47">
        <f>O527*N528</f>
        <v>511607.0918123381</v>
      </c>
      <c r="P528" s="67">
        <f>(O528-MAX(O$97:O528))/MAX(O$97:O528)</f>
        <v>-0.661878657440504</v>
      </c>
      <c r="Q528" s="63">
        <f t="shared" si="96"/>
        <v>1000000</v>
      </c>
      <c r="R528" s="48">
        <v>1</v>
      </c>
      <c r="S528" s="47">
        <f t="shared" si="99"/>
        <v>1125277.322176385</v>
      </c>
      <c r="T528" s="67">
        <f>(S528-MAX(S$97:S528))/MAX(S$97:S528)</f>
        <v>-0.52810400823301351</v>
      </c>
      <c r="U528" s="63">
        <f t="shared" si="98"/>
        <v>780145.74614857603</v>
      </c>
      <c r="V528" s="4"/>
    </row>
    <row r="529" spans="1:22" x14ac:dyDescent="0.3">
      <c r="A529" s="2">
        <v>43532</v>
      </c>
      <c r="B529" s="21">
        <v>348</v>
      </c>
      <c r="C529" s="21">
        <v>346</v>
      </c>
      <c r="D529" s="21">
        <v>347.4</v>
      </c>
      <c r="E529" s="21">
        <v>389.96666666666658</v>
      </c>
      <c r="F529" s="23" t="str">
        <f t="shared" si="107"/>
        <v>FALSE</v>
      </c>
      <c r="G529" s="23" t="str">
        <f t="shared" si="108"/>
        <v>FALSE</v>
      </c>
      <c r="H529" s="23" t="str">
        <f t="shared" si="109"/>
        <v>Sell</v>
      </c>
      <c r="I529" s="23" t="str">
        <f t="shared" si="105"/>
        <v/>
      </c>
      <c r="J529" s="38" t="str">
        <f t="shared" si="101"/>
        <v>Selling</v>
      </c>
      <c r="K529" s="23" t="str">
        <f t="shared" si="102"/>
        <v>Selling</v>
      </c>
      <c r="L529" s="23" t="str">
        <f t="shared" si="104"/>
        <v>Cash</v>
      </c>
      <c r="M529" s="43">
        <f t="shared" si="110"/>
        <v>1</v>
      </c>
      <c r="N529" s="54">
        <f t="shared" si="97"/>
        <v>1</v>
      </c>
      <c r="O529" s="47">
        <f>O528*N529</f>
        <v>511607.0918123381</v>
      </c>
      <c r="P529" s="67">
        <f>(O529-MAX(O$97:O529))/MAX(O$97:O529)</f>
        <v>-0.661878657440504</v>
      </c>
      <c r="Q529" s="63">
        <f t="shared" si="96"/>
        <v>1000000</v>
      </c>
      <c r="R529" s="51">
        <f>(B529-(B528*$A$1)-(B529*$A$1))/B528</f>
        <v>0.99859999999999993</v>
      </c>
      <c r="S529" s="47">
        <f t="shared" si="99"/>
        <v>1123701.9339253379</v>
      </c>
      <c r="T529" s="67">
        <f>(S529-MAX(S$97:S529))/MAX(S$97:S529)</f>
        <v>-0.52876466262148736</v>
      </c>
      <c r="U529" s="63">
        <f t="shared" si="98"/>
        <v>779053.54210396798</v>
      </c>
      <c r="V529" s="4"/>
    </row>
    <row r="530" spans="1:22" x14ac:dyDescent="0.3">
      <c r="A530" s="2">
        <v>43533</v>
      </c>
      <c r="B530" s="21">
        <v>346</v>
      </c>
      <c r="C530" s="21">
        <v>347</v>
      </c>
      <c r="D530" s="21">
        <v>347</v>
      </c>
      <c r="E530" s="21">
        <v>388.14166666666671</v>
      </c>
      <c r="F530" s="23" t="str">
        <f t="shared" si="107"/>
        <v>FALSE</v>
      </c>
      <c r="G530" s="23" t="str">
        <f t="shared" si="108"/>
        <v>FALSE</v>
      </c>
      <c r="H530" s="23" t="str">
        <f t="shared" si="109"/>
        <v>Sell</v>
      </c>
      <c r="I530" s="23" t="str">
        <f t="shared" si="105"/>
        <v/>
      </c>
      <c r="J530" s="38" t="str">
        <f t="shared" si="101"/>
        <v>Cash</v>
      </c>
      <c r="K530" s="23" t="str">
        <f t="shared" si="102"/>
        <v>Cash</v>
      </c>
      <c r="L530" s="23" t="str">
        <f t="shared" si="104"/>
        <v>Cash</v>
      </c>
      <c r="M530" s="43">
        <f t="shared" si="110"/>
        <v>0.99425287356321834</v>
      </c>
      <c r="N530" s="54">
        <f t="shared" si="97"/>
        <v>1</v>
      </c>
      <c r="O530" s="47">
        <f>O529*N530</f>
        <v>511607.0918123381</v>
      </c>
      <c r="P530" s="67">
        <f>(O530-MAX(O$97:O530))/MAX(O$97:O530)</f>
        <v>-0.661878657440504</v>
      </c>
      <c r="Q530" s="63">
        <f t="shared" si="96"/>
        <v>1000000</v>
      </c>
      <c r="R530" s="48">
        <v>1</v>
      </c>
      <c r="S530" s="47">
        <f t="shared" si="99"/>
        <v>1123701.9339253379</v>
      </c>
      <c r="T530" s="67">
        <f>(S530-MAX(S$97:S530))/MAX(S$97:S530)</f>
        <v>-0.52876466262148736</v>
      </c>
      <c r="U530" s="63">
        <f t="shared" si="98"/>
        <v>779053.54210396798</v>
      </c>
      <c r="V530" s="4"/>
    </row>
    <row r="531" spans="1:22" x14ac:dyDescent="0.3">
      <c r="A531" s="2">
        <v>43534</v>
      </c>
      <c r="B531" s="21">
        <v>347</v>
      </c>
      <c r="C531" s="21">
        <v>344</v>
      </c>
      <c r="D531" s="21">
        <v>347</v>
      </c>
      <c r="E531" s="21">
        <v>386.21666666666658</v>
      </c>
      <c r="F531" s="23" t="str">
        <f t="shared" si="107"/>
        <v>TRUE</v>
      </c>
      <c r="G531" s="23" t="str">
        <f t="shared" si="108"/>
        <v>FALSE</v>
      </c>
      <c r="H531" s="23" t="str">
        <f t="shared" si="109"/>
        <v>Hold&amp;NotBuy</v>
      </c>
      <c r="I531" s="23" t="str">
        <f t="shared" si="105"/>
        <v>hold</v>
      </c>
      <c r="J531" s="38" t="str">
        <f t="shared" si="101"/>
        <v>Cash</v>
      </c>
      <c r="K531" s="23" t="str">
        <f t="shared" si="102"/>
        <v>Cash</v>
      </c>
      <c r="L531" s="23" t="str">
        <f t="shared" si="104"/>
        <v>Cash</v>
      </c>
      <c r="M531" s="43">
        <f t="shared" si="110"/>
        <v>1.0028901734104045</v>
      </c>
      <c r="N531" s="54">
        <f t="shared" si="97"/>
        <v>1</v>
      </c>
      <c r="O531" s="47">
        <f>O530*N531</f>
        <v>511607.0918123381</v>
      </c>
      <c r="P531" s="67">
        <f>(O531-MAX(O$97:O531))/MAX(O$97:O531)</f>
        <v>-0.661878657440504</v>
      </c>
      <c r="Q531" s="63">
        <f t="shared" si="96"/>
        <v>1000000</v>
      </c>
      <c r="R531" s="48">
        <v>1</v>
      </c>
      <c r="S531" s="47">
        <f t="shared" si="99"/>
        <v>1123701.9339253379</v>
      </c>
      <c r="T531" s="67">
        <f>(S531-MAX(S$97:S531))/MAX(S$97:S531)</f>
        <v>-0.52876466262148736</v>
      </c>
      <c r="U531" s="63">
        <f t="shared" si="98"/>
        <v>779053.54210396798</v>
      </c>
      <c r="V531" s="4"/>
    </row>
    <row r="532" spans="1:22" x14ac:dyDescent="0.3">
      <c r="A532" s="2">
        <v>43535</v>
      </c>
      <c r="B532" s="21">
        <v>343</v>
      </c>
      <c r="C532" s="21">
        <v>347</v>
      </c>
      <c r="D532" s="21">
        <v>346.3</v>
      </c>
      <c r="E532" s="21">
        <v>384.375</v>
      </c>
      <c r="F532" s="23" t="str">
        <f t="shared" si="107"/>
        <v>FALSE</v>
      </c>
      <c r="G532" s="23" t="str">
        <f t="shared" si="108"/>
        <v>FALSE</v>
      </c>
      <c r="H532" s="23" t="str">
        <f t="shared" si="109"/>
        <v>Sell</v>
      </c>
      <c r="I532" s="23" t="str">
        <f t="shared" si="105"/>
        <v/>
      </c>
      <c r="J532" s="38" t="str">
        <f t="shared" si="101"/>
        <v>Selling</v>
      </c>
      <c r="K532" s="23" t="str">
        <f t="shared" si="102"/>
        <v>Selling</v>
      </c>
      <c r="L532" s="23" t="str">
        <f t="shared" si="104"/>
        <v>Cash</v>
      </c>
      <c r="M532" s="43">
        <f t="shared" si="110"/>
        <v>0.98847262247838619</v>
      </c>
      <c r="N532" s="54">
        <f t="shared" si="97"/>
        <v>1</v>
      </c>
      <c r="O532" s="47">
        <f>O531*N532</f>
        <v>511607.0918123381</v>
      </c>
      <c r="P532" s="67">
        <f>(O532-MAX(O$97:O532))/MAX(O$97:O532)</f>
        <v>-0.661878657440504</v>
      </c>
      <c r="Q532" s="63">
        <f t="shared" si="96"/>
        <v>1000000</v>
      </c>
      <c r="R532" s="51">
        <f>(B532-(B531*$A$1)-(B532*$A$1))/B531</f>
        <v>0.98708069164265133</v>
      </c>
      <c r="S532" s="47">
        <f t="shared" si="99"/>
        <v>1109184.4821392074</v>
      </c>
      <c r="T532" s="67">
        <f>(S532-MAX(S$97:S532))/MAX(S$97:S532)</f>
        <v>-0.53485269725395956</v>
      </c>
      <c r="U532" s="63">
        <f t="shared" si="98"/>
        <v>768988.70916664205</v>
      </c>
      <c r="V532" s="4"/>
    </row>
    <row r="533" spans="1:22" x14ac:dyDescent="0.3">
      <c r="A533" s="2">
        <v>43536</v>
      </c>
      <c r="B533" s="21">
        <v>346</v>
      </c>
      <c r="C533" s="21">
        <v>346</v>
      </c>
      <c r="D533" s="21">
        <v>345.9</v>
      </c>
      <c r="E533" s="21">
        <v>382.32499999999999</v>
      </c>
      <c r="F533" s="23" t="str">
        <f t="shared" si="107"/>
        <v>TRUE</v>
      </c>
      <c r="G533" s="23" t="str">
        <f t="shared" si="108"/>
        <v>FALSE</v>
      </c>
      <c r="H533" s="23" t="str">
        <f t="shared" si="109"/>
        <v>Hold&amp;NotBuy</v>
      </c>
      <c r="I533" s="23" t="str">
        <f t="shared" si="105"/>
        <v>hold</v>
      </c>
      <c r="J533" s="38" t="str">
        <f t="shared" si="101"/>
        <v>Selling</v>
      </c>
      <c r="K533" s="23" t="str">
        <f t="shared" si="102"/>
        <v>Selling</v>
      </c>
      <c r="L533" s="23" t="str">
        <f t="shared" si="104"/>
        <v>Cash</v>
      </c>
      <c r="M533" s="43">
        <f t="shared" si="110"/>
        <v>1.0087463556851313</v>
      </c>
      <c r="N533" s="54">
        <f t="shared" si="97"/>
        <v>1</v>
      </c>
      <c r="O533" s="47">
        <f>O532*N533</f>
        <v>511607.0918123381</v>
      </c>
      <c r="P533" s="67">
        <f>(O533-MAX(O$97:O533))/MAX(O$97:O533)</f>
        <v>-0.661878657440504</v>
      </c>
      <c r="Q533" s="63">
        <f t="shared" si="96"/>
        <v>1000000</v>
      </c>
      <c r="R533" s="48">
        <v>1</v>
      </c>
      <c r="S533" s="47">
        <f t="shared" si="99"/>
        <v>1109184.4821392074</v>
      </c>
      <c r="T533" s="67">
        <f>(S533-MAX(S$97:S533))/MAX(S$97:S533)</f>
        <v>-0.53485269725395956</v>
      </c>
      <c r="U533" s="63">
        <f t="shared" si="98"/>
        <v>768988.70916664205</v>
      </c>
      <c r="V533" s="4"/>
    </row>
    <row r="534" spans="1:22" x14ac:dyDescent="0.3">
      <c r="A534" s="2">
        <v>43537</v>
      </c>
      <c r="B534" s="21">
        <v>346</v>
      </c>
      <c r="C534" s="21">
        <v>351</v>
      </c>
      <c r="D534" s="21">
        <v>346.2</v>
      </c>
      <c r="E534" s="21">
        <v>380.31666666666672</v>
      </c>
      <c r="F534" s="23" t="str">
        <f t="shared" si="107"/>
        <v>TRUE</v>
      </c>
      <c r="G534" s="23" t="str">
        <f t="shared" si="108"/>
        <v>FALSE</v>
      </c>
      <c r="H534" s="23" t="str">
        <f t="shared" si="109"/>
        <v>Hold&amp;NotBuy</v>
      </c>
      <c r="I534" s="23" t="str">
        <f t="shared" si="105"/>
        <v>hold</v>
      </c>
      <c r="J534" s="38" t="str">
        <f t="shared" si="101"/>
        <v>Selling</v>
      </c>
      <c r="K534" s="23" t="str">
        <f t="shared" si="102"/>
        <v>Selling</v>
      </c>
      <c r="L534" s="23" t="str">
        <f t="shared" si="104"/>
        <v>Cash</v>
      </c>
      <c r="M534" s="43">
        <f t="shared" si="110"/>
        <v>1</v>
      </c>
      <c r="N534" s="54">
        <f t="shared" si="97"/>
        <v>1</v>
      </c>
      <c r="O534" s="47">
        <f>O533*N534</f>
        <v>511607.0918123381</v>
      </c>
      <c r="P534" s="67">
        <f>(O534-MAX(O$97:O534))/MAX(O$97:O534)</f>
        <v>-0.661878657440504</v>
      </c>
      <c r="Q534" s="63">
        <f t="shared" si="96"/>
        <v>1000000</v>
      </c>
      <c r="R534" s="55">
        <f>(B534-(B533*$A$1))/B533</f>
        <v>0.99929999999999997</v>
      </c>
      <c r="S534" s="47">
        <f t="shared" si="99"/>
        <v>1108408.05300171</v>
      </c>
      <c r="T534" s="67">
        <f>(S534-MAX(S$97:S534))/MAX(S$97:S534)</f>
        <v>-0.53517830036588177</v>
      </c>
      <c r="U534" s="63">
        <f t="shared" si="98"/>
        <v>768450.41707022535</v>
      </c>
      <c r="V534" s="4"/>
    </row>
    <row r="535" spans="1:22" x14ac:dyDescent="0.3">
      <c r="A535" s="2">
        <v>43538</v>
      </c>
      <c r="B535" s="21">
        <v>351</v>
      </c>
      <c r="C535" s="21">
        <v>349</v>
      </c>
      <c r="D535" s="21">
        <v>347.2</v>
      </c>
      <c r="E535" s="21">
        <v>378.53333333333342</v>
      </c>
      <c r="F535" s="23" t="str">
        <f t="shared" si="107"/>
        <v>TRUE</v>
      </c>
      <c r="G535" s="23" t="str">
        <f t="shared" si="108"/>
        <v>FALSE</v>
      </c>
      <c r="H535" s="23" t="str">
        <f t="shared" si="109"/>
        <v>Hold&amp;NotBuy</v>
      </c>
      <c r="I535" s="23" t="str">
        <f t="shared" si="105"/>
        <v>hold</v>
      </c>
      <c r="J535" s="38" t="str">
        <f t="shared" si="101"/>
        <v>Selling</v>
      </c>
      <c r="K535" s="23" t="str">
        <f t="shared" si="102"/>
        <v>Selling</v>
      </c>
      <c r="L535" s="23" t="str">
        <f t="shared" si="104"/>
        <v>Cash</v>
      </c>
      <c r="M535" s="43">
        <f t="shared" si="110"/>
        <v>1.0144508670520231</v>
      </c>
      <c r="N535" s="54">
        <f t="shared" si="97"/>
        <v>1</v>
      </c>
      <c r="O535" s="47">
        <f>O534*N535</f>
        <v>511607.0918123381</v>
      </c>
      <c r="P535" s="67">
        <f>(O535-MAX(O$97:O535))/MAX(O$97:O535)</f>
        <v>-0.661878657440504</v>
      </c>
      <c r="Q535" s="63">
        <f t="shared" si="96"/>
        <v>1000000</v>
      </c>
      <c r="R535" s="52">
        <f>M535</f>
        <v>1.0144508670520231</v>
      </c>
      <c r="S535" s="47">
        <f t="shared" si="99"/>
        <v>1124425.5104150295</v>
      </c>
      <c r="T535" s="67">
        <f>(S535-MAX(S$97:S535))/MAX(S$97:S535)</f>
        <v>-0.52846122378157367</v>
      </c>
      <c r="U535" s="63">
        <f t="shared" si="98"/>
        <v>779555.19188337889</v>
      </c>
      <c r="V535" s="4"/>
    </row>
    <row r="536" spans="1:22" x14ac:dyDescent="0.3">
      <c r="A536" s="2">
        <v>43539</v>
      </c>
      <c r="B536" s="21">
        <v>349</v>
      </c>
      <c r="C536" s="21">
        <v>350</v>
      </c>
      <c r="D536" s="21">
        <v>347.6</v>
      </c>
      <c r="E536" s="21">
        <v>377.25833333333333</v>
      </c>
      <c r="F536" s="23" t="str">
        <f t="shared" si="107"/>
        <v>TRUE</v>
      </c>
      <c r="G536" s="23" t="str">
        <f t="shared" si="108"/>
        <v>FALSE</v>
      </c>
      <c r="H536" s="23" t="str">
        <f t="shared" si="109"/>
        <v>Hold&amp;NotBuy</v>
      </c>
      <c r="I536" s="23" t="str">
        <f t="shared" si="105"/>
        <v>hold</v>
      </c>
      <c r="J536" s="38" t="str">
        <f t="shared" si="101"/>
        <v>Selling</v>
      </c>
      <c r="K536" s="23" t="str">
        <f t="shared" si="102"/>
        <v>Selling</v>
      </c>
      <c r="L536" s="23" t="str">
        <f t="shared" si="104"/>
        <v>Cash</v>
      </c>
      <c r="M536" s="43">
        <f t="shared" si="110"/>
        <v>0.99430199430199429</v>
      </c>
      <c r="N536" s="54">
        <f t="shared" si="97"/>
        <v>1</v>
      </c>
      <c r="O536" s="47">
        <f>O535*N536</f>
        <v>511607.0918123381</v>
      </c>
      <c r="P536" s="67">
        <f>(O536-MAX(O$97:O536))/MAX(O$97:O536)</f>
        <v>-0.661878657440504</v>
      </c>
      <c r="Q536" s="63">
        <f t="shared" si="96"/>
        <v>1000000</v>
      </c>
      <c r="R536" s="52">
        <f t="shared" ref="R536:R542" si="111">M536</f>
        <v>0.99430199430199429</v>
      </c>
      <c r="S536" s="47">
        <f t="shared" si="99"/>
        <v>1118018.5274497017</v>
      </c>
      <c r="T536" s="67">
        <f>(S536-MAX(S$97:S536))/MAX(S$97:S536)</f>
        <v>-0.53114805441529689</v>
      </c>
      <c r="U536" s="63">
        <f t="shared" si="98"/>
        <v>775113.2819581175</v>
      </c>
      <c r="V536" s="4"/>
    </row>
    <row r="537" spans="1:22" x14ac:dyDescent="0.3">
      <c r="A537" s="2">
        <v>43540</v>
      </c>
      <c r="B537" s="21">
        <v>350</v>
      </c>
      <c r="C537" s="21">
        <v>352</v>
      </c>
      <c r="D537" s="21">
        <v>348</v>
      </c>
      <c r="E537" s="21">
        <v>375.66666666666669</v>
      </c>
      <c r="F537" s="23" t="str">
        <f t="shared" si="107"/>
        <v>TRUE</v>
      </c>
      <c r="G537" s="23" t="str">
        <f t="shared" si="108"/>
        <v>FALSE</v>
      </c>
      <c r="H537" s="23" t="str">
        <f t="shared" si="109"/>
        <v>Hold&amp;NotBuy</v>
      </c>
      <c r="I537" s="23" t="str">
        <f t="shared" si="105"/>
        <v>hold</v>
      </c>
      <c r="J537" s="38" t="str">
        <f t="shared" si="101"/>
        <v>Selling</v>
      </c>
      <c r="K537" s="23" t="str">
        <f t="shared" si="102"/>
        <v>Selling</v>
      </c>
      <c r="L537" s="23" t="str">
        <f t="shared" si="104"/>
        <v>Cash</v>
      </c>
      <c r="M537" s="43">
        <f t="shared" si="110"/>
        <v>1.002865329512894</v>
      </c>
      <c r="N537" s="54">
        <f t="shared" si="97"/>
        <v>1</v>
      </c>
      <c r="O537" s="47">
        <f>O536*N537</f>
        <v>511607.0918123381</v>
      </c>
      <c r="P537" s="67">
        <f>(O537-MAX(O$97:O537))/MAX(O$97:O537)</f>
        <v>-0.661878657440504</v>
      </c>
      <c r="Q537" s="63">
        <f t="shared" si="96"/>
        <v>1000000</v>
      </c>
      <c r="R537" s="52">
        <f t="shared" si="111"/>
        <v>1.002865329512894</v>
      </c>
      <c r="S537" s="47">
        <f t="shared" si="99"/>
        <v>1121222.0189323656</v>
      </c>
      <c r="T537" s="67">
        <f>(S537-MAX(S$97:S537))/MAX(S$97:S537)</f>
        <v>-0.52980463909843534</v>
      </c>
      <c r="U537" s="63">
        <f t="shared" si="98"/>
        <v>777334.23692074826</v>
      </c>
      <c r="V537" s="4"/>
    </row>
    <row r="538" spans="1:22" x14ac:dyDescent="0.3">
      <c r="A538" s="2">
        <v>43541</v>
      </c>
      <c r="B538" s="21">
        <v>352</v>
      </c>
      <c r="C538" s="21">
        <v>351</v>
      </c>
      <c r="D538" s="21">
        <v>348.3</v>
      </c>
      <c r="E538" s="21">
        <v>374.00833333333333</v>
      </c>
      <c r="F538" s="23" t="str">
        <f t="shared" si="107"/>
        <v>TRUE</v>
      </c>
      <c r="G538" s="23" t="str">
        <f t="shared" si="108"/>
        <v>FALSE</v>
      </c>
      <c r="H538" s="23" t="str">
        <f t="shared" si="109"/>
        <v>Hold&amp;NotBuy</v>
      </c>
      <c r="I538" s="23" t="str">
        <f t="shared" si="105"/>
        <v>hold</v>
      </c>
      <c r="J538" s="38" t="str">
        <f t="shared" si="101"/>
        <v>Selling</v>
      </c>
      <c r="K538" s="23" t="str">
        <f t="shared" si="102"/>
        <v>Selling</v>
      </c>
      <c r="L538" s="23" t="str">
        <f t="shared" si="104"/>
        <v>Cash</v>
      </c>
      <c r="M538" s="43">
        <f t="shared" si="110"/>
        <v>1.0057142857142858</v>
      </c>
      <c r="N538" s="54">
        <f t="shared" si="97"/>
        <v>1</v>
      </c>
      <c r="O538" s="47">
        <f>O537*N538</f>
        <v>511607.0918123381</v>
      </c>
      <c r="P538" s="67">
        <f>(O538-MAX(O$97:O538))/MAX(O$97:O538)</f>
        <v>-0.661878657440504</v>
      </c>
      <c r="Q538" s="63">
        <f t="shared" si="96"/>
        <v>1000000</v>
      </c>
      <c r="R538" s="52">
        <f t="shared" si="111"/>
        <v>1.0057142857142858</v>
      </c>
      <c r="S538" s="47">
        <f t="shared" si="99"/>
        <v>1127629.0018976934</v>
      </c>
      <c r="T538" s="67">
        <f>(S538-MAX(S$97:S538))/MAX(S$97:S538)</f>
        <v>-0.52711780846471212</v>
      </c>
      <c r="U538" s="63">
        <f t="shared" si="98"/>
        <v>781776.14684600977</v>
      </c>
      <c r="V538" s="4"/>
    </row>
    <row r="539" spans="1:22" x14ac:dyDescent="0.3">
      <c r="A539" s="2">
        <v>43542</v>
      </c>
      <c r="B539" s="21">
        <v>350</v>
      </c>
      <c r="C539" s="21">
        <v>350</v>
      </c>
      <c r="D539" s="21">
        <v>348.7</v>
      </c>
      <c r="E539" s="21">
        <v>371.99166666666667</v>
      </c>
      <c r="F539" s="23" t="str">
        <f t="shared" si="107"/>
        <v>TRUE</v>
      </c>
      <c r="G539" s="23" t="str">
        <f t="shared" si="108"/>
        <v>FALSE</v>
      </c>
      <c r="H539" s="23" t="str">
        <f t="shared" si="109"/>
        <v>Hold&amp;NotBuy</v>
      </c>
      <c r="I539" s="23" t="str">
        <f t="shared" si="105"/>
        <v>hold</v>
      </c>
      <c r="J539" s="38" t="str">
        <f t="shared" si="101"/>
        <v>Selling</v>
      </c>
      <c r="K539" s="23" t="str">
        <f t="shared" si="102"/>
        <v>Selling</v>
      </c>
      <c r="L539" s="23" t="str">
        <f t="shared" si="104"/>
        <v>Cash</v>
      </c>
      <c r="M539" s="43">
        <f t="shared" si="110"/>
        <v>0.99431818181818177</v>
      </c>
      <c r="N539" s="54">
        <f t="shared" si="97"/>
        <v>1</v>
      </c>
      <c r="O539" s="47">
        <f>O538*N539</f>
        <v>511607.0918123381</v>
      </c>
      <c r="P539" s="67">
        <f>(O539-MAX(O$97:O539))/MAX(O$97:O539)</f>
        <v>-0.661878657440504</v>
      </c>
      <c r="Q539" s="63">
        <f t="shared" si="96"/>
        <v>1000000</v>
      </c>
      <c r="R539" s="52">
        <f t="shared" si="111"/>
        <v>0.99431818181818177</v>
      </c>
      <c r="S539" s="47">
        <f t="shared" si="99"/>
        <v>1121222.0189323656</v>
      </c>
      <c r="T539" s="67">
        <f>(S539-MAX(S$97:S539))/MAX(S$97:S539)</f>
        <v>-0.52980463909843534</v>
      </c>
      <c r="U539" s="63">
        <f t="shared" si="98"/>
        <v>777334.23692074826</v>
      </c>
      <c r="V539" s="4"/>
    </row>
    <row r="540" spans="1:22" x14ac:dyDescent="0.3">
      <c r="A540" s="2">
        <v>43543</v>
      </c>
      <c r="B540" s="21">
        <v>350</v>
      </c>
      <c r="C540" s="21">
        <v>352</v>
      </c>
      <c r="D540" s="21">
        <v>349.2</v>
      </c>
      <c r="E540" s="21">
        <v>370.32499999999999</v>
      </c>
      <c r="F540" s="23" t="str">
        <f t="shared" si="107"/>
        <v>TRUE</v>
      </c>
      <c r="G540" s="23" t="str">
        <f t="shared" si="108"/>
        <v>FALSE</v>
      </c>
      <c r="H540" s="23" t="str">
        <f t="shared" si="109"/>
        <v>Hold&amp;NotBuy</v>
      </c>
      <c r="I540" s="23" t="str">
        <f t="shared" si="105"/>
        <v>hold</v>
      </c>
      <c r="J540" s="38" t="str">
        <f t="shared" si="101"/>
        <v>Selling</v>
      </c>
      <c r="K540" s="23" t="str">
        <f t="shared" si="102"/>
        <v>Selling</v>
      </c>
      <c r="L540" s="23" t="str">
        <f t="shared" si="104"/>
        <v>Cash</v>
      </c>
      <c r="M540" s="43">
        <f t="shared" si="110"/>
        <v>1</v>
      </c>
      <c r="N540" s="54">
        <f t="shared" si="97"/>
        <v>1</v>
      </c>
      <c r="O540" s="47">
        <f>O539*N540</f>
        <v>511607.0918123381</v>
      </c>
      <c r="P540" s="67">
        <f>(O540-MAX(O$97:O540))/MAX(O$97:O540)</f>
        <v>-0.661878657440504</v>
      </c>
      <c r="Q540" s="63">
        <f t="shared" si="96"/>
        <v>1000000</v>
      </c>
      <c r="R540" s="52">
        <f t="shared" si="111"/>
        <v>1</v>
      </c>
      <c r="S540" s="47">
        <f t="shared" si="99"/>
        <v>1121222.0189323656</v>
      </c>
      <c r="T540" s="67">
        <f>(S540-MAX(S$97:S540))/MAX(S$97:S540)</f>
        <v>-0.52980463909843534</v>
      </c>
      <c r="U540" s="63">
        <f t="shared" si="98"/>
        <v>777334.23692074826</v>
      </c>
      <c r="V540" s="4"/>
    </row>
    <row r="541" spans="1:22" x14ac:dyDescent="0.3">
      <c r="A541" s="2">
        <v>43544</v>
      </c>
      <c r="B541" s="21">
        <v>352</v>
      </c>
      <c r="C541" s="21">
        <v>360</v>
      </c>
      <c r="D541" s="21">
        <v>350.8</v>
      </c>
      <c r="E541" s="21">
        <v>368.84166666666658</v>
      </c>
      <c r="F541" s="23" t="str">
        <f t="shared" si="107"/>
        <v>TRUE</v>
      </c>
      <c r="G541" s="23" t="str">
        <f t="shared" si="108"/>
        <v>FALSE</v>
      </c>
      <c r="H541" s="23" t="str">
        <f t="shared" si="109"/>
        <v>Hold&amp;NotBuy</v>
      </c>
      <c r="I541" s="23" t="str">
        <f t="shared" si="105"/>
        <v>hold</v>
      </c>
      <c r="J541" s="38" t="str">
        <f t="shared" si="101"/>
        <v>Selling</v>
      </c>
      <c r="K541" s="23" t="str">
        <f t="shared" si="102"/>
        <v>Selling</v>
      </c>
      <c r="L541" s="23" t="str">
        <f t="shared" si="104"/>
        <v>Cash</v>
      </c>
      <c r="M541" s="43">
        <f t="shared" si="110"/>
        <v>1.0057142857142858</v>
      </c>
      <c r="N541" s="54">
        <f t="shared" si="97"/>
        <v>1</v>
      </c>
      <c r="O541" s="47">
        <f>O540*N541</f>
        <v>511607.0918123381</v>
      </c>
      <c r="P541" s="67">
        <f>(O541-MAX(O$97:O541))/MAX(O$97:O541)</f>
        <v>-0.661878657440504</v>
      </c>
      <c r="Q541" s="63">
        <f t="shared" si="96"/>
        <v>1000000</v>
      </c>
      <c r="R541" s="52">
        <f t="shared" si="111"/>
        <v>1.0057142857142858</v>
      </c>
      <c r="S541" s="47">
        <f t="shared" si="99"/>
        <v>1127629.0018976934</v>
      </c>
      <c r="T541" s="67">
        <f>(S541-MAX(S$97:S541))/MAX(S$97:S541)</f>
        <v>-0.52711780846471212</v>
      </c>
      <c r="U541" s="63">
        <f t="shared" si="98"/>
        <v>781776.14684600977</v>
      </c>
      <c r="V541" s="4"/>
    </row>
    <row r="542" spans="1:22" x14ac:dyDescent="0.3">
      <c r="A542" s="2">
        <v>43545</v>
      </c>
      <c r="B542" s="21">
        <v>359</v>
      </c>
      <c r="C542" s="21">
        <v>344</v>
      </c>
      <c r="D542" s="21">
        <v>350.5</v>
      </c>
      <c r="E542" s="21">
        <v>367.51666666666671</v>
      </c>
      <c r="F542" s="23" t="str">
        <f t="shared" si="107"/>
        <v>TRUE</v>
      </c>
      <c r="G542" s="23" t="str">
        <f t="shared" si="108"/>
        <v>FALSE</v>
      </c>
      <c r="H542" s="23" t="str">
        <f t="shared" si="109"/>
        <v>Hold&amp;NotBuy</v>
      </c>
      <c r="I542" s="23" t="str">
        <f t="shared" si="105"/>
        <v>hold</v>
      </c>
      <c r="J542" s="38" t="str">
        <f t="shared" si="101"/>
        <v>Selling</v>
      </c>
      <c r="K542" s="23" t="str">
        <f t="shared" si="102"/>
        <v>Selling</v>
      </c>
      <c r="L542" s="23" t="str">
        <f t="shared" si="104"/>
        <v>Cash</v>
      </c>
      <c r="M542" s="43">
        <f t="shared" si="110"/>
        <v>1.0198863636363635</v>
      </c>
      <c r="N542" s="54">
        <f t="shared" si="97"/>
        <v>1</v>
      </c>
      <c r="O542" s="47">
        <f>O541*N542</f>
        <v>511607.0918123381</v>
      </c>
      <c r="P542" s="67">
        <f>(O542-MAX(O$97:O542))/MAX(O$97:O542)</f>
        <v>-0.661878657440504</v>
      </c>
      <c r="Q542" s="63">
        <f t="shared" si="96"/>
        <v>1000000</v>
      </c>
      <c r="R542" s="52">
        <f t="shared" si="111"/>
        <v>1.0198863636363635</v>
      </c>
      <c r="S542" s="47">
        <f t="shared" si="99"/>
        <v>1150053.4422763407</v>
      </c>
      <c r="T542" s="67">
        <f>(S542-MAX(S$97:S542))/MAX(S$97:S542)</f>
        <v>-0.51771390124668082</v>
      </c>
      <c r="U542" s="63">
        <f t="shared" si="98"/>
        <v>797322.83158442471</v>
      </c>
      <c r="V542" s="4"/>
    </row>
    <row r="543" spans="1:22" x14ac:dyDescent="0.3">
      <c r="A543" s="2">
        <v>43546</v>
      </c>
      <c r="B543" s="21">
        <v>344</v>
      </c>
      <c r="C543" s="21">
        <v>351</v>
      </c>
      <c r="D543" s="21">
        <v>351</v>
      </c>
      <c r="E543" s="21">
        <v>366.26666666666671</v>
      </c>
      <c r="F543" s="23" t="str">
        <f t="shared" si="107"/>
        <v>FALSE</v>
      </c>
      <c r="G543" s="23" t="str">
        <f t="shared" si="108"/>
        <v>FALSE</v>
      </c>
      <c r="H543" s="23" t="str">
        <f t="shared" si="109"/>
        <v>Sell</v>
      </c>
      <c r="I543" s="23" t="str">
        <f t="shared" si="105"/>
        <v/>
      </c>
      <c r="J543" s="38" t="str">
        <f t="shared" si="101"/>
        <v>Selling</v>
      </c>
      <c r="K543" s="23" t="str">
        <f t="shared" si="102"/>
        <v>Selling</v>
      </c>
      <c r="L543" s="23" t="str">
        <f t="shared" si="104"/>
        <v>Cash</v>
      </c>
      <c r="M543" s="43">
        <f t="shared" si="110"/>
        <v>0.95821727019498604</v>
      </c>
      <c r="N543" s="54">
        <f t="shared" si="97"/>
        <v>1</v>
      </c>
      <c r="O543" s="47">
        <f>O542*N543</f>
        <v>511607.0918123381</v>
      </c>
      <c r="P543" s="67">
        <f>(O543-MAX(O$97:O543))/MAX(O$97:O543)</f>
        <v>-0.661878657440504</v>
      </c>
      <c r="Q543" s="63">
        <f t="shared" si="96"/>
        <v>1000000</v>
      </c>
      <c r="R543" s="53">
        <f>(B543-(B543*$A$1))/B542</f>
        <v>0.95754651810584968</v>
      </c>
      <c r="S543" s="47">
        <f t="shared" si="99"/>
        <v>1101229.6692873568</v>
      </c>
      <c r="T543" s="67">
        <f>(S543-MAX(S$97:S543))/MAX(S$97:S543)</f>
        <v>-0.53818862540790524</v>
      </c>
      <c r="U543" s="63">
        <f t="shared" si="98"/>
        <v>763473.70118996268</v>
      </c>
      <c r="V543" s="4"/>
    </row>
    <row r="544" spans="1:22" x14ac:dyDescent="0.3">
      <c r="A544" s="2">
        <v>43547</v>
      </c>
      <c r="B544" s="21">
        <v>351</v>
      </c>
      <c r="C544" s="21">
        <v>351</v>
      </c>
      <c r="D544" s="21">
        <v>351</v>
      </c>
      <c r="E544" s="21">
        <v>365.23333333333329</v>
      </c>
      <c r="F544" s="23" t="str">
        <f t="shared" si="107"/>
        <v>TRUE</v>
      </c>
      <c r="G544" s="23" t="str">
        <f t="shared" si="108"/>
        <v>FALSE</v>
      </c>
      <c r="H544" s="23" t="str">
        <f t="shared" si="109"/>
        <v>Hold&amp;NotBuy</v>
      </c>
      <c r="I544" s="23" t="str">
        <f t="shared" si="105"/>
        <v>hold</v>
      </c>
      <c r="J544" s="38" t="str">
        <f t="shared" si="101"/>
        <v>Selling</v>
      </c>
      <c r="K544" s="23" t="str">
        <f t="shared" si="102"/>
        <v>Selling</v>
      </c>
      <c r="L544" s="23" t="str">
        <f t="shared" si="104"/>
        <v>Cash</v>
      </c>
      <c r="M544" s="43">
        <f t="shared" si="110"/>
        <v>1.0203488372093024</v>
      </c>
      <c r="N544" s="54">
        <f t="shared" si="97"/>
        <v>1</v>
      </c>
      <c r="O544" s="47">
        <f>O543*N544</f>
        <v>511607.0918123381</v>
      </c>
      <c r="P544" s="67">
        <f>(O544-MAX(O$97:O544))/MAX(O$97:O544)</f>
        <v>-0.661878657440504</v>
      </c>
      <c r="Q544" s="63">
        <f t="shared" si="96"/>
        <v>1000000</v>
      </c>
      <c r="R544" s="48">
        <v>1</v>
      </c>
      <c r="S544" s="47">
        <f t="shared" si="99"/>
        <v>1101229.6692873568</v>
      </c>
      <c r="T544" s="67">
        <f>(S544-MAX(S$97:S544))/MAX(S$97:S544)</f>
        <v>-0.53818862540790524</v>
      </c>
      <c r="U544" s="63">
        <f t="shared" si="98"/>
        <v>763473.70118996268</v>
      </c>
      <c r="V544" s="4"/>
    </row>
    <row r="545" spans="1:22" x14ac:dyDescent="0.3">
      <c r="A545" s="2">
        <v>43548</v>
      </c>
      <c r="B545" s="21">
        <v>350</v>
      </c>
      <c r="C545" s="21">
        <v>350</v>
      </c>
      <c r="D545" s="21">
        <v>351.1</v>
      </c>
      <c r="E545" s="21">
        <v>364.29166666666669</v>
      </c>
      <c r="F545" s="23" t="str">
        <f t="shared" si="107"/>
        <v>TRUE</v>
      </c>
      <c r="G545" s="23" t="str">
        <f t="shared" si="108"/>
        <v>FALSE</v>
      </c>
      <c r="H545" s="23" t="str">
        <f t="shared" si="109"/>
        <v>Hold&amp;NotBuy</v>
      </c>
      <c r="I545" s="23" t="str">
        <f t="shared" si="105"/>
        <v>hold</v>
      </c>
      <c r="J545" s="38" t="str">
        <f t="shared" si="101"/>
        <v>Selling</v>
      </c>
      <c r="K545" s="23" t="str">
        <f t="shared" si="102"/>
        <v>Selling</v>
      </c>
      <c r="L545" s="23" t="str">
        <f t="shared" si="104"/>
        <v>Cash</v>
      </c>
      <c r="M545" s="43">
        <f t="shared" si="110"/>
        <v>0.9971509971509972</v>
      </c>
      <c r="N545" s="54">
        <f t="shared" si="97"/>
        <v>1</v>
      </c>
      <c r="O545" s="47">
        <f>O544*N545</f>
        <v>511607.0918123381</v>
      </c>
      <c r="P545" s="67">
        <f>(O545-MAX(O$97:O545))/MAX(O$97:O545)</f>
        <v>-0.661878657440504</v>
      </c>
      <c r="Q545" s="63">
        <f t="shared" si="96"/>
        <v>1000000</v>
      </c>
      <c r="R545" s="55">
        <f>(B545-(B544*$A$1))/B544</f>
        <v>0.99645099715099716</v>
      </c>
      <c r="S545" s="47">
        <f t="shared" si="99"/>
        <v>1097321.4020536495</v>
      </c>
      <c r="T545" s="67">
        <f>(S545-MAX(S$97:S545))/MAX(S$97:S545)</f>
        <v>-0.5398275952920345</v>
      </c>
      <c r="U545" s="63">
        <f t="shared" si="98"/>
        <v>760764.13084930077</v>
      </c>
      <c r="V545" s="4"/>
    </row>
    <row r="546" spans="1:22" x14ac:dyDescent="0.3">
      <c r="A546" s="2">
        <v>43549</v>
      </c>
      <c r="B546" s="21">
        <v>349</v>
      </c>
      <c r="C546" s="21">
        <v>346</v>
      </c>
      <c r="D546" s="21">
        <v>350.7</v>
      </c>
      <c r="E546" s="21">
        <v>363.79166666666669</v>
      </c>
      <c r="F546" s="23" t="str">
        <f t="shared" si="107"/>
        <v>FALSE</v>
      </c>
      <c r="G546" s="23" t="str">
        <f t="shared" si="108"/>
        <v>FALSE</v>
      </c>
      <c r="H546" s="23" t="str">
        <f t="shared" si="109"/>
        <v>Sell</v>
      </c>
      <c r="I546" s="23" t="str">
        <f t="shared" si="105"/>
        <v/>
      </c>
      <c r="J546" s="38" t="str">
        <f t="shared" si="101"/>
        <v>Selling</v>
      </c>
      <c r="K546" s="23" t="str">
        <f t="shared" si="102"/>
        <v>Selling</v>
      </c>
      <c r="L546" s="23" t="str">
        <f t="shared" si="104"/>
        <v>Cash</v>
      </c>
      <c r="M546" s="43">
        <f t="shared" si="110"/>
        <v>0.99714285714285711</v>
      </c>
      <c r="N546" s="54">
        <f t="shared" si="97"/>
        <v>1</v>
      </c>
      <c r="O546" s="47">
        <f>O545*N546</f>
        <v>511607.0918123381</v>
      </c>
      <c r="P546" s="67">
        <f>(O546-MAX(O$97:O546))/MAX(O$97:O546)</f>
        <v>-0.661878657440504</v>
      </c>
      <c r="Q546" s="63">
        <f t="shared" si="96"/>
        <v>1000000</v>
      </c>
      <c r="R546" s="53">
        <f>(B546-(B546*$A$1))/B545</f>
        <v>0.99644485714285713</v>
      </c>
      <c r="S546" s="47">
        <f t="shared" si="99"/>
        <v>1093420.2677091486</v>
      </c>
      <c r="T546" s="67">
        <f>(S546-MAX(S$97:S546))/MAX(S$97:S546)</f>
        <v>-0.54146357392968625</v>
      </c>
      <c r="U546" s="63">
        <f t="shared" si="98"/>
        <v>758059.50568354141</v>
      </c>
      <c r="V546" s="4"/>
    </row>
    <row r="547" spans="1:22" x14ac:dyDescent="0.3">
      <c r="A547" s="2">
        <v>43550</v>
      </c>
      <c r="B547" s="21">
        <v>346</v>
      </c>
      <c r="C547" s="21">
        <v>339</v>
      </c>
      <c r="D547" s="21">
        <v>349.4</v>
      </c>
      <c r="E547" s="21">
        <v>363.18333333333328</v>
      </c>
      <c r="F547" s="23" t="str">
        <f t="shared" si="107"/>
        <v>FALSE</v>
      </c>
      <c r="G547" s="23" t="str">
        <f t="shared" si="108"/>
        <v>FALSE</v>
      </c>
      <c r="H547" s="23" t="str">
        <f t="shared" si="109"/>
        <v>Sell</v>
      </c>
      <c r="I547" s="23" t="str">
        <f t="shared" si="105"/>
        <v/>
      </c>
      <c r="J547" s="38" t="str">
        <f t="shared" si="101"/>
        <v>Cash</v>
      </c>
      <c r="K547" s="23" t="str">
        <f t="shared" si="102"/>
        <v>Cash</v>
      </c>
      <c r="L547" s="23" t="str">
        <f t="shared" si="104"/>
        <v>Cash</v>
      </c>
      <c r="M547" s="43">
        <f t="shared" si="110"/>
        <v>0.99140401146131807</v>
      </c>
      <c r="N547" s="54">
        <f t="shared" si="97"/>
        <v>1</v>
      </c>
      <c r="O547" s="47">
        <f>O546*N547</f>
        <v>511607.0918123381</v>
      </c>
      <c r="P547" s="67">
        <f>(O547-MAX(O$97:O547))/MAX(O$97:O547)</f>
        <v>-0.661878657440504</v>
      </c>
      <c r="Q547" s="63">
        <f t="shared" ref="Q547:Q610" si="112">Q546*N547</f>
        <v>1000000</v>
      </c>
      <c r="R547" s="48">
        <v>1</v>
      </c>
      <c r="S547" s="47">
        <f t="shared" si="99"/>
        <v>1093420.2677091486</v>
      </c>
      <c r="T547" s="67">
        <f>(S547-MAX(S$97:S547))/MAX(S$97:S547)</f>
        <v>-0.54146357392968625</v>
      </c>
      <c r="U547" s="63">
        <f t="shared" si="98"/>
        <v>758059.50568354141</v>
      </c>
      <c r="V547" s="4"/>
    </row>
    <row r="548" spans="1:22" x14ac:dyDescent="0.3">
      <c r="A548" s="2">
        <v>43551</v>
      </c>
      <c r="B548" s="21">
        <v>338</v>
      </c>
      <c r="C548" s="21">
        <v>346</v>
      </c>
      <c r="D548" s="21">
        <v>348.9</v>
      </c>
      <c r="E548" s="21">
        <v>362.73333333333329</v>
      </c>
      <c r="F548" s="23" t="str">
        <f t="shared" si="107"/>
        <v>FALSE</v>
      </c>
      <c r="G548" s="23" t="str">
        <f t="shared" si="108"/>
        <v>FALSE</v>
      </c>
      <c r="H548" s="23" t="str">
        <f t="shared" si="109"/>
        <v>Sell</v>
      </c>
      <c r="I548" s="23" t="str">
        <f t="shared" si="105"/>
        <v/>
      </c>
      <c r="J548" s="38" t="str">
        <f t="shared" si="101"/>
        <v>Cash</v>
      </c>
      <c r="K548" s="23" t="str">
        <f t="shared" si="102"/>
        <v>Cash</v>
      </c>
      <c r="L548" s="23" t="str">
        <f t="shared" si="104"/>
        <v>Cash</v>
      </c>
      <c r="M548" s="43">
        <f t="shared" si="110"/>
        <v>0.97687861271676302</v>
      </c>
      <c r="N548" s="54">
        <f t="shared" ref="N548:N611" si="113">IF(L548="hold", IF(L547="hold", B548/B547, (B548-(B547*$A$1))/B547), IF(L548="Selling", IF(L547="Buying", (B548-(B547*$A$1)-(B548*$A$1))/B547, (B548-(B548*$A$1))/B547), 1))</f>
        <v>1</v>
      </c>
      <c r="O548" s="47">
        <f>O547*N548</f>
        <v>511607.0918123381</v>
      </c>
      <c r="P548" s="67">
        <f>(O548-MAX(O$97:O548))/MAX(O$97:O548)</f>
        <v>-0.661878657440504</v>
      </c>
      <c r="Q548" s="63">
        <f t="shared" si="112"/>
        <v>1000000</v>
      </c>
      <c r="R548" s="48">
        <v>1</v>
      </c>
      <c r="S548" s="47">
        <f t="shared" si="99"/>
        <v>1093420.2677091486</v>
      </c>
      <c r="T548" s="67">
        <f>(S548-MAX(S$97:S548))/MAX(S$97:S548)</f>
        <v>-0.54146357392968625</v>
      </c>
      <c r="U548" s="63">
        <f t="shared" ref="U548:U611" si="114">U547*R548</f>
        <v>758059.50568354141</v>
      </c>
      <c r="V548" s="4"/>
    </row>
    <row r="549" spans="1:22" x14ac:dyDescent="0.3">
      <c r="A549" s="2">
        <v>43552</v>
      </c>
      <c r="B549" s="21">
        <v>346</v>
      </c>
      <c r="C549" s="21">
        <v>347</v>
      </c>
      <c r="D549" s="21">
        <v>348.6</v>
      </c>
      <c r="E549" s="21">
        <v>361.92500000000001</v>
      </c>
      <c r="F549" s="23" t="str">
        <f t="shared" si="107"/>
        <v>FALSE</v>
      </c>
      <c r="G549" s="23" t="str">
        <f t="shared" si="108"/>
        <v>FALSE</v>
      </c>
      <c r="H549" s="23" t="str">
        <f t="shared" si="109"/>
        <v>Sell</v>
      </c>
      <c r="I549" s="23" t="str">
        <f t="shared" si="105"/>
        <v/>
      </c>
      <c r="J549" s="38" t="str">
        <f t="shared" si="101"/>
        <v>Cash</v>
      </c>
      <c r="K549" s="23" t="str">
        <f t="shared" si="102"/>
        <v>Cash</v>
      </c>
      <c r="L549" s="23" t="str">
        <f t="shared" si="104"/>
        <v>Cash</v>
      </c>
      <c r="M549" s="43">
        <f t="shared" si="110"/>
        <v>1.0236686390532543</v>
      </c>
      <c r="N549" s="54">
        <f t="shared" si="113"/>
        <v>1</v>
      </c>
      <c r="O549" s="47">
        <f>O548*N549</f>
        <v>511607.0918123381</v>
      </c>
      <c r="P549" s="67">
        <f>(O549-MAX(O$97:O549))/MAX(O$97:O549)</f>
        <v>-0.661878657440504</v>
      </c>
      <c r="Q549" s="63">
        <f t="shared" si="112"/>
        <v>1000000</v>
      </c>
      <c r="R549" s="48">
        <v>1</v>
      </c>
      <c r="S549" s="47">
        <f t="shared" si="99"/>
        <v>1093420.2677091486</v>
      </c>
      <c r="T549" s="67">
        <f>(S549-MAX(S$97:S549))/MAX(S$97:S549)</f>
        <v>-0.54146357392968625</v>
      </c>
      <c r="U549" s="63">
        <f t="shared" si="114"/>
        <v>758059.50568354141</v>
      </c>
      <c r="V549" s="4"/>
    </row>
    <row r="550" spans="1:22" x14ac:dyDescent="0.3">
      <c r="A550" s="2">
        <v>43553</v>
      </c>
      <c r="B550" s="21">
        <v>347</v>
      </c>
      <c r="C550" s="21">
        <v>348</v>
      </c>
      <c r="D550" s="21">
        <v>348.2</v>
      </c>
      <c r="E550" s="21">
        <v>361.26666666666671</v>
      </c>
      <c r="F550" s="23" t="str">
        <f t="shared" si="107"/>
        <v>FALSE</v>
      </c>
      <c r="G550" s="23" t="str">
        <f t="shared" si="108"/>
        <v>FALSE</v>
      </c>
      <c r="H550" s="23" t="str">
        <f t="shared" si="109"/>
        <v>Sell</v>
      </c>
      <c r="I550" s="23" t="str">
        <f t="shared" si="105"/>
        <v/>
      </c>
      <c r="J550" s="38" t="str">
        <f t="shared" si="101"/>
        <v>Cash</v>
      </c>
      <c r="K550" s="23" t="str">
        <f t="shared" si="102"/>
        <v>Cash</v>
      </c>
      <c r="L550" s="23" t="str">
        <f t="shared" si="104"/>
        <v>Cash</v>
      </c>
      <c r="M550" s="43">
        <f t="shared" si="110"/>
        <v>1.0028901734104045</v>
      </c>
      <c r="N550" s="54">
        <f t="shared" si="113"/>
        <v>1</v>
      </c>
      <c r="O550" s="47">
        <f>O549*N550</f>
        <v>511607.0918123381</v>
      </c>
      <c r="P550" s="67">
        <f>(O550-MAX(O$97:O550))/MAX(O$97:O550)</f>
        <v>-0.661878657440504</v>
      </c>
      <c r="Q550" s="63">
        <f t="shared" si="112"/>
        <v>1000000</v>
      </c>
      <c r="R550" s="48">
        <v>1</v>
      </c>
      <c r="S550" s="47">
        <f t="shared" si="99"/>
        <v>1093420.2677091486</v>
      </c>
      <c r="T550" s="67">
        <f>(S550-MAX(S$97:S550))/MAX(S$97:S550)</f>
        <v>-0.54146357392968625</v>
      </c>
      <c r="U550" s="63">
        <f t="shared" si="114"/>
        <v>758059.50568354141</v>
      </c>
      <c r="V550" s="4"/>
    </row>
    <row r="551" spans="1:22" x14ac:dyDescent="0.3">
      <c r="A551" s="2">
        <v>43554</v>
      </c>
      <c r="B551" s="21">
        <v>348</v>
      </c>
      <c r="C551" s="21">
        <v>353</v>
      </c>
      <c r="D551" s="21">
        <v>347.5</v>
      </c>
      <c r="E551" s="21">
        <v>360.80833333333328</v>
      </c>
      <c r="F551" s="23" t="str">
        <f t="shared" si="107"/>
        <v>FALSE</v>
      </c>
      <c r="G551" s="23" t="str">
        <f t="shared" si="108"/>
        <v>FALSE</v>
      </c>
      <c r="H551" s="23" t="str">
        <f t="shared" si="109"/>
        <v>Sell</v>
      </c>
      <c r="I551" s="23" t="str">
        <f t="shared" si="105"/>
        <v/>
      </c>
      <c r="J551" s="38" t="str">
        <f t="shared" si="101"/>
        <v>Cash</v>
      </c>
      <c r="K551" s="23" t="str">
        <f t="shared" si="102"/>
        <v>Cash</v>
      </c>
      <c r="L551" s="23" t="str">
        <f t="shared" si="104"/>
        <v>Cash</v>
      </c>
      <c r="M551" s="43">
        <f t="shared" si="110"/>
        <v>1.0028818443804035</v>
      </c>
      <c r="N551" s="54">
        <f t="shared" si="113"/>
        <v>1</v>
      </c>
      <c r="O551" s="47">
        <f>O550*N551</f>
        <v>511607.0918123381</v>
      </c>
      <c r="P551" s="67">
        <f>(O551-MAX(O$97:O551))/MAX(O$97:O551)</f>
        <v>-0.661878657440504</v>
      </c>
      <c r="Q551" s="63">
        <f t="shared" si="112"/>
        <v>1000000</v>
      </c>
      <c r="R551" s="48">
        <v>1</v>
      </c>
      <c r="S551" s="47">
        <f t="shared" si="99"/>
        <v>1093420.2677091486</v>
      </c>
      <c r="T551" s="67">
        <f>(S551-MAX(S$97:S551))/MAX(S$97:S551)</f>
        <v>-0.54146357392968625</v>
      </c>
      <c r="U551" s="63">
        <f t="shared" si="114"/>
        <v>758059.50568354141</v>
      </c>
      <c r="V551" s="4"/>
    </row>
    <row r="552" spans="1:22" x14ac:dyDescent="0.3">
      <c r="A552" s="2">
        <v>43555</v>
      </c>
      <c r="B552" s="21">
        <v>352</v>
      </c>
      <c r="C552" s="21">
        <v>350</v>
      </c>
      <c r="D552" s="21">
        <v>348.1</v>
      </c>
      <c r="E552" s="21">
        <v>360.21666666666658</v>
      </c>
      <c r="F552" s="23" t="str">
        <f t="shared" si="107"/>
        <v>TRUE</v>
      </c>
      <c r="G552" s="23" t="str">
        <f t="shared" si="108"/>
        <v>FALSE</v>
      </c>
      <c r="H552" s="23" t="str">
        <f t="shared" si="109"/>
        <v>Hold&amp;NotBuy</v>
      </c>
      <c r="I552" s="23" t="str">
        <f t="shared" si="105"/>
        <v>hold</v>
      </c>
      <c r="J552" s="38" t="str">
        <f t="shared" si="101"/>
        <v>Cash</v>
      </c>
      <c r="K552" s="23" t="str">
        <f t="shared" si="102"/>
        <v>Cash</v>
      </c>
      <c r="L552" s="23" t="str">
        <f t="shared" si="104"/>
        <v>Cash</v>
      </c>
      <c r="M552" s="43">
        <f t="shared" si="110"/>
        <v>1.0114942528735633</v>
      </c>
      <c r="N552" s="54">
        <f t="shared" si="113"/>
        <v>1</v>
      </c>
      <c r="O552" s="47">
        <f>O551*N552</f>
        <v>511607.0918123381</v>
      </c>
      <c r="P552" s="67">
        <f>(O552-MAX(O$97:O552))/MAX(O$97:O552)</f>
        <v>-0.661878657440504</v>
      </c>
      <c r="Q552" s="63">
        <f t="shared" si="112"/>
        <v>1000000</v>
      </c>
      <c r="R552" s="48">
        <v>1</v>
      </c>
      <c r="S552" s="47">
        <f t="shared" si="99"/>
        <v>1093420.2677091486</v>
      </c>
      <c r="T552" s="67">
        <f>(S552-MAX(S$97:S552))/MAX(S$97:S552)</f>
        <v>-0.54146357392968625</v>
      </c>
      <c r="U552" s="63">
        <f t="shared" si="114"/>
        <v>758059.50568354141</v>
      </c>
      <c r="V552" s="4"/>
    </row>
    <row r="553" spans="1:22" x14ac:dyDescent="0.3">
      <c r="A553" s="2">
        <v>43556</v>
      </c>
      <c r="B553" s="21">
        <v>350</v>
      </c>
      <c r="C553" s="21">
        <v>352</v>
      </c>
      <c r="D553" s="21">
        <v>348.2</v>
      </c>
      <c r="E553" s="21">
        <v>359.66666666666669</v>
      </c>
      <c r="F553" s="23" t="str">
        <f t="shared" si="107"/>
        <v>TRUE</v>
      </c>
      <c r="G553" s="23" t="str">
        <f t="shared" si="108"/>
        <v>FALSE</v>
      </c>
      <c r="H553" s="23" t="str">
        <f t="shared" si="109"/>
        <v>Hold&amp;NotBuy</v>
      </c>
      <c r="I553" s="23" t="str">
        <f t="shared" si="105"/>
        <v>hold</v>
      </c>
      <c r="J553" s="38" t="str">
        <f t="shared" si="101"/>
        <v>Cash</v>
      </c>
      <c r="K553" s="23" t="str">
        <f t="shared" si="102"/>
        <v>Cash</v>
      </c>
      <c r="L553" s="23" t="str">
        <f t="shared" si="104"/>
        <v>Cash</v>
      </c>
      <c r="M553" s="43">
        <f t="shared" si="110"/>
        <v>0.99431818181818177</v>
      </c>
      <c r="N553" s="54">
        <f t="shared" si="113"/>
        <v>1</v>
      </c>
      <c r="O553" s="47">
        <f>O552*N553</f>
        <v>511607.0918123381</v>
      </c>
      <c r="P553" s="67">
        <f>(O553-MAX(O$97:O553))/MAX(O$97:O553)</f>
        <v>-0.661878657440504</v>
      </c>
      <c r="Q553" s="63">
        <f t="shared" si="112"/>
        <v>1000000</v>
      </c>
      <c r="R553" s="55">
        <f>(B553-(B552*$A$1))/B552</f>
        <v>0.99361818181818184</v>
      </c>
      <c r="S553" s="47">
        <f t="shared" si="99"/>
        <v>1086442.2583643137</v>
      </c>
      <c r="T553" s="67">
        <f>(S553-MAX(S$97:S553))/MAX(S$97:S553)</f>
        <v>-0.54438987003060768</v>
      </c>
      <c r="U553" s="63">
        <f t="shared" si="114"/>
        <v>753221.70774727012</v>
      </c>
      <c r="V553" s="4"/>
    </row>
    <row r="554" spans="1:22" x14ac:dyDescent="0.3">
      <c r="A554" s="2">
        <v>43557</v>
      </c>
      <c r="B554" s="21">
        <v>352</v>
      </c>
      <c r="C554" s="21">
        <v>369</v>
      </c>
      <c r="D554" s="21">
        <v>350</v>
      </c>
      <c r="E554" s="21">
        <v>359.36666666666667</v>
      </c>
      <c r="F554" s="23" t="str">
        <f t="shared" si="107"/>
        <v>TRUE</v>
      </c>
      <c r="G554" s="23" t="str">
        <f t="shared" si="108"/>
        <v>FALSE</v>
      </c>
      <c r="H554" s="23" t="str">
        <f t="shared" si="109"/>
        <v>Hold&amp;NotBuy</v>
      </c>
      <c r="I554" s="23" t="str">
        <f t="shared" si="105"/>
        <v>hold</v>
      </c>
      <c r="J554" s="38" t="str">
        <f t="shared" si="101"/>
        <v>Cash</v>
      </c>
      <c r="K554" s="23" t="str">
        <f t="shared" si="102"/>
        <v>Cash</v>
      </c>
      <c r="L554" s="23" t="str">
        <f t="shared" si="104"/>
        <v>Cash</v>
      </c>
      <c r="M554" s="43">
        <f t="shared" si="110"/>
        <v>1.0057142857142858</v>
      </c>
      <c r="N554" s="54">
        <f t="shared" si="113"/>
        <v>1</v>
      </c>
      <c r="O554" s="47">
        <f>O553*N554</f>
        <v>511607.0918123381</v>
      </c>
      <c r="P554" s="67">
        <f>(O554-MAX(O$97:O554))/MAX(O$97:O554)</f>
        <v>-0.661878657440504</v>
      </c>
      <c r="Q554" s="63">
        <f t="shared" si="112"/>
        <v>1000000</v>
      </c>
      <c r="R554" s="52">
        <f t="shared" ref="R554:R556" si="115">M554</f>
        <v>1.0057142857142858</v>
      </c>
      <c r="S554" s="47">
        <f t="shared" si="99"/>
        <v>1092650.4998406814</v>
      </c>
      <c r="T554" s="67">
        <f>(S554-MAX(S$97:S554))/MAX(S$97:S554)</f>
        <v>-0.54178638357363973</v>
      </c>
      <c r="U554" s="63">
        <f t="shared" si="114"/>
        <v>757525.83179154026</v>
      </c>
      <c r="V554" s="4"/>
    </row>
    <row r="555" spans="1:22" x14ac:dyDescent="0.3">
      <c r="A555" s="2">
        <v>43558</v>
      </c>
      <c r="B555" s="21">
        <v>369</v>
      </c>
      <c r="C555" s="21">
        <v>387</v>
      </c>
      <c r="D555" s="21">
        <v>353.7</v>
      </c>
      <c r="E555" s="21">
        <v>359.22500000000002</v>
      </c>
      <c r="F555" s="23" t="str">
        <f t="shared" si="107"/>
        <v>TRUE</v>
      </c>
      <c r="G555" s="23" t="str">
        <f t="shared" si="108"/>
        <v>TRUE</v>
      </c>
      <c r="H555" s="23" t="str">
        <f t="shared" si="109"/>
        <v>Buy</v>
      </c>
      <c r="I555" s="23" t="str">
        <f t="shared" si="105"/>
        <v>Buying</v>
      </c>
      <c r="J555" s="38" t="str">
        <f t="shared" si="101"/>
        <v/>
      </c>
      <c r="K555" s="23" t="str">
        <f t="shared" si="102"/>
        <v>Buying</v>
      </c>
      <c r="L555" s="23" t="str">
        <f t="shared" si="104"/>
        <v>Buying</v>
      </c>
      <c r="M555" s="43">
        <f t="shared" si="110"/>
        <v>1.0482954545454546</v>
      </c>
      <c r="N555" s="54">
        <f t="shared" si="113"/>
        <v>1</v>
      </c>
      <c r="O555" s="47">
        <f>O554*N555</f>
        <v>511607.0918123381</v>
      </c>
      <c r="P555" s="67">
        <f>(O555-MAX(O$97:O555))/MAX(O$97:O555)</f>
        <v>-0.661878657440504</v>
      </c>
      <c r="Q555" s="63">
        <f t="shared" si="112"/>
        <v>1000000</v>
      </c>
      <c r="R555" s="52">
        <f t="shared" si="115"/>
        <v>1.0482954545454546</v>
      </c>
      <c r="S555" s="47">
        <f t="shared" si="99"/>
        <v>1145420.5523898052</v>
      </c>
      <c r="T555" s="67">
        <f>(S555-MAX(S$97:S555))/MAX(S$97:S555)</f>
        <v>-0.51965674868941203</v>
      </c>
      <c r="U555" s="63">
        <f t="shared" si="114"/>
        <v>794110.88616783626</v>
      </c>
      <c r="V555" s="4"/>
    </row>
    <row r="556" spans="1:22" x14ac:dyDescent="0.3">
      <c r="A556" s="2">
        <v>43559</v>
      </c>
      <c r="B556" s="21">
        <v>387</v>
      </c>
      <c r="C556" s="21">
        <v>376</v>
      </c>
      <c r="D556" s="21">
        <v>356.7</v>
      </c>
      <c r="E556" s="21">
        <v>359.11666666666667</v>
      </c>
      <c r="F556" s="23" t="str">
        <f t="shared" si="107"/>
        <v>TRUE</v>
      </c>
      <c r="G556" s="23" t="str">
        <f t="shared" si="108"/>
        <v>TRUE</v>
      </c>
      <c r="H556" s="23" t="str">
        <f t="shared" si="109"/>
        <v>Buy</v>
      </c>
      <c r="I556" s="23" t="str">
        <f t="shared" si="105"/>
        <v>hold</v>
      </c>
      <c r="J556" s="38" t="str">
        <f t="shared" si="101"/>
        <v/>
      </c>
      <c r="K556" s="23" t="str">
        <f t="shared" si="102"/>
        <v>hold</v>
      </c>
      <c r="L556" s="23" t="str">
        <f t="shared" si="104"/>
        <v>hold</v>
      </c>
      <c r="M556" s="43">
        <f t="shared" si="110"/>
        <v>1.0487804878048781</v>
      </c>
      <c r="N556" s="54">
        <f t="shared" si="113"/>
        <v>1.0480804878048779</v>
      </c>
      <c r="O556" s="47">
        <f>O555*N556</f>
        <v>536205.41035111027</v>
      </c>
      <c r="P556" s="67">
        <f>(O556-MAX(O$97:O556))/MAX(O$97:O556)</f>
        <v>-0.64562161835300313</v>
      </c>
      <c r="Q556" s="63">
        <f t="shared" si="112"/>
        <v>1048080.4878048779</v>
      </c>
      <c r="R556" s="52">
        <f t="shared" si="115"/>
        <v>1.0487804878048781</v>
      </c>
      <c r="S556" s="47">
        <f t="shared" ref="S556:S619" si="116">S555*R556</f>
        <v>1201294.7256771128</v>
      </c>
      <c r="T556" s="67">
        <f>(S556-MAX(S$97:S556))/MAX(S$97:S556)</f>
        <v>-0.49622537057670046</v>
      </c>
      <c r="U556" s="63">
        <f t="shared" si="114"/>
        <v>832848.00256626739</v>
      </c>
      <c r="V556" s="4"/>
    </row>
    <row r="557" spans="1:22" x14ac:dyDescent="0.3">
      <c r="A557" s="2">
        <v>43560</v>
      </c>
      <c r="B557" s="21">
        <v>377</v>
      </c>
      <c r="C557" s="21">
        <v>404</v>
      </c>
      <c r="D557" s="21">
        <v>363.2</v>
      </c>
      <c r="E557" s="21">
        <v>359.35833333333329</v>
      </c>
      <c r="F557" s="23" t="str">
        <f t="shared" si="107"/>
        <v>TRUE</v>
      </c>
      <c r="G557" s="23" t="str">
        <f t="shared" si="108"/>
        <v>TRUE</v>
      </c>
      <c r="H557" s="23" t="str">
        <f t="shared" si="109"/>
        <v>Buy</v>
      </c>
      <c r="I557" s="23" t="str">
        <f t="shared" si="105"/>
        <v>hold</v>
      </c>
      <c r="J557" s="38" t="str">
        <f t="shared" si="101"/>
        <v/>
      </c>
      <c r="K557" s="23" t="str">
        <f t="shared" si="102"/>
        <v>hold</v>
      </c>
      <c r="L557" s="23" t="str">
        <f t="shared" si="104"/>
        <v>hold</v>
      </c>
      <c r="M557" s="43">
        <f t="shared" si="110"/>
        <v>0.97416020671834624</v>
      </c>
      <c r="N557" s="54">
        <f t="shared" si="113"/>
        <v>0.97416020671834624</v>
      </c>
      <c r="O557" s="47">
        <f>O556*N557</f>
        <v>522349.97339113324</v>
      </c>
      <c r="P557" s="67">
        <f>(O557-MAX(O$97:O557))/MAX(O$97:O557)</f>
        <v>-0.65477868247824855</v>
      </c>
      <c r="Q557" s="63">
        <f t="shared" si="112"/>
        <v>1020998.3046574651</v>
      </c>
      <c r="R557" s="48">
        <v>0.97416020671834624</v>
      </c>
      <c r="S557" s="47">
        <f t="shared" si="116"/>
        <v>1170253.5182952753</v>
      </c>
      <c r="T557" s="67">
        <f>(S557-MAX(S$97:S557))/MAX(S$97:S557)</f>
        <v>-0.50924280286154022</v>
      </c>
      <c r="U557" s="63">
        <f t="shared" si="114"/>
        <v>811327.38234491681</v>
      </c>
      <c r="V557" s="4"/>
    </row>
    <row r="558" spans="1:22" x14ac:dyDescent="0.3">
      <c r="A558" s="2">
        <v>43561</v>
      </c>
      <c r="B558" s="21">
        <v>405</v>
      </c>
      <c r="C558" s="21">
        <v>399</v>
      </c>
      <c r="D558" s="21">
        <v>368.5</v>
      </c>
      <c r="E558" s="21">
        <v>359.81666666666672</v>
      </c>
      <c r="F558" s="23" t="str">
        <f t="shared" si="107"/>
        <v>TRUE</v>
      </c>
      <c r="G558" s="23" t="str">
        <f t="shared" si="108"/>
        <v>TRUE</v>
      </c>
      <c r="H558" s="23" t="str">
        <f t="shared" si="109"/>
        <v>Buy</v>
      </c>
      <c r="I558" s="23" t="str">
        <f t="shared" si="105"/>
        <v>hold</v>
      </c>
      <c r="J558" s="38" t="str">
        <f t="shared" si="101"/>
        <v/>
      </c>
      <c r="K558" s="23" t="str">
        <f t="shared" si="102"/>
        <v>hold</v>
      </c>
      <c r="L558" s="23" t="str">
        <f t="shared" si="104"/>
        <v>hold</v>
      </c>
      <c r="M558" s="43">
        <f t="shared" si="110"/>
        <v>1.0742705570291777</v>
      </c>
      <c r="N558" s="54">
        <f t="shared" si="113"/>
        <v>1.0742705570291777</v>
      </c>
      <c r="O558" s="47">
        <f>O557*N558</f>
        <v>561145.19687906886</v>
      </c>
      <c r="P558" s="67">
        <f>(O558-MAX(O$97:O558))/MAX(O$97:O558)</f>
        <v>-0.62913890292756147</v>
      </c>
      <c r="Q558" s="63">
        <f t="shared" si="112"/>
        <v>1096828.4174702212</v>
      </c>
      <c r="R558" s="48">
        <v>1.0742705570291777</v>
      </c>
      <c r="S558" s="47">
        <f t="shared" si="116"/>
        <v>1257168.8989644204</v>
      </c>
      <c r="T558" s="67">
        <f>(S558-MAX(S$97:S558))/MAX(S$97:S558)</f>
        <v>-0.47279399246398884</v>
      </c>
      <c r="U558" s="63">
        <f t="shared" si="114"/>
        <v>871585.1189646984</v>
      </c>
      <c r="V558" s="4"/>
    </row>
    <row r="559" spans="1:22" x14ac:dyDescent="0.3">
      <c r="A559" s="2">
        <v>43562</v>
      </c>
      <c r="B559" s="21">
        <v>400</v>
      </c>
      <c r="C559" s="21">
        <v>406</v>
      </c>
      <c r="D559" s="21">
        <v>374.4</v>
      </c>
      <c r="E559" s="21">
        <v>360.41666666666669</v>
      </c>
      <c r="F559" s="23" t="str">
        <f t="shared" si="107"/>
        <v>TRUE</v>
      </c>
      <c r="G559" s="23" t="str">
        <f t="shared" si="108"/>
        <v>TRUE</v>
      </c>
      <c r="H559" s="23" t="str">
        <f t="shared" si="109"/>
        <v>Buy</v>
      </c>
      <c r="I559" s="23" t="str">
        <f t="shared" si="105"/>
        <v>hold</v>
      </c>
      <c r="J559" s="38" t="str">
        <f t="shared" si="101"/>
        <v/>
      </c>
      <c r="K559" s="23" t="str">
        <f t="shared" si="102"/>
        <v>hold</v>
      </c>
      <c r="L559" s="23" t="str">
        <f t="shared" si="104"/>
        <v>hold</v>
      </c>
      <c r="M559" s="43">
        <f t="shared" si="110"/>
        <v>0.98765432098765427</v>
      </c>
      <c r="N559" s="54">
        <f t="shared" si="113"/>
        <v>0.98765432098765427</v>
      </c>
      <c r="O559" s="47">
        <f>O558*N559</f>
        <v>554217.47839908034</v>
      </c>
      <c r="P559" s="67">
        <f>(O559-MAX(O$97:O559))/MAX(O$97:O559)</f>
        <v>-0.63371743499018418</v>
      </c>
      <c r="Q559" s="63">
        <f t="shared" si="112"/>
        <v>1083287.3258965146</v>
      </c>
      <c r="R559" s="48">
        <v>0.98765432098765427</v>
      </c>
      <c r="S559" s="47">
        <f t="shared" si="116"/>
        <v>1241648.2952735017</v>
      </c>
      <c r="T559" s="67">
        <f>(S559-MAX(S$97:S559))/MAX(S$97:S559)</f>
        <v>-0.47930270860640872</v>
      </c>
      <c r="U559" s="63">
        <f t="shared" si="114"/>
        <v>860824.80885402311</v>
      </c>
      <c r="V559" s="4"/>
    </row>
    <row r="560" spans="1:22" x14ac:dyDescent="0.3">
      <c r="A560" s="2">
        <v>43563</v>
      </c>
      <c r="B560" s="21">
        <v>405</v>
      </c>
      <c r="C560" s="21">
        <v>410</v>
      </c>
      <c r="D560" s="21">
        <v>380.6</v>
      </c>
      <c r="E560" s="21">
        <v>360.95</v>
      </c>
      <c r="F560" s="23" t="str">
        <f t="shared" si="107"/>
        <v>TRUE</v>
      </c>
      <c r="G560" s="23" t="str">
        <f t="shared" si="108"/>
        <v>TRUE</v>
      </c>
      <c r="H560" s="23" t="str">
        <f t="shared" si="109"/>
        <v>Buy</v>
      </c>
      <c r="I560" s="23" t="str">
        <f t="shared" si="105"/>
        <v>hold</v>
      </c>
      <c r="J560" s="38" t="str">
        <f t="shared" si="101"/>
        <v/>
      </c>
      <c r="K560" s="23" t="str">
        <f t="shared" si="102"/>
        <v>hold</v>
      </c>
      <c r="L560" s="23" t="str">
        <f t="shared" si="104"/>
        <v>hold</v>
      </c>
      <c r="M560" s="43">
        <f t="shared" si="110"/>
        <v>1.0125</v>
      </c>
      <c r="N560" s="54">
        <f t="shared" si="113"/>
        <v>1.0125</v>
      </c>
      <c r="O560" s="47">
        <f>O559*N560</f>
        <v>561145.19687906886</v>
      </c>
      <c r="P560" s="67">
        <f>(O560-MAX(O$97:O560))/MAX(O$97:O560)</f>
        <v>-0.62913890292756147</v>
      </c>
      <c r="Q560" s="63">
        <f t="shared" si="112"/>
        <v>1096828.4174702209</v>
      </c>
      <c r="R560" s="48">
        <v>1.0125</v>
      </c>
      <c r="S560" s="47">
        <f t="shared" si="116"/>
        <v>1257168.8989644204</v>
      </c>
      <c r="T560" s="67">
        <f>(S560-MAX(S$97:S560))/MAX(S$97:S560)</f>
        <v>-0.47279399246398884</v>
      </c>
      <c r="U560" s="63">
        <f t="shared" si="114"/>
        <v>871585.1189646984</v>
      </c>
      <c r="V560" s="4"/>
    </row>
    <row r="561" spans="1:22" x14ac:dyDescent="0.3">
      <c r="A561" s="2">
        <v>43564</v>
      </c>
      <c r="B561" s="21">
        <v>411</v>
      </c>
      <c r="C561" s="21">
        <v>406</v>
      </c>
      <c r="D561" s="21">
        <v>385.9</v>
      </c>
      <c r="E561" s="21">
        <v>361.50833333333333</v>
      </c>
      <c r="F561" s="23" t="str">
        <f t="shared" si="107"/>
        <v>TRUE</v>
      </c>
      <c r="G561" s="23" t="str">
        <f t="shared" si="108"/>
        <v>TRUE</v>
      </c>
      <c r="H561" s="23" t="str">
        <f t="shared" si="109"/>
        <v>Buy</v>
      </c>
      <c r="I561" s="23" t="str">
        <f t="shared" si="105"/>
        <v>hold</v>
      </c>
      <c r="J561" s="38" t="str">
        <f t="shared" si="101"/>
        <v/>
      </c>
      <c r="K561" s="23" t="str">
        <f t="shared" si="102"/>
        <v>hold</v>
      </c>
      <c r="L561" s="23" t="str">
        <f t="shared" si="104"/>
        <v>hold</v>
      </c>
      <c r="M561" s="43">
        <f t="shared" si="110"/>
        <v>1.0148148148148148</v>
      </c>
      <c r="N561" s="54">
        <f t="shared" si="113"/>
        <v>1.0148148148148148</v>
      </c>
      <c r="O561" s="47">
        <f>O560*N561</f>
        <v>569458.45905505505</v>
      </c>
      <c r="P561" s="67">
        <f>(O561-MAX(O$97:O561))/MAX(O$97:O561)</f>
        <v>-0.62364466445241429</v>
      </c>
      <c r="Q561" s="63">
        <f t="shared" si="112"/>
        <v>1113077.7273586686</v>
      </c>
      <c r="R561" s="48">
        <v>1.0148148148148148</v>
      </c>
      <c r="S561" s="47">
        <f t="shared" si="116"/>
        <v>1275793.623393523</v>
      </c>
      <c r="T561" s="67">
        <f>(S561-MAX(S$97:S561))/MAX(S$97:S561)</f>
        <v>-0.46498353309308493</v>
      </c>
      <c r="U561" s="63">
        <f t="shared" si="114"/>
        <v>884497.49109750881</v>
      </c>
      <c r="V561" s="4"/>
    </row>
    <row r="562" spans="1:22" x14ac:dyDescent="0.3">
      <c r="A562" s="2">
        <v>43565</v>
      </c>
      <c r="B562" s="21">
        <v>405</v>
      </c>
      <c r="C562" s="21">
        <v>410</v>
      </c>
      <c r="D562" s="21">
        <v>391.9</v>
      </c>
      <c r="E562" s="21">
        <v>362.13333333333333</v>
      </c>
      <c r="F562" s="23" t="str">
        <f t="shared" si="107"/>
        <v>TRUE</v>
      </c>
      <c r="G562" s="23" t="str">
        <f t="shared" si="108"/>
        <v>TRUE</v>
      </c>
      <c r="H562" s="23" t="str">
        <f t="shared" si="109"/>
        <v>Buy</v>
      </c>
      <c r="I562" s="23" t="str">
        <f t="shared" si="105"/>
        <v>hold</v>
      </c>
      <c r="J562" s="38" t="str">
        <f t="shared" si="101"/>
        <v/>
      </c>
      <c r="K562" s="23" t="str">
        <f t="shared" si="102"/>
        <v>hold</v>
      </c>
      <c r="L562" s="23" t="str">
        <f t="shared" si="104"/>
        <v>hold</v>
      </c>
      <c r="M562" s="43">
        <f t="shared" si="110"/>
        <v>0.98540145985401462</v>
      </c>
      <c r="N562" s="54">
        <f t="shared" si="113"/>
        <v>0.98540145985401462</v>
      </c>
      <c r="O562" s="47">
        <f>O561*N562</f>
        <v>561145.19687906886</v>
      </c>
      <c r="P562" s="67">
        <f>(O562-MAX(O$97:O562))/MAX(O$97:O562)</f>
        <v>-0.62913890292756147</v>
      </c>
      <c r="Q562" s="63">
        <f t="shared" si="112"/>
        <v>1096828.4174702209</v>
      </c>
      <c r="R562" s="48">
        <v>0.98540145985401462</v>
      </c>
      <c r="S562" s="47">
        <f t="shared" si="116"/>
        <v>1257168.8989644204</v>
      </c>
      <c r="T562" s="67">
        <f>(S562-MAX(S$97:S562))/MAX(S$97:S562)</f>
        <v>-0.47279399246398884</v>
      </c>
      <c r="U562" s="63">
        <f t="shared" si="114"/>
        <v>871585.11896469851</v>
      </c>
      <c r="V562" s="4"/>
    </row>
    <row r="563" spans="1:22" x14ac:dyDescent="0.3">
      <c r="A563" s="2">
        <v>43566</v>
      </c>
      <c r="B563" s="21">
        <v>409</v>
      </c>
      <c r="C563" s="21">
        <v>384</v>
      </c>
      <c r="D563" s="21">
        <v>395.1</v>
      </c>
      <c r="E563" s="21">
        <v>362.46666666666658</v>
      </c>
      <c r="F563" s="23" t="str">
        <f t="shared" si="107"/>
        <v>TRUE</v>
      </c>
      <c r="G563" s="23" t="str">
        <f t="shared" si="108"/>
        <v>TRUE</v>
      </c>
      <c r="H563" s="23" t="str">
        <f t="shared" si="109"/>
        <v>Buy</v>
      </c>
      <c r="I563" s="23" t="str">
        <f t="shared" si="105"/>
        <v>hold</v>
      </c>
      <c r="J563" s="38" t="str">
        <f t="shared" si="101"/>
        <v/>
      </c>
      <c r="K563" s="23" t="str">
        <f t="shared" si="102"/>
        <v>hold</v>
      </c>
      <c r="L563" s="23" t="str">
        <f t="shared" si="104"/>
        <v>hold</v>
      </c>
      <c r="M563" s="43">
        <f t="shared" si="110"/>
        <v>1.0098765432098766</v>
      </c>
      <c r="N563" s="54">
        <f t="shared" si="113"/>
        <v>1.0098765432098766</v>
      </c>
      <c r="O563" s="47">
        <f>O562*N563</f>
        <v>566687.37166305969</v>
      </c>
      <c r="P563" s="67">
        <f>(O563-MAX(O$97:O563))/MAX(O$97:O563)</f>
        <v>-0.62547607727746335</v>
      </c>
      <c r="Q563" s="63">
        <f t="shared" si="112"/>
        <v>1107661.2907291863</v>
      </c>
      <c r="R563" s="48">
        <v>1.0098765432098766</v>
      </c>
      <c r="S563" s="47">
        <f t="shared" si="116"/>
        <v>1269585.3819171556</v>
      </c>
      <c r="T563" s="67">
        <f>(S563-MAX(S$97:S563))/MAX(S$97:S563)</f>
        <v>-0.46758701955005288</v>
      </c>
      <c r="U563" s="63">
        <f t="shared" si="114"/>
        <v>880193.36705323879</v>
      </c>
      <c r="V563" s="4"/>
    </row>
    <row r="564" spans="1:22" x14ac:dyDescent="0.3">
      <c r="A564" s="2">
        <v>43567</v>
      </c>
      <c r="B564" s="21">
        <v>383</v>
      </c>
      <c r="C564" s="21">
        <v>385</v>
      </c>
      <c r="D564" s="21">
        <v>396.7</v>
      </c>
      <c r="E564" s="21">
        <v>362.82499999999999</v>
      </c>
      <c r="F564" s="23" t="str">
        <f t="shared" si="107"/>
        <v>FALSE</v>
      </c>
      <c r="G564" s="23" t="str">
        <f t="shared" si="108"/>
        <v>TRUE</v>
      </c>
      <c r="H564" s="23" t="str">
        <f t="shared" si="109"/>
        <v>Sell</v>
      </c>
      <c r="I564" s="23" t="str">
        <f t="shared" si="105"/>
        <v/>
      </c>
      <c r="J564" s="38" t="str">
        <f t="shared" si="101"/>
        <v>Selling</v>
      </c>
      <c r="K564" s="23" t="str">
        <f t="shared" si="102"/>
        <v>Selling</v>
      </c>
      <c r="L564" s="23" t="str">
        <f t="shared" si="104"/>
        <v>Selling</v>
      </c>
      <c r="M564" s="43">
        <f t="shared" si="110"/>
        <v>0.9364303178484108</v>
      </c>
      <c r="N564" s="54">
        <f t="shared" si="113"/>
        <v>0.93577481662591688</v>
      </c>
      <c r="O564" s="47">
        <f>O563*N564</f>
        <v>530291.77130222251</v>
      </c>
      <c r="P564" s="67">
        <f>(O564-MAX(O$97:O564))/MAX(O$97:O564)</f>
        <v>-0.6495299448922992</v>
      </c>
      <c r="Q564" s="63">
        <f t="shared" si="112"/>
        <v>1036521.5412157307</v>
      </c>
      <c r="R564" s="48">
        <v>0.93577481662591688</v>
      </c>
      <c r="S564" s="47">
        <f t="shared" si="116"/>
        <v>1188046.0279544708</v>
      </c>
      <c r="T564" s="67">
        <f>(S564-MAX(S$97:S564))/MAX(S$97:S564)</f>
        <v>-0.50178134085019288</v>
      </c>
      <c r="U564" s="63">
        <f t="shared" si="114"/>
        <v>823662.78664959292</v>
      </c>
      <c r="V564" s="4"/>
    </row>
    <row r="565" spans="1:22" x14ac:dyDescent="0.3">
      <c r="A565" s="2">
        <v>43568</v>
      </c>
      <c r="B565" s="21">
        <v>385</v>
      </c>
      <c r="C565" s="21">
        <v>382</v>
      </c>
      <c r="D565" s="21">
        <v>396.2</v>
      </c>
      <c r="E565" s="21">
        <v>363.23333333333329</v>
      </c>
      <c r="F565" s="23" t="str">
        <f t="shared" si="107"/>
        <v>FALSE</v>
      </c>
      <c r="G565" s="23" t="str">
        <f t="shared" si="108"/>
        <v>TRUE</v>
      </c>
      <c r="H565" s="23" t="str">
        <f t="shared" si="109"/>
        <v>Sell</v>
      </c>
      <c r="I565" s="23" t="str">
        <f t="shared" si="105"/>
        <v/>
      </c>
      <c r="J565" s="38" t="str">
        <f t="shared" si="101"/>
        <v>Cash</v>
      </c>
      <c r="K565" s="23" t="str">
        <f t="shared" si="102"/>
        <v>Cash</v>
      </c>
      <c r="L565" s="23" t="str">
        <f t="shared" si="104"/>
        <v>Cash</v>
      </c>
      <c r="M565" s="43">
        <f t="shared" si="110"/>
        <v>1.0052219321148825</v>
      </c>
      <c r="N565" s="54">
        <f t="shared" si="113"/>
        <v>1</v>
      </c>
      <c r="O565" s="47">
        <f>O564*N565</f>
        <v>530291.77130222251</v>
      </c>
      <c r="P565" s="67">
        <f>(O565-MAX(O$97:O565))/MAX(O$97:O565)</f>
        <v>-0.6495299448922992</v>
      </c>
      <c r="Q565" s="63">
        <f t="shared" si="112"/>
        <v>1036521.5412157307</v>
      </c>
      <c r="R565" s="48">
        <v>1</v>
      </c>
      <c r="S565" s="47">
        <f t="shared" si="116"/>
        <v>1188046.0279544708</v>
      </c>
      <c r="T565" s="67">
        <f>(S565-MAX(S$97:S565))/MAX(S$97:S565)</f>
        <v>-0.50178134085019288</v>
      </c>
      <c r="U565" s="63">
        <f t="shared" si="114"/>
        <v>823662.78664959292</v>
      </c>
      <c r="V565" s="4"/>
    </row>
    <row r="566" spans="1:22" x14ac:dyDescent="0.3">
      <c r="A566" s="2">
        <v>43569</v>
      </c>
      <c r="B566" s="21">
        <v>381</v>
      </c>
      <c r="C566" s="21">
        <v>381</v>
      </c>
      <c r="D566" s="21">
        <v>396.7</v>
      </c>
      <c r="E566" s="21">
        <v>363.74166666666667</v>
      </c>
      <c r="F566" s="23" t="str">
        <f t="shared" si="107"/>
        <v>FALSE</v>
      </c>
      <c r="G566" s="23" t="str">
        <f t="shared" si="108"/>
        <v>TRUE</v>
      </c>
      <c r="H566" s="23" t="str">
        <f t="shared" si="109"/>
        <v>Sell</v>
      </c>
      <c r="I566" s="23" t="str">
        <f t="shared" si="105"/>
        <v/>
      </c>
      <c r="J566" s="38" t="str">
        <f t="shared" si="101"/>
        <v>Cash</v>
      </c>
      <c r="K566" s="23" t="str">
        <f t="shared" si="102"/>
        <v>Cash</v>
      </c>
      <c r="L566" s="23" t="str">
        <f t="shared" si="104"/>
        <v>Cash</v>
      </c>
      <c r="M566" s="43">
        <f t="shared" si="110"/>
        <v>0.98961038961038961</v>
      </c>
      <c r="N566" s="54">
        <f t="shared" si="113"/>
        <v>1</v>
      </c>
      <c r="O566" s="47">
        <f>O565*N566</f>
        <v>530291.77130222251</v>
      </c>
      <c r="P566" s="67">
        <f>(O566-MAX(O$97:O566))/MAX(O$97:O566)</f>
        <v>-0.6495299448922992</v>
      </c>
      <c r="Q566" s="63">
        <f t="shared" si="112"/>
        <v>1036521.5412157307</v>
      </c>
      <c r="R566" s="48">
        <v>1</v>
      </c>
      <c r="S566" s="47">
        <f t="shared" si="116"/>
        <v>1188046.0279544708</v>
      </c>
      <c r="T566" s="67">
        <f>(S566-MAX(S$97:S566))/MAX(S$97:S566)</f>
        <v>-0.50178134085019288</v>
      </c>
      <c r="U566" s="63">
        <f t="shared" si="114"/>
        <v>823662.78664959292</v>
      </c>
      <c r="V566" s="4"/>
    </row>
    <row r="567" spans="1:22" x14ac:dyDescent="0.3">
      <c r="A567" s="2">
        <v>43570</v>
      </c>
      <c r="B567" s="21">
        <v>381</v>
      </c>
      <c r="C567" s="21">
        <v>382</v>
      </c>
      <c r="D567" s="21">
        <v>394.5</v>
      </c>
      <c r="E567" s="21">
        <v>364.21666666666658</v>
      </c>
      <c r="F567" s="23" t="str">
        <f t="shared" si="107"/>
        <v>FALSE</v>
      </c>
      <c r="G567" s="23" t="str">
        <f t="shared" si="108"/>
        <v>TRUE</v>
      </c>
      <c r="H567" s="23" t="str">
        <f t="shared" si="109"/>
        <v>Sell</v>
      </c>
      <c r="I567" s="23" t="str">
        <f t="shared" si="105"/>
        <v/>
      </c>
      <c r="J567" s="38" t="str">
        <f t="shared" si="101"/>
        <v>Cash</v>
      </c>
      <c r="K567" s="23" t="str">
        <f t="shared" si="102"/>
        <v>Cash</v>
      </c>
      <c r="L567" s="23" t="str">
        <f t="shared" si="104"/>
        <v>Cash</v>
      </c>
      <c r="M567" s="43">
        <f t="shared" si="110"/>
        <v>1</v>
      </c>
      <c r="N567" s="54">
        <f t="shared" si="113"/>
        <v>1</v>
      </c>
      <c r="O567" s="47">
        <f>O566*N567</f>
        <v>530291.77130222251</v>
      </c>
      <c r="P567" s="67">
        <f>(O567-MAX(O$97:O567))/MAX(O$97:O567)</f>
        <v>-0.6495299448922992</v>
      </c>
      <c r="Q567" s="63">
        <f t="shared" si="112"/>
        <v>1036521.5412157307</v>
      </c>
      <c r="R567" s="48">
        <v>1</v>
      </c>
      <c r="S567" s="47">
        <f t="shared" si="116"/>
        <v>1188046.0279544708</v>
      </c>
      <c r="T567" s="67">
        <f>(S567-MAX(S$97:S567))/MAX(S$97:S567)</f>
        <v>-0.50178134085019288</v>
      </c>
      <c r="U567" s="63">
        <f t="shared" si="114"/>
        <v>823662.78664959292</v>
      </c>
      <c r="V567" s="4"/>
    </row>
    <row r="568" spans="1:22" x14ac:dyDescent="0.3">
      <c r="A568" s="2">
        <v>43571</v>
      </c>
      <c r="B568" s="21">
        <v>381</v>
      </c>
      <c r="C568" s="21">
        <v>373</v>
      </c>
      <c r="D568" s="21">
        <v>391.9</v>
      </c>
      <c r="E568" s="21">
        <v>364.51666666666671</v>
      </c>
      <c r="F568" s="23" t="str">
        <f t="shared" si="107"/>
        <v>FALSE</v>
      </c>
      <c r="G568" s="23" t="str">
        <f t="shared" si="108"/>
        <v>TRUE</v>
      </c>
      <c r="H568" s="23" t="str">
        <f t="shared" si="109"/>
        <v>Sell</v>
      </c>
      <c r="I568" s="23" t="str">
        <f t="shared" si="105"/>
        <v/>
      </c>
      <c r="J568" s="38" t="str">
        <f t="shared" si="101"/>
        <v>Cash</v>
      </c>
      <c r="K568" s="23" t="str">
        <f t="shared" si="102"/>
        <v>Cash</v>
      </c>
      <c r="L568" s="23" t="str">
        <f t="shared" si="104"/>
        <v>Cash</v>
      </c>
      <c r="M568" s="43">
        <f t="shared" si="110"/>
        <v>1</v>
      </c>
      <c r="N568" s="54">
        <f t="shared" si="113"/>
        <v>1</v>
      </c>
      <c r="O568" s="47">
        <f>O567*N568</f>
        <v>530291.77130222251</v>
      </c>
      <c r="P568" s="67">
        <f>(O568-MAX(O$97:O568))/MAX(O$97:O568)</f>
        <v>-0.6495299448922992</v>
      </c>
      <c r="Q568" s="63">
        <f t="shared" si="112"/>
        <v>1036521.5412157307</v>
      </c>
      <c r="R568" s="48">
        <v>1</v>
      </c>
      <c r="S568" s="47">
        <f t="shared" si="116"/>
        <v>1188046.0279544708</v>
      </c>
      <c r="T568" s="67">
        <f>(S568-MAX(S$97:S568))/MAX(S$97:S568)</f>
        <v>-0.50178134085019288</v>
      </c>
      <c r="U568" s="63">
        <f t="shared" si="114"/>
        <v>823662.78664959292</v>
      </c>
      <c r="V568" s="4"/>
    </row>
    <row r="569" spans="1:22" x14ac:dyDescent="0.3">
      <c r="A569" s="2">
        <v>43572</v>
      </c>
      <c r="B569" s="21">
        <v>374</v>
      </c>
      <c r="C569" s="21">
        <v>385</v>
      </c>
      <c r="D569" s="21">
        <v>389.8</v>
      </c>
      <c r="E569" s="21">
        <v>364.58333333333331</v>
      </c>
      <c r="F569" s="23" t="str">
        <f t="shared" si="107"/>
        <v>FALSE</v>
      </c>
      <c r="G569" s="23" t="str">
        <f t="shared" si="108"/>
        <v>TRUE</v>
      </c>
      <c r="H569" s="23" t="str">
        <f t="shared" si="109"/>
        <v>Sell</v>
      </c>
      <c r="I569" s="23" t="str">
        <f t="shared" si="105"/>
        <v/>
      </c>
      <c r="J569" s="38" t="str">
        <f t="shared" si="101"/>
        <v>Cash</v>
      </c>
      <c r="K569" s="23" t="str">
        <f t="shared" si="102"/>
        <v>Cash</v>
      </c>
      <c r="L569" s="23" t="str">
        <f t="shared" si="104"/>
        <v>Cash</v>
      </c>
      <c r="M569" s="43">
        <f t="shared" si="110"/>
        <v>0.98162729658792647</v>
      </c>
      <c r="N569" s="54">
        <f t="shared" si="113"/>
        <v>1</v>
      </c>
      <c r="O569" s="47">
        <f>O568*N569</f>
        <v>530291.77130222251</v>
      </c>
      <c r="P569" s="67">
        <f>(O569-MAX(O$97:O569))/MAX(O$97:O569)</f>
        <v>-0.6495299448922992</v>
      </c>
      <c r="Q569" s="63">
        <f t="shared" si="112"/>
        <v>1036521.5412157307</v>
      </c>
      <c r="R569" s="48">
        <v>1</v>
      </c>
      <c r="S569" s="47">
        <f t="shared" si="116"/>
        <v>1188046.0279544708</v>
      </c>
      <c r="T569" s="67">
        <f>(S569-MAX(S$97:S569))/MAX(S$97:S569)</f>
        <v>-0.50178134085019288</v>
      </c>
      <c r="U569" s="63">
        <f t="shared" si="114"/>
        <v>823662.78664959292</v>
      </c>
      <c r="V569" s="4"/>
    </row>
    <row r="570" spans="1:22" x14ac:dyDescent="0.3">
      <c r="A570" s="2">
        <v>43573</v>
      </c>
      <c r="B570" s="21">
        <v>385</v>
      </c>
      <c r="C570" s="21">
        <v>390</v>
      </c>
      <c r="D570" s="21">
        <v>387.8</v>
      </c>
      <c r="E570" s="21">
        <v>364.34166666666658</v>
      </c>
      <c r="F570" s="23" t="str">
        <f t="shared" si="107"/>
        <v>FALSE</v>
      </c>
      <c r="G570" s="23" t="str">
        <f t="shared" si="108"/>
        <v>TRUE</v>
      </c>
      <c r="H570" s="23" t="str">
        <f t="shared" si="109"/>
        <v>Sell</v>
      </c>
      <c r="I570" s="23" t="str">
        <f t="shared" si="105"/>
        <v/>
      </c>
      <c r="J570" s="38" t="str">
        <f t="shared" si="101"/>
        <v>Cash</v>
      </c>
      <c r="K570" s="23" t="str">
        <f t="shared" si="102"/>
        <v>Cash</v>
      </c>
      <c r="L570" s="23" t="str">
        <f t="shared" si="104"/>
        <v>Cash</v>
      </c>
      <c r="M570" s="43">
        <f t="shared" si="110"/>
        <v>1.0294117647058822</v>
      </c>
      <c r="N570" s="54">
        <f t="shared" si="113"/>
        <v>1</v>
      </c>
      <c r="O570" s="47">
        <f>O569*N570</f>
        <v>530291.77130222251</v>
      </c>
      <c r="P570" s="67">
        <f>(O570-MAX(O$97:O570))/MAX(O$97:O570)</f>
        <v>-0.6495299448922992</v>
      </c>
      <c r="Q570" s="63">
        <f t="shared" si="112"/>
        <v>1036521.5412157307</v>
      </c>
      <c r="R570" s="48">
        <v>1</v>
      </c>
      <c r="S570" s="47">
        <f t="shared" si="116"/>
        <v>1188046.0279544708</v>
      </c>
      <c r="T570" s="67">
        <f>(S570-MAX(S$97:S570))/MAX(S$97:S570)</f>
        <v>-0.50178134085019288</v>
      </c>
      <c r="U570" s="63">
        <f t="shared" si="114"/>
        <v>823662.78664959292</v>
      </c>
      <c r="V570" s="4"/>
    </row>
    <row r="571" spans="1:22" x14ac:dyDescent="0.3">
      <c r="A571" s="2">
        <v>43574</v>
      </c>
      <c r="B571" s="21">
        <v>390</v>
      </c>
      <c r="C571" s="21">
        <v>387</v>
      </c>
      <c r="D571" s="21">
        <v>385.9</v>
      </c>
      <c r="E571" s="21">
        <v>364.125</v>
      </c>
      <c r="F571" s="23" t="str">
        <f t="shared" si="107"/>
        <v>TRUE</v>
      </c>
      <c r="G571" s="23" t="str">
        <f t="shared" si="108"/>
        <v>TRUE</v>
      </c>
      <c r="H571" s="23" t="str">
        <f t="shared" si="109"/>
        <v>Buy</v>
      </c>
      <c r="I571" s="23" t="str">
        <f t="shared" si="105"/>
        <v>Buying</v>
      </c>
      <c r="J571" s="38" t="str">
        <f t="shared" si="101"/>
        <v/>
      </c>
      <c r="K571" s="23" t="str">
        <f t="shared" si="102"/>
        <v>Buying</v>
      </c>
      <c r="L571" s="23" t="str">
        <f t="shared" si="104"/>
        <v>Buying</v>
      </c>
      <c r="M571" s="43">
        <f t="shared" si="110"/>
        <v>1.0129870129870129</v>
      </c>
      <c r="N571" s="54">
        <f t="shared" si="113"/>
        <v>1</v>
      </c>
      <c r="O571" s="47">
        <f>O570*N571</f>
        <v>530291.77130222251</v>
      </c>
      <c r="P571" s="67">
        <f>(O571-MAX(O$97:O571))/MAX(O$97:O571)</f>
        <v>-0.6495299448922992</v>
      </c>
      <c r="Q571" s="63">
        <f t="shared" si="112"/>
        <v>1036521.5412157307</v>
      </c>
      <c r="R571" s="48">
        <v>1</v>
      </c>
      <c r="S571" s="47">
        <f t="shared" si="116"/>
        <v>1188046.0279544708</v>
      </c>
      <c r="T571" s="67">
        <f>(S571-MAX(S$97:S571))/MAX(S$97:S571)</f>
        <v>-0.50178134085019288</v>
      </c>
      <c r="U571" s="63">
        <f t="shared" si="114"/>
        <v>823662.78664959292</v>
      </c>
      <c r="V571" s="4"/>
    </row>
    <row r="572" spans="1:22" x14ac:dyDescent="0.3">
      <c r="A572" s="2">
        <v>43575</v>
      </c>
      <c r="B572" s="21">
        <v>388</v>
      </c>
      <c r="C572" s="21">
        <v>386</v>
      </c>
      <c r="D572" s="21">
        <v>383.5</v>
      </c>
      <c r="E572" s="21">
        <v>363.89166666666671</v>
      </c>
      <c r="F572" s="23" t="str">
        <f t="shared" si="107"/>
        <v>TRUE</v>
      </c>
      <c r="G572" s="23" t="str">
        <f t="shared" si="108"/>
        <v>TRUE</v>
      </c>
      <c r="H572" s="23" t="str">
        <f t="shared" si="109"/>
        <v>Buy</v>
      </c>
      <c r="I572" s="23" t="str">
        <f t="shared" si="105"/>
        <v>hold</v>
      </c>
      <c r="J572" s="38" t="str">
        <f t="shared" si="101"/>
        <v/>
      </c>
      <c r="K572" s="23" t="str">
        <f t="shared" si="102"/>
        <v>hold</v>
      </c>
      <c r="L572" s="23" t="str">
        <f t="shared" si="104"/>
        <v>hold</v>
      </c>
      <c r="M572" s="43">
        <f t="shared" si="110"/>
        <v>0.99487179487179489</v>
      </c>
      <c r="N572" s="54">
        <f t="shared" si="113"/>
        <v>0.99417179487179486</v>
      </c>
      <c r="O572" s="47">
        <f>O571*N572</f>
        <v>527201.12208127393</v>
      </c>
      <c r="P572" s="67">
        <f>(O572-MAX(O$97:O572))/MAX(O$97:O572)</f>
        <v>-0.65157255626476018</v>
      </c>
      <c r="Q572" s="63">
        <f t="shared" si="112"/>
        <v>1030480.4810537221</v>
      </c>
      <c r="R572" s="48">
        <v>0.99417538461538468</v>
      </c>
      <c r="S572" s="47">
        <f t="shared" si="116"/>
        <v>1181126.1167824161</v>
      </c>
      <c r="T572" s="67">
        <f>(S572-MAX(S$97:S572))/MAX(S$97:S572)</f>
        <v>-0.50468327291717929</v>
      </c>
      <c r="U572" s="63">
        <f t="shared" si="114"/>
        <v>818865.26771073858</v>
      </c>
      <c r="V572" s="4"/>
    </row>
    <row r="573" spans="1:22" x14ac:dyDescent="0.3">
      <c r="A573" s="2">
        <v>43576</v>
      </c>
      <c r="B573" s="21">
        <v>387</v>
      </c>
      <c r="C573" s="21">
        <v>380</v>
      </c>
      <c r="D573" s="21">
        <v>383.1</v>
      </c>
      <c r="E573" s="21">
        <v>363.76666666666671</v>
      </c>
      <c r="F573" s="23" t="str">
        <f t="shared" si="107"/>
        <v>TRUE</v>
      </c>
      <c r="G573" s="23" t="str">
        <f t="shared" si="108"/>
        <v>TRUE</v>
      </c>
      <c r="H573" s="23" t="str">
        <f t="shared" si="109"/>
        <v>Buy</v>
      </c>
      <c r="I573" s="23" t="str">
        <f t="shared" si="105"/>
        <v>hold</v>
      </c>
      <c r="J573" s="38" t="str">
        <f t="shared" si="101"/>
        <v/>
      </c>
      <c r="K573" s="23" t="str">
        <f t="shared" si="102"/>
        <v>hold</v>
      </c>
      <c r="L573" s="23" t="str">
        <f t="shared" si="104"/>
        <v>hold</v>
      </c>
      <c r="M573" s="43">
        <f t="shared" si="110"/>
        <v>0.99742268041237114</v>
      </c>
      <c r="N573" s="54">
        <f t="shared" si="113"/>
        <v>0.99742268041237114</v>
      </c>
      <c r="O573" s="47">
        <f>O572*N573</f>
        <v>525842.35630271398</v>
      </c>
      <c r="P573" s="67">
        <f>(O573-MAX(O$97:O573))/MAX(O$97:O573)</f>
        <v>-0.6524705651403665</v>
      </c>
      <c r="Q573" s="63">
        <f t="shared" si="112"/>
        <v>1027824.6035252331</v>
      </c>
      <c r="R573" s="48">
        <v>0.99742268041237114</v>
      </c>
      <c r="S573" s="47">
        <f t="shared" si="116"/>
        <v>1178081.9773061727</v>
      </c>
      <c r="T573" s="67">
        <f>(S573-MAX(S$97:S573))/MAX(S$97:S573)</f>
        <v>-0.50595986241997004</v>
      </c>
      <c r="U573" s="63">
        <f t="shared" si="114"/>
        <v>816754.79021663871</v>
      </c>
      <c r="V573" s="4"/>
    </row>
    <row r="574" spans="1:22" x14ac:dyDescent="0.3">
      <c r="A574" s="2">
        <v>43577</v>
      </c>
      <c r="B574" s="21">
        <v>379</v>
      </c>
      <c r="C574" s="21">
        <v>383</v>
      </c>
      <c r="D574" s="21">
        <v>382.9</v>
      </c>
      <c r="E574" s="21">
        <v>363.54166666666669</v>
      </c>
      <c r="F574" s="23" t="str">
        <f t="shared" si="107"/>
        <v>FALSE</v>
      </c>
      <c r="G574" s="23" t="str">
        <f t="shared" si="108"/>
        <v>TRUE</v>
      </c>
      <c r="H574" s="23" t="str">
        <f t="shared" si="109"/>
        <v>Sell</v>
      </c>
      <c r="I574" s="23" t="str">
        <f t="shared" si="105"/>
        <v/>
      </c>
      <c r="J574" s="38" t="str">
        <f t="shared" si="101"/>
        <v>Selling</v>
      </c>
      <c r="K574" s="23" t="str">
        <f t="shared" si="102"/>
        <v>Selling</v>
      </c>
      <c r="L574" s="23" t="str">
        <f t="shared" si="104"/>
        <v>Selling</v>
      </c>
      <c r="M574" s="43">
        <f t="shared" si="110"/>
        <v>0.97932816537467704</v>
      </c>
      <c r="N574" s="54">
        <f t="shared" si="113"/>
        <v>0.97864263565891463</v>
      </c>
      <c r="O574" s="47">
        <f>O573*N574</f>
        <v>514611.74951318209</v>
      </c>
      <c r="P574" s="67">
        <f>(O574-MAX(O$97:O574))/MAX(O$97:O574)</f>
        <v>-0.65989287789991513</v>
      </c>
      <c r="Q574" s="63">
        <f t="shared" si="112"/>
        <v>1005872.9789890131</v>
      </c>
      <c r="R574" s="48">
        <v>0.97864263565891463</v>
      </c>
      <c r="S574" s="47">
        <f t="shared" si="116"/>
        <v>1152921.2512931784</v>
      </c>
      <c r="T574" s="67">
        <f>(S574-MAX(S$97:S574))/MAX(S$97:S574)</f>
        <v>-0.5165112576373867</v>
      </c>
      <c r="U574" s="63">
        <f t="shared" si="114"/>
        <v>799311.06058465515</v>
      </c>
      <c r="V574" s="4"/>
    </row>
    <row r="575" spans="1:22" x14ac:dyDescent="0.3">
      <c r="A575" s="2">
        <v>43578</v>
      </c>
      <c r="B575" s="21">
        <v>383</v>
      </c>
      <c r="C575" s="21">
        <v>386</v>
      </c>
      <c r="D575" s="21">
        <v>383.3</v>
      </c>
      <c r="E575" s="21">
        <v>362.69166666666672</v>
      </c>
      <c r="F575" s="23" t="str">
        <f t="shared" si="107"/>
        <v>TRUE</v>
      </c>
      <c r="G575" s="23" t="str">
        <f t="shared" si="108"/>
        <v>TRUE</v>
      </c>
      <c r="H575" s="23" t="str">
        <f t="shared" si="109"/>
        <v>Buy</v>
      </c>
      <c r="I575" s="23" t="str">
        <f t="shared" si="105"/>
        <v>Buying</v>
      </c>
      <c r="J575" s="38" t="str">
        <f t="shared" si="101"/>
        <v/>
      </c>
      <c r="K575" s="23" t="str">
        <f t="shared" si="102"/>
        <v>Buying</v>
      </c>
      <c r="L575" s="23" t="str">
        <f t="shared" si="104"/>
        <v>Buying</v>
      </c>
      <c r="M575" s="43">
        <f t="shared" si="110"/>
        <v>1.0105540897097625</v>
      </c>
      <c r="N575" s="54">
        <f t="shared" si="113"/>
        <v>1</v>
      </c>
      <c r="O575" s="47">
        <f>O574*N575</f>
        <v>514611.74951318209</v>
      </c>
      <c r="P575" s="67">
        <f>(O575-MAX(O$97:O575))/MAX(O$97:O575)</f>
        <v>-0.65989287789991513</v>
      </c>
      <c r="Q575" s="63">
        <f t="shared" si="112"/>
        <v>1005872.9789890131</v>
      </c>
      <c r="R575" s="48">
        <v>1</v>
      </c>
      <c r="S575" s="47">
        <f t="shared" si="116"/>
        <v>1152921.2512931784</v>
      </c>
      <c r="T575" s="67">
        <f>(S575-MAX(S$97:S575))/MAX(S$97:S575)</f>
        <v>-0.5165112576373867</v>
      </c>
      <c r="U575" s="63">
        <f t="shared" si="114"/>
        <v>799311.06058465515</v>
      </c>
      <c r="V575" s="4"/>
    </row>
    <row r="576" spans="1:22" x14ac:dyDescent="0.3">
      <c r="A576" s="2">
        <v>43579</v>
      </c>
      <c r="B576" s="21">
        <v>386</v>
      </c>
      <c r="C576" s="21">
        <v>363</v>
      </c>
      <c r="D576" s="21">
        <v>381.5</v>
      </c>
      <c r="E576" s="21">
        <v>362.21666666666658</v>
      </c>
      <c r="F576" s="23" t="str">
        <f t="shared" si="107"/>
        <v>TRUE</v>
      </c>
      <c r="G576" s="23" t="str">
        <f t="shared" si="108"/>
        <v>TRUE</v>
      </c>
      <c r="H576" s="23" t="str">
        <f t="shared" si="109"/>
        <v>Buy</v>
      </c>
      <c r="I576" s="23" t="str">
        <f t="shared" si="105"/>
        <v>hold</v>
      </c>
      <c r="J576" s="38" t="str">
        <f t="shared" si="101"/>
        <v/>
      </c>
      <c r="K576" s="23" t="str">
        <f t="shared" si="102"/>
        <v>hold</v>
      </c>
      <c r="L576" s="23" t="str">
        <f t="shared" si="104"/>
        <v>hold</v>
      </c>
      <c r="M576" s="43">
        <f t="shared" si="110"/>
        <v>1.0078328981723237</v>
      </c>
      <c r="N576" s="54">
        <f t="shared" si="113"/>
        <v>1.0071328981723238</v>
      </c>
      <c r="O576" s="47">
        <f>O575*N576</f>
        <v>518282.42272074101</v>
      </c>
      <c r="P576" s="67">
        <f>(O576-MAX(O$97:O576))/MAX(O$97:O576)</f>
        <v>-0.65746692843029308</v>
      </c>
      <c r="Q576" s="63">
        <f t="shared" si="112"/>
        <v>1013047.7685224337</v>
      </c>
      <c r="R576" s="48">
        <v>1.0071274151436032</v>
      </c>
      <c r="S576" s="47">
        <f t="shared" si="116"/>
        <v>1161138.5996790272</v>
      </c>
      <c r="T576" s="67">
        <f>(S576-MAX(S$97:S576))/MAX(S$97:S576)</f>
        <v>-0.51306523265330983</v>
      </c>
      <c r="U576" s="63">
        <f t="shared" si="114"/>
        <v>805008.0823423157</v>
      </c>
      <c r="V576" s="4"/>
    </row>
    <row r="577" spans="1:22" x14ac:dyDescent="0.3">
      <c r="A577" s="2">
        <v>43580</v>
      </c>
      <c r="B577" s="21">
        <v>362</v>
      </c>
      <c r="C577" s="21">
        <v>368</v>
      </c>
      <c r="D577" s="21">
        <v>380.1</v>
      </c>
      <c r="E577" s="21">
        <v>361.9</v>
      </c>
      <c r="F577" s="23" t="str">
        <f t="shared" si="107"/>
        <v>FALSE</v>
      </c>
      <c r="G577" s="23" t="str">
        <f t="shared" si="108"/>
        <v>TRUE</v>
      </c>
      <c r="H577" s="23" t="str">
        <f t="shared" si="109"/>
        <v>Sell</v>
      </c>
      <c r="I577" s="23" t="str">
        <f t="shared" si="105"/>
        <v/>
      </c>
      <c r="J577" s="38" t="str">
        <f t="shared" si="101"/>
        <v>Selling</v>
      </c>
      <c r="K577" s="23" t="str">
        <f t="shared" si="102"/>
        <v>Selling</v>
      </c>
      <c r="L577" s="23" t="str">
        <f t="shared" si="104"/>
        <v>Selling</v>
      </c>
      <c r="M577" s="43">
        <f t="shared" si="110"/>
        <v>0.93782383419689119</v>
      </c>
      <c r="N577" s="54">
        <f t="shared" si="113"/>
        <v>0.93716735751295333</v>
      </c>
      <c r="O577" s="47">
        <f>O576*N577</f>
        <v>485717.36854660831</v>
      </c>
      <c r="P577" s="67">
        <f>(O577-MAX(O$97:O577))/MAX(O$97:O577)</f>
        <v>-0.67898918645622242</v>
      </c>
      <c r="Q577" s="63">
        <f t="shared" si="112"/>
        <v>949395.30026056326</v>
      </c>
      <c r="R577" s="48">
        <v>0.93716735751295333</v>
      </c>
      <c r="S577" s="47">
        <f t="shared" si="116"/>
        <v>1088181.1931674848</v>
      </c>
      <c r="T577" s="67">
        <f>(S577-MAX(S$97:S577))/MAX(S$97:S577)</f>
        <v>-0.54366063080451776</v>
      </c>
      <c r="U577" s="63">
        <f t="shared" si="114"/>
        <v>754427.29730531794</v>
      </c>
      <c r="V577" s="4"/>
    </row>
    <row r="578" spans="1:22" x14ac:dyDescent="0.3">
      <c r="A578" s="2">
        <v>43581</v>
      </c>
      <c r="B578" s="21">
        <v>368</v>
      </c>
      <c r="C578" s="21">
        <v>352</v>
      </c>
      <c r="D578" s="21">
        <v>378</v>
      </c>
      <c r="E578" s="21">
        <v>361.40833333333342</v>
      </c>
      <c r="F578" s="23" t="str">
        <f t="shared" si="107"/>
        <v>FALSE</v>
      </c>
      <c r="G578" s="23" t="str">
        <f t="shared" si="108"/>
        <v>TRUE</v>
      </c>
      <c r="H578" s="23" t="str">
        <f t="shared" si="109"/>
        <v>Sell</v>
      </c>
      <c r="I578" s="23" t="str">
        <f t="shared" si="105"/>
        <v/>
      </c>
      <c r="J578" s="38" t="str">
        <f t="shared" ref="J578:J641" si="117">IF(H578="Sell",IF(H577="Sell","Cash","Selling"),IF(H578="Hold&amp;NotBuy",J577,""))</f>
        <v>Cash</v>
      </c>
      <c r="K578" s="23" t="str">
        <f t="shared" ref="K578:K641" si="118">IF(J578="", I578,J578)</f>
        <v>Cash</v>
      </c>
      <c r="L578" s="23" t="str">
        <f t="shared" si="104"/>
        <v>Cash</v>
      </c>
      <c r="M578" s="43">
        <f t="shared" si="110"/>
        <v>1.0165745856353592</v>
      </c>
      <c r="N578" s="54">
        <f t="shared" si="113"/>
        <v>1</v>
      </c>
      <c r="O578" s="47">
        <f>O577*N578</f>
        <v>485717.36854660831</v>
      </c>
      <c r="P578" s="67">
        <f>(O578-MAX(O$97:O578))/MAX(O$97:O578)</f>
        <v>-0.67898918645622242</v>
      </c>
      <c r="Q578" s="63">
        <f t="shared" si="112"/>
        <v>949395.30026056326</v>
      </c>
      <c r="R578" s="48">
        <v>1</v>
      </c>
      <c r="S578" s="47">
        <f t="shared" si="116"/>
        <v>1088181.1931674848</v>
      </c>
      <c r="T578" s="67">
        <f>(S578-MAX(S$97:S578))/MAX(S$97:S578)</f>
        <v>-0.54366063080451776</v>
      </c>
      <c r="U578" s="63">
        <f t="shared" si="114"/>
        <v>754427.29730531794</v>
      </c>
      <c r="V578" s="4"/>
    </row>
    <row r="579" spans="1:22" x14ac:dyDescent="0.3">
      <c r="A579" s="2">
        <v>43582</v>
      </c>
      <c r="B579" s="21">
        <v>352</v>
      </c>
      <c r="C579" s="21">
        <v>355</v>
      </c>
      <c r="D579" s="21">
        <v>375</v>
      </c>
      <c r="E579" s="21">
        <v>361.15</v>
      </c>
      <c r="F579" s="23" t="str">
        <f t="shared" si="107"/>
        <v>FALSE</v>
      </c>
      <c r="G579" s="23" t="str">
        <f t="shared" si="108"/>
        <v>FALSE</v>
      </c>
      <c r="H579" s="23" t="str">
        <f t="shared" si="109"/>
        <v>Sell</v>
      </c>
      <c r="I579" s="23" t="str">
        <f t="shared" si="105"/>
        <v/>
      </c>
      <c r="J579" s="38" t="str">
        <f t="shared" si="117"/>
        <v>Cash</v>
      </c>
      <c r="K579" s="23" t="str">
        <f t="shared" si="118"/>
        <v>Cash</v>
      </c>
      <c r="L579" s="23" t="str">
        <f t="shared" si="104"/>
        <v>Cash</v>
      </c>
      <c r="M579" s="43">
        <f t="shared" si="110"/>
        <v>0.95652173913043481</v>
      </c>
      <c r="N579" s="54">
        <f t="shared" si="113"/>
        <v>1</v>
      </c>
      <c r="O579" s="47">
        <f>O578*N579</f>
        <v>485717.36854660831</v>
      </c>
      <c r="P579" s="67">
        <f>(O579-MAX(O$97:O579))/MAX(O$97:O579)</f>
        <v>-0.67898918645622242</v>
      </c>
      <c r="Q579" s="63">
        <f t="shared" si="112"/>
        <v>949395.30026056326</v>
      </c>
      <c r="R579" s="48">
        <v>1</v>
      </c>
      <c r="S579" s="47">
        <f t="shared" si="116"/>
        <v>1088181.1931674848</v>
      </c>
      <c r="T579" s="67">
        <f>(S579-MAX(S$97:S579))/MAX(S$97:S579)</f>
        <v>-0.54366063080451776</v>
      </c>
      <c r="U579" s="63">
        <f t="shared" si="114"/>
        <v>754427.29730531794</v>
      </c>
      <c r="V579" s="4"/>
    </row>
    <row r="580" spans="1:22" x14ac:dyDescent="0.3">
      <c r="A580" s="2">
        <v>43583</v>
      </c>
      <c r="B580" s="21">
        <v>355</v>
      </c>
      <c r="C580" s="21">
        <v>354</v>
      </c>
      <c r="D580" s="21">
        <v>371.4</v>
      </c>
      <c r="E580" s="21">
        <v>360.66666666666669</v>
      </c>
      <c r="F580" s="23" t="str">
        <f t="shared" si="107"/>
        <v>FALSE</v>
      </c>
      <c r="G580" s="23" t="str">
        <f t="shared" si="108"/>
        <v>FALSE</v>
      </c>
      <c r="H580" s="23" t="str">
        <f t="shared" si="109"/>
        <v>Sell</v>
      </c>
      <c r="I580" s="23" t="str">
        <f t="shared" si="105"/>
        <v/>
      </c>
      <c r="J580" s="38" t="str">
        <f t="shared" si="117"/>
        <v>Cash</v>
      </c>
      <c r="K580" s="23" t="str">
        <f t="shared" si="118"/>
        <v>Cash</v>
      </c>
      <c r="L580" s="23" t="str">
        <f t="shared" ref="L580:L643" si="119">IF(K580="Selling", IF(L579="Cash", "Cash", K580), K580)</f>
        <v>Cash</v>
      </c>
      <c r="M580" s="43">
        <f t="shared" si="110"/>
        <v>1.0085227272727273</v>
      </c>
      <c r="N580" s="54">
        <f t="shared" si="113"/>
        <v>1</v>
      </c>
      <c r="O580" s="47">
        <f>O579*N580</f>
        <v>485717.36854660831</v>
      </c>
      <c r="P580" s="67">
        <f>(O580-MAX(O$97:O580))/MAX(O$97:O580)</f>
        <v>-0.67898918645622242</v>
      </c>
      <c r="Q580" s="63">
        <f t="shared" si="112"/>
        <v>949395.30026056326</v>
      </c>
      <c r="R580" s="48">
        <v>1</v>
      </c>
      <c r="S580" s="47">
        <f t="shared" si="116"/>
        <v>1088181.1931674848</v>
      </c>
      <c r="T580" s="67">
        <f>(S580-MAX(S$97:S580))/MAX(S$97:S580)</f>
        <v>-0.54366063080451776</v>
      </c>
      <c r="U580" s="63">
        <f t="shared" si="114"/>
        <v>754427.29730531794</v>
      </c>
      <c r="V580" s="4"/>
    </row>
    <row r="581" spans="1:22" x14ac:dyDescent="0.3">
      <c r="A581" s="2">
        <v>43584</v>
      </c>
      <c r="B581" s="21">
        <v>353</v>
      </c>
      <c r="C581" s="21">
        <v>340</v>
      </c>
      <c r="D581" s="21">
        <v>366.7</v>
      </c>
      <c r="E581" s="21">
        <v>360.11666666666667</v>
      </c>
      <c r="F581" s="23" t="str">
        <f t="shared" si="107"/>
        <v>FALSE</v>
      </c>
      <c r="G581" s="23" t="str">
        <f t="shared" si="108"/>
        <v>FALSE</v>
      </c>
      <c r="H581" s="23" t="str">
        <f t="shared" si="109"/>
        <v>Sell</v>
      </c>
      <c r="I581" s="23" t="str">
        <f t="shared" ref="I581:I644" si="120">IF(H581="Buy",IF(H580="Buy","hold","Buying"),IF(H581="Hold&amp;NotBuy","hold",""))</f>
        <v/>
      </c>
      <c r="J581" s="38" t="str">
        <f t="shared" si="117"/>
        <v>Cash</v>
      </c>
      <c r="K581" s="23" t="str">
        <f t="shared" si="118"/>
        <v>Cash</v>
      </c>
      <c r="L581" s="23" t="str">
        <f t="shared" si="119"/>
        <v>Cash</v>
      </c>
      <c r="M581" s="43">
        <f t="shared" si="110"/>
        <v>0.9943661971830986</v>
      </c>
      <c r="N581" s="54">
        <f t="shared" si="113"/>
        <v>1</v>
      </c>
      <c r="O581" s="47">
        <f>O580*N581</f>
        <v>485717.36854660831</v>
      </c>
      <c r="P581" s="67">
        <f>(O581-MAX(O$97:O581))/MAX(O$97:O581)</f>
        <v>-0.67898918645622242</v>
      </c>
      <c r="Q581" s="63">
        <f t="shared" si="112"/>
        <v>949395.30026056326</v>
      </c>
      <c r="R581" s="48">
        <v>1</v>
      </c>
      <c r="S581" s="47">
        <f t="shared" si="116"/>
        <v>1088181.1931674848</v>
      </c>
      <c r="T581" s="67">
        <f>(S581-MAX(S$97:S581))/MAX(S$97:S581)</f>
        <v>-0.54366063080451776</v>
      </c>
      <c r="U581" s="63">
        <f t="shared" si="114"/>
        <v>754427.29730531794</v>
      </c>
      <c r="V581" s="4"/>
    </row>
    <row r="582" spans="1:22" x14ac:dyDescent="0.3">
      <c r="A582" s="2">
        <v>43585</v>
      </c>
      <c r="B582" s="21">
        <v>340</v>
      </c>
      <c r="C582" s="21">
        <v>354</v>
      </c>
      <c r="D582" s="21">
        <v>363.5</v>
      </c>
      <c r="E582" s="21">
        <v>359.72500000000002</v>
      </c>
      <c r="F582" s="23" t="str">
        <f t="shared" si="107"/>
        <v>FALSE</v>
      </c>
      <c r="G582" s="23" t="str">
        <f t="shared" si="108"/>
        <v>FALSE</v>
      </c>
      <c r="H582" s="23" t="str">
        <f t="shared" si="109"/>
        <v>Sell</v>
      </c>
      <c r="I582" s="23" t="str">
        <f t="shared" si="120"/>
        <v/>
      </c>
      <c r="J582" s="38" t="str">
        <f t="shared" si="117"/>
        <v>Cash</v>
      </c>
      <c r="K582" s="23" t="str">
        <f t="shared" si="118"/>
        <v>Cash</v>
      </c>
      <c r="L582" s="23" t="str">
        <f t="shared" si="119"/>
        <v>Cash</v>
      </c>
      <c r="M582" s="43">
        <f t="shared" si="110"/>
        <v>0.96317280453257792</v>
      </c>
      <c r="N582" s="54">
        <f t="shared" si="113"/>
        <v>1</v>
      </c>
      <c r="O582" s="47">
        <f>O581*N582</f>
        <v>485717.36854660831</v>
      </c>
      <c r="P582" s="67">
        <f>(O582-MAX(O$97:O582))/MAX(O$97:O582)</f>
        <v>-0.67898918645622242</v>
      </c>
      <c r="Q582" s="63">
        <f t="shared" si="112"/>
        <v>949395.30026056326</v>
      </c>
      <c r="R582" s="48">
        <v>1</v>
      </c>
      <c r="S582" s="47">
        <f t="shared" si="116"/>
        <v>1088181.1931674848</v>
      </c>
      <c r="T582" s="67">
        <f>(S582-MAX(S$97:S582))/MAX(S$97:S582)</f>
        <v>-0.54366063080451776</v>
      </c>
      <c r="U582" s="63">
        <f t="shared" si="114"/>
        <v>754427.29730531794</v>
      </c>
      <c r="V582" s="4"/>
    </row>
    <row r="583" spans="1:22" x14ac:dyDescent="0.3">
      <c r="A583" s="2">
        <v>43586</v>
      </c>
      <c r="B583" s="21">
        <v>355</v>
      </c>
      <c r="C583" s="21">
        <v>352</v>
      </c>
      <c r="D583" s="21">
        <v>360.7</v>
      </c>
      <c r="E583" s="21">
        <v>359.36666666666667</v>
      </c>
      <c r="F583" s="23" t="str">
        <f t="shared" si="107"/>
        <v>FALSE</v>
      </c>
      <c r="G583" s="23" t="str">
        <f t="shared" si="108"/>
        <v>FALSE</v>
      </c>
      <c r="H583" s="23" t="str">
        <f t="shared" si="109"/>
        <v>Sell</v>
      </c>
      <c r="I583" s="23" t="str">
        <f t="shared" si="120"/>
        <v/>
      </c>
      <c r="J583" s="38" t="str">
        <f t="shared" si="117"/>
        <v>Cash</v>
      </c>
      <c r="K583" s="23" t="str">
        <f t="shared" si="118"/>
        <v>Cash</v>
      </c>
      <c r="L583" s="23" t="str">
        <f t="shared" si="119"/>
        <v>Cash</v>
      </c>
      <c r="M583" s="43">
        <f t="shared" si="110"/>
        <v>1.0441176470588236</v>
      </c>
      <c r="N583" s="54">
        <f t="shared" si="113"/>
        <v>1</v>
      </c>
      <c r="O583" s="47">
        <f>O582*N583</f>
        <v>485717.36854660831</v>
      </c>
      <c r="P583" s="67">
        <f>(O583-MAX(O$97:O583))/MAX(O$97:O583)</f>
        <v>-0.67898918645622242</v>
      </c>
      <c r="Q583" s="63">
        <f t="shared" si="112"/>
        <v>949395.30026056326</v>
      </c>
      <c r="R583" s="48">
        <v>1</v>
      </c>
      <c r="S583" s="47">
        <f t="shared" si="116"/>
        <v>1088181.1931674848</v>
      </c>
      <c r="T583" s="67">
        <f>(S583-MAX(S$97:S583))/MAX(S$97:S583)</f>
        <v>-0.54366063080451776</v>
      </c>
      <c r="U583" s="63">
        <f t="shared" si="114"/>
        <v>754427.29730531794</v>
      </c>
      <c r="V583" s="4"/>
    </row>
    <row r="584" spans="1:22" x14ac:dyDescent="0.3">
      <c r="A584" s="2">
        <v>43587</v>
      </c>
      <c r="B584" s="21">
        <v>353</v>
      </c>
      <c r="C584" s="21">
        <v>352</v>
      </c>
      <c r="D584" s="21">
        <v>357.6</v>
      </c>
      <c r="E584" s="21">
        <v>358.9</v>
      </c>
      <c r="F584" s="23" t="str">
        <f t="shared" si="107"/>
        <v>FALSE</v>
      </c>
      <c r="G584" s="23" t="str">
        <f t="shared" si="108"/>
        <v>FALSE</v>
      </c>
      <c r="H584" s="23" t="str">
        <f t="shared" si="109"/>
        <v>Sell</v>
      </c>
      <c r="I584" s="23" t="str">
        <f t="shared" si="120"/>
        <v/>
      </c>
      <c r="J584" s="38" t="str">
        <f t="shared" si="117"/>
        <v>Cash</v>
      </c>
      <c r="K584" s="23" t="str">
        <f t="shared" si="118"/>
        <v>Cash</v>
      </c>
      <c r="L584" s="23" t="str">
        <f t="shared" si="119"/>
        <v>Cash</v>
      </c>
      <c r="M584" s="43">
        <f t="shared" si="110"/>
        <v>0.9943661971830986</v>
      </c>
      <c r="N584" s="54">
        <f t="shared" si="113"/>
        <v>1</v>
      </c>
      <c r="O584" s="47">
        <f>O583*N584</f>
        <v>485717.36854660831</v>
      </c>
      <c r="P584" s="67">
        <f>(O584-MAX(O$97:O584))/MAX(O$97:O584)</f>
        <v>-0.67898918645622242</v>
      </c>
      <c r="Q584" s="63">
        <f t="shared" si="112"/>
        <v>949395.30026056326</v>
      </c>
      <c r="R584" s="48">
        <v>1</v>
      </c>
      <c r="S584" s="47">
        <f t="shared" si="116"/>
        <v>1088181.1931674848</v>
      </c>
      <c r="T584" s="67">
        <f>(S584-MAX(S$97:S584))/MAX(S$97:S584)</f>
        <v>-0.54366063080451776</v>
      </c>
      <c r="U584" s="63">
        <f t="shared" si="114"/>
        <v>754427.29730531794</v>
      </c>
      <c r="V584" s="4"/>
    </row>
    <row r="585" spans="1:22" x14ac:dyDescent="0.3">
      <c r="A585" s="2">
        <v>43588</v>
      </c>
      <c r="B585" s="21">
        <v>352</v>
      </c>
      <c r="C585" s="21">
        <v>358</v>
      </c>
      <c r="D585" s="21">
        <v>354.8</v>
      </c>
      <c r="E585" s="21">
        <v>358.50833333333333</v>
      </c>
      <c r="F585" s="23" t="str">
        <f t="shared" si="107"/>
        <v>FALSE</v>
      </c>
      <c r="G585" s="23" t="str">
        <f t="shared" si="108"/>
        <v>FALSE</v>
      </c>
      <c r="H585" s="23" t="str">
        <f t="shared" si="109"/>
        <v>Sell</v>
      </c>
      <c r="I585" s="23" t="str">
        <f t="shared" si="120"/>
        <v/>
      </c>
      <c r="J585" s="38" t="str">
        <f t="shared" si="117"/>
        <v>Cash</v>
      </c>
      <c r="K585" s="23" t="str">
        <f t="shared" si="118"/>
        <v>Cash</v>
      </c>
      <c r="L585" s="23" t="str">
        <f t="shared" si="119"/>
        <v>Cash</v>
      </c>
      <c r="M585" s="43">
        <f t="shared" si="110"/>
        <v>0.99716713881019825</v>
      </c>
      <c r="N585" s="54">
        <f t="shared" si="113"/>
        <v>1</v>
      </c>
      <c r="O585" s="47">
        <f>O584*N585</f>
        <v>485717.36854660831</v>
      </c>
      <c r="P585" s="67">
        <f>(O585-MAX(O$97:O585))/MAX(O$97:O585)</f>
        <v>-0.67898918645622242</v>
      </c>
      <c r="Q585" s="63">
        <f t="shared" si="112"/>
        <v>949395.30026056326</v>
      </c>
      <c r="R585" s="48">
        <v>1</v>
      </c>
      <c r="S585" s="47">
        <f t="shared" si="116"/>
        <v>1088181.1931674848</v>
      </c>
      <c r="T585" s="67">
        <f>(S585-MAX(S$97:S585))/MAX(S$97:S585)</f>
        <v>-0.54366063080451776</v>
      </c>
      <c r="U585" s="63">
        <f t="shared" si="114"/>
        <v>754427.29730531794</v>
      </c>
      <c r="V585" s="4"/>
    </row>
    <row r="586" spans="1:22" x14ac:dyDescent="0.3">
      <c r="A586" s="2">
        <v>43589</v>
      </c>
      <c r="B586" s="21">
        <v>357</v>
      </c>
      <c r="C586" s="21">
        <v>352</v>
      </c>
      <c r="D586" s="21">
        <v>353.7</v>
      </c>
      <c r="E586" s="21">
        <v>358.14166666666671</v>
      </c>
      <c r="F586" s="23" t="str">
        <f t="shared" si="107"/>
        <v>TRUE</v>
      </c>
      <c r="G586" s="23" t="str">
        <f t="shared" si="108"/>
        <v>FALSE</v>
      </c>
      <c r="H586" s="23" t="str">
        <f t="shared" si="109"/>
        <v>Hold&amp;NotBuy</v>
      </c>
      <c r="I586" s="23" t="str">
        <f t="shared" si="120"/>
        <v>hold</v>
      </c>
      <c r="J586" s="38" t="str">
        <f t="shared" si="117"/>
        <v>Cash</v>
      </c>
      <c r="K586" s="23" t="str">
        <f t="shared" si="118"/>
        <v>Cash</v>
      </c>
      <c r="L586" s="23" t="str">
        <f t="shared" si="119"/>
        <v>Cash</v>
      </c>
      <c r="M586" s="43">
        <f t="shared" si="110"/>
        <v>1.0142045454545454</v>
      </c>
      <c r="N586" s="54">
        <f t="shared" si="113"/>
        <v>1</v>
      </c>
      <c r="O586" s="47">
        <f>O585*N586</f>
        <v>485717.36854660831</v>
      </c>
      <c r="P586" s="67">
        <f>(O586-MAX(O$97:O586))/MAX(O$97:O586)</f>
        <v>-0.67898918645622242</v>
      </c>
      <c r="Q586" s="63">
        <f t="shared" si="112"/>
        <v>949395.30026056326</v>
      </c>
      <c r="R586" s="48">
        <v>1</v>
      </c>
      <c r="S586" s="47">
        <f t="shared" si="116"/>
        <v>1088181.1931674848</v>
      </c>
      <c r="T586" s="67">
        <f>(S586-MAX(S$97:S586))/MAX(S$97:S586)</f>
        <v>-0.54366063080451776</v>
      </c>
      <c r="U586" s="63">
        <f t="shared" si="114"/>
        <v>754427.29730531794</v>
      </c>
      <c r="V586" s="4"/>
    </row>
    <row r="587" spans="1:22" x14ac:dyDescent="0.3">
      <c r="A587" s="2">
        <v>43590</v>
      </c>
      <c r="B587" s="21">
        <v>353</v>
      </c>
      <c r="C587" s="21">
        <v>355</v>
      </c>
      <c r="D587" s="21">
        <v>352.4</v>
      </c>
      <c r="E587" s="21">
        <v>357.75833333333333</v>
      </c>
      <c r="F587" s="23" t="str">
        <f t="shared" ref="F587:F650" si="121">IF(C586&gt;=D586, "TRUE", "FALSE")</f>
        <v>FALSE</v>
      </c>
      <c r="G587" s="23" t="str">
        <f t="shared" si="108"/>
        <v>FALSE</v>
      </c>
      <c r="H587" s="23" t="str">
        <f t="shared" si="109"/>
        <v>Sell</v>
      </c>
      <c r="I587" s="23" t="str">
        <f t="shared" si="120"/>
        <v/>
      </c>
      <c r="J587" s="38" t="str">
        <f t="shared" si="117"/>
        <v>Selling</v>
      </c>
      <c r="K587" s="23" t="str">
        <f t="shared" si="118"/>
        <v>Selling</v>
      </c>
      <c r="L587" s="23" t="str">
        <f t="shared" si="119"/>
        <v>Cash</v>
      </c>
      <c r="M587" s="43">
        <f t="shared" si="110"/>
        <v>0.98879551820728295</v>
      </c>
      <c r="N587" s="54">
        <f t="shared" si="113"/>
        <v>1</v>
      </c>
      <c r="O587" s="47">
        <f>O586*N587</f>
        <v>485717.36854660831</v>
      </c>
      <c r="P587" s="67">
        <f>(O587-MAX(O$97:O587))/MAX(O$97:O587)</f>
        <v>-0.67898918645622242</v>
      </c>
      <c r="Q587" s="63">
        <f t="shared" si="112"/>
        <v>949395.30026056326</v>
      </c>
      <c r="R587" s="51">
        <f>(B587-(B586*$A$1)-(B587*$A$1))/B586</f>
        <v>0.98740336134453777</v>
      </c>
      <c r="S587" s="47">
        <f t="shared" si="116"/>
        <v>1074473.7678854843</v>
      </c>
      <c r="T587" s="67">
        <f>(S587-MAX(S$97:S587))/MAX(S$97:S587)</f>
        <v>-0.54940897294253477</v>
      </c>
      <c r="U587" s="63">
        <f t="shared" si="114"/>
        <v>744924.0492493459</v>
      </c>
      <c r="V587" s="4"/>
    </row>
    <row r="588" spans="1:22" x14ac:dyDescent="0.3">
      <c r="A588" s="2">
        <v>43591</v>
      </c>
      <c r="B588" s="21">
        <v>355</v>
      </c>
      <c r="C588" s="21">
        <v>356</v>
      </c>
      <c r="D588" s="21">
        <v>352.8</v>
      </c>
      <c r="E588" s="21">
        <v>357.4</v>
      </c>
      <c r="F588" s="23" t="str">
        <f t="shared" si="121"/>
        <v>TRUE</v>
      </c>
      <c r="G588" s="23" t="str">
        <f t="shared" ref="G588:G651" si="122">IF(C587&gt;=E587, "TRUE", "FALSE")</f>
        <v>FALSE</v>
      </c>
      <c r="H588" s="23" t="str">
        <f t="shared" ref="H588:H651" si="123">IF(F588="TRUE", IF(G588="TRUE", "Buy", "Hold&amp;NotBuy"), "Sell")</f>
        <v>Hold&amp;NotBuy</v>
      </c>
      <c r="I588" s="23" t="str">
        <f t="shared" si="120"/>
        <v>hold</v>
      </c>
      <c r="J588" s="38" t="str">
        <f t="shared" si="117"/>
        <v>Selling</v>
      </c>
      <c r="K588" s="23" t="str">
        <f t="shared" si="118"/>
        <v>Selling</v>
      </c>
      <c r="L588" s="23" t="str">
        <f t="shared" si="119"/>
        <v>Cash</v>
      </c>
      <c r="M588" s="43">
        <f t="shared" ref="M588:M651" si="124">B588/B587</f>
        <v>1.0056657223796035</v>
      </c>
      <c r="N588" s="54">
        <f t="shared" si="113"/>
        <v>1</v>
      </c>
      <c r="O588" s="47">
        <f>O587*N588</f>
        <v>485717.36854660831</v>
      </c>
      <c r="P588" s="67">
        <f>(O588-MAX(O$97:O588))/MAX(O$97:O588)</f>
        <v>-0.67898918645622242</v>
      </c>
      <c r="Q588" s="63">
        <f t="shared" si="112"/>
        <v>949395.30026056326</v>
      </c>
      <c r="R588" s="48">
        <v>1</v>
      </c>
      <c r="S588" s="47">
        <f t="shared" si="116"/>
        <v>1074473.7678854843</v>
      </c>
      <c r="T588" s="67">
        <f>(S588-MAX(S$97:S588))/MAX(S$97:S588)</f>
        <v>-0.54940897294253477</v>
      </c>
      <c r="U588" s="63">
        <f t="shared" si="114"/>
        <v>744924.0492493459</v>
      </c>
      <c r="V588" s="4"/>
    </row>
    <row r="589" spans="1:22" x14ac:dyDescent="0.3">
      <c r="A589" s="2">
        <v>43592</v>
      </c>
      <c r="B589" s="21">
        <v>356</v>
      </c>
      <c r="C589" s="21">
        <v>355</v>
      </c>
      <c r="D589" s="21">
        <v>352.8</v>
      </c>
      <c r="E589" s="21">
        <v>356.93333333333328</v>
      </c>
      <c r="F589" s="23" t="str">
        <f t="shared" si="121"/>
        <v>TRUE</v>
      </c>
      <c r="G589" s="23" t="str">
        <f t="shared" si="122"/>
        <v>FALSE</v>
      </c>
      <c r="H589" s="23" t="str">
        <f t="shared" si="123"/>
        <v>Hold&amp;NotBuy</v>
      </c>
      <c r="I589" s="23" t="str">
        <f t="shared" si="120"/>
        <v>hold</v>
      </c>
      <c r="J589" s="38" t="str">
        <f t="shared" si="117"/>
        <v>Selling</v>
      </c>
      <c r="K589" s="23" t="str">
        <f t="shared" si="118"/>
        <v>Selling</v>
      </c>
      <c r="L589" s="23" t="str">
        <f t="shared" si="119"/>
        <v>Cash</v>
      </c>
      <c r="M589" s="43">
        <f t="shared" si="124"/>
        <v>1.0028169014084507</v>
      </c>
      <c r="N589" s="54">
        <f t="shared" si="113"/>
        <v>1</v>
      </c>
      <c r="O589" s="47">
        <f>O588*N589</f>
        <v>485717.36854660831</v>
      </c>
      <c r="P589" s="67">
        <f>(O589-MAX(O$97:O589))/MAX(O$97:O589)</f>
        <v>-0.67898918645622242</v>
      </c>
      <c r="Q589" s="63">
        <f t="shared" si="112"/>
        <v>949395.30026056326</v>
      </c>
      <c r="R589" s="55">
        <f>(B589-(B588*$A$1))/B588</f>
        <v>1.0021169014084508</v>
      </c>
      <c r="S589" s="47">
        <f t="shared" si="116"/>
        <v>1076748.3229180644</v>
      </c>
      <c r="T589" s="67">
        <f>(S589-MAX(S$97:S589))/MAX(S$97:S589)</f>
        <v>-0.54845511616272158</v>
      </c>
      <c r="U589" s="63">
        <f t="shared" si="114"/>
        <v>746500.98001839069</v>
      </c>
      <c r="V589" s="4"/>
    </row>
    <row r="590" spans="1:22" x14ac:dyDescent="0.3">
      <c r="A590" s="2">
        <v>43593</v>
      </c>
      <c r="B590" s="21">
        <v>354</v>
      </c>
      <c r="C590" s="21">
        <v>354</v>
      </c>
      <c r="D590" s="21">
        <v>352.8</v>
      </c>
      <c r="E590" s="21">
        <v>356.47500000000002</v>
      </c>
      <c r="F590" s="23" t="str">
        <f t="shared" si="121"/>
        <v>TRUE</v>
      </c>
      <c r="G590" s="23" t="str">
        <f t="shared" si="122"/>
        <v>FALSE</v>
      </c>
      <c r="H590" s="23" t="str">
        <f t="shared" si="123"/>
        <v>Hold&amp;NotBuy</v>
      </c>
      <c r="I590" s="23" t="str">
        <f t="shared" si="120"/>
        <v>hold</v>
      </c>
      <c r="J590" s="38" t="str">
        <f t="shared" si="117"/>
        <v>Selling</v>
      </c>
      <c r="K590" s="23" t="str">
        <f t="shared" si="118"/>
        <v>Selling</v>
      </c>
      <c r="L590" s="23" t="str">
        <f t="shared" si="119"/>
        <v>Cash</v>
      </c>
      <c r="M590" s="43">
        <f t="shared" si="124"/>
        <v>0.9943820224719101</v>
      </c>
      <c r="N590" s="54">
        <f t="shared" si="113"/>
        <v>1</v>
      </c>
      <c r="O590" s="47">
        <f>O589*N590</f>
        <v>485717.36854660831</v>
      </c>
      <c r="P590" s="67">
        <f>(O590-MAX(O$97:O590))/MAX(O$97:O590)</f>
        <v>-0.67898918645622242</v>
      </c>
      <c r="Q590" s="63">
        <f t="shared" si="112"/>
        <v>949395.30026056326</v>
      </c>
      <c r="R590" s="52">
        <f t="shared" ref="R590:R594" si="125">M590</f>
        <v>0.9943820224719101</v>
      </c>
      <c r="S590" s="47">
        <f t="shared" si="116"/>
        <v>1070699.1750365023</v>
      </c>
      <c r="T590" s="67">
        <f>(S590-MAX(S$97:S590))/MAX(S$97:S590)</f>
        <v>-0.55099188517304332</v>
      </c>
      <c r="U590" s="63">
        <f t="shared" si="114"/>
        <v>742307.15428795025</v>
      </c>
      <c r="V590" s="4"/>
    </row>
    <row r="591" spans="1:22" x14ac:dyDescent="0.3">
      <c r="A591" s="2">
        <v>43594</v>
      </c>
      <c r="B591" s="21">
        <v>354</v>
      </c>
      <c r="C591" s="21">
        <v>355</v>
      </c>
      <c r="D591" s="21">
        <v>354.3</v>
      </c>
      <c r="E591" s="21">
        <v>356.06666666666672</v>
      </c>
      <c r="F591" s="23" t="str">
        <f t="shared" si="121"/>
        <v>TRUE</v>
      </c>
      <c r="G591" s="23" t="str">
        <f t="shared" si="122"/>
        <v>FALSE</v>
      </c>
      <c r="H591" s="23" t="str">
        <f t="shared" si="123"/>
        <v>Hold&amp;NotBuy</v>
      </c>
      <c r="I591" s="23" t="str">
        <f t="shared" si="120"/>
        <v>hold</v>
      </c>
      <c r="J591" s="38" t="str">
        <f t="shared" si="117"/>
        <v>Selling</v>
      </c>
      <c r="K591" s="23" t="str">
        <f t="shared" si="118"/>
        <v>Selling</v>
      </c>
      <c r="L591" s="23" t="str">
        <f t="shared" si="119"/>
        <v>Cash</v>
      </c>
      <c r="M591" s="43">
        <f t="shared" si="124"/>
        <v>1</v>
      </c>
      <c r="N591" s="54">
        <f t="shared" si="113"/>
        <v>1</v>
      </c>
      <c r="O591" s="47">
        <f>O590*N591</f>
        <v>485717.36854660831</v>
      </c>
      <c r="P591" s="67">
        <f>(O591-MAX(O$97:O591))/MAX(O$97:O591)</f>
        <v>-0.67898918645622242</v>
      </c>
      <c r="Q591" s="63">
        <f t="shared" si="112"/>
        <v>949395.30026056326</v>
      </c>
      <c r="R591" s="52">
        <f t="shared" si="125"/>
        <v>1</v>
      </c>
      <c r="S591" s="47">
        <f t="shared" si="116"/>
        <v>1070699.1750365023</v>
      </c>
      <c r="T591" s="67">
        <f>(S591-MAX(S$97:S591))/MAX(S$97:S591)</f>
        <v>-0.55099188517304332</v>
      </c>
      <c r="U591" s="63">
        <f t="shared" si="114"/>
        <v>742307.15428795025</v>
      </c>
      <c r="V591" s="4"/>
    </row>
    <row r="592" spans="1:22" x14ac:dyDescent="0.3">
      <c r="A592" s="2">
        <v>43595</v>
      </c>
      <c r="B592" s="21">
        <v>355</v>
      </c>
      <c r="C592" s="21">
        <v>356</v>
      </c>
      <c r="D592" s="21">
        <v>354.5</v>
      </c>
      <c r="E592" s="21">
        <v>355.81666666666672</v>
      </c>
      <c r="F592" s="23" t="str">
        <f t="shared" si="121"/>
        <v>TRUE</v>
      </c>
      <c r="G592" s="23" t="str">
        <f t="shared" si="122"/>
        <v>FALSE</v>
      </c>
      <c r="H592" s="23" t="str">
        <f t="shared" si="123"/>
        <v>Hold&amp;NotBuy</v>
      </c>
      <c r="I592" s="23" t="str">
        <f t="shared" si="120"/>
        <v>hold</v>
      </c>
      <c r="J592" s="38" t="str">
        <f t="shared" si="117"/>
        <v>Selling</v>
      </c>
      <c r="K592" s="23" t="str">
        <f t="shared" si="118"/>
        <v>Selling</v>
      </c>
      <c r="L592" s="23" t="str">
        <f t="shared" si="119"/>
        <v>Cash</v>
      </c>
      <c r="M592" s="43">
        <f t="shared" si="124"/>
        <v>1.0028248587570621</v>
      </c>
      <c r="N592" s="54">
        <f t="shared" si="113"/>
        <v>1</v>
      </c>
      <c r="O592" s="47">
        <f>O591*N592</f>
        <v>485717.36854660831</v>
      </c>
      <c r="P592" s="67">
        <f>(O592-MAX(O$97:O592))/MAX(O$97:O592)</f>
        <v>-0.67898918645622242</v>
      </c>
      <c r="Q592" s="63">
        <f t="shared" si="112"/>
        <v>949395.30026056326</v>
      </c>
      <c r="R592" s="52">
        <f t="shared" si="125"/>
        <v>1.0028248587570621</v>
      </c>
      <c r="S592" s="47">
        <f t="shared" si="116"/>
        <v>1073723.7489772832</v>
      </c>
      <c r="T592" s="67">
        <f>(S592-MAX(S$97:S592))/MAX(S$97:S592)</f>
        <v>-0.54972350066788245</v>
      </c>
      <c r="U592" s="63">
        <f t="shared" si="114"/>
        <v>744404.06715317036</v>
      </c>
      <c r="V592" s="4"/>
    </row>
    <row r="593" spans="1:22" x14ac:dyDescent="0.3">
      <c r="A593" s="2">
        <v>43596</v>
      </c>
      <c r="B593" s="21">
        <v>356</v>
      </c>
      <c r="C593" s="21">
        <v>383</v>
      </c>
      <c r="D593" s="21">
        <v>357.6</v>
      </c>
      <c r="E593" s="21">
        <v>355.9</v>
      </c>
      <c r="F593" s="23" t="str">
        <f t="shared" si="121"/>
        <v>TRUE</v>
      </c>
      <c r="G593" s="23" t="str">
        <f t="shared" si="122"/>
        <v>TRUE</v>
      </c>
      <c r="H593" s="23" t="str">
        <f t="shared" si="123"/>
        <v>Buy</v>
      </c>
      <c r="I593" s="23" t="str">
        <f t="shared" si="120"/>
        <v>Buying</v>
      </c>
      <c r="J593" s="38" t="str">
        <f t="shared" si="117"/>
        <v/>
      </c>
      <c r="K593" s="23" t="str">
        <f t="shared" si="118"/>
        <v>Buying</v>
      </c>
      <c r="L593" s="23" t="str">
        <f t="shared" si="119"/>
        <v>Buying</v>
      </c>
      <c r="M593" s="43">
        <f t="shared" si="124"/>
        <v>1.0028169014084507</v>
      </c>
      <c r="N593" s="54">
        <f t="shared" si="113"/>
        <v>1</v>
      </c>
      <c r="O593" s="47">
        <f>O592*N593</f>
        <v>485717.36854660831</v>
      </c>
      <c r="P593" s="67">
        <f>(O593-MAX(O$97:O593))/MAX(O$97:O593)</f>
        <v>-0.67898918645622242</v>
      </c>
      <c r="Q593" s="63">
        <f t="shared" si="112"/>
        <v>949395.30026056326</v>
      </c>
      <c r="R593" s="52">
        <f t="shared" si="125"/>
        <v>1.0028169014084507</v>
      </c>
      <c r="S593" s="47">
        <f t="shared" si="116"/>
        <v>1076748.3229180644</v>
      </c>
      <c r="T593" s="67">
        <f>(S593-MAX(S$97:S593))/MAX(S$97:S593)</f>
        <v>-0.54845511616272158</v>
      </c>
      <c r="U593" s="63">
        <f t="shared" si="114"/>
        <v>746500.98001839058</v>
      </c>
      <c r="V593" s="4"/>
    </row>
    <row r="594" spans="1:22" x14ac:dyDescent="0.3">
      <c r="A594" s="2">
        <v>43597</v>
      </c>
      <c r="B594" s="21">
        <v>383</v>
      </c>
      <c r="C594" s="21">
        <v>375</v>
      </c>
      <c r="D594" s="21">
        <v>359.9</v>
      </c>
      <c r="E594" s="21">
        <v>355.93333333333328</v>
      </c>
      <c r="F594" s="23" t="str">
        <f t="shared" si="121"/>
        <v>TRUE</v>
      </c>
      <c r="G594" s="23" t="str">
        <f t="shared" si="122"/>
        <v>TRUE</v>
      </c>
      <c r="H594" s="23" t="str">
        <f t="shared" si="123"/>
        <v>Buy</v>
      </c>
      <c r="I594" s="23" t="str">
        <f t="shared" si="120"/>
        <v>hold</v>
      </c>
      <c r="J594" s="38" t="str">
        <f t="shared" si="117"/>
        <v/>
      </c>
      <c r="K594" s="23" t="str">
        <f t="shared" si="118"/>
        <v>hold</v>
      </c>
      <c r="L594" s="23" t="str">
        <f t="shared" si="119"/>
        <v>hold</v>
      </c>
      <c r="M594" s="43">
        <f t="shared" si="124"/>
        <v>1.0758426966292134</v>
      </c>
      <c r="N594" s="54">
        <f t="shared" si="113"/>
        <v>1.0751426966292135</v>
      </c>
      <c r="O594" s="47">
        <f>O593*N594</f>
        <v>522215.481418846</v>
      </c>
      <c r="P594" s="67">
        <f>(O594-MAX(O$97:O594))/MAX(O$97:O594)</f>
        <v>-0.6548675682794054</v>
      </c>
      <c r="Q594" s="63">
        <f t="shared" si="112"/>
        <v>1020735.4232892438</v>
      </c>
      <c r="R594" s="52">
        <f t="shared" si="125"/>
        <v>1.0758426966292134</v>
      </c>
      <c r="S594" s="47">
        <f t="shared" si="116"/>
        <v>1158411.8193191534</v>
      </c>
      <c r="T594" s="67">
        <f>(S594-MAX(S$97:S594))/MAX(S$97:S594)</f>
        <v>-0.51420873452337745</v>
      </c>
      <c r="U594" s="63">
        <f t="shared" si="114"/>
        <v>803117.62737933581</v>
      </c>
      <c r="V594" s="4"/>
    </row>
    <row r="595" spans="1:22" x14ac:dyDescent="0.3">
      <c r="A595" s="2">
        <v>43598</v>
      </c>
      <c r="B595" s="21">
        <v>375</v>
      </c>
      <c r="C595" s="21">
        <v>389</v>
      </c>
      <c r="D595" s="21">
        <v>363</v>
      </c>
      <c r="E595" s="21">
        <v>356.1</v>
      </c>
      <c r="F595" s="23" t="str">
        <f t="shared" si="121"/>
        <v>TRUE</v>
      </c>
      <c r="G595" s="23" t="str">
        <f t="shared" si="122"/>
        <v>TRUE</v>
      </c>
      <c r="H595" s="23" t="str">
        <f t="shared" si="123"/>
        <v>Buy</v>
      </c>
      <c r="I595" s="23" t="str">
        <f t="shared" si="120"/>
        <v>hold</v>
      </c>
      <c r="J595" s="38" t="str">
        <f t="shared" si="117"/>
        <v/>
      </c>
      <c r="K595" s="23" t="str">
        <f t="shared" si="118"/>
        <v>hold</v>
      </c>
      <c r="L595" s="23" t="str">
        <f t="shared" si="119"/>
        <v>hold</v>
      </c>
      <c r="M595" s="43">
        <f t="shared" si="124"/>
        <v>0.97911227154046998</v>
      </c>
      <c r="N595" s="54">
        <f t="shared" si="113"/>
        <v>0.97911227154046998</v>
      </c>
      <c r="O595" s="47">
        <f>O594*N595</f>
        <v>511307.58624560642</v>
      </c>
      <c r="P595" s="67">
        <f>(O595-MAX(O$97:O595))/MAX(O$97:O595)</f>
        <v>-0.66207660079576247</v>
      </c>
      <c r="Q595" s="63">
        <f t="shared" si="112"/>
        <v>999414.57893855462</v>
      </c>
      <c r="R595" s="48">
        <v>0.97911227154046998</v>
      </c>
      <c r="S595" s="47">
        <f t="shared" si="116"/>
        <v>1134215.2277929047</v>
      </c>
      <c r="T595" s="67">
        <f>(S595-MAX(S$97:S595))/MAX(S$97:S595)</f>
        <v>-0.52435581056466463</v>
      </c>
      <c r="U595" s="63">
        <f t="shared" si="114"/>
        <v>786342.32445757429</v>
      </c>
      <c r="V595" s="4"/>
    </row>
    <row r="596" spans="1:22" x14ac:dyDescent="0.3">
      <c r="A596" s="2">
        <v>43599</v>
      </c>
      <c r="B596" s="21">
        <v>388</v>
      </c>
      <c r="C596" s="21">
        <v>499</v>
      </c>
      <c r="D596" s="21">
        <v>377.7</v>
      </c>
      <c r="E596" s="21">
        <v>357.28333333333342</v>
      </c>
      <c r="F596" s="23" t="str">
        <f t="shared" si="121"/>
        <v>TRUE</v>
      </c>
      <c r="G596" s="23" t="str">
        <f t="shared" si="122"/>
        <v>TRUE</v>
      </c>
      <c r="H596" s="23" t="str">
        <f t="shared" si="123"/>
        <v>Buy</v>
      </c>
      <c r="I596" s="23" t="str">
        <f t="shared" si="120"/>
        <v>hold</v>
      </c>
      <c r="J596" s="38" t="str">
        <f t="shared" si="117"/>
        <v/>
      </c>
      <c r="K596" s="23" t="str">
        <f t="shared" si="118"/>
        <v>hold</v>
      </c>
      <c r="L596" s="23" t="str">
        <f t="shared" si="119"/>
        <v>hold</v>
      </c>
      <c r="M596" s="43">
        <f t="shared" si="124"/>
        <v>1.0346666666666666</v>
      </c>
      <c r="N596" s="54">
        <f t="shared" si="113"/>
        <v>1.0346666666666666</v>
      </c>
      <c r="O596" s="47">
        <f>O595*N596</f>
        <v>529032.91590212076</v>
      </c>
      <c r="P596" s="67">
        <f>(O596-MAX(O$97:O596))/MAX(O$97:O596)</f>
        <v>-0.65036192295668227</v>
      </c>
      <c r="Q596" s="63">
        <f t="shared" si="112"/>
        <v>1034060.9510084245</v>
      </c>
      <c r="R596" s="48">
        <v>1.0346666666666666</v>
      </c>
      <c r="S596" s="47">
        <f t="shared" si="116"/>
        <v>1173534.6890230586</v>
      </c>
      <c r="T596" s="67">
        <f>(S596-MAX(S$97:S596))/MAX(S$97:S596)</f>
        <v>-0.50786681199757311</v>
      </c>
      <c r="U596" s="63">
        <f t="shared" si="114"/>
        <v>813602.1917054368</v>
      </c>
      <c r="V596" s="4"/>
    </row>
    <row r="597" spans="1:22" x14ac:dyDescent="0.3">
      <c r="A597" s="2">
        <v>43600</v>
      </c>
      <c r="B597" s="21">
        <v>499</v>
      </c>
      <c r="C597" s="21">
        <v>503</v>
      </c>
      <c r="D597" s="21">
        <v>392.5</v>
      </c>
      <c r="E597" s="21">
        <v>358.39166666666671</v>
      </c>
      <c r="F597" s="23" t="str">
        <f t="shared" si="121"/>
        <v>TRUE</v>
      </c>
      <c r="G597" s="23" t="str">
        <f t="shared" si="122"/>
        <v>TRUE</v>
      </c>
      <c r="H597" s="23" t="str">
        <f t="shared" si="123"/>
        <v>Buy</v>
      </c>
      <c r="I597" s="23" t="str">
        <f t="shared" si="120"/>
        <v>hold</v>
      </c>
      <c r="J597" s="38" t="str">
        <f t="shared" si="117"/>
        <v/>
      </c>
      <c r="K597" s="23" t="str">
        <f t="shared" si="118"/>
        <v>hold</v>
      </c>
      <c r="L597" s="23" t="str">
        <f t="shared" si="119"/>
        <v>hold</v>
      </c>
      <c r="M597" s="43">
        <f t="shared" si="124"/>
        <v>1.2860824742268042</v>
      </c>
      <c r="N597" s="54">
        <f t="shared" si="113"/>
        <v>1.2860824742268042</v>
      </c>
      <c r="O597" s="47">
        <f>O596*N597</f>
        <v>680379.96143082029</v>
      </c>
      <c r="P597" s="67">
        <f>(O597-MAX(O$97:O597))/MAX(O$97:O597)</f>
        <v>-0.55033659679222791</v>
      </c>
      <c r="Q597" s="63">
        <f t="shared" si="112"/>
        <v>1329887.6663742368</v>
      </c>
      <c r="R597" s="48">
        <v>1.2860824742268042</v>
      </c>
      <c r="S597" s="47">
        <f t="shared" si="116"/>
        <v>1509262.3964497584</v>
      </c>
      <c r="T597" s="67">
        <f>(S597-MAX(S$97:S597))/MAX(S$97:S597)</f>
        <v>-0.36707613192471383</v>
      </c>
      <c r="U597" s="63">
        <f t="shared" si="114"/>
        <v>1046359.5197448789</v>
      </c>
      <c r="V597" s="4"/>
    </row>
    <row r="598" spans="1:22" x14ac:dyDescent="0.3">
      <c r="A598" s="2">
        <v>43601</v>
      </c>
      <c r="B598" s="21">
        <v>503</v>
      </c>
      <c r="C598" s="21">
        <v>526</v>
      </c>
      <c r="D598" s="21">
        <v>409.5</v>
      </c>
      <c r="E598" s="21">
        <v>359.70833333333331</v>
      </c>
      <c r="F598" s="23" t="str">
        <f t="shared" si="121"/>
        <v>TRUE</v>
      </c>
      <c r="G598" s="23" t="str">
        <f t="shared" si="122"/>
        <v>TRUE</v>
      </c>
      <c r="H598" s="23" t="str">
        <f t="shared" si="123"/>
        <v>Buy</v>
      </c>
      <c r="I598" s="23" t="str">
        <f t="shared" si="120"/>
        <v>hold</v>
      </c>
      <c r="J598" s="38" t="str">
        <f t="shared" si="117"/>
        <v/>
      </c>
      <c r="K598" s="23" t="str">
        <f t="shared" si="118"/>
        <v>hold</v>
      </c>
      <c r="L598" s="23" t="str">
        <f t="shared" si="119"/>
        <v>hold</v>
      </c>
      <c r="M598" s="43">
        <f t="shared" si="124"/>
        <v>1.0080160320641283</v>
      </c>
      <c r="N598" s="54">
        <f t="shared" si="113"/>
        <v>1.0080160320641283</v>
      </c>
      <c r="O598" s="47">
        <f>O597*N598</f>
        <v>685833.90901744005</v>
      </c>
      <c r="P598" s="67">
        <f>(O598-MAX(O$97:O598))/MAX(O$97:O598)</f>
        <v>-0.54673208053404942</v>
      </c>
      <c r="Q598" s="63">
        <f t="shared" si="112"/>
        <v>1340548.0885495814</v>
      </c>
      <c r="R598" s="48">
        <v>1.0080160320641283</v>
      </c>
      <c r="S598" s="47">
        <f t="shared" si="116"/>
        <v>1521360.6922128827</v>
      </c>
      <c r="T598" s="67">
        <f>(S598-MAX(S$97:S598))/MAX(S$97:S598)</f>
        <v>-0.3620025939040703</v>
      </c>
      <c r="U598" s="63">
        <f t="shared" si="114"/>
        <v>1054747.1712057597</v>
      </c>
      <c r="V598" s="4"/>
    </row>
    <row r="599" spans="1:22" x14ac:dyDescent="0.3">
      <c r="A599" s="2">
        <v>43602</v>
      </c>
      <c r="B599" s="21">
        <v>527</v>
      </c>
      <c r="C599" s="21">
        <v>445</v>
      </c>
      <c r="D599" s="21">
        <v>418.5</v>
      </c>
      <c r="E599" s="21">
        <v>360.38333333333333</v>
      </c>
      <c r="F599" s="23" t="str">
        <f t="shared" si="121"/>
        <v>TRUE</v>
      </c>
      <c r="G599" s="23" t="str">
        <f t="shared" si="122"/>
        <v>TRUE</v>
      </c>
      <c r="H599" s="23" t="str">
        <f t="shared" si="123"/>
        <v>Buy</v>
      </c>
      <c r="I599" s="23" t="str">
        <f t="shared" si="120"/>
        <v>hold</v>
      </c>
      <c r="J599" s="38" t="str">
        <f t="shared" si="117"/>
        <v/>
      </c>
      <c r="K599" s="23" t="str">
        <f t="shared" si="118"/>
        <v>hold</v>
      </c>
      <c r="L599" s="23" t="str">
        <f t="shared" si="119"/>
        <v>hold</v>
      </c>
      <c r="M599" s="43">
        <f t="shared" si="124"/>
        <v>1.0477137176938369</v>
      </c>
      <c r="N599" s="54">
        <f t="shared" si="113"/>
        <v>1.0477137176938369</v>
      </c>
      <c r="O599" s="47">
        <f>O598*N599</f>
        <v>718557.59453715885</v>
      </c>
      <c r="P599" s="67">
        <f>(O599-MAX(O$97:O599))/MAX(O$97:O599)</f>
        <v>-0.52510498298497821</v>
      </c>
      <c r="Q599" s="63">
        <f t="shared" si="112"/>
        <v>1404510.6216016489</v>
      </c>
      <c r="R599" s="48">
        <v>1.0477137176938369</v>
      </c>
      <c r="S599" s="47">
        <f t="shared" si="116"/>
        <v>1593950.4667916284</v>
      </c>
      <c r="T599" s="67">
        <f>(S599-MAX(S$97:S599))/MAX(S$97:S599)</f>
        <v>-0.33156136578020889</v>
      </c>
      <c r="U599" s="63">
        <f t="shared" si="114"/>
        <v>1105073.0799710446</v>
      </c>
      <c r="V599" s="4"/>
    </row>
    <row r="600" spans="1:22" x14ac:dyDescent="0.3">
      <c r="A600" s="2">
        <v>43603</v>
      </c>
      <c r="B600" s="21">
        <v>445</v>
      </c>
      <c r="C600" s="21">
        <v>455</v>
      </c>
      <c r="D600" s="21">
        <v>428.6</v>
      </c>
      <c r="E600" s="21">
        <v>361.15833333333342</v>
      </c>
      <c r="F600" s="23" t="str">
        <f t="shared" si="121"/>
        <v>TRUE</v>
      </c>
      <c r="G600" s="23" t="str">
        <f t="shared" si="122"/>
        <v>TRUE</v>
      </c>
      <c r="H600" s="23" t="str">
        <f t="shared" si="123"/>
        <v>Buy</v>
      </c>
      <c r="I600" s="23" t="str">
        <f t="shared" si="120"/>
        <v>hold</v>
      </c>
      <c r="J600" s="38" t="str">
        <f t="shared" si="117"/>
        <v/>
      </c>
      <c r="K600" s="23" t="str">
        <f t="shared" si="118"/>
        <v>hold</v>
      </c>
      <c r="L600" s="23" t="str">
        <f t="shared" si="119"/>
        <v>hold</v>
      </c>
      <c r="M600" s="43">
        <f t="shared" si="124"/>
        <v>0.84440227703984816</v>
      </c>
      <c r="N600" s="54">
        <f t="shared" si="113"/>
        <v>0.84440227703984816</v>
      </c>
      <c r="O600" s="47">
        <f>O599*N600</f>
        <v>606751.66901145293</v>
      </c>
      <c r="P600" s="67">
        <f>(O600-MAX(O$97:O600))/MAX(O$97:O600)</f>
        <v>-0.59899756627763812</v>
      </c>
      <c r="Q600" s="63">
        <f t="shared" si="112"/>
        <v>1185971.9670070847</v>
      </c>
      <c r="R600" s="48">
        <v>0.84440227703984816</v>
      </c>
      <c r="S600" s="47">
        <f t="shared" si="116"/>
        <v>1345935.40364758</v>
      </c>
      <c r="T600" s="67">
        <f>(S600-MAX(S$97:S600))/MAX(S$97:S600)</f>
        <v>-0.4355688952034022</v>
      </c>
      <c r="U600" s="63">
        <f t="shared" si="114"/>
        <v>933126.22502298828</v>
      </c>
      <c r="V600" s="4"/>
    </row>
    <row r="601" spans="1:22" x14ac:dyDescent="0.3">
      <c r="A601" s="2">
        <v>43604</v>
      </c>
      <c r="B601" s="21">
        <v>454</v>
      </c>
      <c r="C601" s="21">
        <v>481</v>
      </c>
      <c r="D601" s="21">
        <v>441.2</v>
      </c>
      <c r="E601" s="21">
        <v>362.10833333333329</v>
      </c>
      <c r="F601" s="23" t="str">
        <f t="shared" si="121"/>
        <v>TRUE</v>
      </c>
      <c r="G601" s="23" t="str">
        <f t="shared" si="122"/>
        <v>TRUE</v>
      </c>
      <c r="H601" s="23" t="str">
        <f t="shared" si="123"/>
        <v>Buy</v>
      </c>
      <c r="I601" s="23" t="str">
        <f t="shared" si="120"/>
        <v>hold</v>
      </c>
      <c r="J601" s="38" t="str">
        <f t="shared" si="117"/>
        <v/>
      </c>
      <c r="K601" s="23" t="str">
        <f t="shared" si="118"/>
        <v>hold</v>
      </c>
      <c r="L601" s="23" t="str">
        <f t="shared" si="119"/>
        <v>hold</v>
      </c>
      <c r="M601" s="43">
        <f t="shared" si="124"/>
        <v>1.0202247191011236</v>
      </c>
      <c r="N601" s="54">
        <f t="shared" si="113"/>
        <v>1.0202247191011236</v>
      </c>
      <c r="O601" s="47">
        <f>O600*N601</f>
        <v>619023.05108134751</v>
      </c>
      <c r="P601" s="67">
        <f>(O601-MAX(O$97:O601))/MAX(O$97:O601)</f>
        <v>-0.5908874046967364</v>
      </c>
      <c r="Q601" s="63">
        <f t="shared" si="112"/>
        <v>1209957.9169016101</v>
      </c>
      <c r="R601" s="48">
        <v>1.0202247191011236</v>
      </c>
      <c r="S601" s="47">
        <f t="shared" si="116"/>
        <v>1373156.5691146096</v>
      </c>
      <c r="T601" s="67">
        <f>(S601-MAX(S$97:S601))/MAX(S$97:S601)</f>
        <v>-0.42415343465695415</v>
      </c>
      <c r="U601" s="63">
        <f t="shared" si="114"/>
        <v>951998.44080997002</v>
      </c>
      <c r="V601" s="4"/>
    </row>
    <row r="602" spans="1:22" x14ac:dyDescent="0.3">
      <c r="A602" s="2">
        <v>43605</v>
      </c>
      <c r="B602" s="21">
        <v>482</v>
      </c>
      <c r="C602" s="21">
        <v>471</v>
      </c>
      <c r="D602" s="21">
        <v>452.7</v>
      </c>
      <c r="E602" s="21">
        <v>363.06666666666672</v>
      </c>
      <c r="F602" s="23" t="str">
        <f t="shared" si="121"/>
        <v>TRUE</v>
      </c>
      <c r="G602" s="23" t="str">
        <f t="shared" si="122"/>
        <v>TRUE</v>
      </c>
      <c r="H602" s="23" t="str">
        <f t="shared" si="123"/>
        <v>Buy</v>
      </c>
      <c r="I602" s="23" t="str">
        <f t="shared" si="120"/>
        <v>hold</v>
      </c>
      <c r="J602" s="38" t="str">
        <f t="shared" si="117"/>
        <v/>
      </c>
      <c r="K602" s="23" t="str">
        <f t="shared" si="118"/>
        <v>hold</v>
      </c>
      <c r="L602" s="23" t="str">
        <f t="shared" si="119"/>
        <v>hold</v>
      </c>
      <c r="M602" s="43">
        <f t="shared" si="124"/>
        <v>1.0616740088105727</v>
      </c>
      <c r="N602" s="54">
        <f t="shared" si="113"/>
        <v>1.0616740088105727</v>
      </c>
      <c r="O602" s="47">
        <f>O601*N602</f>
        <v>657200.68418768619</v>
      </c>
      <c r="P602" s="67">
        <f>(O602-MAX(O$97:O602))/MAX(O$97:O602)</f>
        <v>-0.56565579088948659</v>
      </c>
      <c r="Q602" s="63">
        <f t="shared" si="112"/>
        <v>1284580.8721290221</v>
      </c>
      <c r="R602" s="48">
        <v>1.0616740088105727</v>
      </c>
      <c r="S602" s="47">
        <f t="shared" si="116"/>
        <v>1457844.6394564798</v>
      </c>
      <c r="T602" s="67">
        <f>(S602-MAX(S$97:S602))/MAX(S$97:S602)</f>
        <v>-0.38863866851244916</v>
      </c>
      <c r="U602" s="63">
        <f t="shared" si="114"/>
        <v>1010712.0010361356</v>
      </c>
      <c r="V602" s="4"/>
    </row>
    <row r="603" spans="1:22" x14ac:dyDescent="0.3">
      <c r="A603" s="2">
        <v>43606</v>
      </c>
      <c r="B603" s="21">
        <v>471</v>
      </c>
      <c r="C603" s="21">
        <v>475</v>
      </c>
      <c r="D603" s="21">
        <v>461.9</v>
      </c>
      <c r="E603" s="21">
        <v>364.05833333333328</v>
      </c>
      <c r="F603" s="23" t="str">
        <f t="shared" si="121"/>
        <v>TRUE</v>
      </c>
      <c r="G603" s="23" t="str">
        <f t="shared" si="122"/>
        <v>TRUE</v>
      </c>
      <c r="H603" s="23" t="str">
        <f t="shared" si="123"/>
        <v>Buy</v>
      </c>
      <c r="I603" s="23" t="str">
        <f t="shared" si="120"/>
        <v>hold</v>
      </c>
      <c r="J603" s="38" t="str">
        <f t="shared" si="117"/>
        <v/>
      </c>
      <c r="K603" s="23" t="str">
        <f t="shared" si="118"/>
        <v>hold</v>
      </c>
      <c r="L603" s="23" t="str">
        <f t="shared" si="119"/>
        <v>hold</v>
      </c>
      <c r="M603" s="43">
        <f t="shared" si="124"/>
        <v>0.97717842323651449</v>
      </c>
      <c r="N603" s="54">
        <f t="shared" si="113"/>
        <v>0.97717842323651449</v>
      </c>
      <c r="O603" s="47">
        <f>O602*N603</f>
        <v>642202.32832448173</v>
      </c>
      <c r="P603" s="67">
        <f>(O603-MAX(O$97:O603))/MAX(O$97:O603)</f>
        <v>-0.5755682105994776</v>
      </c>
      <c r="Q603" s="63">
        <f t="shared" si="112"/>
        <v>1255264.7111468245</v>
      </c>
      <c r="R603" s="48">
        <v>0.97717842323651449</v>
      </c>
      <c r="S603" s="47">
        <f t="shared" si="116"/>
        <v>1424574.326107888</v>
      </c>
      <c r="T603" s="67">
        <f>(S603-MAX(S$97:S603))/MAX(S$97:S603)</f>
        <v>-0.40259089806921894</v>
      </c>
      <c r="U603" s="63">
        <f t="shared" si="114"/>
        <v>987645.95951871341</v>
      </c>
      <c r="V603" s="4"/>
    </row>
    <row r="604" spans="1:22" x14ac:dyDescent="0.3">
      <c r="A604" s="2">
        <v>43607</v>
      </c>
      <c r="B604" s="21">
        <v>476</v>
      </c>
      <c r="C604" s="21">
        <v>470</v>
      </c>
      <c r="D604" s="21">
        <v>471.4</v>
      </c>
      <c r="E604" s="21">
        <v>365</v>
      </c>
      <c r="F604" s="23" t="str">
        <f t="shared" si="121"/>
        <v>TRUE</v>
      </c>
      <c r="G604" s="23" t="str">
        <f t="shared" si="122"/>
        <v>TRUE</v>
      </c>
      <c r="H604" s="23" t="str">
        <f t="shared" si="123"/>
        <v>Buy</v>
      </c>
      <c r="I604" s="23" t="str">
        <f t="shared" si="120"/>
        <v>hold</v>
      </c>
      <c r="J604" s="38" t="str">
        <f t="shared" si="117"/>
        <v/>
      </c>
      <c r="K604" s="23" t="str">
        <f t="shared" si="118"/>
        <v>hold</v>
      </c>
      <c r="L604" s="23" t="str">
        <f t="shared" si="119"/>
        <v>hold</v>
      </c>
      <c r="M604" s="43">
        <f t="shared" si="124"/>
        <v>1.0106157112526539</v>
      </c>
      <c r="N604" s="54">
        <f t="shared" si="113"/>
        <v>1.0106157112526539</v>
      </c>
      <c r="O604" s="47">
        <f>O603*N604</f>
        <v>649019.76280775643</v>
      </c>
      <c r="P604" s="67">
        <f>(O604-MAX(O$97:O604))/MAX(O$97:O604)</f>
        <v>-0.57106256527675447</v>
      </c>
      <c r="Q604" s="63">
        <f t="shared" si="112"/>
        <v>1268590.2388660053</v>
      </c>
      <c r="R604" s="48">
        <v>1.0106157112526539</v>
      </c>
      <c r="S604" s="47">
        <f t="shared" si="116"/>
        <v>1439697.1958117934</v>
      </c>
      <c r="T604" s="67">
        <f>(S604-MAX(S$97:S604))/MAX(S$97:S604)</f>
        <v>-0.39624897554341448</v>
      </c>
      <c r="U604" s="63">
        <f t="shared" si="114"/>
        <v>998130.52384481439</v>
      </c>
      <c r="V604" s="4"/>
    </row>
    <row r="605" spans="1:22" x14ac:dyDescent="0.3">
      <c r="A605" s="2">
        <v>43608</v>
      </c>
      <c r="B605" s="21">
        <v>470</v>
      </c>
      <c r="C605" s="21">
        <v>454</v>
      </c>
      <c r="D605" s="21">
        <v>477.9</v>
      </c>
      <c r="E605" s="21">
        <v>365.82499999999999</v>
      </c>
      <c r="F605" s="23" t="str">
        <f t="shared" si="121"/>
        <v>FALSE</v>
      </c>
      <c r="G605" s="23" t="str">
        <f t="shared" si="122"/>
        <v>TRUE</v>
      </c>
      <c r="H605" s="23" t="str">
        <f t="shared" si="123"/>
        <v>Sell</v>
      </c>
      <c r="I605" s="23" t="str">
        <f t="shared" si="120"/>
        <v/>
      </c>
      <c r="J605" s="38" t="str">
        <f t="shared" si="117"/>
        <v>Selling</v>
      </c>
      <c r="K605" s="23" t="str">
        <f t="shared" si="118"/>
        <v>Selling</v>
      </c>
      <c r="L605" s="23" t="str">
        <f t="shared" si="119"/>
        <v>Selling</v>
      </c>
      <c r="M605" s="43">
        <f t="shared" si="124"/>
        <v>0.98739495798319332</v>
      </c>
      <c r="N605" s="54">
        <f t="shared" si="113"/>
        <v>0.98670378151260507</v>
      </c>
      <c r="O605" s="47">
        <f>O604*N605</f>
        <v>640390.25423882727</v>
      </c>
      <c r="P605" s="67">
        <f>(O605-MAX(O$97:O605))/MAX(O$97:O605)</f>
        <v>-0.57676581112625747</v>
      </c>
      <c r="Q605" s="63">
        <f t="shared" si="112"/>
        <v>1251722.7858790664</v>
      </c>
      <c r="R605" s="48">
        <v>0.98670378151260507</v>
      </c>
      <c r="S605" s="47">
        <f t="shared" si="116"/>
        <v>1420554.6673405902</v>
      </c>
      <c r="T605" s="67">
        <f>(S605-MAX(S$97:S605))/MAX(S$97:S605)</f>
        <v>-0.40427658107657771</v>
      </c>
      <c r="U605" s="63">
        <f t="shared" si="114"/>
        <v>984859.16232083575</v>
      </c>
      <c r="V605" s="4"/>
    </row>
    <row r="606" spans="1:22" x14ac:dyDescent="0.3">
      <c r="A606" s="2">
        <v>43609</v>
      </c>
      <c r="B606" s="21">
        <v>453</v>
      </c>
      <c r="C606" s="21">
        <v>467</v>
      </c>
      <c r="D606" s="21">
        <v>474.7</v>
      </c>
      <c r="E606" s="21">
        <v>366.77499999999998</v>
      </c>
      <c r="F606" s="23" t="str">
        <f t="shared" si="121"/>
        <v>FALSE</v>
      </c>
      <c r="G606" s="23" t="str">
        <f t="shared" si="122"/>
        <v>TRUE</v>
      </c>
      <c r="H606" s="23" t="str">
        <f t="shared" si="123"/>
        <v>Sell</v>
      </c>
      <c r="I606" s="23" t="str">
        <f t="shared" si="120"/>
        <v/>
      </c>
      <c r="J606" s="38" t="str">
        <f t="shared" si="117"/>
        <v>Cash</v>
      </c>
      <c r="K606" s="23" t="str">
        <f t="shared" si="118"/>
        <v>Cash</v>
      </c>
      <c r="L606" s="23" t="str">
        <f t="shared" si="119"/>
        <v>Cash</v>
      </c>
      <c r="M606" s="43">
        <f t="shared" si="124"/>
        <v>0.96382978723404256</v>
      </c>
      <c r="N606" s="54">
        <f t="shared" si="113"/>
        <v>1</v>
      </c>
      <c r="O606" s="47">
        <f>O605*N606</f>
        <v>640390.25423882727</v>
      </c>
      <c r="P606" s="67">
        <f>(O606-MAX(O$97:O606))/MAX(O$97:O606)</f>
        <v>-0.57676581112625747</v>
      </c>
      <c r="Q606" s="63">
        <f t="shared" si="112"/>
        <v>1251722.7858790664</v>
      </c>
      <c r="R606" s="48">
        <v>1</v>
      </c>
      <c r="S606" s="47">
        <f t="shared" si="116"/>
        <v>1420554.6673405902</v>
      </c>
      <c r="T606" s="67">
        <f>(S606-MAX(S$97:S606))/MAX(S$97:S606)</f>
        <v>-0.40427658107657771</v>
      </c>
      <c r="U606" s="63">
        <f t="shared" si="114"/>
        <v>984859.16232083575</v>
      </c>
      <c r="V606" s="4"/>
    </row>
    <row r="607" spans="1:22" x14ac:dyDescent="0.3">
      <c r="A607" s="2">
        <v>43610</v>
      </c>
      <c r="B607" s="21">
        <v>467</v>
      </c>
      <c r="C607" s="21">
        <v>463</v>
      </c>
      <c r="D607" s="21">
        <v>470.7</v>
      </c>
      <c r="E607" s="21">
        <v>367.74166666666667</v>
      </c>
      <c r="F607" s="23" t="str">
        <f t="shared" si="121"/>
        <v>FALSE</v>
      </c>
      <c r="G607" s="23" t="str">
        <f t="shared" si="122"/>
        <v>TRUE</v>
      </c>
      <c r="H607" s="23" t="str">
        <f t="shared" si="123"/>
        <v>Sell</v>
      </c>
      <c r="I607" s="23" t="str">
        <f t="shared" si="120"/>
        <v/>
      </c>
      <c r="J607" s="38" t="str">
        <f t="shared" si="117"/>
        <v>Cash</v>
      </c>
      <c r="K607" s="23" t="str">
        <f t="shared" si="118"/>
        <v>Cash</v>
      </c>
      <c r="L607" s="23" t="str">
        <f t="shared" si="119"/>
        <v>Cash</v>
      </c>
      <c r="M607" s="43">
        <f t="shared" si="124"/>
        <v>1.0309050772626931</v>
      </c>
      <c r="N607" s="54">
        <f t="shared" si="113"/>
        <v>1</v>
      </c>
      <c r="O607" s="47">
        <f>O606*N607</f>
        <v>640390.25423882727</v>
      </c>
      <c r="P607" s="67">
        <f>(O607-MAX(O$97:O607))/MAX(O$97:O607)</f>
        <v>-0.57676581112625747</v>
      </c>
      <c r="Q607" s="63">
        <f t="shared" si="112"/>
        <v>1251722.7858790664</v>
      </c>
      <c r="R607" s="48">
        <v>1</v>
      </c>
      <c r="S607" s="47">
        <f t="shared" si="116"/>
        <v>1420554.6673405902</v>
      </c>
      <c r="T607" s="67">
        <f>(S607-MAX(S$97:S607))/MAX(S$97:S607)</f>
        <v>-0.40427658107657771</v>
      </c>
      <c r="U607" s="63">
        <f t="shared" si="114"/>
        <v>984859.16232083575</v>
      </c>
      <c r="V607" s="4"/>
    </row>
    <row r="608" spans="1:22" x14ac:dyDescent="0.3">
      <c r="A608" s="2">
        <v>43611</v>
      </c>
      <c r="B608" s="21">
        <v>463</v>
      </c>
      <c r="C608" s="21">
        <v>456</v>
      </c>
      <c r="D608" s="21">
        <v>463.7</v>
      </c>
      <c r="E608" s="21">
        <v>368.64166666666671</v>
      </c>
      <c r="F608" s="23" t="str">
        <f t="shared" si="121"/>
        <v>FALSE</v>
      </c>
      <c r="G608" s="23" t="str">
        <f t="shared" si="122"/>
        <v>TRUE</v>
      </c>
      <c r="H608" s="23" t="str">
        <f t="shared" si="123"/>
        <v>Sell</v>
      </c>
      <c r="I608" s="23" t="str">
        <f t="shared" si="120"/>
        <v/>
      </c>
      <c r="J608" s="38" t="str">
        <f t="shared" si="117"/>
        <v>Cash</v>
      </c>
      <c r="K608" s="23" t="str">
        <f t="shared" si="118"/>
        <v>Cash</v>
      </c>
      <c r="L608" s="23" t="str">
        <f t="shared" si="119"/>
        <v>Cash</v>
      </c>
      <c r="M608" s="43">
        <f t="shared" si="124"/>
        <v>0.99143468950749469</v>
      </c>
      <c r="N608" s="54">
        <f t="shared" si="113"/>
        <v>1</v>
      </c>
      <c r="O608" s="47">
        <f>O607*N608</f>
        <v>640390.25423882727</v>
      </c>
      <c r="P608" s="67">
        <f>(O608-MAX(O$97:O608))/MAX(O$97:O608)</f>
        <v>-0.57676581112625747</v>
      </c>
      <c r="Q608" s="63">
        <f t="shared" si="112"/>
        <v>1251722.7858790664</v>
      </c>
      <c r="R608" s="48">
        <v>1</v>
      </c>
      <c r="S608" s="47">
        <f t="shared" si="116"/>
        <v>1420554.6673405902</v>
      </c>
      <c r="T608" s="67">
        <f>(S608-MAX(S$97:S608))/MAX(S$97:S608)</f>
        <v>-0.40427658107657771</v>
      </c>
      <c r="U608" s="63">
        <f t="shared" si="114"/>
        <v>984859.16232083575</v>
      </c>
      <c r="V608" s="4"/>
    </row>
    <row r="609" spans="1:22" x14ac:dyDescent="0.3">
      <c r="A609" s="2">
        <v>43612</v>
      </c>
      <c r="B609" s="21">
        <v>456</v>
      </c>
      <c r="C609" s="21">
        <v>493</v>
      </c>
      <c r="D609" s="21">
        <v>468.5</v>
      </c>
      <c r="E609" s="21">
        <v>369.90833333333342</v>
      </c>
      <c r="F609" s="23" t="str">
        <f t="shared" si="121"/>
        <v>FALSE</v>
      </c>
      <c r="G609" s="23" t="str">
        <f t="shared" si="122"/>
        <v>TRUE</v>
      </c>
      <c r="H609" s="23" t="str">
        <f t="shared" si="123"/>
        <v>Sell</v>
      </c>
      <c r="I609" s="23" t="str">
        <f t="shared" si="120"/>
        <v/>
      </c>
      <c r="J609" s="38" t="str">
        <f t="shared" si="117"/>
        <v>Cash</v>
      </c>
      <c r="K609" s="23" t="str">
        <f t="shared" si="118"/>
        <v>Cash</v>
      </c>
      <c r="L609" s="23" t="str">
        <f t="shared" si="119"/>
        <v>Cash</v>
      </c>
      <c r="M609" s="43">
        <f t="shared" si="124"/>
        <v>0.98488120950323976</v>
      </c>
      <c r="N609" s="54">
        <f t="shared" si="113"/>
        <v>1</v>
      </c>
      <c r="O609" s="47">
        <f>O608*N609</f>
        <v>640390.25423882727</v>
      </c>
      <c r="P609" s="67">
        <f>(O609-MAX(O$97:O609))/MAX(O$97:O609)</f>
        <v>-0.57676581112625747</v>
      </c>
      <c r="Q609" s="63">
        <f t="shared" si="112"/>
        <v>1251722.7858790664</v>
      </c>
      <c r="R609" s="48">
        <v>1</v>
      </c>
      <c r="S609" s="47">
        <f t="shared" si="116"/>
        <v>1420554.6673405902</v>
      </c>
      <c r="T609" s="67">
        <f>(S609-MAX(S$97:S609))/MAX(S$97:S609)</f>
        <v>-0.40427658107657771</v>
      </c>
      <c r="U609" s="63">
        <f t="shared" si="114"/>
        <v>984859.16232083575</v>
      </c>
      <c r="V609" s="4"/>
    </row>
    <row r="610" spans="1:22" x14ac:dyDescent="0.3">
      <c r="A610" s="2">
        <v>43613</v>
      </c>
      <c r="B610" s="21">
        <v>493</v>
      </c>
      <c r="C610" s="21">
        <v>504</v>
      </c>
      <c r="D610" s="21">
        <v>473.4</v>
      </c>
      <c r="E610" s="21">
        <v>371.42500000000001</v>
      </c>
      <c r="F610" s="23" t="str">
        <f t="shared" si="121"/>
        <v>TRUE</v>
      </c>
      <c r="G610" s="23" t="str">
        <f t="shared" si="122"/>
        <v>TRUE</v>
      </c>
      <c r="H610" s="23" t="str">
        <f t="shared" si="123"/>
        <v>Buy</v>
      </c>
      <c r="I610" s="23" t="str">
        <f t="shared" si="120"/>
        <v>Buying</v>
      </c>
      <c r="J610" s="38" t="str">
        <f t="shared" si="117"/>
        <v/>
      </c>
      <c r="K610" s="23" t="str">
        <f t="shared" si="118"/>
        <v>Buying</v>
      </c>
      <c r="L610" s="23" t="str">
        <f t="shared" si="119"/>
        <v>Buying</v>
      </c>
      <c r="M610" s="43">
        <f t="shared" si="124"/>
        <v>1.0811403508771931</v>
      </c>
      <c r="N610" s="54">
        <f t="shared" si="113"/>
        <v>1</v>
      </c>
      <c r="O610" s="47">
        <f>O609*N610</f>
        <v>640390.25423882727</v>
      </c>
      <c r="P610" s="67">
        <f>(O610-MAX(O$97:O610))/MAX(O$97:O610)</f>
        <v>-0.57676581112625747</v>
      </c>
      <c r="Q610" s="63">
        <f t="shared" si="112"/>
        <v>1251722.7858790664</v>
      </c>
      <c r="R610" s="48">
        <v>1</v>
      </c>
      <c r="S610" s="47">
        <f t="shared" si="116"/>
        <v>1420554.6673405902</v>
      </c>
      <c r="T610" s="67">
        <f>(S610-MAX(S$97:S610))/MAX(S$97:S610)</f>
        <v>-0.40427658107657771</v>
      </c>
      <c r="U610" s="63">
        <f t="shared" si="114"/>
        <v>984859.16232083575</v>
      </c>
      <c r="V610" s="4"/>
    </row>
    <row r="611" spans="1:22" x14ac:dyDescent="0.3">
      <c r="A611" s="2">
        <v>43614</v>
      </c>
      <c r="B611" s="21">
        <v>504</v>
      </c>
      <c r="C611" s="21">
        <v>537</v>
      </c>
      <c r="D611" s="21">
        <v>479</v>
      </c>
      <c r="E611" s="21">
        <v>373.2</v>
      </c>
      <c r="F611" s="23" t="str">
        <f t="shared" si="121"/>
        <v>TRUE</v>
      </c>
      <c r="G611" s="23" t="str">
        <f t="shared" si="122"/>
        <v>TRUE</v>
      </c>
      <c r="H611" s="23" t="str">
        <f t="shared" si="123"/>
        <v>Buy</v>
      </c>
      <c r="I611" s="23" t="str">
        <f t="shared" si="120"/>
        <v>hold</v>
      </c>
      <c r="J611" s="38" t="str">
        <f t="shared" si="117"/>
        <v/>
      </c>
      <c r="K611" s="23" t="str">
        <f t="shared" si="118"/>
        <v>hold</v>
      </c>
      <c r="L611" s="23" t="str">
        <f t="shared" si="119"/>
        <v>hold</v>
      </c>
      <c r="M611" s="43">
        <f t="shared" si="124"/>
        <v>1.0223123732251522</v>
      </c>
      <c r="N611" s="54">
        <f t="shared" si="113"/>
        <v>1.0216123732251521</v>
      </c>
      <c r="O611" s="47">
        <f>O610*N611</f>
        <v>654230.60742318688</v>
      </c>
      <c r="P611" s="67">
        <f>(O611-MAX(O$97:O611))/MAX(O$97:O611)</f>
        <v>-0.56761871587467361</v>
      </c>
      <c r="Q611" s="63">
        <f t="shared" ref="Q611:Q674" si="126">Q610*N611</f>
        <v>1278775.485901912</v>
      </c>
      <c r="R611" s="48">
        <v>1.0215967545638944</v>
      </c>
      <c r="S611" s="47">
        <f t="shared" si="116"/>
        <v>1451234.0378357396</v>
      </c>
      <c r="T611" s="67">
        <f>(S611-MAX(S$97:S611))/MAX(S$97:S611)</f>
        <v>-0.39141088861012452</v>
      </c>
      <c r="U611" s="63">
        <f t="shared" si="114"/>
        <v>1006128.9239294815</v>
      </c>
      <c r="V611" s="4"/>
    </row>
    <row r="612" spans="1:22" x14ac:dyDescent="0.3">
      <c r="A612" s="2">
        <v>43615</v>
      </c>
      <c r="B612" s="21">
        <v>537</v>
      </c>
      <c r="C612" s="21">
        <v>552</v>
      </c>
      <c r="D612" s="21">
        <v>487.1</v>
      </c>
      <c r="E612" s="21">
        <v>374.89166666666671</v>
      </c>
      <c r="F612" s="23" t="str">
        <f t="shared" si="121"/>
        <v>TRUE</v>
      </c>
      <c r="G612" s="23" t="str">
        <f t="shared" si="122"/>
        <v>TRUE</v>
      </c>
      <c r="H612" s="23" t="str">
        <f t="shared" si="123"/>
        <v>Buy</v>
      </c>
      <c r="I612" s="23" t="str">
        <f t="shared" si="120"/>
        <v>hold</v>
      </c>
      <c r="J612" s="38" t="str">
        <f t="shared" si="117"/>
        <v/>
      </c>
      <c r="K612" s="23" t="str">
        <f t="shared" si="118"/>
        <v>hold</v>
      </c>
      <c r="L612" s="23" t="str">
        <f t="shared" si="119"/>
        <v>hold</v>
      </c>
      <c r="M612" s="43">
        <f t="shared" si="124"/>
        <v>1.0654761904761905</v>
      </c>
      <c r="N612" s="54">
        <f t="shared" ref="N612:N675" si="127">IF(L612="hold", IF(L611="hold", B612/B611, (B612-(B611*$A$1))/B611), IF(L612="Selling", IF(L611="Buying", (B612-(B611*$A$1)-(B612*$A$1))/B611, (B612-(B612*$A$1))/B611), 1))</f>
        <v>1.0654761904761905</v>
      </c>
      <c r="O612" s="47">
        <f>O611*N612</f>
        <v>697067.13529018126</v>
      </c>
      <c r="P612" s="67">
        <f>(O612-MAX(O$97:O612))/MAX(O$97:O612)</f>
        <v>-0.53930803655694382</v>
      </c>
      <c r="Q612" s="63">
        <f t="shared" si="126"/>
        <v>1362504.8331931087</v>
      </c>
      <c r="R612" s="48">
        <v>1.0654761904761905</v>
      </c>
      <c r="S612" s="47">
        <f t="shared" si="116"/>
        <v>1546255.3141226035</v>
      </c>
      <c r="T612" s="67">
        <f>(S612-MAX(S$97:S612))/MAX(S$97:S612)</f>
        <v>-0.35156279203102547</v>
      </c>
      <c r="U612" s="63">
        <f t="shared" ref="U612:U675" si="128">U611*R612</f>
        <v>1072006.4129962928</v>
      </c>
      <c r="V612" s="4"/>
    </row>
    <row r="613" spans="1:22" x14ac:dyDescent="0.3">
      <c r="A613" s="2">
        <v>43616</v>
      </c>
      <c r="B613" s="21">
        <v>551</v>
      </c>
      <c r="C613" s="21">
        <v>523</v>
      </c>
      <c r="D613" s="21">
        <v>491.9</v>
      </c>
      <c r="E613" s="21">
        <v>376.45</v>
      </c>
      <c r="F613" s="23" t="str">
        <f t="shared" si="121"/>
        <v>TRUE</v>
      </c>
      <c r="G613" s="23" t="str">
        <f t="shared" si="122"/>
        <v>TRUE</v>
      </c>
      <c r="H613" s="23" t="str">
        <f t="shared" si="123"/>
        <v>Buy</v>
      </c>
      <c r="I613" s="23" t="str">
        <f t="shared" si="120"/>
        <v>hold</v>
      </c>
      <c r="J613" s="38" t="str">
        <f t="shared" si="117"/>
        <v/>
      </c>
      <c r="K613" s="23" t="str">
        <f t="shared" si="118"/>
        <v>hold</v>
      </c>
      <c r="L613" s="23" t="str">
        <f t="shared" si="119"/>
        <v>hold</v>
      </c>
      <c r="M613" s="43">
        <f t="shared" si="124"/>
        <v>1.0260707635009312</v>
      </c>
      <c r="N613" s="54">
        <f t="shared" si="127"/>
        <v>1.0260707635009312</v>
      </c>
      <c r="O613" s="47">
        <f>O612*N613</f>
        <v>715240.2077186032</v>
      </c>
      <c r="P613" s="67">
        <f>(O613-MAX(O$97:O613))/MAX(O$97:O613)</f>
        <v>-0.52729744533124034</v>
      </c>
      <c r="Q613" s="63">
        <f t="shared" si="126"/>
        <v>1398026.374468162</v>
      </c>
      <c r="R613" s="48">
        <v>1.0260707635009312</v>
      </c>
      <c r="S613" s="47">
        <f t="shared" si="116"/>
        <v>1586567.3707291519</v>
      </c>
      <c r="T613" s="67">
        <f>(S613-MAX(S$97:S613))/MAX(S$97:S613)</f>
        <v>-0.33465753893686223</v>
      </c>
      <c r="U613" s="63">
        <f t="shared" si="128"/>
        <v>1099954.4386610007</v>
      </c>
      <c r="V613" s="4"/>
    </row>
    <row r="614" spans="1:22" x14ac:dyDescent="0.3">
      <c r="A614" s="2">
        <v>43617</v>
      </c>
      <c r="B614" s="21">
        <v>523</v>
      </c>
      <c r="C614" s="21">
        <v>516</v>
      </c>
      <c r="D614" s="21">
        <v>496.5</v>
      </c>
      <c r="E614" s="21">
        <v>377.91666666666669</v>
      </c>
      <c r="F614" s="23" t="str">
        <f t="shared" si="121"/>
        <v>TRUE</v>
      </c>
      <c r="G614" s="23" t="str">
        <f t="shared" si="122"/>
        <v>TRUE</v>
      </c>
      <c r="H614" s="23" t="str">
        <f t="shared" si="123"/>
        <v>Buy</v>
      </c>
      <c r="I614" s="23" t="str">
        <f t="shared" si="120"/>
        <v>hold</v>
      </c>
      <c r="J614" s="38" t="str">
        <f t="shared" si="117"/>
        <v/>
      </c>
      <c r="K614" s="23" t="str">
        <f t="shared" si="118"/>
        <v>hold</v>
      </c>
      <c r="L614" s="23" t="str">
        <f t="shared" si="119"/>
        <v>hold</v>
      </c>
      <c r="M614" s="43">
        <f t="shared" si="124"/>
        <v>0.94918330308529941</v>
      </c>
      <c r="N614" s="54">
        <f t="shared" si="127"/>
        <v>0.94918330308529941</v>
      </c>
      <c r="O614" s="47">
        <f>O613*N614</f>
        <v>678894.06286175945</v>
      </c>
      <c r="P614" s="67">
        <f>(O614-MAX(O$97:O614))/MAX(O$97:O614)</f>
        <v>-0.55131862778264729</v>
      </c>
      <c r="Q614" s="63">
        <f t="shared" si="126"/>
        <v>1326983.2919180556</v>
      </c>
      <c r="R614" s="48">
        <v>0.94918330308529941</v>
      </c>
      <c r="S614" s="47">
        <f t="shared" si="116"/>
        <v>1505943.2575160551</v>
      </c>
      <c r="T614" s="67">
        <f>(S614-MAX(S$97:S614))/MAX(S$97:S614)</f>
        <v>-0.36846804512518871</v>
      </c>
      <c r="U614" s="63">
        <f t="shared" si="128"/>
        <v>1044058.3873315851</v>
      </c>
      <c r="V614" s="4"/>
    </row>
    <row r="615" spans="1:22" x14ac:dyDescent="0.3">
      <c r="A615" s="2">
        <v>43618</v>
      </c>
      <c r="B615" s="21">
        <v>516</v>
      </c>
      <c r="C615" s="21">
        <v>529</v>
      </c>
      <c r="D615" s="21">
        <v>504</v>
      </c>
      <c r="E615" s="21">
        <v>379.50833333333333</v>
      </c>
      <c r="F615" s="23" t="str">
        <f t="shared" si="121"/>
        <v>TRUE</v>
      </c>
      <c r="G615" s="23" t="str">
        <f t="shared" si="122"/>
        <v>TRUE</v>
      </c>
      <c r="H615" s="23" t="str">
        <f t="shared" si="123"/>
        <v>Buy</v>
      </c>
      <c r="I615" s="23" t="str">
        <f t="shared" si="120"/>
        <v>hold</v>
      </c>
      <c r="J615" s="38" t="str">
        <f t="shared" si="117"/>
        <v/>
      </c>
      <c r="K615" s="23" t="str">
        <f t="shared" si="118"/>
        <v>hold</v>
      </c>
      <c r="L615" s="23" t="str">
        <f t="shared" si="119"/>
        <v>hold</v>
      </c>
      <c r="M615" s="43">
        <f t="shared" si="124"/>
        <v>0.98661567877629064</v>
      </c>
      <c r="N615" s="54">
        <f t="shared" si="127"/>
        <v>0.98661567877629064</v>
      </c>
      <c r="O615" s="47">
        <f>O614*N615</f>
        <v>669807.52664754854</v>
      </c>
      <c r="P615" s="67">
        <f>(O615-MAX(O$97:O615))/MAX(O$97:O615)</f>
        <v>-0.55732392339549908</v>
      </c>
      <c r="Q615" s="63">
        <f t="shared" si="126"/>
        <v>1309222.521280529</v>
      </c>
      <c r="R615" s="48">
        <v>0.98661567877629064</v>
      </c>
      <c r="S615" s="47">
        <f t="shared" si="116"/>
        <v>1485787.2292127809</v>
      </c>
      <c r="T615" s="67">
        <f>(S615-MAX(S$97:S615))/MAX(S$97:S615)</f>
        <v>-0.37692067167227034</v>
      </c>
      <c r="U615" s="63">
        <f t="shared" si="128"/>
        <v>1030084.3744992311</v>
      </c>
      <c r="V615" s="4"/>
    </row>
    <row r="616" spans="1:22" x14ac:dyDescent="0.3">
      <c r="A616" s="2">
        <v>43619</v>
      </c>
      <c r="B616" s="21">
        <v>528</v>
      </c>
      <c r="C616" s="21">
        <v>533</v>
      </c>
      <c r="D616" s="21">
        <v>510.6</v>
      </c>
      <c r="E616" s="21">
        <v>381.15</v>
      </c>
      <c r="F616" s="23" t="str">
        <f t="shared" si="121"/>
        <v>TRUE</v>
      </c>
      <c r="G616" s="23" t="str">
        <f t="shared" si="122"/>
        <v>TRUE</v>
      </c>
      <c r="H616" s="23" t="str">
        <f t="shared" si="123"/>
        <v>Buy</v>
      </c>
      <c r="I616" s="23" t="str">
        <f t="shared" si="120"/>
        <v>hold</v>
      </c>
      <c r="J616" s="38" t="str">
        <f t="shared" si="117"/>
        <v/>
      </c>
      <c r="K616" s="23" t="str">
        <f t="shared" si="118"/>
        <v>hold</v>
      </c>
      <c r="L616" s="23" t="str">
        <f t="shared" si="119"/>
        <v>hold</v>
      </c>
      <c r="M616" s="43">
        <f t="shared" si="124"/>
        <v>1.0232558139534884</v>
      </c>
      <c r="N616" s="54">
        <f t="shared" si="127"/>
        <v>1.0232558139534884</v>
      </c>
      <c r="O616" s="47">
        <f>O615*N616</f>
        <v>685384.4458719102</v>
      </c>
      <c r="P616" s="67">
        <f>(O616-MAX(O$97:O616))/MAX(O$97:O616)</f>
        <v>-0.54702913091632455</v>
      </c>
      <c r="Q616" s="63">
        <f t="shared" si="126"/>
        <v>1339669.556659146</v>
      </c>
      <c r="R616" s="48">
        <v>1.0232558139534884</v>
      </c>
      <c r="S616" s="47">
        <f t="shared" si="116"/>
        <v>1520340.4205898223</v>
      </c>
      <c r="T616" s="67">
        <f>(S616-MAX(S$97:S616))/MAX(S$97:S616)</f>
        <v>-0.36243045473441615</v>
      </c>
      <c r="U616" s="63">
        <f t="shared" si="128"/>
        <v>1054039.8250689807</v>
      </c>
      <c r="V616" s="4"/>
    </row>
    <row r="617" spans="1:22" x14ac:dyDescent="0.3">
      <c r="A617" s="2">
        <v>43620</v>
      </c>
      <c r="B617" s="21">
        <v>533</v>
      </c>
      <c r="C617" s="21">
        <v>509</v>
      </c>
      <c r="D617" s="21">
        <v>515.20000000000005</v>
      </c>
      <c r="E617" s="21">
        <v>382.60833333333329</v>
      </c>
      <c r="F617" s="23" t="str">
        <f t="shared" si="121"/>
        <v>TRUE</v>
      </c>
      <c r="G617" s="23" t="str">
        <f t="shared" si="122"/>
        <v>TRUE</v>
      </c>
      <c r="H617" s="23" t="str">
        <f t="shared" si="123"/>
        <v>Buy</v>
      </c>
      <c r="I617" s="23" t="str">
        <f t="shared" si="120"/>
        <v>hold</v>
      </c>
      <c r="J617" s="38" t="str">
        <f t="shared" si="117"/>
        <v/>
      </c>
      <c r="K617" s="23" t="str">
        <f t="shared" si="118"/>
        <v>hold</v>
      </c>
      <c r="L617" s="23" t="str">
        <f t="shared" si="119"/>
        <v>hold</v>
      </c>
      <c r="M617" s="43">
        <f t="shared" si="124"/>
        <v>1.009469696969697</v>
      </c>
      <c r="N617" s="54">
        <f t="shared" si="127"/>
        <v>1.009469696969697</v>
      </c>
      <c r="O617" s="47">
        <f>O616*N617</f>
        <v>691874.82888206095</v>
      </c>
      <c r="P617" s="67">
        <f>(O617-MAX(O$97:O617))/MAX(O$97:O617)</f>
        <v>-0.54273963405000181</v>
      </c>
      <c r="Q617" s="63">
        <f t="shared" si="126"/>
        <v>1352355.8214002363</v>
      </c>
      <c r="R617" s="48">
        <v>1.009469696969697</v>
      </c>
      <c r="S617" s="47">
        <f t="shared" si="116"/>
        <v>1534737.5836635898</v>
      </c>
      <c r="T617" s="67">
        <f>(S617-MAX(S$97:S617))/MAX(S$97:S617)</f>
        <v>-0.35639286434364348</v>
      </c>
      <c r="U617" s="63">
        <f t="shared" si="128"/>
        <v>1064021.2628063764</v>
      </c>
      <c r="V617" s="4"/>
    </row>
    <row r="618" spans="1:22" x14ac:dyDescent="0.3">
      <c r="A618" s="2">
        <v>43621</v>
      </c>
      <c r="B618" s="21">
        <v>508</v>
      </c>
      <c r="C618" s="21">
        <v>483</v>
      </c>
      <c r="D618" s="21">
        <v>517.9</v>
      </c>
      <c r="E618" s="21">
        <v>383.88333333333333</v>
      </c>
      <c r="F618" s="23" t="str">
        <f t="shared" si="121"/>
        <v>FALSE</v>
      </c>
      <c r="G618" s="23" t="str">
        <f t="shared" si="122"/>
        <v>TRUE</v>
      </c>
      <c r="H618" s="23" t="str">
        <f t="shared" si="123"/>
        <v>Sell</v>
      </c>
      <c r="I618" s="23" t="str">
        <f t="shared" si="120"/>
        <v/>
      </c>
      <c r="J618" s="38" t="str">
        <f t="shared" si="117"/>
        <v>Selling</v>
      </c>
      <c r="K618" s="23" t="str">
        <f t="shared" si="118"/>
        <v>Selling</v>
      </c>
      <c r="L618" s="23" t="str">
        <f t="shared" si="119"/>
        <v>Selling</v>
      </c>
      <c r="M618" s="43">
        <f t="shared" si="124"/>
        <v>0.95309568480300189</v>
      </c>
      <c r="N618" s="54">
        <f t="shared" si="127"/>
        <v>0.9524285178236398</v>
      </c>
      <c r="O618" s="47">
        <f>O617*N618</f>
        <v>658961.31779162574</v>
      </c>
      <c r="P618" s="67">
        <f>(O618-MAX(O$97:O618))/MAX(O$97:O618)</f>
        <v>-0.56449218739874807</v>
      </c>
      <c r="Q618" s="63">
        <f t="shared" si="126"/>
        <v>1288022.2505463981</v>
      </c>
      <c r="R618" s="48">
        <v>0.9524285178236398</v>
      </c>
      <c r="S618" s="47">
        <f t="shared" si="116"/>
        <v>1461727.8420569473</v>
      </c>
      <c r="T618" s="67">
        <f>(S618-MAX(S$97:S618))/MAX(S$97:S618)</f>
        <v>-0.38701020972609806</v>
      </c>
      <c r="U618" s="63">
        <f t="shared" si="128"/>
        <v>1013404.1942675146</v>
      </c>
      <c r="V618" s="4"/>
    </row>
    <row r="619" spans="1:22" x14ac:dyDescent="0.3">
      <c r="A619" s="2">
        <v>43622</v>
      </c>
      <c r="B619" s="21">
        <v>483</v>
      </c>
      <c r="C619" s="21">
        <v>479</v>
      </c>
      <c r="D619" s="21">
        <v>516.5</v>
      </c>
      <c r="E619" s="21">
        <v>385.19166666666672</v>
      </c>
      <c r="F619" s="23" t="str">
        <f t="shared" si="121"/>
        <v>FALSE</v>
      </c>
      <c r="G619" s="23" t="str">
        <f t="shared" si="122"/>
        <v>TRUE</v>
      </c>
      <c r="H619" s="23" t="str">
        <f t="shared" si="123"/>
        <v>Sell</v>
      </c>
      <c r="I619" s="23" t="str">
        <f t="shared" si="120"/>
        <v/>
      </c>
      <c r="J619" s="38" t="str">
        <f t="shared" si="117"/>
        <v>Cash</v>
      </c>
      <c r="K619" s="23" t="str">
        <f t="shared" si="118"/>
        <v>Cash</v>
      </c>
      <c r="L619" s="23" t="str">
        <f t="shared" si="119"/>
        <v>Cash</v>
      </c>
      <c r="M619" s="43">
        <f t="shared" si="124"/>
        <v>0.95078740157480313</v>
      </c>
      <c r="N619" s="54">
        <f t="shared" si="127"/>
        <v>1</v>
      </c>
      <c r="O619" s="47">
        <f>O618*N619</f>
        <v>658961.31779162574</v>
      </c>
      <c r="P619" s="67">
        <f>(O619-MAX(O$97:O619))/MAX(O$97:O619)</f>
        <v>-0.56449218739874807</v>
      </c>
      <c r="Q619" s="63">
        <f t="shared" si="126"/>
        <v>1288022.2505463981</v>
      </c>
      <c r="R619" s="48">
        <v>1</v>
      </c>
      <c r="S619" s="47">
        <f t="shared" si="116"/>
        <v>1461727.8420569473</v>
      </c>
      <c r="T619" s="67">
        <f>(S619-MAX(S$97:S619))/MAX(S$97:S619)</f>
        <v>-0.38701020972609806</v>
      </c>
      <c r="U619" s="63">
        <f t="shared" si="128"/>
        <v>1013404.1942675146</v>
      </c>
      <c r="V619" s="4"/>
    </row>
    <row r="620" spans="1:22" x14ac:dyDescent="0.3">
      <c r="A620" s="2">
        <v>43623</v>
      </c>
      <c r="B620" s="21">
        <v>479</v>
      </c>
      <c r="C620" s="21">
        <v>512</v>
      </c>
      <c r="D620" s="21">
        <v>517.29999999999995</v>
      </c>
      <c r="E620" s="21">
        <v>386.73333333333329</v>
      </c>
      <c r="F620" s="23" t="str">
        <f t="shared" si="121"/>
        <v>FALSE</v>
      </c>
      <c r="G620" s="23" t="str">
        <f t="shared" si="122"/>
        <v>TRUE</v>
      </c>
      <c r="H620" s="23" t="str">
        <f t="shared" si="123"/>
        <v>Sell</v>
      </c>
      <c r="I620" s="23" t="str">
        <f t="shared" si="120"/>
        <v/>
      </c>
      <c r="J620" s="38" t="str">
        <f t="shared" si="117"/>
        <v>Cash</v>
      </c>
      <c r="K620" s="23" t="str">
        <f t="shared" si="118"/>
        <v>Cash</v>
      </c>
      <c r="L620" s="23" t="str">
        <f t="shared" si="119"/>
        <v>Cash</v>
      </c>
      <c r="M620" s="43">
        <f t="shared" si="124"/>
        <v>0.99171842650103514</v>
      </c>
      <c r="N620" s="54">
        <f t="shared" si="127"/>
        <v>1</v>
      </c>
      <c r="O620" s="47">
        <f>O619*N620</f>
        <v>658961.31779162574</v>
      </c>
      <c r="P620" s="67">
        <f>(O620-MAX(O$97:O620))/MAX(O$97:O620)</f>
        <v>-0.56449218739874807</v>
      </c>
      <c r="Q620" s="63">
        <f t="shared" si="126"/>
        <v>1288022.2505463981</v>
      </c>
      <c r="R620" s="48">
        <v>1</v>
      </c>
      <c r="S620" s="47">
        <f t="shared" ref="S620:S683" si="129">S619*R620</f>
        <v>1461727.8420569473</v>
      </c>
      <c r="T620" s="67">
        <f>(S620-MAX(S$97:S620))/MAX(S$97:S620)</f>
        <v>-0.38701020972609806</v>
      </c>
      <c r="U620" s="63">
        <f t="shared" si="128"/>
        <v>1013404.1942675146</v>
      </c>
      <c r="V620" s="4"/>
    </row>
    <row r="621" spans="1:22" x14ac:dyDescent="0.3">
      <c r="A621" s="2">
        <v>43624</v>
      </c>
      <c r="B621" s="21">
        <v>512</v>
      </c>
      <c r="C621" s="21">
        <v>507</v>
      </c>
      <c r="D621" s="21">
        <v>514.29999999999995</v>
      </c>
      <c r="E621" s="21">
        <v>388.19166666666672</v>
      </c>
      <c r="F621" s="23" t="str">
        <f t="shared" si="121"/>
        <v>FALSE</v>
      </c>
      <c r="G621" s="23" t="str">
        <f t="shared" si="122"/>
        <v>TRUE</v>
      </c>
      <c r="H621" s="23" t="str">
        <f t="shared" si="123"/>
        <v>Sell</v>
      </c>
      <c r="I621" s="23" t="str">
        <f t="shared" si="120"/>
        <v/>
      </c>
      <c r="J621" s="38" t="str">
        <f t="shared" si="117"/>
        <v>Cash</v>
      </c>
      <c r="K621" s="23" t="str">
        <f t="shared" si="118"/>
        <v>Cash</v>
      </c>
      <c r="L621" s="23" t="str">
        <f t="shared" si="119"/>
        <v>Cash</v>
      </c>
      <c r="M621" s="43">
        <f t="shared" si="124"/>
        <v>1.068893528183716</v>
      </c>
      <c r="N621" s="54">
        <f t="shared" si="127"/>
        <v>1</v>
      </c>
      <c r="O621" s="47">
        <f>O620*N621</f>
        <v>658961.31779162574</v>
      </c>
      <c r="P621" s="67">
        <f>(O621-MAX(O$97:O621))/MAX(O$97:O621)</f>
        <v>-0.56449218739874807</v>
      </c>
      <c r="Q621" s="63">
        <f t="shared" si="126"/>
        <v>1288022.2505463981</v>
      </c>
      <c r="R621" s="48">
        <v>1</v>
      </c>
      <c r="S621" s="47">
        <f t="shared" si="129"/>
        <v>1461727.8420569473</v>
      </c>
      <c r="T621" s="67">
        <f>(S621-MAX(S$97:S621))/MAX(S$97:S621)</f>
        <v>-0.38701020972609806</v>
      </c>
      <c r="U621" s="63">
        <f t="shared" si="128"/>
        <v>1013404.1942675146</v>
      </c>
      <c r="V621" s="4"/>
    </row>
    <row r="622" spans="1:22" x14ac:dyDescent="0.3">
      <c r="A622" s="2">
        <v>43625</v>
      </c>
      <c r="B622" s="21">
        <v>508</v>
      </c>
      <c r="C622" s="21">
        <v>494</v>
      </c>
      <c r="D622" s="21">
        <v>508.5</v>
      </c>
      <c r="E622" s="21">
        <v>389.46666666666658</v>
      </c>
      <c r="F622" s="23" t="str">
        <f t="shared" si="121"/>
        <v>FALSE</v>
      </c>
      <c r="G622" s="23" t="str">
        <f t="shared" si="122"/>
        <v>TRUE</v>
      </c>
      <c r="H622" s="23" t="str">
        <f t="shared" si="123"/>
        <v>Sell</v>
      </c>
      <c r="I622" s="23" t="str">
        <f t="shared" si="120"/>
        <v/>
      </c>
      <c r="J622" s="38" t="str">
        <f t="shared" si="117"/>
        <v>Cash</v>
      </c>
      <c r="K622" s="23" t="str">
        <f t="shared" si="118"/>
        <v>Cash</v>
      </c>
      <c r="L622" s="23" t="str">
        <f t="shared" si="119"/>
        <v>Cash</v>
      </c>
      <c r="M622" s="43">
        <f t="shared" si="124"/>
        <v>0.9921875</v>
      </c>
      <c r="N622" s="54">
        <f t="shared" si="127"/>
        <v>1</v>
      </c>
      <c r="O622" s="47">
        <f>O621*N622</f>
        <v>658961.31779162574</v>
      </c>
      <c r="P622" s="67">
        <f>(O622-MAX(O$97:O622))/MAX(O$97:O622)</f>
        <v>-0.56449218739874807</v>
      </c>
      <c r="Q622" s="63">
        <f t="shared" si="126"/>
        <v>1288022.2505463981</v>
      </c>
      <c r="R622" s="48">
        <v>1</v>
      </c>
      <c r="S622" s="47">
        <f t="shared" si="129"/>
        <v>1461727.8420569473</v>
      </c>
      <c r="T622" s="67">
        <f>(S622-MAX(S$97:S622))/MAX(S$97:S622)</f>
        <v>-0.38701020972609806</v>
      </c>
      <c r="U622" s="63">
        <f t="shared" si="128"/>
        <v>1013404.1942675146</v>
      </c>
      <c r="V622" s="4"/>
    </row>
    <row r="623" spans="1:22" x14ac:dyDescent="0.3">
      <c r="A623" s="2">
        <v>43626</v>
      </c>
      <c r="B623" s="21">
        <v>494</v>
      </c>
      <c r="C623" s="21">
        <v>488</v>
      </c>
      <c r="D623" s="21">
        <v>505</v>
      </c>
      <c r="E623" s="21">
        <v>390.78333333333342</v>
      </c>
      <c r="F623" s="23" t="str">
        <f t="shared" si="121"/>
        <v>FALSE</v>
      </c>
      <c r="G623" s="23" t="str">
        <f t="shared" si="122"/>
        <v>TRUE</v>
      </c>
      <c r="H623" s="23" t="str">
        <f t="shared" si="123"/>
        <v>Sell</v>
      </c>
      <c r="I623" s="23" t="str">
        <f t="shared" si="120"/>
        <v/>
      </c>
      <c r="J623" s="38" t="str">
        <f t="shared" si="117"/>
        <v>Cash</v>
      </c>
      <c r="K623" s="23" t="str">
        <f t="shared" si="118"/>
        <v>Cash</v>
      </c>
      <c r="L623" s="23" t="str">
        <f t="shared" si="119"/>
        <v>Cash</v>
      </c>
      <c r="M623" s="43">
        <f t="shared" si="124"/>
        <v>0.97244094488188981</v>
      </c>
      <c r="N623" s="54">
        <f t="shared" si="127"/>
        <v>1</v>
      </c>
      <c r="O623" s="47">
        <f>O622*N623</f>
        <v>658961.31779162574</v>
      </c>
      <c r="P623" s="67">
        <f>(O623-MAX(O$97:O623))/MAX(O$97:O623)</f>
        <v>-0.56449218739874807</v>
      </c>
      <c r="Q623" s="63">
        <f t="shared" si="126"/>
        <v>1288022.2505463981</v>
      </c>
      <c r="R623" s="48">
        <v>1</v>
      </c>
      <c r="S623" s="47">
        <f t="shared" si="129"/>
        <v>1461727.8420569473</v>
      </c>
      <c r="T623" s="67">
        <f>(S623-MAX(S$97:S623))/MAX(S$97:S623)</f>
        <v>-0.38701020972609806</v>
      </c>
      <c r="U623" s="63">
        <f t="shared" si="128"/>
        <v>1013404.1942675146</v>
      </c>
      <c r="V623" s="4"/>
    </row>
    <row r="624" spans="1:22" x14ac:dyDescent="0.3">
      <c r="A624" s="2">
        <v>43627</v>
      </c>
      <c r="B624" s="21">
        <v>488</v>
      </c>
      <c r="C624" s="21">
        <v>474</v>
      </c>
      <c r="D624" s="21">
        <v>500.8</v>
      </c>
      <c r="E624" s="21">
        <v>391.94166666666672</v>
      </c>
      <c r="F624" s="23" t="str">
        <f t="shared" si="121"/>
        <v>FALSE</v>
      </c>
      <c r="G624" s="23" t="str">
        <f t="shared" si="122"/>
        <v>TRUE</v>
      </c>
      <c r="H624" s="23" t="str">
        <f t="shared" si="123"/>
        <v>Sell</v>
      </c>
      <c r="I624" s="23" t="str">
        <f t="shared" si="120"/>
        <v/>
      </c>
      <c r="J624" s="38" t="str">
        <f t="shared" si="117"/>
        <v>Cash</v>
      </c>
      <c r="K624" s="23" t="str">
        <f t="shared" si="118"/>
        <v>Cash</v>
      </c>
      <c r="L624" s="23" t="str">
        <f t="shared" si="119"/>
        <v>Cash</v>
      </c>
      <c r="M624" s="43">
        <f t="shared" si="124"/>
        <v>0.98785425101214575</v>
      </c>
      <c r="N624" s="54">
        <f t="shared" si="127"/>
        <v>1</v>
      </c>
      <c r="O624" s="47">
        <f>O623*N624</f>
        <v>658961.31779162574</v>
      </c>
      <c r="P624" s="67">
        <f>(O624-MAX(O$97:O624))/MAX(O$97:O624)</f>
        <v>-0.56449218739874807</v>
      </c>
      <c r="Q624" s="63">
        <f t="shared" si="126"/>
        <v>1288022.2505463981</v>
      </c>
      <c r="R624" s="48">
        <v>1</v>
      </c>
      <c r="S624" s="47">
        <f t="shared" si="129"/>
        <v>1461727.8420569473</v>
      </c>
      <c r="T624" s="67">
        <f>(S624-MAX(S$97:S624))/MAX(S$97:S624)</f>
        <v>-0.38701020972609806</v>
      </c>
      <c r="U624" s="63">
        <f t="shared" si="128"/>
        <v>1013404.1942675146</v>
      </c>
      <c r="V624" s="4"/>
    </row>
    <row r="625" spans="1:22" x14ac:dyDescent="0.3">
      <c r="A625" s="2">
        <v>43628</v>
      </c>
      <c r="B625" s="21">
        <v>474</v>
      </c>
      <c r="C625" s="21">
        <v>478</v>
      </c>
      <c r="D625" s="21">
        <v>495.7</v>
      </c>
      <c r="E625" s="21">
        <v>393.15833333333342</v>
      </c>
      <c r="F625" s="23" t="str">
        <f t="shared" si="121"/>
        <v>FALSE</v>
      </c>
      <c r="G625" s="23" t="str">
        <f t="shared" si="122"/>
        <v>TRUE</v>
      </c>
      <c r="H625" s="23" t="str">
        <f t="shared" si="123"/>
        <v>Sell</v>
      </c>
      <c r="I625" s="23" t="str">
        <f t="shared" si="120"/>
        <v/>
      </c>
      <c r="J625" s="38" t="str">
        <f t="shared" si="117"/>
        <v>Cash</v>
      </c>
      <c r="K625" s="23" t="str">
        <f t="shared" si="118"/>
        <v>Cash</v>
      </c>
      <c r="L625" s="23" t="str">
        <f t="shared" si="119"/>
        <v>Cash</v>
      </c>
      <c r="M625" s="43">
        <f t="shared" si="124"/>
        <v>0.97131147540983609</v>
      </c>
      <c r="N625" s="54">
        <f t="shared" si="127"/>
        <v>1</v>
      </c>
      <c r="O625" s="47">
        <f>O624*N625</f>
        <v>658961.31779162574</v>
      </c>
      <c r="P625" s="67">
        <f>(O625-MAX(O$97:O625))/MAX(O$97:O625)</f>
        <v>-0.56449218739874807</v>
      </c>
      <c r="Q625" s="63">
        <f t="shared" si="126"/>
        <v>1288022.2505463981</v>
      </c>
      <c r="R625" s="48">
        <v>1</v>
      </c>
      <c r="S625" s="47">
        <f t="shared" si="129"/>
        <v>1461727.8420569473</v>
      </c>
      <c r="T625" s="67">
        <f>(S625-MAX(S$97:S625))/MAX(S$97:S625)</f>
        <v>-0.38701020972609806</v>
      </c>
      <c r="U625" s="63">
        <f t="shared" si="128"/>
        <v>1013404.1942675146</v>
      </c>
      <c r="V625" s="4"/>
    </row>
    <row r="626" spans="1:22" x14ac:dyDescent="0.3">
      <c r="A626" s="2">
        <v>43629</v>
      </c>
      <c r="B626" s="21">
        <v>478</v>
      </c>
      <c r="C626" s="21">
        <v>482</v>
      </c>
      <c r="D626" s="21">
        <v>490.6</v>
      </c>
      <c r="E626" s="21">
        <v>394.39166666666671</v>
      </c>
      <c r="F626" s="23" t="str">
        <f t="shared" si="121"/>
        <v>FALSE</v>
      </c>
      <c r="G626" s="23" t="str">
        <f t="shared" si="122"/>
        <v>TRUE</v>
      </c>
      <c r="H626" s="23" t="str">
        <f t="shared" si="123"/>
        <v>Sell</v>
      </c>
      <c r="I626" s="23" t="str">
        <f t="shared" si="120"/>
        <v/>
      </c>
      <c r="J626" s="38" t="str">
        <f t="shared" si="117"/>
        <v>Cash</v>
      </c>
      <c r="K626" s="23" t="str">
        <f t="shared" si="118"/>
        <v>Cash</v>
      </c>
      <c r="L626" s="23" t="str">
        <f t="shared" si="119"/>
        <v>Cash</v>
      </c>
      <c r="M626" s="43">
        <f t="shared" si="124"/>
        <v>1.0084388185654007</v>
      </c>
      <c r="N626" s="54">
        <f t="shared" si="127"/>
        <v>1</v>
      </c>
      <c r="O626" s="47">
        <f>O625*N626</f>
        <v>658961.31779162574</v>
      </c>
      <c r="P626" s="67">
        <f>(O626-MAX(O$97:O626))/MAX(O$97:O626)</f>
        <v>-0.56449218739874807</v>
      </c>
      <c r="Q626" s="63">
        <f t="shared" si="126"/>
        <v>1288022.2505463981</v>
      </c>
      <c r="R626" s="48">
        <v>1</v>
      </c>
      <c r="S626" s="47">
        <f t="shared" si="129"/>
        <v>1461727.8420569473</v>
      </c>
      <c r="T626" s="67">
        <f>(S626-MAX(S$97:S626))/MAX(S$97:S626)</f>
        <v>-0.38701020972609806</v>
      </c>
      <c r="U626" s="63">
        <f t="shared" si="128"/>
        <v>1013404.1942675146</v>
      </c>
      <c r="V626" s="4"/>
    </row>
    <row r="627" spans="1:22" x14ac:dyDescent="0.3">
      <c r="A627" s="2">
        <v>43630</v>
      </c>
      <c r="B627" s="21">
        <v>481</v>
      </c>
      <c r="C627" s="21">
        <v>483</v>
      </c>
      <c r="D627" s="21">
        <v>488</v>
      </c>
      <c r="E627" s="21">
        <v>395.63333333333333</v>
      </c>
      <c r="F627" s="23" t="str">
        <f t="shared" si="121"/>
        <v>FALSE</v>
      </c>
      <c r="G627" s="23" t="str">
        <f t="shared" si="122"/>
        <v>TRUE</v>
      </c>
      <c r="H627" s="23" t="str">
        <f t="shared" si="123"/>
        <v>Sell</v>
      </c>
      <c r="I627" s="23" t="str">
        <f t="shared" si="120"/>
        <v/>
      </c>
      <c r="J627" s="38" t="str">
        <f t="shared" si="117"/>
        <v>Cash</v>
      </c>
      <c r="K627" s="23" t="str">
        <f t="shared" si="118"/>
        <v>Cash</v>
      </c>
      <c r="L627" s="23" t="str">
        <f t="shared" si="119"/>
        <v>Cash</v>
      </c>
      <c r="M627" s="43">
        <f t="shared" si="124"/>
        <v>1.006276150627615</v>
      </c>
      <c r="N627" s="54">
        <f t="shared" si="127"/>
        <v>1</v>
      </c>
      <c r="O627" s="47">
        <f>O626*N627</f>
        <v>658961.31779162574</v>
      </c>
      <c r="P627" s="67">
        <f>(O627-MAX(O$97:O627))/MAX(O$97:O627)</f>
        <v>-0.56449218739874807</v>
      </c>
      <c r="Q627" s="63">
        <f t="shared" si="126"/>
        <v>1288022.2505463981</v>
      </c>
      <c r="R627" s="48">
        <v>1</v>
      </c>
      <c r="S627" s="47">
        <f t="shared" si="129"/>
        <v>1461727.8420569473</v>
      </c>
      <c r="T627" s="67">
        <f>(S627-MAX(S$97:S627))/MAX(S$97:S627)</f>
        <v>-0.38701020972609806</v>
      </c>
      <c r="U627" s="63">
        <f t="shared" si="128"/>
        <v>1013404.1942675146</v>
      </c>
      <c r="V627" s="4"/>
    </row>
    <row r="628" spans="1:22" x14ac:dyDescent="0.3">
      <c r="A628" s="2">
        <v>43631</v>
      </c>
      <c r="B628" s="21">
        <v>484</v>
      </c>
      <c r="C628" s="21">
        <v>490</v>
      </c>
      <c r="D628" s="21">
        <v>488.7</v>
      </c>
      <c r="E628" s="21">
        <v>396.93333333333328</v>
      </c>
      <c r="F628" s="23" t="str">
        <f t="shared" si="121"/>
        <v>FALSE</v>
      </c>
      <c r="G628" s="23" t="str">
        <f t="shared" si="122"/>
        <v>TRUE</v>
      </c>
      <c r="H628" s="23" t="str">
        <f t="shared" si="123"/>
        <v>Sell</v>
      </c>
      <c r="I628" s="23" t="str">
        <f t="shared" si="120"/>
        <v/>
      </c>
      <c r="J628" s="38" t="str">
        <f t="shared" si="117"/>
        <v>Cash</v>
      </c>
      <c r="K628" s="23" t="str">
        <f t="shared" si="118"/>
        <v>Cash</v>
      </c>
      <c r="L628" s="23" t="str">
        <f t="shared" si="119"/>
        <v>Cash</v>
      </c>
      <c r="M628" s="43">
        <f t="shared" si="124"/>
        <v>1.0062370062370063</v>
      </c>
      <c r="N628" s="54">
        <f t="shared" si="127"/>
        <v>1</v>
      </c>
      <c r="O628" s="47">
        <f>O627*N628</f>
        <v>658961.31779162574</v>
      </c>
      <c r="P628" s="67">
        <f>(O628-MAX(O$97:O628))/MAX(O$97:O628)</f>
        <v>-0.56449218739874807</v>
      </c>
      <c r="Q628" s="63">
        <f t="shared" si="126"/>
        <v>1288022.2505463981</v>
      </c>
      <c r="R628" s="48">
        <v>1</v>
      </c>
      <c r="S628" s="47">
        <f t="shared" si="129"/>
        <v>1461727.8420569473</v>
      </c>
      <c r="T628" s="67">
        <f>(S628-MAX(S$97:S628))/MAX(S$97:S628)</f>
        <v>-0.38701020972609806</v>
      </c>
      <c r="U628" s="63">
        <f t="shared" si="128"/>
        <v>1013404.1942675146</v>
      </c>
      <c r="V628" s="4"/>
    </row>
    <row r="629" spans="1:22" x14ac:dyDescent="0.3">
      <c r="A629" s="2">
        <v>43632</v>
      </c>
      <c r="B629" s="21">
        <v>490</v>
      </c>
      <c r="C629" s="21">
        <v>499</v>
      </c>
      <c r="D629" s="21">
        <v>490.7</v>
      </c>
      <c r="E629" s="21">
        <v>398.30833333333328</v>
      </c>
      <c r="F629" s="23" t="str">
        <f t="shared" si="121"/>
        <v>TRUE</v>
      </c>
      <c r="G629" s="23" t="str">
        <f t="shared" si="122"/>
        <v>TRUE</v>
      </c>
      <c r="H629" s="23" t="str">
        <f t="shared" si="123"/>
        <v>Buy</v>
      </c>
      <c r="I629" s="23" t="str">
        <f t="shared" si="120"/>
        <v>Buying</v>
      </c>
      <c r="J629" s="38" t="str">
        <f t="shared" si="117"/>
        <v/>
      </c>
      <c r="K629" s="23" t="str">
        <f t="shared" si="118"/>
        <v>Buying</v>
      </c>
      <c r="L629" s="23" t="str">
        <f t="shared" si="119"/>
        <v>Buying</v>
      </c>
      <c r="M629" s="43">
        <f t="shared" si="124"/>
        <v>1.0123966942148761</v>
      </c>
      <c r="N629" s="54">
        <f t="shared" si="127"/>
        <v>1</v>
      </c>
      <c r="O629" s="47">
        <f>O628*N629</f>
        <v>658961.31779162574</v>
      </c>
      <c r="P629" s="67">
        <f>(O629-MAX(O$97:O629))/MAX(O$97:O629)</f>
        <v>-0.56449218739874807</v>
      </c>
      <c r="Q629" s="63">
        <f t="shared" si="126"/>
        <v>1288022.2505463981</v>
      </c>
      <c r="R629" s="48">
        <v>1</v>
      </c>
      <c r="S629" s="47">
        <f t="shared" si="129"/>
        <v>1461727.8420569473</v>
      </c>
      <c r="T629" s="67">
        <f>(S629-MAX(S$97:S629))/MAX(S$97:S629)</f>
        <v>-0.38701020972609806</v>
      </c>
      <c r="U629" s="63">
        <f t="shared" si="128"/>
        <v>1013404.1942675146</v>
      </c>
      <c r="V629" s="4"/>
    </row>
    <row r="630" spans="1:22" x14ac:dyDescent="0.3">
      <c r="A630" s="2">
        <v>43633</v>
      </c>
      <c r="B630" s="21">
        <v>499</v>
      </c>
      <c r="C630" s="21">
        <v>516</v>
      </c>
      <c r="D630" s="21">
        <v>491.1</v>
      </c>
      <c r="E630" s="21">
        <v>399.83333333333331</v>
      </c>
      <c r="F630" s="23" t="str">
        <f t="shared" si="121"/>
        <v>TRUE</v>
      </c>
      <c r="G630" s="23" t="str">
        <f t="shared" si="122"/>
        <v>TRUE</v>
      </c>
      <c r="H630" s="23" t="str">
        <f t="shared" si="123"/>
        <v>Buy</v>
      </c>
      <c r="I630" s="23" t="str">
        <f t="shared" si="120"/>
        <v>hold</v>
      </c>
      <c r="J630" s="38" t="str">
        <f t="shared" si="117"/>
        <v/>
      </c>
      <c r="K630" s="23" t="str">
        <f t="shared" si="118"/>
        <v>hold</v>
      </c>
      <c r="L630" s="23" t="str">
        <f t="shared" si="119"/>
        <v>hold</v>
      </c>
      <c r="M630" s="43">
        <f t="shared" si="124"/>
        <v>1.0183673469387755</v>
      </c>
      <c r="N630" s="54">
        <f t="shared" si="127"/>
        <v>1.0176673469387754</v>
      </c>
      <c r="O630" s="47">
        <f>O629*N630</f>
        <v>670603.41601228295</v>
      </c>
      <c r="P630" s="67">
        <f>(O630-MAX(O$97:O630))/MAX(O$97:O630)</f>
        <v>-0.55679791977897464</v>
      </c>
      <c r="Q630" s="63">
        <f t="shared" si="126"/>
        <v>1310778.1865116635</v>
      </c>
      <c r="R630" s="48">
        <v>1.0176544897959183</v>
      </c>
      <c r="S630" s="47">
        <f t="shared" si="129"/>
        <v>1487533.9013289514</v>
      </c>
      <c r="T630" s="67">
        <f>(S630-MAX(S$97:S630))/MAX(S$97:S630)</f>
        <v>-0.37618818772870538</v>
      </c>
      <c r="U630" s="63">
        <f t="shared" si="128"/>
        <v>1031295.3282743513</v>
      </c>
      <c r="V630" s="4"/>
    </row>
    <row r="631" spans="1:22" x14ac:dyDescent="0.3">
      <c r="A631" s="2">
        <v>43634</v>
      </c>
      <c r="B631" s="21">
        <v>516</v>
      </c>
      <c r="C631" s="21">
        <v>520</v>
      </c>
      <c r="D631" s="21">
        <v>492.4</v>
      </c>
      <c r="E631" s="21">
        <v>401.29166666666669</v>
      </c>
      <c r="F631" s="23" t="str">
        <f t="shared" si="121"/>
        <v>TRUE</v>
      </c>
      <c r="G631" s="23" t="str">
        <f t="shared" si="122"/>
        <v>TRUE</v>
      </c>
      <c r="H631" s="23" t="str">
        <f t="shared" si="123"/>
        <v>Buy</v>
      </c>
      <c r="I631" s="23" t="str">
        <f t="shared" si="120"/>
        <v>hold</v>
      </c>
      <c r="J631" s="38" t="str">
        <f t="shared" si="117"/>
        <v/>
      </c>
      <c r="K631" s="23" t="str">
        <f t="shared" si="118"/>
        <v>hold</v>
      </c>
      <c r="L631" s="23" t="str">
        <f t="shared" si="119"/>
        <v>hold</v>
      </c>
      <c r="M631" s="43">
        <f t="shared" si="124"/>
        <v>1.034068136272545</v>
      </c>
      <c r="N631" s="54">
        <f t="shared" si="127"/>
        <v>1.034068136272545</v>
      </c>
      <c r="O631" s="47">
        <f>O630*N631</f>
        <v>693449.62457382365</v>
      </c>
      <c r="P631" s="67">
        <f>(O631-MAX(O$97:O631))/MAX(O$97:O631)</f>
        <v>-0.54169885091372938</v>
      </c>
      <c r="Q631" s="63">
        <f t="shared" si="126"/>
        <v>1355433.9563928223</v>
      </c>
      <c r="R631" s="48">
        <v>1.034068136272545</v>
      </c>
      <c r="S631" s="47">
        <f t="shared" si="129"/>
        <v>1538211.4089894565</v>
      </c>
      <c r="T631" s="67">
        <f>(S631-MAX(S$97:S631))/MAX(S$97:S631)</f>
        <v>-0.35493608189982367</v>
      </c>
      <c r="U631" s="63">
        <f t="shared" si="128"/>
        <v>1066429.638055241</v>
      </c>
      <c r="V631" s="4"/>
    </row>
    <row r="632" spans="1:22" x14ac:dyDescent="0.3">
      <c r="A632" s="2">
        <v>43635</v>
      </c>
      <c r="B632" s="21">
        <v>520</v>
      </c>
      <c r="C632" s="21">
        <v>514</v>
      </c>
      <c r="D632" s="21">
        <v>494.4</v>
      </c>
      <c r="E632" s="21">
        <v>402.52499999999998</v>
      </c>
      <c r="F632" s="23" t="str">
        <f t="shared" si="121"/>
        <v>TRUE</v>
      </c>
      <c r="G632" s="23" t="str">
        <f t="shared" si="122"/>
        <v>TRUE</v>
      </c>
      <c r="H632" s="23" t="str">
        <f t="shared" si="123"/>
        <v>Buy</v>
      </c>
      <c r="I632" s="23" t="str">
        <f t="shared" si="120"/>
        <v>hold</v>
      </c>
      <c r="J632" s="38" t="str">
        <f t="shared" si="117"/>
        <v/>
      </c>
      <c r="K632" s="23" t="str">
        <f t="shared" si="118"/>
        <v>hold</v>
      </c>
      <c r="L632" s="23" t="str">
        <f t="shared" si="119"/>
        <v>hold</v>
      </c>
      <c r="M632" s="43">
        <f t="shared" si="124"/>
        <v>1.0077519379844961</v>
      </c>
      <c r="N632" s="54">
        <f t="shared" si="127"/>
        <v>1.0077519379844961</v>
      </c>
      <c r="O632" s="47">
        <f>O631*N632</f>
        <v>698825.20305889205</v>
      </c>
      <c r="P632" s="67">
        <f>(O632-MAX(O$97:O632))/MAX(O$97:O632)</f>
        <v>-0.53814612882778923</v>
      </c>
      <c r="Q632" s="63">
        <f t="shared" si="126"/>
        <v>1365941.1963648598</v>
      </c>
      <c r="R632" s="48">
        <v>1.0077519379844961</v>
      </c>
      <c r="S632" s="47">
        <f t="shared" si="129"/>
        <v>1550135.5284389872</v>
      </c>
      <c r="T632" s="67">
        <f>(S632-MAX(S$97:S632))/MAX(S$97:S632)</f>
        <v>-0.34993558641067501</v>
      </c>
      <c r="U632" s="63">
        <f t="shared" si="128"/>
        <v>1074696.5344742739</v>
      </c>
      <c r="V632" s="4"/>
    </row>
    <row r="633" spans="1:22" x14ac:dyDescent="0.3">
      <c r="A633" s="2">
        <v>43636</v>
      </c>
      <c r="B633" s="21">
        <v>514</v>
      </c>
      <c r="C633" s="21">
        <v>508</v>
      </c>
      <c r="D633" s="21">
        <v>496.4</v>
      </c>
      <c r="E633" s="21">
        <v>403.78333333333342</v>
      </c>
      <c r="F633" s="23" t="str">
        <f t="shared" si="121"/>
        <v>TRUE</v>
      </c>
      <c r="G633" s="23" t="str">
        <f t="shared" si="122"/>
        <v>TRUE</v>
      </c>
      <c r="H633" s="23" t="str">
        <f t="shared" si="123"/>
        <v>Buy</v>
      </c>
      <c r="I633" s="23" t="str">
        <f t="shared" si="120"/>
        <v>hold</v>
      </c>
      <c r="J633" s="38" t="str">
        <f t="shared" si="117"/>
        <v/>
      </c>
      <c r="K633" s="23" t="str">
        <f t="shared" si="118"/>
        <v>hold</v>
      </c>
      <c r="L633" s="23" t="str">
        <f t="shared" si="119"/>
        <v>hold</v>
      </c>
      <c r="M633" s="43">
        <f t="shared" si="124"/>
        <v>0.9884615384615385</v>
      </c>
      <c r="N633" s="54">
        <f t="shared" si="127"/>
        <v>0.9884615384615385</v>
      </c>
      <c r="O633" s="47">
        <f>O632*N633</f>
        <v>690761.83533128945</v>
      </c>
      <c r="P633" s="67">
        <f>(O633-MAX(O$97:O633))/MAX(O$97:O633)</f>
        <v>-0.54347521195669934</v>
      </c>
      <c r="Q633" s="63">
        <f t="shared" si="126"/>
        <v>1350180.3364068037</v>
      </c>
      <c r="R633" s="48">
        <v>0.9884615384615385</v>
      </c>
      <c r="S633" s="47">
        <f t="shared" si="129"/>
        <v>1532249.3492646914</v>
      </c>
      <c r="T633" s="67">
        <f>(S633-MAX(S$97:S633))/MAX(S$97:S633)</f>
        <v>-0.35743632964439792</v>
      </c>
      <c r="U633" s="63">
        <f t="shared" si="128"/>
        <v>1062296.1898457247</v>
      </c>
      <c r="V633" s="4"/>
    </row>
    <row r="634" spans="1:22" x14ac:dyDescent="0.3">
      <c r="A634" s="2">
        <v>43637</v>
      </c>
      <c r="B634" s="21">
        <v>507</v>
      </c>
      <c r="C634" s="21">
        <v>517</v>
      </c>
      <c r="D634" s="21">
        <v>500.7</v>
      </c>
      <c r="E634" s="21">
        <v>405.15</v>
      </c>
      <c r="F634" s="23" t="str">
        <f t="shared" si="121"/>
        <v>TRUE</v>
      </c>
      <c r="G634" s="23" t="str">
        <f t="shared" si="122"/>
        <v>TRUE</v>
      </c>
      <c r="H634" s="23" t="str">
        <f t="shared" si="123"/>
        <v>Buy</v>
      </c>
      <c r="I634" s="23" t="str">
        <f t="shared" si="120"/>
        <v>hold</v>
      </c>
      <c r="J634" s="38" t="str">
        <f t="shared" si="117"/>
        <v/>
      </c>
      <c r="K634" s="23" t="str">
        <f t="shared" si="118"/>
        <v>hold</v>
      </c>
      <c r="L634" s="23" t="str">
        <f t="shared" si="119"/>
        <v>hold</v>
      </c>
      <c r="M634" s="43">
        <f t="shared" si="124"/>
        <v>0.98638132295719849</v>
      </c>
      <c r="N634" s="54">
        <f t="shared" si="127"/>
        <v>0.98638132295719849</v>
      </c>
      <c r="O634" s="47">
        <f>O633*N634</f>
        <v>681354.57298241975</v>
      </c>
      <c r="P634" s="67">
        <f>(O634-MAX(O$97:O634))/MAX(O$97:O634)</f>
        <v>-0.54969247560709456</v>
      </c>
      <c r="Q634" s="63">
        <f t="shared" si="126"/>
        <v>1331792.6664557382</v>
      </c>
      <c r="R634" s="48">
        <v>0.98638132295719849</v>
      </c>
      <c r="S634" s="47">
        <f t="shared" si="129"/>
        <v>1511382.1402280128</v>
      </c>
      <c r="T634" s="67">
        <f>(S634-MAX(S$97:S634))/MAX(S$97:S634)</f>
        <v>-0.36618719675040801</v>
      </c>
      <c r="U634" s="63">
        <f t="shared" si="128"/>
        <v>1047829.1211124172</v>
      </c>
      <c r="V634" s="4"/>
    </row>
    <row r="635" spans="1:22" x14ac:dyDescent="0.3">
      <c r="A635" s="2">
        <v>43638</v>
      </c>
      <c r="B635" s="21">
        <v>517</v>
      </c>
      <c r="C635" s="21">
        <v>560</v>
      </c>
      <c r="D635" s="21">
        <v>508.9</v>
      </c>
      <c r="E635" s="21">
        <v>406.875</v>
      </c>
      <c r="F635" s="23" t="str">
        <f t="shared" si="121"/>
        <v>TRUE</v>
      </c>
      <c r="G635" s="23" t="str">
        <f t="shared" si="122"/>
        <v>TRUE</v>
      </c>
      <c r="H635" s="23" t="str">
        <f t="shared" si="123"/>
        <v>Buy</v>
      </c>
      <c r="I635" s="23" t="str">
        <f t="shared" si="120"/>
        <v>hold</v>
      </c>
      <c r="J635" s="38" t="str">
        <f t="shared" si="117"/>
        <v/>
      </c>
      <c r="K635" s="23" t="str">
        <f t="shared" si="118"/>
        <v>hold</v>
      </c>
      <c r="L635" s="23" t="str">
        <f t="shared" si="119"/>
        <v>hold</v>
      </c>
      <c r="M635" s="43">
        <f t="shared" si="124"/>
        <v>1.0197238658777121</v>
      </c>
      <c r="N635" s="54">
        <f t="shared" si="127"/>
        <v>1.0197238658777121</v>
      </c>
      <c r="O635" s="47">
        <f>O634*N635</f>
        <v>694793.51919509086</v>
      </c>
      <c r="P635" s="67">
        <f>(O635-MAX(O$97:O635))/MAX(O$97:O635)</f>
        <v>-0.54081067039224417</v>
      </c>
      <c r="Q635" s="63">
        <f t="shared" si="126"/>
        <v>1358060.7663858319</v>
      </c>
      <c r="R635" s="48">
        <v>1.0197238658777121</v>
      </c>
      <c r="S635" s="47">
        <f t="shared" si="129"/>
        <v>1541192.4388518396</v>
      </c>
      <c r="T635" s="67">
        <f>(S635-MAX(S$97:S635))/MAX(S$97:S635)</f>
        <v>-0.35368595802753633</v>
      </c>
      <c r="U635" s="63">
        <f t="shared" si="128"/>
        <v>1068496.3621599996</v>
      </c>
      <c r="V635" s="4"/>
    </row>
    <row r="636" spans="1:22" x14ac:dyDescent="0.3">
      <c r="A636" s="2">
        <v>43639</v>
      </c>
      <c r="B636" s="21">
        <v>560</v>
      </c>
      <c r="C636" s="21">
        <v>549</v>
      </c>
      <c r="D636" s="21">
        <v>515.6</v>
      </c>
      <c r="E636" s="21">
        <v>408.53333333333342</v>
      </c>
      <c r="F636" s="23" t="str">
        <f t="shared" si="121"/>
        <v>TRUE</v>
      </c>
      <c r="G636" s="23" t="str">
        <f t="shared" si="122"/>
        <v>TRUE</v>
      </c>
      <c r="H636" s="23" t="str">
        <f t="shared" si="123"/>
        <v>Buy</v>
      </c>
      <c r="I636" s="23" t="str">
        <f t="shared" si="120"/>
        <v>hold</v>
      </c>
      <c r="J636" s="38" t="str">
        <f t="shared" si="117"/>
        <v/>
      </c>
      <c r="K636" s="23" t="str">
        <f t="shared" si="118"/>
        <v>hold</v>
      </c>
      <c r="L636" s="23" t="str">
        <f t="shared" si="119"/>
        <v>hold</v>
      </c>
      <c r="M636" s="43">
        <f t="shared" si="124"/>
        <v>1.0831721470019342</v>
      </c>
      <c r="N636" s="54">
        <f t="shared" si="127"/>
        <v>1.0831721470019342</v>
      </c>
      <c r="O636" s="47">
        <f>O635*N636</f>
        <v>752580.98790957616</v>
      </c>
      <c r="P636" s="67">
        <f>(O636-MAX(O$97:O636))/MAX(O$97:O636)</f>
        <v>-0.50261890796838837</v>
      </c>
      <c r="Q636" s="63">
        <f t="shared" si="126"/>
        <v>1471013.5960852336</v>
      </c>
      <c r="R636" s="48">
        <v>1.0831721470019342</v>
      </c>
      <c r="S636" s="47">
        <f t="shared" si="129"/>
        <v>1669376.7229342943</v>
      </c>
      <c r="T636" s="67">
        <f>(S636-MAX(S$97:S636))/MAX(S$97:S636)</f>
        <v>-0.29993063151918831</v>
      </c>
      <c r="U636" s="63">
        <f t="shared" si="128"/>
        <v>1157365.4986646029</v>
      </c>
      <c r="V636" s="4"/>
    </row>
    <row r="637" spans="1:22" x14ac:dyDescent="0.3">
      <c r="A637" s="2">
        <v>43640</v>
      </c>
      <c r="B637" s="21">
        <v>549</v>
      </c>
      <c r="C637" s="21">
        <v>543</v>
      </c>
      <c r="D637" s="21">
        <v>521.6</v>
      </c>
      <c r="E637" s="21">
        <v>410.24166666666667</v>
      </c>
      <c r="F637" s="23" t="str">
        <f t="shared" si="121"/>
        <v>TRUE</v>
      </c>
      <c r="G637" s="23" t="str">
        <f t="shared" si="122"/>
        <v>TRUE</v>
      </c>
      <c r="H637" s="23" t="str">
        <f t="shared" si="123"/>
        <v>Buy</v>
      </c>
      <c r="I637" s="23" t="str">
        <f t="shared" si="120"/>
        <v>hold</v>
      </c>
      <c r="J637" s="38" t="str">
        <f t="shared" si="117"/>
        <v/>
      </c>
      <c r="K637" s="23" t="str">
        <f t="shared" si="118"/>
        <v>hold</v>
      </c>
      <c r="L637" s="23" t="str">
        <f t="shared" si="119"/>
        <v>hold</v>
      </c>
      <c r="M637" s="43">
        <f t="shared" si="124"/>
        <v>0.98035714285714282</v>
      </c>
      <c r="N637" s="54">
        <f t="shared" si="127"/>
        <v>0.98035714285714282</v>
      </c>
      <c r="O637" s="47">
        <f>O636*N637</f>
        <v>737798.14707563806</v>
      </c>
      <c r="P637" s="67">
        <f>(O637-MAX(O$97:O637))/MAX(O$97:O637)</f>
        <v>-0.51238889370472362</v>
      </c>
      <c r="Q637" s="63">
        <f t="shared" si="126"/>
        <v>1442118.6861621307</v>
      </c>
      <c r="R637" s="48">
        <v>0.98035714285714282</v>
      </c>
      <c r="S637" s="47">
        <f t="shared" si="129"/>
        <v>1636585.3944480848</v>
      </c>
      <c r="T637" s="67">
        <f>(S637-MAX(S$97:S637))/MAX(S$97:S637)</f>
        <v>-0.31368199411434716</v>
      </c>
      <c r="U637" s="63">
        <f t="shared" si="128"/>
        <v>1134631.5335122624</v>
      </c>
      <c r="V637" s="4"/>
    </row>
    <row r="638" spans="1:22" x14ac:dyDescent="0.3">
      <c r="A638" s="2">
        <v>43641</v>
      </c>
      <c r="B638" s="21">
        <v>543</v>
      </c>
      <c r="C638" s="21">
        <v>546</v>
      </c>
      <c r="D638" s="21">
        <v>527.20000000000005</v>
      </c>
      <c r="E638" s="21">
        <v>411.98333333333329</v>
      </c>
      <c r="F638" s="23" t="str">
        <f t="shared" si="121"/>
        <v>TRUE</v>
      </c>
      <c r="G638" s="23" t="str">
        <f t="shared" si="122"/>
        <v>TRUE</v>
      </c>
      <c r="H638" s="23" t="str">
        <f t="shared" si="123"/>
        <v>Buy</v>
      </c>
      <c r="I638" s="23" t="str">
        <f t="shared" si="120"/>
        <v>hold</v>
      </c>
      <c r="J638" s="38" t="str">
        <f t="shared" si="117"/>
        <v/>
      </c>
      <c r="K638" s="23" t="str">
        <f t="shared" si="118"/>
        <v>hold</v>
      </c>
      <c r="L638" s="23" t="str">
        <f t="shared" si="119"/>
        <v>hold</v>
      </c>
      <c r="M638" s="43">
        <f t="shared" si="124"/>
        <v>0.98907103825136611</v>
      </c>
      <c r="N638" s="54">
        <f t="shared" si="127"/>
        <v>0.98907103825136611</v>
      </c>
      <c r="O638" s="47">
        <f>O637*N638</f>
        <v>729734.77934803546</v>
      </c>
      <c r="P638" s="67">
        <f>(O638-MAX(O$97:O638))/MAX(O$97:O638)</f>
        <v>-0.51771797683363374</v>
      </c>
      <c r="Q638" s="63">
        <f t="shared" si="126"/>
        <v>1426357.8262040745</v>
      </c>
      <c r="R638" s="48">
        <v>0.98907103825136611</v>
      </c>
      <c r="S638" s="47">
        <f t="shared" si="129"/>
        <v>1618699.2152737887</v>
      </c>
      <c r="T638" s="67">
        <f>(S638-MAX(S$97:S638))/MAX(S$97:S638)</f>
        <v>-0.32118273734807018</v>
      </c>
      <c r="U638" s="63">
        <f t="shared" si="128"/>
        <v>1122231.188883713</v>
      </c>
      <c r="V638" s="4"/>
    </row>
    <row r="639" spans="1:22" x14ac:dyDescent="0.3">
      <c r="A639" s="2">
        <v>43642</v>
      </c>
      <c r="B639" s="21">
        <v>546</v>
      </c>
      <c r="C639" s="21">
        <v>577</v>
      </c>
      <c r="D639" s="21">
        <v>535</v>
      </c>
      <c r="E639" s="21">
        <v>413.82499999999999</v>
      </c>
      <c r="F639" s="23" t="str">
        <f t="shared" si="121"/>
        <v>TRUE</v>
      </c>
      <c r="G639" s="23" t="str">
        <f t="shared" si="122"/>
        <v>TRUE</v>
      </c>
      <c r="H639" s="23" t="str">
        <f t="shared" si="123"/>
        <v>Buy</v>
      </c>
      <c r="I639" s="23" t="str">
        <f t="shared" si="120"/>
        <v>hold</v>
      </c>
      <c r="J639" s="38" t="str">
        <f t="shared" si="117"/>
        <v/>
      </c>
      <c r="K639" s="23" t="str">
        <f t="shared" si="118"/>
        <v>hold</v>
      </c>
      <c r="L639" s="23" t="str">
        <f t="shared" si="119"/>
        <v>hold</v>
      </c>
      <c r="M639" s="43">
        <f t="shared" si="124"/>
        <v>1.0055248618784531</v>
      </c>
      <c r="N639" s="54">
        <f t="shared" si="127"/>
        <v>1.0055248618784531</v>
      </c>
      <c r="O639" s="47">
        <f>O638*N639</f>
        <v>733766.46321183688</v>
      </c>
      <c r="P639" s="67">
        <f>(O639-MAX(O$97:O639))/MAX(O$97:O639)</f>
        <v>-0.51505343526917857</v>
      </c>
      <c r="Q639" s="63">
        <f t="shared" si="126"/>
        <v>1434238.2561831027</v>
      </c>
      <c r="R639" s="48">
        <v>1.0055248618784531</v>
      </c>
      <c r="S639" s="47">
        <f t="shared" si="129"/>
        <v>1627642.3048609367</v>
      </c>
      <c r="T639" s="67">
        <f>(S639-MAX(S$97:S639))/MAX(S$97:S639)</f>
        <v>-0.3174323657312087</v>
      </c>
      <c r="U639" s="63">
        <f t="shared" si="128"/>
        <v>1128431.3611979878</v>
      </c>
      <c r="V639" s="4"/>
    </row>
    <row r="640" spans="1:22" x14ac:dyDescent="0.3">
      <c r="A640" s="2">
        <v>43643</v>
      </c>
      <c r="B640" s="21">
        <v>578</v>
      </c>
      <c r="C640" s="21">
        <v>523</v>
      </c>
      <c r="D640" s="21">
        <v>535.70000000000005</v>
      </c>
      <c r="E640" s="21">
        <v>415.25833333333333</v>
      </c>
      <c r="F640" s="23" t="str">
        <f t="shared" si="121"/>
        <v>TRUE</v>
      </c>
      <c r="G640" s="23" t="str">
        <f t="shared" si="122"/>
        <v>TRUE</v>
      </c>
      <c r="H640" s="23" t="str">
        <f t="shared" si="123"/>
        <v>Buy</v>
      </c>
      <c r="I640" s="23" t="str">
        <f t="shared" si="120"/>
        <v>hold</v>
      </c>
      <c r="J640" s="38" t="str">
        <f t="shared" si="117"/>
        <v/>
      </c>
      <c r="K640" s="23" t="str">
        <f t="shared" si="118"/>
        <v>hold</v>
      </c>
      <c r="L640" s="23" t="str">
        <f t="shared" si="119"/>
        <v>hold</v>
      </c>
      <c r="M640" s="43">
        <f t="shared" si="124"/>
        <v>1.0586080586080586</v>
      </c>
      <c r="N640" s="54">
        <f t="shared" si="127"/>
        <v>1.0586080586080586</v>
      </c>
      <c r="O640" s="47">
        <f>O639*N640</f>
        <v>776771.09109238407</v>
      </c>
      <c r="P640" s="67">
        <f>(O640-MAX(O$97:O640))/MAX(O$97:O640)</f>
        <v>-0.48663165858165791</v>
      </c>
      <c r="Q640" s="63">
        <f t="shared" si="126"/>
        <v>1518296.1759594018</v>
      </c>
      <c r="R640" s="48">
        <v>1.0586080586080586</v>
      </c>
      <c r="S640" s="47">
        <f t="shared" si="129"/>
        <v>1723035.2604571821</v>
      </c>
      <c r="T640" s="67">
        <f>(S640-MAX(S$97:S640))/MAX(S$97:S640)</f>
        <v>-0.27742840181801948</v>
      </c>
      <c r="U640" s="63">
        <f t="shared" si="128"/>
        <v>1194566.5325502509</v>
      </c>
      <c r="V640" s="4"/>
    </row>
    <row r="641" spans="1:22" x14ac:dyDescent="0.3">
      <c r="A641" s="2">
        <v>43644</v>
      </c>
      <c r="B641" s="21">
        <v>523</v>
      </c>
      <c r="C641" s="21">
        <v>511</v>
      </c>
      <c r="D641" s="21">
        <v>534.79999999999995</v>
      </c>
      <c r="E641" s="21">
        <v>416.65</v>
      </c>
      <c r="F641" s="23" t="str">
        <f t="shared" si="121"/>
        <v>FALSE</v>
      </c>
      <c r="G641" s="23" t="str">
        <f t="shared" si="122"/>
        <v>TRUE</v>
      </c>
      <c r="H641" s="23" t="str">
        <f t="shared" si="123"/>
        <v>Sell</v>
      </c>
      <c r="I641" s="23" t="str">
        <f t="shared" si="120"/>
        <v/>
      </c>
      <c r="J641" s="38" t="str">
        <f t="shared" si="117"/>
        <v>Selling</v>
      </c>
      <c r="K641" s="23" t="str">
        <f t="shared" si="118"/>
        <v>Selling</v>
      </c>
      <c r="L641" s="23" t="str">
        <f t="shared" si="119"/>
        <v>Selling</v>
      </c>
      <c r="M641" s="43">
        <f t="shared" si="124"/>
        <v>0.90484429065743943</v>
      </c>
      <c r="N641" s="54">
        <f t="shared" si="127"/>
        <v>0.90421089965397927</v>
      </c>
      <c r="O641" s="47">
        <f>O640*N641</f>
        <v>702364.88710184768</v>
      </c>
      <c r="P641" s="67">
        <f>(O641-MAX(O$97:O641))/MAX(O$97:O641)</f>
        <v>-0.53580675015224966</v>
      </c>
      <c r="Q641" s="63">
        <f t="shared" si="126"/>
        <v>1372859.9512054471</v>
      </c>
      <c r="R641" s="48">
        <v>0.90421089965397927</v>
      </c>
      <c r="S641" s="47">
        <f t="shared" si="129"/>
        <v>1557987.2629935171</v>
      </c>
      <c r="T641" s="67">
        <f>(S641-MAX(S$97:S641))/MAX(S$97:S641)</f>
        <v>-0.34664288514345776</v>
      </c>
      <c r="U641" s="63">
        <f t="shared" si="128"/>
        <v>1080140.0790937969</v>
      </c>
      <c r="V641" s="4"/>
    </row>
    <row r="642" spans="1:22" x14ac:dyDescent="0.3">
      <c r="A642" s="2">
        <v>43645</v>
      </c>
      <c r="B642" s="21">
        <v>511</v>
      </c>
      <c r="C642" s="21">
        <v>510</v>
      </c>
      <c r="D642" s="21">
        <v>534.4</v>
      </c>
      <c r="E642" s="21">
        <v>417.95</v>
      </c>
      <c r="F642" s="23" t="str">
        <f t="shared" si="121"/>
        <v>FALSE</v>
      </c>
      <c r="G642" s="23" t="str">
        <f t="shared" si="122"/>
        <v>TRUE</v>
      </c>
      <c r="H642" s="23" t="str">
        <f t="shared" si="123"/>
        <v>Sell</v>
      </c>
      <c r="I642" s="23" t="str">
        <f t="shared" si="120"/>
        <v/>
      </c>
      <c r="J642" s="38" t="str">
        <f t="shared" ref="J642:J705" si="130">IF(H642="Sell",IF(H641="Sell","Cash","Selling"),IF(H642="Hold&amp;NotBuy",J641,""))</f>
        <v>Cash</v>
      </c>
      <c r="K642" s="23" t="str">
        <f t="shared" ref="K642:K705" si="131">IF(J642="", I642,J642)</f>
        <v>Cash</v>
      </c>
      <c r="L642" s="23" t="str">
        <f t="shared" si="119"/>
        <v>Cash</v>
      </c>
      <c r="M642" s="43">
        <f t="shared" si="124"/>
        <v>0.97705544933078392</v>
      </c>
      <c r="N642" s="54">
        <f t="shared" si="127"/>
        <v>1</v>
      </c>
      <c r="O642" s="47">
        <f>O641*N642</f>
        <v>702364.88710184768</v>
      </c>
      <c r="P642" s="67">
        <f>(O642-MAX(O$97:O642))/MAX(O$97:O642)</f>
        <v>-0.53580675015224966</v>
      </c>
      <c r="Q642" s="63">
        <f t="shared" si="126"/>
        <v>1372859.9512054471</v>
      </c>
      <c r="R642" s="48">
        <v>1</v>
      </c>
      <c r="S642" s="47">
        <f t="shared" si="129"/>
        <v>1557987.2629935171</v>
      </c>
      <c r="T642" s="67">
        <f>(S642-MAX(S$97:S642))/MAX(S$97:S642)</f>
        <v>-0.34664288514345776</v>
      </c>
      <c r="U642" s="63">
        <f t="shared" si="128"/>
        <v>1080140.0790937969</v>
      </c>
      <c r="V642" s="4"/>
    </row>
    <row r="643" spans="1:22" x14ac:dyDescent="0.3">
      <c r="A643" s="2">
        <v>43646</v>
      </c>
      <c r="B643" s="21">
        <v>508</v>
      </c>
      <c r="C643" s="21">
        <v>501</v>
      </c>
      <c r="D643" s="21">
        <v>533.70000000000005</v>
      </c>
      <c r="E643" s="21">
        <v>419.20833333333331</v>
      </c>
      <c r="F643" s="23" t="str">
        <f t="shared" si="121"/>
        <v>FALSE</v>
      </c>
      <c r="G643" s="23" t="str">
        <f t="shared" si="122"/>
        <v>TRUE</v>
      </c>
      <c r="H643" s="23" t="str">
        <f t="shared" si="123"/>
        <v>Sell</v>
      </c>
      <c r="I643" s="23" t="str">
        <f t="shared" si="120"/>
        <v/>
      </c>
      <c r="J643" s="38" t="str">
        <f t="shared" si="130"/>
        <v>Cash</v>
      </c>
      <c r="K643" s="23" t="str">
        <f t="shared" si="131"/>
        <v>Cash</v>
      </c>
      <c r="L643" s="23" t="str">
        <f t="shared" si="119"/>
        <v>Cash</v>
      </c>
      <c r="M643" s="43">
        <f t="shared" si="124"/>
        <v>0.9941291585127201</v>
      </c>
      <c r="N643" s="54">
        <f t="shared" si="127"/>
        <v>1</v>
      </c>
      <c r="O643" s="47">
        <f>O642*N643</f>
        <v>702364.88710184768</v>
      </c>
      <c r="P643" s="67">
        <f>(O643-MAX(O$97:O643))/MAX(O$97:O643)</f>
        <v>-0.53580675015224966</v>
      </c>
      <c r="Q643" s="63">
        <f t="shared" si="126"/>
        <v>1372859.9512054471</v>
      </c>
      <c r="R643" s="48">
        <v>1</v>
      </c>
      <c r="S643" s="47">
        <f t="shared" si="129"/>
        <v>1557987.2629935171</v>
      </c>
      <c r="T643" s="67">
        <f>(S643-MAX(S$97:S643))/MAX(S$97:S643)</f>
        <v>-0.34664288514345776</v>
      </c>
      <c r="U643" s="63">
        <f t="shared" si="128"/>
        <v>1080140.0790937969</v>
      </c>
      <c r="V643" s="4"/>
    </row>
    <row r="644" spans="1:22" x14ac:dyDescent="0.3">
      <c r="A644" s="2">
        <v>43647</v>
      </c>
      <c r="B644" s="21">
        <v>501</v>
      </c>
      <c r="C644" s="21">
        <v>482</v>
      </c>
      <c r="D644" s="21">
        <v>530.20000000000005</v>
      </c>
      <c r="E644" s="21">
        <v>420.32499999999999</v>
      </c>
      <c r="F644" s="23" t="str">
        <f t="shared" si="121"/>
        <v>FALSE</v>
      </c>
      <c r="G644" s="23" t="str">
        <f t="shared" si="122"/>
        <v>TRUE</v>
      </c>
      <c r="H644" s="23" t="str">
        <f t="shared" si="123"/>
        <v>Sell</v>
      </c>
      <c r="I644" s="23" t="str">
        <f t="shared" si="120"/>
        <v/>
      </c>
      <c r="J644" s="38" t="str">
        <f t="shared" si="130"/>
        <v>Cash</v>
      </c>
      <c r="K644" s="23" t="str">
        <f t="shared" si="131"/>
        <v>Cash</v>
      </c>
      <c r="L644" s="23" t="str">
        <f t="shared" ref="L644:L707" si="132">IF(K644="Selling", IF(L643="Cash", "Cash", K644), K644)</f>
        <v>Cash</v>
      </c>
      <c r="M644" s="43">
        <f t="shared" si="124"/>
        <v>0.98622047244094491</v>
      </c>
      <c r="N644" s="54">
        <f t="shared" si="127"/>
        <v>1</v>
      </c>
      <c r="O644" s="47">
        <f>O643*N644</f>
        <v>702364.88710184768</v>
      </c>
      <c r="P644" s="67">
        <f>(O644-MAX(O$97:O644))/MAX(O$97:O644)</f>
        <v>-0.53580675015224966</v>
      </c>
      <c r="Q644" s="63">
        <f t="shared" si="126"/>
        <v>1372859.9512054471</v>
      </c>
      <c r="R644" s="48">
        <v>1</v>
      </c>
      <c r="S644" s="47">
        <f t="shared" si="129"/>
        <v>1557987.2629935171</v>
      </c>
      <c r="T644" s="67">
        <f>(S644-MAX(S$97:S644))/MAX(S$97:S644)</f>
        <v>-0.34664288514345776</v>
      </c>
      <c r="U644" s="63">
        <f t="shared" si="128"/>
        <v>1080140.0790937969</v>
      </c>
      <c r="V644" s="4"/>
    </row>
    <row r="645" spans="1:22" x14ac:dyDescent="0.3">
      <c r="A645" s="2">
        <v>43648</v>
      </c>
      <c r="B645" s="21">
        <v>481</v>
      </c>
      <c r="C645" s="21">
        <v>484</v>
      </c>
      <c r="D645" s="21">
        <v>522.6</v>
      </c>
      <c r="E645" s="21">
        <v>421.53333333333342</v>
      </c>
      <c r="F645" s="23" t="str">
        <f t="shared" si="121"/>
        <v>FALSE</v>
      </c>
      <c r="G645" s="23" t="str">
        <f t="shared" si="122"/>
        <v>TRUE</v>
      </c>
      <c r="H645" s="23" t="str">
        <f t="shared" si="123"/>
        <v>Sell</v>
      </c>
      <c r="I645" s="23" t="str">
        <f t="shared" ref="I645:I708" si="133">IF(H645="Buy",IF(H644="Buy","hold","Buying"),IF(H645="Hold&amp;NotBuy","hold",""))</f>
        <v/>
      </c>
      <c r="J645" s="38" t="str">
        <f t="shared" si="130"/>
        <v>Cash</v>
      </c>
      <c r="K645" s="23" t="str">
        <f t="shared" si="131"/>
        <v>Cash</v>
      </c>
      <c r="L645" s="23" t="str">
        <f t="shared" si="132"/>
        <v>Cash</v>
      </c>
      <c r="M645" s="43">
        <f t="shared" si="124"/>
        <v>0.96007984031936133</v>
      </c>
      <c r="N645" s="54">
        <f t="shared" si="127"/>
        <v>1</v>
      </c>
      <c r="O645" s="47">
        <f>O644*N645</f>
        <v>702364.88710184768</v>
      </c>
      <c r="P645" s="67">
        <f>(O645-MAX(O$97:O645))/MAX(O$97:O645)</f>
        <v>-0.53580675015224966</v>
      </c>
      <c r="Q645" s="63">
        <f t="shared" si="126"/>
        <v>1372859.9512054471</v>
      </c>
      <c r="R645" s="48">
        <v>1</v>
      </c>
      <c r="S645" s="47">
        <f t="shared" si="129"/>
        <v>1557987.2629935171</v>
      </c>
      <c r="T645" s="67">
        <f>(S645-MAX(S$97:S645))/MAX(S$97:S645)</f>
        <v>-0.34664288514345776</v>
      </c>
      <c r="U645" s="63">
        <f t="shared" si="128"/>
        <v>1080140.0790937969</v>
      </c>
      <c r="V645" s="4"/>
    </row>
    <row r="646" spans="1:22" x14ac:dyDescent="0.3">
      <c r="A646" s="2">
        <v>43649</v>
      </c>
      <c r="B646" s="21">
        <v>484</v>
      </c>
      <c r="C646" s="21">
        <v>483</v>
      </c>
      <c r="D646" s="21">
        <v>516</v>
      </c>
      <c r="E646" s="21">
        <v>422.67500000000001</v>
      </c>
      <c r="F646" s="23" t="str">
        <f t="shared" si="121"/>
        <v>FALSE</v>
      </c>
      <c r="G646" s="23" t="str">
        <f t="shared" si="122"/>
        <v>TRUE</v>
      </c>
      <c r="H646" s="23" t="str">
        <f t="shared" si="123"/>
        <v>Sell</v>
      </c>
      <c r="I646" s="23" t="str">
        <f t="shared" si="133"/>
        <v/>
      </c>
      <c r="J646" s="38" t="str">
        <f t="shared" si="130"/>
        <v>Cash</v>
      </c>
      <c r="K646" s="23" t="str">
        <f t="shared" si="131"/>
        <v>Cash</v>
      </c>
      <c r="L646" s="23" t="str">
        <f t="shared" si="132"/>
        <v>Cash</v>
      </c>
      <c r="M646" s="43">
        <f t="shared" si="124"/>
        <v>1.0062370062370063</v>
      </c>
      <c r="N646" s="54">
        <f t="shared" si="127"/>
        <v>1</v>
      </c>
      <c r="O646" s="47">
        <f>O645*N646</f>
        <v>702364.88710184768</v>
      </c>
      <c r="P646" s="67">
        <f>(O646-MAX(O$97:O646))/MAX(O$97:O646)</f>
        <v>-0.53580675015224966</v>
      </c>
      <c r="Q646" s="63">
        <f t="shared" si="126"/>
        <v>1372859.9512054471</v>
      </c>
      <c r="R646" s="48">
        <v>1</v>
      </c>
      <c r="S646" s="47">
        <f t="shared" si="129"/>
        <v>1557987.2629935171</v>
      </c>
      <c r="T646" s="67">
        <f>(S646-MAX(S$97:S646))/MAX(S$97:S646)</f>
        <v>-0.34664288514345776</v>
      </c>
      <c r="U646" s="63">
        <f t="shared" si="128"/>
        <v>1080140.0790937969</v>
      </c>
      <c r="V646" s="4"/>
    </row>
    <row r="647" spans="1:22" x14ac:dyDescent="0.3">
      <c r="A647" s="2">
        <v>43650</v>
      </c>
      <c r="B647" s="21">
        <v>483</v>
      </c>
      <c r="C647" s="21">
        <v>477</v>
      </c>
      <c r="D647" s="21">
        <v>509.4</v>
      </c>
      <c r="E647" s="21">
        <v>423.75</v>
      </c>
      <c r="F647" s="23" t="str">
        <f t="shared" si="121"/>
        <v>FALSE</v>
      </c>
      <c r="G647" s="23" t="str">
        <f t="shared" si="122"/>
        <v>TRUE</v>
      </c>
      <c r="H647" s="23" t="str">
        <f t="shared" si="123"/>
        <v>Sell</v>
      </c>
      <c r="I647" s="23" t="str">
        <f t="shared" si="133"/>
        <v/>
      </c>
      <c r="J647" s="38" t="str">
        <f t="shared" si="130"/>
        <v>Cash</v>
      </c>
      <c r="K647" s="23" t="str">
        <f t="shared" si="131"/>
        <v>Cash</v>
      </c>
      <c r="L647" s="23" t="str">
        <f t="shared" si="132"/>
        <v>Cash</v>
      </c>
      <c r="M647" s="43">
        <f t="shared" si="124"/>
        <v>0.99793388429752061</v>
      </c>
      <c r="N647" s="54">
        <f t="shared" si="127"/>
        <v>1</v>
      </c>
      <c r="O647" s="47">
        <f>O646*N647</f>
        <v>702364.88710184768</v>
      </c>
      <c r="P647" s="67">
        <f>(O647-MAX(O$97:O647))/MAX(O$97:O647)</f>
        <v>-0.53580675015224966</v>
      </c>
      <c r="Q647" s="63">
        <f t="shared" si="126"/>
        <v>1372859.9512054471</v>
      </c>
      <c r="R647" s="48">
        <v>1</v>
      </c>
      <c r="S647" s="47">
        <f t="shared" si="129"/>
        <v>1557987.2629935171</v>
      </c>
      <c r="T647" s="67">
        <f>(S647-MAX(S$97:S647))/MAX(S$97:S647)</f>
        <v>-0.34664288514345776</v>
      </c>
      <c r="U647" s="63">
        <f t="shared" si="128"/>
        <v>1080140.0790937969</v>
      </c>
      <c r="V647" s="4"/>
    </row>
    <row r="648" spans="1:22" x14ac:dyDescent="0.3">
      <c r="A648" s="2">
        <v>43651</v>
      </c>
      <c r="B648" s="21">
        <v>477</v>
      </c>
      <c r="C648" s="21">
        <v>463</v>
      </c>
      <c r="D648" s="21">
        <v>501.1</v>
      </c>
      <c r="E648" s="21">
        <v>424.70833333333331</v>
      </c>
      <c r="F648" s="23" t="str">
        <f t="shared" si="121"/>
        <v>FALSE</v>
      </c>
      <c r="G648" s="23" t="str">
        <f t="shared" si="122"/>
        <v>TRUE</v>
      </c>
      <c r="H648" s="23" t="str">
        <f t="shared" si="123"/>
        <v>Sell</v>
      </c>
      <c r="I648" s="23" t="str">
        <f t="shared" si="133"/>
        <v/>
      </c>
      <c r="J648" s="38" t="str">
        <f t="shared" si="130"/>
        <v>Cash</v>
      </c>
      <c r="K648" s="23" t="str">
        <f t="shared" si="131"/>
        <v>Cash</v>
      </c>
      <c r="L648" s="23" t="str">
        <f t="shared" si="132"/>
        <v>Cash</v>
      </c>
      <c r="M648" s="43">
        <f t="shared" si="124"/>
        <v>0.98757763975155277</v>
      </c>
      <c r="N648" s="54">
        <f t="shared" si="127"/>
        <v>1</v>
      </c>
      <c r="O648" s="47">
        <f>O647*N648</f>
        <v>702364.88710184768</v>
      </c>
      <c r="P648" s="67">
        <f>(O648-MAX(O$97:O648))/MAX(O$97:O648)</f>
        <v>-0.53580675015224966</v>
      </c>
      <c r="Q648" s="63">
        <f t="shared" si="126"/>
        <v>1372859.9512054471</v>
      </c>
      <c r="R648" s="48">
        <v>1</v>
      </c>
      <c r="S648" s="47">
        <f t="shared" si="129"/>
        <v>1557987.2629935171</v>
      </c>
      <c r="T648" s="67">
        <f>(S648-MAX(S$97:S648))/MAX(S$97:S648)</f>
        <v>-0.34664288514345776</v>
      </c>
      <c r="U648" s="63">
        <f t="shared" si="128"/>
        <v>1080140.0790937969</v>
      </c>
      <c r="V648" s="4"/>
    </row>
    <row r="649" spans="1:22" x14ac:dyDescent="0.3">
      <c r="A649" s="2">
        <v>43652</v>
      </c>
      <c r="B649" s="21">
        <v>463</v>
      </c>
      <c r="C649" s="21">
        <v>492</v>
      </c>
      <c r="D649" s="21">
        <v>492.6</v>
      </c>
      <c r="E649" s="21">
        <v>425.92500000000001</v>
      </c>
      <c r="F649" s="23" t="str">
        <f t="shared" si="121"/>
        <v>FALSE</v>
      </c>
      <c r="G649" s="23" t="str">
        <f t="shared" si="122"/>
        <v>TRUE</v>
      </c>
      <c r="H649" s="23" t="str">
        <f t="shared" si="123"/>
        <v>Sell</v>
      </c>
      <c r="I649" s="23" t="str">
        <f t="shared" si="133"/>
        <v/>
      </c>
      <c r="J649" s="38" t="str">
        <f t="shared" si="130"/>
        <v>Cash</v>
      </c>
      <c r="K649" s="23" t="str">
        <f t="shared" si="131"/>
        <v>Cash</v>
      </c>
      <c r="L649" s="23" t="str">
        <f t="shared" si="132"/>
        <v>Cash</v>
      </c>
      <c r="M649" s="43">
        <f t="shared" si="124"/>
        <v>0.97064989517819711</v>
      </c>
      <c r="N649" s="54">
        <f t="shared" si="127"/>
        <v>1</v>
      </c>
      <c r="O649" s="47">
        <f>O648*N649</f>
        <v>702364.88710184768</v>
      </c>
      <c r="P649" s="67">
        <f>(O649-MAX(O$97:O649))/MAX(O$97:O649)</f>
        <v>-0.53580675015224966</v>
      </c>
      <c r="Q649" s="63">
        <f t="shared" si="126"/>
        <v>1372859.9512054471</v>
      </c>
      <c r="R649" s="48">
        <v>1</v>
      </c>
      <c r="S649" s="47">
        <f t="shared" si="129"/>
        <v>1557987.2629935171</v>
      </c>
      <c r="T649" s="67">
        <f>(S649-MAX(S$97:S649))/MAX(S$97:S649)</f>
        <v>-0.34664288514345776</v>
      </c>
      <c r="U649" s="63">
        <f t="shared" si="128"/>
        <v>1080140.0790937969</v>
      </c>
      <c r="V649" s="4"/>
    </row>
    <row r="650" spans="1:22" x14ac:dyDescent="0.3">
      <c r="A650" s="2">
        <v>43653</v>
      </c>
      <c r="B650" s="21">
        <v>492</v>
      </c>
      <c r="C650" s="21">
        <v>472</v>
      </c>
      <c r="D650" s="21">
        <v>487.5</v>
      </c>
      <c r="E650" s="21">
        <v>426.96666666666658</v>
      </c>
      <c r="F650" s="23" t="str">
        <f t="shared" si="121"/>
        <v>FALSE</v>
      </c>
      <c r="G650" s="23" t="str">
        <f t="shared" si="122"/>
        <v>TRUE</v>
      </c>
      <c r="H650" s="23" t="str">
        <f t="shared" si="123"/>
        <v>Sell</v>
      </c>
      <c r="I650" s="23" t="str">
        <f t="shared" si="133"/>
        <v/>
      </c>
      <c r="J650" s="38" t="str">
        <f t="shared" si="130"/>
        <v>Cash</v>
      </c>
      <c r="K650" s="23" t="str">
        <f t="shared" si="131"/>
        <v>Cash</v>
      </c>
      <c r="L650" s="23" t="str">
        <f t="shared" si="132"/>
        <v>Cash</v>
      </c>
      <c r="M650" s="43">
        <f t="shared" si="124"/>
        <v>1.062634989200864</v>
      </c>
      <c r="N650" s="54">
        <f t="shared" si="127"/>
        <v>1</v>
      </c>
      <c r="O650" s="47">
        <f>O649*N650</f>
        <v>702364.88710184768</v>
      </c>
      <c r="P650" s="67">
        <f>(O650-MAX(O$97:O650))/MAX(O$97:O650)</f>
        <v>-0.53580675015224966</v>
      </c>
      <c r="Q650" s="63">
        <f t="shared" si="126"/>
        <v>1372859.9512054471</v>
      </c>
      <c r="R650" s="48">
        <v>1</v>
      </c>
      <c r="S650" s="47">
        <f t="shared" si="129"/>
        <v>1557987.2629935171</v>
      </c>
      <c r="T650" s="67">
        <f>(S650-MAX(S$97:S650))/MAX(S$97:S650)</f>
        <v>-0.34664288514345776</v>
      </c>
      <c r="U650" s="63">
        <f t="shared" si="128"/>
        <v>1080140.0790937969</v>
      </c>
      <c r="V650" s="4"/>
    </row>
    <row r="651" spans="1:22" x14ac:dyDescent="0.3">
      <c r="A651" s="2">
        <v>43654</v>
      </c>
      <c r="B651" s="21">
        <v>472</v>
      </c>
      <c r="C651" s="21">
        <v>477</v>
      </c>
      <c r="D651" s="21">
        <v>484.1</v>
      </c>
      <c r="E651" s="21">
        <v>428.07499999999999</v>
      </c>
      <c r="F651" s="23" t="str">
        <f t="shared" ref="F651:F714" si="134">IF(C650&gt;=D650, "TRUE", "FALSE")</f>
        <v>FALSE</v>
      </c>
      <c r="G651" s="23" t="str">
        <f t="shared" si="122"/>
        <v>TRUE</v>
      </c>
      <c r="H651" s="23" t="str">
        <f t="shared" si="123"/>
        <v>Sell</v>
      </c>
      <c r="I651" s="23" t="str">
        <f t="shared" si="133"/>
        <v/>
      </c>
      <c r="J651" s="38" t="str">
        <f t="shared" si="130"/>
        <v>Cash</v>
      </c>
      <c r="K651" s="23" t="str">
        <f t="shared" si="131"/>
        <v>Cash</v>
      </c>
      <c r="L651" s="23" t="str">
        <f t="shared" si="132"/>
        <v>Cash</v>
      </c>
      <c r="M651" s="43">
        <f t="shared" si="124"/>
        <v>0.95934959349593496</v>
      </c>
      <c r="N651" s="54">
        <f t="shared" si="127"/>
        <v>1</v>
      </c>
      <c r="O651" s="47">
        <f>O650*N651</f>
        <v>702364.88710184768</v>
      </c>
      <c r="P651" s="67">
        <f>(O651-MAX(O$97:O651))/MAX(O$97:O651)</f>
        <v>-0.53580675015224966</v>
      </c>
      <c r="Q651" s="63">
        <f t="shared" si="126"/>
        <v>1372859.9512054471</v>
      </c>
      <c r="R651" s="48">
        <v>1</v>
      </c>
      <c r="S651" s="47">
        <f t="shared" si="129"/>
        <v>1557987.2629935171</v>
      </c>
      <c r="T651" s="67">
        <f>(S651-MAX(S$97:S651))/MAX(S$97:S651)</f>
        <v>-0.34664288514345776</v>
      </c>
      <c r="U651" s="63">
        <f t="shared" si="128"/>
        <v>1080140.0790937969</v>
      </c>
      <c r="V651" s="4"/>
    </row>
    <row r="652" spans="1:22" x14ac:dyDescent="0.3">
      <c r="A652" s="2">
        <v>43655</v>
      </c>
      <c r="B652" s="21">
        <v>478</v>
      </c>
      <c r="C652" s="21">
        <v>469</v>
      </c>
      <c r="D652" s="21">
        <v>480</v>
      </c>
      <c r="E652" s="21">
        <v>429.09166666666658</v>
      </c>
      <c r="F652" s="23" t="str">
        <f t="shared" si="134"/>
        <v>FALSE</v>
      </c>
      <c r="G652" s="23" t="str">
        <f t="shared" ref="G652:G715" si="135">IF(C651&gt;=E651, "TRUE", "FALSE")</f>
        <v>TRUE</v>
      </c>
      <c r="H652" s="23" t="str">
        <f t="shared" ref="H652:H715" si="136">IF(F652="TRUE", IF(G652="TRUE", "Buy", "Hold&amp;NotBuy"), "Sell")</f>
        <v>Sell</v>
      </c>
      <c r="I652" s="23" t="str">
        <f t="shared" si="133"/>
        <v/>
      </c>
      <c r="J652" s="38" t="str">
        <f t="shared" si="130"/>
        <v>Cash</v>
      </c>
      <c r="K652" s="23" t="str">
        <f t="shared" si="131"/>
        <v>Cash</v>
      </c>
      <c r="L652" s="23" t="str">
        <f t="shared" si="132"/>
        <v>Cash</v>
      </c>
      <c r="M652" s="43">
        <f t="shared" ref="M652:M715" si="137">B652/B651</f>
        <v>1.0127118644067796</v>
      </c>
      <c r="N652" s="54">
        <f t="shared" si="127"/>
        <v>1</v>
      </c>
      <c r="O652" s="47">
        <f>O651*N652</f>
        <v>702364.88710184768</v>
      </c>
      <c r="P652" s="67">
        <f>(O652-MAX(O$97:O652))/MAX(O$97:O652)</f>
        <v>-0.53580675015224966</v>
      </c>
      <c r="Q652" s="63">
        <f t="shared" si="126"/>
        <v>1372859.9512054471</v>
      </c>
      <c r="R652" s="48">
        <v>1</v>
      </c>
      <c r="S652" s="47">
        <f t="shared" si="129"/>
        <v>1557987.2629935171</v>
      </c>
      <c r="T652" s="67">
        <f>(S652-MAX(S$97:S652))/MAX(S$97:S652)</f>
        <v>-0.34664288514345776</v>
      </c>
      <c r="U652" s="63">
        <f t="shared" si="128"/>
        <v>1080140.0790937969</v>
      </c>
      <c r="V652" s="4"/>
    </row>
    <row r="653" spans="1:22" x14ac:dyDescent="0.3">
      <c r="A653" s="2">
        <v>43656</v>
      </c>
      <c r="B653" s="21">
        <v>469</v>
      </c>
      <c r="C653" s="21">
        <v>450</v>
      </c>
      <c r="D653" s="21">
        <v>474.9</v>
      </c>
      <c r="E653" s="21">
        <v>429.95833333333331</v>
      </c>
      <c r="F653" s="23" t="str">
        <f t="shared" si="134"/>
        <v>FALSE</v>
      </c>
      <c r="G653" s="23" t="str">
        <f t="shared" si="135"/>
        <v>TRUE</v>
      </c>
      <c r="H653" s="23" t="str">
        <f t="shared" si="136"/>
        <v>Sell</v>
      </c>
      <c r="I653" s="23" t="str">
        <f t="shared" si="133"/>
        <v/>
      </c>
      <c r="J653" s="38" t="str">
        <f t="shared" si="130"/>
        <v>Cash</v>
      </c>
      <c r="K653" s="23" t="str">
        <f t="shared" si="131"/>
        <v>Cash</v>
      </c>
      <c r="L653" s="23" t="str">
        <f t="shared" si="132"/>
        <v>Cash</v>
      </c>
      <c r="M653" s="43">
        <f t="shared" si="137"/>
        <v>0.98117154811715479</v>
      </c>
      <c r="N653" s="54">
        <f t="shared" si="127"/>
        <v>1</v>
      </c>
      <c r="O653" s="47">
        <f>O652*N653</f>
        <v>702364.88710184768</v>
      </c>
      <c r="P653" s="67">
        <f>(O653-MAX(O$97:O653))/MAX(O$97:O653)</f>
        <v>-0.53580675015224966</v>
      </c>
      <c r="Q653" s="63">
        <f t="shared" si="126"/>
        <v>1372859.9512054471</v>
      </c>
      <c r="R653" s="48">
        <v>1</v>
      </c>
      <c r="S653" s="47">
        <f t="shared" si="129"/>
        <v>1557987.2629935171</v>
      </c>
      <c r="T653" s="67">
        <f>(S653-MAX(S$97:S653))/MAX(S$97:S653)</f>
        <v>-0.34664288514345776</v>
      </c>
      <c r="U653" s="63">
        <f t="shared" si="128"/>
        <v>1080140.0790937969</v>
      </c>
      <c r="V653" s="4"/>
    </row>
    <row r="654" spans="1:22" x14ac:dyDescent="0.3">
      <c r="A654" s="2">
        <v>43657</v>
      </c>
      <c r="B654" s="21">
        <v>451</v>
      </c>
      <c r="C654" s="21">
        <v>403</v>
      </c>
      <c r="D654" s="21">
        <v>467</v>
      </c>
      <c r="E654" s="21">
        <v>430.39166666666671</v>
      </c>
      <c r="F654" s="23" t="str">
        <f t="shared" si="134"/>
        <v>FALSE</v>
      </c>
      <c r="G654" s="23" t="str">
        <f t="shared" si="135"/>
        <v>TRUE</v>
      </c>
      <c r="H654" s="23" t="str">
        <f t="shared" si="136"/>
        <v>Sell</v>
      </c>
      <c r="I654" s="23" t="str">
        <f t="shared" si="133"/>
        <v/>
      </c>
      <c r="J654" s="38" t="str">
        <f t="shared" si="130"/>
        <v>Cash</v>
      </c>
      <c r="K654" s="23" t="str">
        <f t="shared" si="131"/>
        <v>Cash</v>
      </c>
      <c r="L654" s="23" t="str">
        <f t="shared" si="132"/>
        <v>Cash</v>
      </c>
      <c r="M654" s="43">
        <f t="shared" si="137"/>
        <v>0.96162046908315568</v>
      </c>
      <c r="N654" s="54">
        <f t="shared" si="127"/>
        <v>1</v>
      </c>
      <c r="O654" s="47">
        <f>O653*N654</f>
        <v>702364.88710184768</v>
      </c>
      <c r="P654" s="67">
        <f>(O654-MAX(O$97:O654))/MAX(O$97:O654)</f>
        <v>-0.53580675015224966</v>
      </c>
      <c r="Q654" s="63">
        <f t="shared" si="126"/>
        <v>1372859.9512054471</v>
      </c>
      <c r="R654" s="48">
        <v>1</v>
      </c>
      <c r="S654" s="47">
        <f t="shared" si="129"/>
        <v>1557987.2629935171</v>
      </c>
      <c r="T654" s="67">
        <f>(S654-MAX(S$97:S654))/MAX(S$97:S654)</f>
        <v>-0.34664288514345776</v>
      </c>
      <c r="U654" s="63">
        <f t="shared" si="128"/>
        <v>1080140.0790937969</v>
      </c>
      <c r="V654" s="4"/>
    </row>
    <row r="655" spans="1:22" x14ac:dyDescent="0.3">
      <c r="A655" s="2">
        <v>43658</v>
      </c>
      <c r="B655" s="21">
        <v>403</v>
      </c>
      <c r="C655" s="21">
        <v>413</v>
      </c>
      <c r="D655" s="21">
        <v>459.9</v>
      </c>
      <c r="E655" s="21">
        <v>430.92500000000001</v>
      </c>
      <c r="F655" s="23" t="str">
        <f t="shared" si="134"/>
        <v>FALSE</v>
      </c>
      <c r="G655" s="23" t="str">
        <f t="shared" si="135"/>
        <v>FALSE</v>
      </c>
      <c r="H655" s="23" t="str">
        <f t="shared" si="136"/>
        <v>Sell</v>
      </c>
      <c r="I655" s="23" t="str">
        <f t="shared" si="133"/>
        <v/>
      </c>
      <c r="J655" s="38" t="str">
        <f t="shared" si="130"/>
        <v>Cash</v>
      </c>
      <c r="K655" s="23" t="str">
        <f t="shared" si="131"/>
        <v>Cash</v>
      </c>
      <c r="L655" s="23" t="str">
        <f t="shared" si="132"/>
        <v>Cash</v>
      </c>
      <c r="M655" s="43">
        <f t="shared" si="137"/>
        <v>0.89356984478935697</v>
      </c>
      <c r="N655" s="54">
        <f t="shared" si="127"/>
        <v>1</v>
      </c>
      <c r="O655" s="47">
        <f>O654*N655</f>
        <v>702364.88710184768</v>
      </c>
      <c r="P655" s="67">
        <f>(O655-MAX(O$97:O655))/MAX(O$97:O655)</f>
        <v>-0.53580675015224966</v>
      </c>
      <c r="Q655" s="63">
        <f t="shared" si="126"/>
        <v>1372859.9512054471</v>
      </c>
      <c r="R655" s="48">
        <v>1</v>
      </c>
      <c r="S655" s="47">
        <f t="shared" si="129"/>
        <v>1557987.2629935171</v>
      </c>
      <c r="T655" s="67">
        <f>(S655-MAX(S$97:S655))/MAX(S$97:S655)</f>
        <v>-0.34664288514345776</v>
      </c>
      <c r="U655" s="63">
        <f t="shared" si="128"/>
        <v>1080140.0790937969</v>
      </c>
      <c r="V655" s="4"/>
    </row>
    <row r="656" spans="1:22" x14ac:dyDescent="0.3">
      <c r="A656" s="2">
        <v>43659</v>
      </c>
      <c r="B656" s="21">
        <v>413</v>
      </c>
      <c r="C656" s="21">
        <v>405</v>
      </c>
      <c r="D656" s="21">
        <v>452.1</v>
      </c>
      <c r="E656" s="21">
        <v>431.38333333333333</v>
      </c>
      <c r="F656" s="23" t="str">
        <f t="shared" si="134"/>
        <v>FALSE</v>
      </c>
      <c r="G656" s="23" t="str">
        <f t="shared" si="135"/>
        <v>FALSE</v>
      </c>
      <c r="H656" s="23" t="str">
        <f t="shared" si="136"/>
        <v>Sell</v>
      </c>
      <c r="I656" s="23" t="str">
        <f t="shared" si="133"/>
        <v/>
      </c>
      <c r="J656" s="38" t="str">
        <f t="shared" si="130"/>
        <v>Cash</v>
      </c>
      <c r="K656" s="23" t="str">
        <f t="shared" si="131"/>
        <v>Cash</v>
      </c>
      <c r="L656" s="23" t="str">
        <f t="shared" si="132"/>
        <v>Cash</v>
      </c>
      <c r="M656" s="43">
        <f t="shared" si="137"/>
        <v>1.0248138957816377</v>
      </c>
      <c r="N656" s="54">
        <f t="shared" si="127"/>
        <v>1</v>
      </c>
      <c r="O656" s="47">
        <f>O655*N656</f>
        <v>702364.88710184768</v>
      </c>
      <c r="P656" s="67">
        <f>(O656-MAX(O$97:O656))/MAX(O$97:O656)</f>
        <v>-0.53580675015224966</v>
      </c>
      <c r="Q656" s="63">
        <f t="shared" si="126"/>
        <v>1372859.9512054471</v>
      </c>
      <c r="R656" s="48">
        <v>1</v>
      </c>
      <c r="S656" s="47">
        <f t="shared" si="129"/>
        <v>1557987.2629935171</v>
      </c>
      <c r="T656" s="67">
        <f>(S656-MAX(S$97:S656))/MAX(S$97:S656)</f>
        <v>-0.34664288514345776</v>
      </c>
      <c r="U656" s="63">
        <f t="shared" si="128"/>
        <v>1080140.0790937969</v>
      </c>
      <c r="V656" s="4"/>
    </row>
    <row r="657" spans="1:22" x14ac:dyDescent="0.3">
      <c r="A657" s="2">
        <v>43660</v>
      </c>
      <c r="B657" s="21">
        <v>405</v>
      </c>
      <c r="C657" s="21">
        <v>379</v>
      </c>
      <c r="D657" s="21">
        <v>442.3</v>
      </c>
      <c r="E657" s="21">
        <v>431.60833333333329</v>
      </c>
      <c r="F657" s="23" t="str">
        <f t="shared" si="134"/>
        <v>FALSE</v>
      </c>
      <c r="G657" s="23" t="str">
        <f t="shared" si="135"/>
        <v>FALSE</v>
      </c>
      <c r="H657" s="23" t="str">
        <f t="shared" si="136"/>
        <v>Sell</v>
      </c>
      <c r="I657" s="23" t="str">
        <f t="shared" si="133"/>
        <v/>
      </c>
      <c r="J657" s="38" t="str">
        <f t="shared" si="130"/>
        <v>Cash</v>
      </c>
      <c r="K657" s="23" t="str">
        <f t="shared" si="131"/>
        <v>Cash</v>
      </c>
      <c r="L657" s="23" t="str">
        <f t="shared" si="132"/>
        <v>Cash</v>
      </c>
      <c r="M657" s="43">
        <f t="shared" si="137"/>
        <v>0.98062953995157387</v>
      </c>
      <c r="N657" s="54">
        <f t="shared" si="127"/>
        <v>1</v>
      </c>
      <c r="O657" s="47">
        <f>O656*N657</f>
        <v>702364.88710184768</v>
      </c>
      <c r="P657" s="67">
        <f>(O657-MAX(O$97:O657))/MAX(O$97:O657)</f>
        <v>-0.53580675015224966</v>
      </c>
      <c r="Q657" s="63">
        <f t="shared" si="126"/>
        <v>1372859.9512054471</v>
      </c>
      <c r="R657" s="48">
        <v>1</v>
      </c>
      <c r="S657" s="47">
        <f t="shared" si="129"/>
        <v>1557987.2629935171</v>
      </c>
      <c r="T657" s="67">
        <f>(S657-MAX(S$97:S657))/MAX(S$97:S657)</f>
        <v>-0.34664288514345776</v>
      </c>
      <c r="U657" s="63">
        <f t="shared" si="128"/>
        <v>1080140.0790937969</v>
      </c>
      <c r="V657" s="4"/>
    </row>
    <row r="658" spans="1:22" x14ac:dyDescent="0.3">
      <c r="A658" s="2">
        <v>43661</v>
      </c>
      <c r="B658" s="21">
        <v>380</v>
      </c>
      <c r="C658" s="21">
        <v>384</v>
      </c>
      <c r="D658" s="21">
        <v>434.4</v>
      </c>
      <c r="E658" s="21">
        <v>431.88333333333333</v>
      </c>
      <c r="F658" s="23" t="str">
        <f t="shared" si="134"/>
        <v>FALSE</v>
      </c>
      <c r="G658" s="23" t="str">
        <f t="shared" si="135"/>
        <v>FALSE</v>
      </c>
      <c r="H658" s="23" t="str">
        <f t="shared" si="136"/>
        <v>Sell</v>
      </c>
      <c r="I658" s="23" t="str">
        <f t="shared" si="133"/>
        <v/>
      </c>
      <c r="J658" s="38" t="str">
        <f t="shared" si="130"/>
        <v>Cash</v>
      </c>
      <c r="K658" s="23" t="str">
        <f t="shared" si="131"/>
        <v>Cash</v>
      </c>
      <c r="L658" s="23" t="str">
        <f t="shared" si="132"/>
        <v>Cash</v>
      </c>
      <c r="M658" s="43">
        <f t="shared" si="137"/>
        <v>0.93827160493827155</v>
      </c>
      <c r="N658" s="54">
        <f t="shared" si="127"/>
        <v>1</v>
      </c>
      <c r="O658" s="47">
        <f>O657*N658</f>
        <v>702364.88710184768</v>
      </c>
      <c r="P658" s="67">
        <f>(O658-MAX(O$97:O658))/MAX(O$97:O658)</f>
        <v>-0.53580675015224966</v>
      </c>
      <c r="Q658" s="63">
        <f t="shared" si="126"/>
        <v>1372859.9512054471</v>
      </c>
      <c r="R658" s="48">
        <v>1</v>
      </c>
      <c r="S658" s="47">
        <f t="shared" si="129"/>
        <v>1557987.2629935171</v>
      </c>
      <c r="T658" s="67">
        <f>(S658-MAX(S$97:S658))/MAX(S$97:S658)</f>
        <v>-0.34664288514345776</v>
      </c>
      <c r="U658" s="63">
        <f t="shared" si="128"/>
        <v>1080140.0790937969</v>
      </c>
      <c r="V658" s="4"/>
    </row>
    <row r="659" spans="1:22" x14ac:dyDescent="0.3">
      <c r="A659" s="2">
        <v>43662</v>
      </c>
      <c r="B659" s="21">
        <v>384</v>
      </c>
      <c r="C659" s="21">
        <v>369</v>
      </c>
      <c r="D659" s="21">
        <v>422.1</v>
      </c>
      <c r="E659" s="21">
        <v>432.04166666666669</v>
      </c>
      <c r="F659" s="23" t="str">
        <f t="shared" si="134"/>
        <v>FALSE</v>
      </c>
      <c r="G659" s="23" t="str">
        <f t="shared" si="135"/>
        <v>FALSE</v>
      </c>
      <c r="H659" s="23" t="str">
        <f t="shared" si="136"/>
        <v>Sell</v>
      </c>
      <c r="I659" s="23" t="str">
        <f t="shared" si="133"/>
        <v/>
      </c>
      <c r="J659" s="38" t="str">
        <f t="shared" si="130"/>
        <v>Cash</v>
      </c>
      <c r="K659" s="23" t="str">
        <f t="shared" si="131"/>
        <v>Cash</v>
      </c>
      <c r="L659" s="23" t="str">
        <f t="shared" si="132"/>
        <v>Cash</v>
      </c>
      <c r="M659" s="43">
        <f t="shared" si="137"/>
        <v>1.0105263157894737</v>
      </c>
      <c r="N659" s="54">
        <f t="shared" si="127"/>
        <v>1</v>
      </c>
      <c r="O659" s="47">
        <f>O658*N659</f>
        <v>702364.88710184768</v>
      </c>
      <c r="P659" s="67">
        <f>(O659-MAX(O$97:O659))/MAX(O$97:O659)</f>
        <v>-0.53580675015224966</v>
      </c>
      <c r="Q659" s="63">
        <f t="shared" si="126"/>
        <v>1372859.9512054471</v>
      </c>
      <c r="R659" s="48">
        <v>1</v>
      </c>
      <c r="S659" s="47">
        <f t="shared" si="129"/>
        <v>1557987.2629935171</v>
      </c>
      <c r="T659" s="67">
        <f>(S659-MAX(S$97:S659))/MAX(S$97:S659)</f>
        <v>-0.34664288514345776</v>
      </c>
      <c r="U659" s="63">
        <f t="shared" si="128"/>
        <v>1080140.0790937969</v>
      </c>
      <c r="V659" s="4"/>
    </row>
    <row r="660" spans="1:22" x14ac:dyDescent="0.3">
      <c r="A660" s="2">
        <v>43663</v>
      </c>
      <c r="B660" s="21">
        <v>369</v>
      </c>
      <c r="C660" s="21">
        <v>374</v>
      </c>
      <c r="D660" s="21">
        <v>412.3</v>
      </c>
      <c r="E660" s="21">
        <v>432.22500000000002</v>
      </c>
      <c r="F660" s="23" t="str">
        <f t="shared" si="134"/>
        <v>FALSE</v>
      </c>
      <c r="G660" s="23" t="str">
        <f t="shared" si="135"/>
        <v>FALSE</v>
      </c>
      <c r="H660" s="23" t="str">
        <f t="shared" si="136"/>
        <v>Sell</v>
      </c>
      <c r="I660" s="23" t="str">
        <f t="shared" si="133"/>
        <v/>
      </c>
      <c r="J660" s="38" t="str">
        <f t="shared" si="130"/>
        <v>Cash</v>
      </c>
      <c r="K660" s="23" t="str">
        <f t="shared" si="131"/>
        <v>Cash</v>
      </c>
      <c r="L660" s="23" t="str">
        <f t="shared" si="132"/>
        <v>Cash</v>
      </c>
      <c r="M660" s="43">
        <f t="shared" si="137"/>
        <v>0.9609375</v>
      </c>
      <c r="N660" s="54">
        <f t="shared" si="127"/>
        <v>1</v>
      </c>
      <c r="O660" s="47">
        <f>O659*N660</f>
        <v>702364.88710184768</v>
      </c>
      <c r="P660" s="67">
        <f>(O660-MAX(O$97:O660))/MAX(O$97:O660)</f>
        <v>-0.53580675015224966</v>
      </c>
      <c r="Q660" s="63">
        <f t="shared" si="126"/>
        <v>1372859.9512054471</v>
      </c>
      <c r="R660" s="48">
        <v>1</v>
      </c>
      <c r="S660" s="47">
        <f t="shared" si="129"/>
        <v>1557987.2629935171</v>
      </c>
      <c r="T660" s="67">
        <f>(S660-MAX(S$97:S660))/MAX(S$97:S660)</f>
        <v>-0.34664288514345776</v>
      </c>
      <c r="U660" s="63">
        <f t="shared" si="128"/>
        <v>1080140.0790937969</v>
      </c>
      <c r="V660" s="4"/>
    </row>
    <row r="661" spans="1:22" x14ac:dyDescent="0.3">
      <c r="A661" s="2">
        <v>43664</v>
      </c>
      <c r="B661" s="21">
        <v>373</v>
      </c>
      <c r="C661" s="21">
        <v>378</v>
      </c>
      <c r="D661" s="21">
        <v>402.4</v>
      </c>
      <c r="E661" s="21">
        <v>432.375</v>
      </c>
      <c r="F661" s="23" t="str">
        <f t="shared" si="134"/>
        <v>FALSE</v>
      </c>
      <c r="G661" s="23" t="str">
        <f t="shared" si="135"/>
        <v>FALSE</v>
      </c>
      <c r="H661" s="23" t="str">
        <f t="shared" si="136"/>
        <v>Sell</v>
      </c>
      <c r="I661" s="23" t="str">
        <f t="shared" si="133"/>
        <v/>
      </c>
      <c r="J661" s="38" t="str">
        <f t="shared" si="130"/>
        <v>Cash</v>
      </c>
      <c r="K661" s="23" t="str">
        <f t="shared" si="131"/>
        <v>Cash</v>
      </c>
      <c r="L661" s="23" t="str">
        <f t="shared" si="132"/>
        <v>Cash</v>
      </c>
      <c r="M661" s="43">
        <f t="shared" si="137"/>
        <v>1.0108401084010841</v>
      </c>
      <c r="N661" s="54">
        <f t="shared" si="127"/>
        <v>1</v>
      </c>
      <c r="O661" s="47">
        <f>O660*N661</f>
        <v>702364.88710184768</v>
      </c>
      <c r="P661" s="67">
        <f>(O661-MAX(O$97:O661))/MAX(O$97:O661)</f>
        <v>-0.53580675015224966</v>
      </c>
      <c r="Q661" s="63">
        <f t="shared" si="126"/>
        <v>1372859.9512054471</v>
      </c>
      <c r="R661" s="48">
        <v>1</v>
      </c>
      <c r="S661" s="47">
        <f t="shared" si="129"/>
        <v>1557987.2629935171</v>
      </c>
      <c r="T661" s="67">
        <f>(S661-MAX(S$97:S661))/MAX(S$97:S661)</f>
        <v>-0.34664288514345776</v>
      </c>
      <c r="U661" s="63">
        <f t="shared" si="128"/>
        <v>1080140.0790937969</v>
      </c>
      <c r="V661" s="4"/>
    </row>
    <row r="662" spans="1:22" x14ac:dyDescent="0.3">
      <c r="A662" s="2">
        <v>43665</v>
      </c>
      <c r="B662" s="21">
        <v>378</v>
      </c>
      <c r="C662" s="21">
        <v>375</v>
      </c>
      <c r="D662" s="21">
        <v>393</v>
      </c>
      <c r="E662" s="21">
        <v>432.63333333333333</v>
      </c>
      <c r="F662" s="23" t="str">
        <f t="shared" si="134"/>
        <v>FALSE</v>
      </c>
      <c r="G662" s="23" t="str">
        <f t="shared" si="135"/>
        <v>FALSE</v>
      </c>
      <c r="H662" s="23" t="str">
        <f t="shared" si="136"/>
        <v>Sell</v>
      </c>
      <c r="I662" s="23" t="str">
        <f t="shared" si="133"/>
        <v/>
      </c>
      <c r="J662" s="38" t="str">
        <f t="shared" si="130"/>
        <v>Cash</v>
      </c>
      <c r="K662" s="23" t="str">
        <f t="shared" si="131"/>
        <v>Cash</v>
      </c>
      <c r="L662" s="23" t="str">
        <f t="shared" si="132"/>
        <v>Cash</v>
      </c>
      <c r="M662" s="43">
        <f t="shared" si="137"/>
        <v>1.0134048257372654</v>
      </c>
      <c r="N662" s="54">
        <f t="shared" si="127"/>
        <v>1</v>
      </c>
      <c r="O662" s="47">
        <f>O661*N662</f>
        <v>702364.88710184768</v>
      </c>
      <c r="P662" s="67">
        <f>(O662-MAX(O$97:O662))/MAX(O$97:O662)</f>
        <v>-0.53580675015224966</v>
      </c>
      <c r="Q662" s="63">
        <f t="shared" si="126"/>
        <v>1372859.9512054471</v>
      </c>
      <c r="R662" s="48">
        <v>1</v>
      </c>
      <c r="S662" s="47">
        <f t="shared" si="129"/>
        <v>1557987.2629935171</v>
      </c>
      <c r="T662" s="67">
        <f>(S662-MAX(S$97:S662))/MAX(S$97:S662)</f>
        <v>-0.34664288514345776</v>
      </c>
      <c r="U662" s="63">
        <f t="shared" si="128"/>
        <v>1080140.0790937969</v>
      </c>
      <c r="V662" s="4"/>
    </row>
    <row r="663" spans="1:22" x14ac:dyDescent="0.3">
      <c r="A663" s="2">
        <v>43666</v>
      </c>
      <c r="B663" s="21">
        <v>374</v>
      </c>
      <c r="C663" s="21">
        <v>391</v>
      </c>
      <c r="D663" s="21">
        <v>387.1</v>
      </c>
      <c r="E663" s="21">
        <v>432.96666666666658</v>
      </c>
      <c r="F663" s="23" t="str">
        <f t="shared" si="134"/>
        <v>FALSE</v>
      </c>
      <c r="G663" s="23" t="str">
        <f t="shared" si="135"/>
        <v>FALSE</v>
      </c>
      <c r="H663" s="23" t="str">
        <f t="shared" si="136"/>
        <v>Sell</v>
      </c>
      <c r="I663" s="23" t="str">
        <f t="shared" si="133"/>
        <v/>
      </c>
      <c r="J663" s="38" t="str">
        <f t="shared" si="130"/>
        <v>Cash</v>
      </c>
      <c r="K663" s="23" t="str">
        <f t="shared" si="131"/>
        <v>Cash</v>
      </c>
      <c r="L663" s="23" t="str">
        <f t="shared" si="132"/>
        <v>Cash</v>
      </c>
      <c r="M663" s="43">
        <f t="shared" si="137"/>
        <v>0.98941798941798942</v>
      </c>
      <c r="N663" s="54">
        <f t="shared" si="127"/>
        <v>1</v>
      </c>
      <c r="O663" s="47">
        <f>O662*N663</f>
        <v>702364.88710184768</v>
      </c>
      <c r="P663" s="67">
        <f>(O663-MAX(O$97:O663))/MAX(O$97:O663)</f>
        <v>-0.53580675015224966</v>
      </c>
      <c r="Q663" s="63">
        <f t="shared" si="126"/>
        <v>1372859.9512054471</v>
      </c>
      <c r="R663" s="48">
        <v>1</v>
      </c>
      <c r="S663" s="47">
        <f t="shared" si="129"/>
        <v>1557987.2629935171</v>
      </c>
      <c r="T663" s="67">
        <f>(S663-MAX(S$97:S663))/MAX(S$97:S663)</f>
        <v>-0.34664288514345776</v>
      </c>
      <c r="U663" s="63">
        <f t="shared" si="128"/>
        <v>1080140.0790937969</v>
      </c>
      <c r="V663" s="4"/>
    </row>
    <row r="664" spans="1:22" x14ac:dyDescent="0.3">
      <c r="A664" s="2">
        <v>43667</v>
      </c>
      <c r="B664" s="21">
        <v>390</v>
      </c>
      <c r="C664" s="21">
        <v>384</v>
      </c>
      <c r="D664" s="21">
        <v>385.2</v>
      </c>
      <c r="E664" s="21">
        <v>433.24166666666667</v>
      </c>
      <c r="F664" s="23" t="str">
        <f t="shared" si="134"/>
        <v>TRUE</v>
      </c>
      <c r="G664" s="23" t="str">
        <f t="shared" si="135"/>
        <v>FALSE</v>
      </c>
      <c r="H664" s="23" t="str">
        <f t="shared" si="136"/>
        <v>Hold&amp;NotBuy</v>
      </c>
      <c r="I664" s="23" t="str">
        <f t="shared" si="133"/>
        <v>hold</v>
      </c>
      <c r="J664" s="38" t="str">
        <f t="shared" si="130"/>
        <v>Cash</v>
      </c>
      <c r="K664" s="23" t="str">
        <f t="shared" si="131"/>
        <v>Cash</v>
      </c>
      <c r="L664" s="23" t="str">
        <f t="shared" si="132"/>
        <v>Cash</v>
      </c>
      <c r="M664" s="43">
        <f t="shared" si="137"/>
        <v>1.0427807486631016</v>
      </c>
      <c r="N664" s="54">
        <f t="shared" si="127"/>
        <v>1</v>
      </c>
      <c r="O664" s="47">
        <f>O663*N664</f>
        <v>702364.88710184768</v>
      </c>
      <c r="P664" s="67">
        <f>(O664-MAX(O$97:O664))/MAX(O$97:O664)</f>
        <v>-0.53580675015224966</v>
      </c>
      <c r="Q664" s="63">
        <f t="shared" si="126"/>
        <v>1372859.9512054471</v>
      </c>
      <c r="R664" s="48">
        <v>1</v>
      </c>
      <c r="S664" s="47">
        <f t="shared" si="129"/>
        <v>1557987.2629935171</v>
      </c>
      <c r="T664" s="67">
        <f>(S664-MAX(S$97:S664))/MAX(S$97:S664)</f>
        <v>-0.34664288514345776</v>
      </c>
      <c r="U664" s="63">
        <f t="shared" si="128"/>
        <v>1080140.0790937969</v>
      </c>
      <c r="V664" s="4"/>
    </row>
    <row r="665" spans="1:22" x14ac:dyDescent="0.3">
      <c r="A665" s="2">
        <v>43668</v>
      </c>
      <c r="B665" s="21">
        <v>384</v>
      </c>
      <c r="C665" s="21">
        <v>380</v>
      </c>
      <c r="D665" s="21">
        <v>381.9</v>
      </c>
      <c r="E665" s="21">
        <v>433.49166666666667</v>
      </c>
      <c r="F665" s="23" t="str">
        <f t="shared" si="134"/>
        <v>FALSE</v>
      </c>
      <c r="G665" s="23" t="str">
        <f t="shared" si="135"/>
        <v>FALSE</v>
      </c>
      <c r="H665" s="23" t="str">
        <f t="shared" si="136"/>
        <v>Sell</v>
      </c>
      <c r="I665" s="23" t="str">
        <f t="shared" si="133"/>
        <v/>
      </c>
      <c r="J665" s="38" t="str">
        <f t="shared" si="130"/>
        <v>Selling</v>
      </c>
      <c r="K665" s="23" t="str">
        <f t="shared" si="131"/>
        <v>Selling</v>
      </c>
      <c r="L665" s="23" t="str">
        <f t="shared" si="132"/>
        <v>Cash</v>
      </c>
      <c r="M665" s="43">
        <f t="shared" si="137"/>
        <v>0.98461538461538467</v>
      </c>
      <c r="N665" s="54">
        <f t="shared" si="127"/>
        <v>1</v>
      </c>
      <c r="O665" s="47">
        <f>O664*N665</f>
        <v>702364.88710184768</v>
      </c>
      <c r="P665" s="67">
        <f>(O665-MAX(O$97:O665))/MAX(O$97:O665)</f>
        <v>-0.53580675015224966</v>
      </c>
      <c r="Q665" s="63">
        <f t="shared" si="126"/>
        <v>1372859.9512054471</v>
      </c>
      <c r="R665" s="51">
        <f>(B665-(B664*$A$1)-(B665*$A$1))/B664</f>
        <v>0.98322615384615375</v>
      </c>
      <c r="S665" s="47">
        <f t="shared" si="129"/>
        <v>1531853.8243344119</v>
      </c>
      <c r="T665" s="67">
        <f>(S665-MAX(S$97:S665))/MAX(S$97:S665)</f>
        <v>-0.35760219687158223</v>
      </c>
      <c r="U665" s="63">
        <f t="shared" si="128"/>
        <v>1062021.9755824741</v>
      </c>
      <c r="V665" s="4"/>
    </row>
    <row r="666" spans="1:22" x14ac:dyDescent="0.3">
      <c r="A666" s="2">
        <v>43669</v>
      </c>
      <c r="B666" s="21">
        <v>379</v>
      </c>
      <c r="C666" s="21">
        <v>372</v>
      </c>
      <c r="D666" s="21">
        <v>378.6</v>
      </c>
      <c r="E666" s="21">
        <v>433.70833333333331</v>
      </c>
      <c r="F666" s="23" t="str">
        <f t="shared" si="134"/>
        <v>FALSE</v>
      </c>
      <c r="G666" s="23" t="str">
        <f t="shared" si="135"/>
        <v>FALSE</v>
      </c>
      <c r="H666" s="23" t="str">
        <f t="shared" si="136"/>
        <v>Sell</v>
      </c>
      <c r="I666" s="23" t="str">
        <f t="shared" si="133"/>
        <v/>
      </c>
      <c r="J666" s="38" t="str">
        <f t="shared" si="130"/>
        <v>Cash</v>
      </c>
      <c r="K666" s="23" t="str">
        <f t="shared" si="131"/>
        <v>Cash</v>
      </c>
      <c r="L666" s="23" t="str">
        <f t="shared" si="132"/>
        <v>Cash</v>
      </c>
      <c r="M666" s="43">
        <f t="shared" si="137"/>
        <v>0.98697916666666663</v>
      </c>
      <c r="N666" s="54">
        <f t="shared" si="127"/>
        <v>1</v>
      </c>
      <c r="O666" s="47">
        <f>O665*N666</f>
        <v>702364.88710184768</v>
      </c>
      <c r="P666" s="67">
        <f>(O666-MAX(O$97:O666))/MAX(O$97:O666)</f>
        <v>-0.53580675015224966</v>
      </c>
      <c r="Q666" s="63">
        <f t="shared" si="126"/>
        <v>1372859.9512054471</v>
      </c>
      <c r="R666" s="48">
        <v>1</v>
      </c>
      <c r="S666" s="47">
        <f t="shared" si="129"/>
        <v>1531853.8243344119</v>
      </c>
      <c r="T666" s="67">
        <f>(S666-MAX(S$97:S666))/MAX(S$97:S666)</f>
        <v>-0.35760219687158223</v>
      </c>
      <c r="U666" s="63">
        <f t="shared" si="128"/>
        <v>1062021.9755824741</v>
      </c>
      <c r="V666" s="4"/>
    </row>
    <row r="667" spans="1:22" x14ac:dyDescent="0.3">
      <c r="A667" s="2">
        <v>43670</v>
      </c>
      <c r="B667" s="21">
        <v>370</v>
      </c>
      <c r="C667" s="21">
        <v>374</v>
      </c>
      <c r="D667" s="21">
        <v>378.1</v>
      </c>
      <c r="E667" s="21">
        <v>434</v>
      </c>
      <c r="F667" s="23" t="str">
        <f t="shared" si="134"/>
        <v>FALSE</v>
      </c>
      <c r="G667" s="23" t="str">
        <f t="shared" si="135"/>
        <v>FALSE</v>
      </c>
      <c r="H667" s="23" t="str">
        <f t="shared" si="136"/>
        <v>Sell</v>
      </c>
      <c r="I667" s="23" t="str">
        <f t="shared" si="133"/>
        <v/>
      </c>
      <c r="J667" s="38" t="str">
        <f t="shared" si="130"/>
        <v>Cash</v>
      </c>
      <c r="K667" s="23" t="str">
        <f t="shared" si="131"/>
        <v>Cash</v>
      </c>
      <c r="L667" s="23" t="str">
        <f t="shared" si="132"/>
        <v>Cash</v>
      </c>
      <c r="M667" s="43">
        <f t="shared" si="137"/>
        <v>0.9762532981530343</v>
      </c>
      <c r="N667" s="54">
        <f t="shared" si="127"/>
        <v>1</v>
      </c>
      <c r="O667" s="47">
        <f>O666*N667</f>
        <v>702364.88710184768</v>
      </c>
      <c r="P667" s="67">
        <f>(O667-MAX(O$97:O667))/MAX(O$97:O667)</f>
        <v>-0.53580675015224966</v>
      </c>
      <c r="Q667" s="63">
        <f t="shared" si="126"/>
        <v>1372859.9512054471</v>
      </c>
      <c r="R667" s="48">
        <v>1</v>
      </c>
      <c r="S667" s="47">
        <f t="shared" si="129"/>
        <v>1531853.8243344119</v>
      </c>
      <c r="T667" s="67">
        <f>(S667-MAX(S$97:S667))/MAX(S$97:S667)</f>
        <v>-0.35760219687158223</v>
      </c>
      <c r="U667" s="63">
        <f t="shared" si="128"/>
        <v>1062021.9755824741</v>
      </c>
      <c r="V667" s="4"/>
    </row>
    <row r="668" spans="1:22" x14ac:dyDescent="0.3">
      <c r="A668" s="2">
        <v>43671</v>
      </c>
      <c r="B668" s="21">
        <v>374</v>
      </c>
      <c r="C668" s="21">
        <v>374</v>
      </c>
      <c r="D668" s="21">
        <v>377.1</v>
      </c>
      <c r="E668" s="21">
        <v>434.23333333333329</v>
      </c>
      <c r="F668" s="23" t="str">
        <f t="shared" si="134"/>
        <v>FALSE</v>
      </c>
      <c r="G668" s="23" t="str">
        <f t="shared" si="135"/>
        <v>FALSE</v>
      </c>
      <c r="H668" s="23" t="str">
        <f t="shared" si="136"/>
        <v>Sell</v>
      </c>
      <c r="I668" s="23" t="str">
        <f t="shared" si="133"/>
        <v/>
      </c>
      <c r="J668" s="38" t="str">
        <f t="shared" si="130"/>
        <v>Cash</v>
      </c>
      <c r="K668" s="23" t="str">
        <f t="shared" si="131"/>
        <v>Cash</v>
      </c>
      <c r="L668" s="23" t="str">
        <f t="shared" si="132"/>
        <v>Cash</v>
      </c>
      <c r="M668" s="43">
        <f t="shared" si="137"/>
        <v>1.0108108108108107</v>
      </c>
      <c r="N668" s="54">
        <f t="shared" si="127"/>
        <v>1</v>
      </c>
      <c r="O668" s="47">
        <f>O667*N668</f>
        <v>702364.88710184768</v>
      </c>
      <c r="P668" s="67">
        <f>(O668-MAX(O$97:O668))/MAX(O$97:O668)</f>
        <v>-0.53580675015224966</v>
      </c>
      <c r="Q668" s="63">
        <f t="shared" si="126"/>
        <v>1372859.9512054471</v>
      </c>
      <c r="R668" s="48">
        <v>1</v>
      </c>
      <c r="S668" s="47">
        <f t="shared" si="129"/>
        <v>1531853.8243344119</v>
      </c>
      <c r="T668" s="67">
        <f>(S668-MAX(S$97:S668))/MAX(S$97:S668)</f>
        <v>-0.35760219687158223</v>
      </c>
      <c r="U668" s="63">
        <f t="shared" si="128"/>
        <v>1062021.9755824741</v>
      </c>
      <c r="V668" s="4"/>
    </row>
    <row r="669" spans="1:22" x14ac:dyDescent="0.3">
      <c r="A669" s="2">
        <v>43672</v>
      </c>
      <c r="B669" s="21">
        <v>373</v>
      </c>
      <c r="C669" s="21">
        <v>374</v>
      </c>
      <c r="D669" s="21">
        <v>377.6</v>
      </c>
      <c r="E669" s="21">
        <v>434.45833333333331</v>
      </c>
      <c r="F669" s="23" t="str">
        <f t="shared" si="134"/>
        <v>FALSE</v>
      </c>
      <c r="G669" s="23" t="str">
        <f t="shared" si="135"/>
        <v>FALSE</v>
      </c>
      <c r="H669" s="23" t="str">
        <f t="shared" si="136"/>
        <v>Sell</v>
      </c>
      <c r="I669" s="23" t="str">
        <f t="shared" si="133"/>
        <v/>
      </c>
      <c r="J669" s="38" t="str">
        <f t="shared" si="130"/>
        <v>Cash</v>
      </c>
      <c r="K669" s="23" t="str">
        <f t="shared" si="131"/>
        <v>Cash</v>
      </c>
      <c r="L669" s="23" t="str">
        <f t="shared" si="132"/>
        <v>Cash</v>
      </c>
      <c r="M669" s="43">
        <f t="shared" si="137"/>
        <v>0.99732620320855614</v>
      </c>
      <c r="N669" s="54">
        <f t="shared" si="127"/>
        <v>1</v>
      </c>
      <c r="O669" s="47">
        <f>O668*N669</f>
        <v>702364.88710184768</v>
      </c>
      <c r="P669" s="67">
        <f>(O669-MAX(O$97:O669))/MAX(O$97:O669)</f>
        <v>-0.53580675015224966</v>
      </c>
      <c r="Q669" s="63">
        <f t="shared" si="126"/>
        <v>1372859.9512054471</v>
      </c>
      <c r="R669" s="48">
        <v>1</v>
      </c>
      <c r="S669" s="47">
        <f t="shared" si="129"/>
        <v>1531853.8243344119</v>
      </c>
      <c r="T669" s="67">
        <f>(S669-MAX(S$97:S669))/MAX(S$97:S669)</f>
        <v>-0.35760219687158223</v>
      </c>
      <c r="U669" s="63">
        <f t="shared" si="128"/>
        <v>1062021.9755824741</v>
      </c>
      <c r="V669" s="4"/>
    </row>
    <row r="670" spans="1:22" x14ac:dyDescent="0.3">
      <c r="A670" s="2">
        <v>43673</v>
      </c>
      <c r="B670" s="21">
        <v>374</v>
      </c>
      <c r="C670" s="21">
        <v>368</v>
      </c>
      <c r="D670" s="21">
        <v>377</v>
      </c>
      <c r="E670" s="21">
        <v>434.625</v>
      </c>
      <c r="F670" s="23" t="str">
        <f t="shared" si="134"/>
        <v>FALSE</v>
      </c>
      <c r="G670" s="23" t="str">
        <f t="shared" si="135"/>
        <v>FALSE</v>
      </c>
      <c r="H670" s="23" t="str">
        <f t="shared" si="136"/>
        <v>Sell</v>
      </c>
      <c r="I670" s="23" t="str">
        <f t="shared" si="133"/>
        <v/>
      </c>
      <c r="J670" s="38" t="str">
        <f t="shared" si="130"/>
        <v>Cash</v>
      </c>
      <c r="K670" s="23" t="str">
        <f t="shared" si="131"/>
        <v>Cash</v>
      </c>
      <c r="L670" s="23" t="str">
        <f t="shared" si="132"/>
        <v>Cash</v>
      </c>
      <c r="M670" s="43">
        <f t="shared" si="137"/>
        <v>1.0026809651474531</v>
      </c>
      <c r="N670" s="54">
        <f t="shared" si="127"/>
        <v>1</v>
      </c>
      <c r="O670" s="47">
        <f>O669*N670</f>
        <v>702364.88710184768</v>
      </c>
      <c r="P670" s="67">
        <f>(O670-MAX(O$97:O670))/MAX(O$97:O670)</f>
        <v>-0.53580675015224966</v>
      </c>
      <c r="Q670" s="63">
        <f t="shared" si="126"/>
        <v>1372859.9512054471</v>
      </c>
      <c r="R670" s="48">
        <v>1</v>
      </c>
      <c r="S670" s="47">
        <f t="shared" si="129"/>
        <v>1531853.8243344119</v>
      </c>
      <c r="T670" s="67">
        <f>(S670-MAX(S$97:S670))/MAX(S$97:S670)</f>
        <v>-0.35760219687158223</v>
      </c>
      <c r="U670" s="63">
        <f t="shared" si="128"/>
        <v>1062021.9755824741</v>
      </c>
      <c r="V670" s="4"/>
    </row>
    <row r="671" spans="1:22" x14ac:dyDescent="0.3">
      <c r="A671" s="2">
        <v>43674</v>
      </c>
      <c r="B671" s="21">
        <v>367</v>
      </c>
      <c r="C671" s="21">
        <v>368</v>
      </c>
      <c r="D671" s="21">
        <v>376</v>
      </c>
      <c r="E671" s="21">
        <v>434.75</v>
      </c>
      <c r="F671" s="23" t="str">
        <f t="shared" si="134"/>
        <v>FALSE</v>
      </c>
      <c r="G671" s="23" t="str">
        <f t="shared" si="135"/>
        <v>FALSE</v>
      </c>
      <c r="H671" s="23" t="str">
        <f t="shared" si="136"/>
        <v>Sell</v>
      </c>
      <c r="I671" s="23" t="str">
        <f t="shared" si="133"/>
        <v/>
      </c>
      <c r="J671" s="38" t="str">
        <f t="shared" si="130"/>
        <v>Cash</v>
      </c>
      <c r="K671" s="23" t="str">
        <f t="shared" si="131"/>
        <v>Cash</v>
      </c>
      <c r="L671" s="23" t="str">
        <f t="shared" si="132"/>
        <v>Cash</v>
      </c>
      <c r="M671" s="43">
        <f t="shared" si="137"/>
        <v>0.98128342245989308</v>
      </c>
      <c r="N671" s="54">
        <f t="shared" si="127"/>
        <v>1</v>
      </c>
      <c r="O671" s="47">
        <f>O670*N671</f>
        <v>702364.88710184768</v>
      </c>
      <c r="P671" s="67">
        <f>(O671-MAX(O$97:O671))/MAX(O$97:O671)</f>
        <v>-0.53580675015224966</v>
      </c>
      <c r="Q671" s="63">
        <f t="shared" si="126"/>
        <v>1372859.9512054471</v>
      </c>
      <c r="R671" s="48">
        <v>1</v>
      </c>
      <c r="S671" s="47">
        <f t="shared" si="129"/>
        <v>1531853.8243344119</v>
      </c>
      <c r="T671" s="67">
        <f>(S671-MAX(S$97:S671))/MAX(S$97:S671)</f>
        <v>-0.35760219687158223</v>
      </c>
      <c r="U671" s="63">
        <f t="shared" si="128"/>
        <v>1062021.9755824741</v>
      </c>
      <c r="V671" s="4"/>
    </row>
    <row r="672" spans="1:22" x14ac:dyDescent="0.3">
      <c r="A672" s="2">
        <v>43675</v>
      </c>
      <c r="B672" s="21">
        <v>369</v>
      </c>
      <c r="C672" s="21">
        <v>367</v>
      </c>
      <c r="D672" s="21">
        <v>375.2</v>
      </c>
      <c r="E672" s="21">
        <v>434.89166666666671</v>
      </c>
      <c r="F672" s="23" t="str">
        <f t="shared" si="134"/>
        <v>FALSE</v>
      </c>
      <c r="G672" s="23" t="str">
        <f t="shared" si="135"/>
        <v>FALSE</v>
      </c>
      <c r="H672" s="23" t="str">
        <f t="shared" si="136"/>
        <v>Sell</v>
      </c>
      <c r="I672" s="23" t="str">
        <f t="shared" si="133"/>
        <v/>
      </c>
      <c r="J672" s="38" t="str">
        <f t="shared" si="130"/>
        <v>Cash</v>
      </c>
      <c r="K672" s="23" t="str">
        <f t="shared" si="131"/>
        <v>Cash</v>
      </c>
      <c r="L672" s="23" t="str">
        <f t="shared" si="132"/>
        <v>Cash</v>
      </c>
      <c r="M672" s="43">
        <f t="shared" si="137"/>
        <v>1.005449591280654</v>
      </c>
      <c r="N672" s="54">
        <f t="shared" si="127"/>
        <v>1</v>
      </c>
      <c r="O672" s="47">
        <f>O671*N672</f>
        <v>702364.88710184768</v>
      </c>
      <c r="P672" s="67">
        <f>(O672-MAX(O$97:O672))/MAX(O$97:O672)</f>
        <v>-0.53580675015224966</v>
      </c>
      <c r="Q672" s="63">
        <f t="shared" si="126"/>
        <v>1372859.9512054471</v>
      </c>
      <c r="R672" s="48">
        <v>1</v>
      </c>
      <c r="S672" s="47">
        <f t="shared" si="129"/>
        <v>1531853.8243344119</v>
      </c>
      <c r="T672" s="67">
        <f>(S672-MAX(S$97:S672))/MAX(S$97:S672)</f>
        <v>-0.35760219687158223</v>
      </c>
      <c r="U672" s="63">
        <f t="shared" si="128"/>
        <v>1062021.9755824741</v>
      </c>
      <c r="V672" s="4"/>
    </row>
    <row r="673" spans="1:22" x14ac:dyDescent="0.3">
      <c r="A673" s="2">
        <v>43676</v>
      </c>
      <c r="B673" s="21">
        <v>366</v>
      </c>
      <c r="C673" s="21">
        <v>378</v>
      </c>
      <c r="D673" s="21">
        <v>373.9</v>
      </c>
      <c r="E673" s="21">
        <v>435.10833333333329</v>
      </c>
      <c r="F673" s="23" t="str">
        <f t="shared" si="134"/>
        <v>FALSE</v>
      </c>
      <c r="G673" s="23" t="str">
        <f t="shared" si="135"/>
        <v>FALSE</v>
      </c>
      <c r="H673" s="23" t="str">
        <f t="shared" si="136"/>
        <v>Sell</v>
      </c>
      <c r="I673" s="23" t="str">
        <f t="shared" si="133"/>
        <v/>
      </c>
      <c r="J673" s="38" t="str">
        <f t="shared" si="130"/>
        <v>Cash</v>
      </c>
      <c r="K673" s="23" t="str">
        <f t="shared" si="131"/>
        <v>Cash</v>
      </c>
      <c r="L673" s="23" t="str">
        <f t="shared" si="132"/>
        <v>Cash</v>
      </c>
      <c r="M673" s="43">
        <f t="shared" si="137"/>
        <v>0.99186991869918695</v>
      </c>
      <c r="N673" s="54">
        <f t="shared" si="127"/>
        <v>1</v>
      </c>
      <c r="O673" s="47">
        <f>O672*N673</f>
        <v>702364.88710184768</v>
      </c>
      <c r="P673" s="67">
        <f>(O673-MAX(O$97:O673))/MAX(O$97:O673)</f>
        <v>-0.53580675015224966</v>
      </c>
      <c r="Q673" s="63">
        <f t="shared" si="126"/>
        <v>1372859.9512054471</v>
      </c>
      <c r="R673" s="48">
        <v>1</v>
      </c>
      <c r="S673" s="47">
        <f t="shared" si="129"/>
        <v>1531853.8243344119</v>
      </c>
      <c r="T673" s="67">
        <f>(S673-MAX(S$97:S673))/MAX(S$97:S673)</f>
        <v>-0.35760219687158223</v>
      </c>
      <c r="U673" s="63">
        <f t="shared" si="128"/>
        <v>1062021.9755824741</v>
      </c>
      <c r="V673" s="4"/>
    </row>
    <row r="674" spans="1:22" x14ac:dyDescent="0.3">
      <c r="A674" s="2">
        <v>43677</v>
      </c>
      <c r="B674" s="21">
        <v>378</v>
      </c>
      <c r="C674" s="21">
        <v>378</v>
      </c>
      <c r="D674" s="21">
        <v>373.3</v>
      </c>
      <c r="E674" s="21">
        <v>435.18333333333328</v>
      </c>
      <c r="F674" s="23" t="str">
        <f t="shared" si="134"/>
        <v>TRUE</v>
      </c>
      <c r="G674" s="23" t="str">
        <f t="shared" si="135"/>
        <v>FALSE</v>
      </c>
      <c r="H674" s="23" t="str">
        <f t="shared" si="136"/>
        <v>Hold&amp;NotBuy</v>
      </c>
      <c r="I674" s="23" t="str">
        <f t="shared" si="133"/>
        <v>hold</v>
      </c>
      <c r="J674" s="38" t="str">
        <f t="shared" si="130"/>
        <v>Cash</v>
      </c>
      <c r="K674" s="23" t="str">
        <f t="shared" si="131"/>
        <v>Cash</v>
      </c>
      <c r="L674" s="23" t="str">
        <f t="shared" si="132"/>
        <v>Cash</v>
      </c>
      <c r="M674" s="43">
        <f t="shared" si="137"/>
        <v>1.0327868852459017</v>
      </c>
      <c r="N674" s="54">
        <f t="shared" si="127"/>
        <v>1</v>
      </c>
      <c r="O674" s="47">
        <f>O673*N674</f>
        <v>702364.88710184768</v>
      </c>
      <c r="P674" s="67">
        <f>(O674-MAX(O$97:O674))/MAX(O$97:O674)</f>
        <v>-0.53580675015224966</v>
      </c>
      <c r="Q674" s="63">
        <f t="shared" si="126"/>
        <v>1372859.9512054471</v>
      </c>
      <c r="R674" s="48">
        <v>1</v>
      </c>
      <c r="S674" s="47">
        <f t="shared" si="129"/>
        <v>1531853.8243344119</v>
      </c>
      <c r="T674" s="67">
        <f>(S674-MAX(S$97:S674))/MAX(S$97:S674)</f>
        <v>-0.35760219687158223</v>
      </c>
      <c r="U674" s="63">
        <f t="shared" si="128"/>
        <v>1062021.9755824741</v>
      </c>
      <c r="V674" s="4"/>
    </row>
    <row r="675" spans="1:22" x14ac:dyDescent="0.3">
      <c r="A675" s="2">
        <v>43678</v>
      </c>
      <c r="B675" s="21">
        <v>378</v>
      </c>
      <c r="C675" s="21">
        <v>370</v>
      </c>
      <c r="D675" s="21">
        <v>372.3</v>
      </c>
      <c r="E675" s="21">
        <v>435.04166666666669</v>
      </c>
      <c r="F675" s="23" t="str">
        <f t="shared" si="134"/>
        <v>TRUE</v>
      </c>
      <c r="G675" s="23" t="str">
        <f t="shared" si="135"/>
        <v>FALSE</v>
      </c>
      <c r="H675" s="23" t="str">
        <f t="shared" si="136"/>
        <v>Hold&amp;NotBuy</v>
      </c>
      <c r="I675" s="23" t="str">
        <f t="shared" si="133"/>
        <v>hold</v>
      </c>
      <c r="J675" s="38" t="str">
        <f t="shared" si="130"/>
        <v>Cash</v>
      </c>
      <c r="K675" s="23" t="str">
        <f t="shared" si="131"/>
        <v>Cash</v>
      </c>
      <c r="L675" s="23" t="str">
        <f t="shared" si="132"/>
        <v>Cash</v>
      </c>
      <c r="M675" s="43">
        <f t="shared" si="137"/>
        <v>1</v>
      </c>
      <c r="N675" s="54">
        <f t="shared" si="127"/>
        <v>1</v>
      </c>
      <c r="O675" s="47">
        <f>O674*N675</f>
        <v>702364.88710184768</v>
      </c>
      <c r="P675" s="67">
        <f>(O675-MAX(O$97:O675))/MAX(O$97:O675)</f>
        <v>-0.53580675015224966</v>
      </c>
      <c r="Q675" s="63">
        <f t="shared" ref="Q675:Q738" si="138">Q674*N675</f>
        <v>1372859.9512054471</v>
      </c>
      <c r="R675" s="55">
        <f>(B675-(B674*$A$1))/B674</f>
        <v>0.99930000000000008</v>
      </c>
      <c r="S675" s="47">
        <f t="shared" si="129"/>
        <v>1530781.5266573778</v>
      </c>
      <c r="T675" s="67">
        <f>(S675-MAX(S$97:S675))/MAX(S$97:S675)</f>
        <v>-0.35805187533377214</v>
      </c>
      <c r="U675" s="63">
        <f t="shared" si="128"/>
        <v>1061278.5601995664</v>
      </c>
      <c r="V675" s="4"/>
    </row>
    <row r="676" spans="1:22" x14ac:dyDescent="0.3">
      <c r="A676" s="2">
        <v>43679</v>
      </c>
      <c r="B676" s="21">
        <v>371</v>
      </c>
      <c r="C676" s="21">
        <v>375</v>
      </c>
      <c r="D676" s="21">
        <v>372.6</v>
      </c>
      <c r="E676" s="21">
        <v>435.03333333333342</v>
      </c>
      <c r="F676" s="23" t="str">
        <f t="shared" si="134"/>
        <v>FALSE</v>
      </c>
      <c r="G676" s="23" t="str">
        <f t="shared" si="135"/>
        <v>FALSE</v>
      </c>
      <c r="H676" s="23" t="str">
        <f t="shared" si="136"/>
        <v>Sell</v>
      </c>
      <c r="I676" s="23" t="str">
        <f t="shared" si="133"/>
        <v/>
      </c>
      <c r="J676" s="38" t="str">
        <f t="shared" si="130"/>
        <v>Selling</v>
      </c>
      <c r="K676" s="23" t="str">
        <f t="shared" si="131"/>
        <v>Selling</v>
      </c>
      <c r="L676" s="23" t="str">
        <f t="shared" si="132"/>
        <v>Cash</v>
      </c>
      <c r="M676" s="43">
        <f t="shared" si="137"/>
        <v>0.98148148148148151</v>
      </c>
      <c r="N676" s="54">
        <f t="shared" ref="N676:N739" si="139">IF(L676="hold", IF(L675="hold", B676/B675, (B676-(B675*$A$1))/B675), IF(L676="Selling", IF(L675="Buying", (B676-(B675*$A$1)-(B676*$A$1))/B675, (B676-(B676*$A$1))/B675), 1))</f>
        <v>1</v>
      </c>
      <c r="O676" s="47">
        <f>O675*N676</f>
        <v>702364.88710184768</v>
      </c>
      <c r="P676" s="67">
        <f>(O676-MAX(O$97:O676))/MAX(O$97:O676)</f>
        <v>-0.53580675015224966</v>
      </c>
      <c r="Q676" s="63">
        <f t="shared" si="138"/>
        <v>1372859.9512054471</v>
      </c>
      <c r="R676" s="53">
        <f>(B676-(B676*$A$1))/B675</f>
        <v>0.98079444444444441</v>
      </c>
      <c r="S676" s="47">
        <f t="shared" si="129"/>
        <v>1501382.0170037413</v>
      </c>
      <c r="T676" s="67">
        <f>(S676-MAX(S$97:S676))/MAX(S$97:S676)</f>
        <v>-0.37038084570583407</v>
      </c>
      <c r="U676" s="63">
        <f t="shared" ref="U676:U739" si="140">U675*R676</f>
        <v>1040896.1158517336</v>
      </c>
      <c r="V676" s="4"/>
    </row>
    <row r="677" spans="1:22" x14ac:dyDescent="0.3">
      <c r="A677" s="2">
        <v>43680</v>
      </c>
      <c r="B677" s="21">
        <v>375</v>
      </c>
      <c r="C677" s="21">
        <v>375</v>
      </c>
      <c r="D677" s="21">
        <v>372.7</v>
      </c>
      <c r="E677" s="21">
        <v>434.79166666666669</v>
      </c>
      <c r="F677" s="23" t="str">
        <f t="shared" si="134"/>
        <v>TRUE</v>
      </c>
      <c r="G677" s="23" t="str">
        <f t="shared" si="135"/>
        <v>FALSE</v>
      </c>
      <c r="H677" s="23" t="str">
        <f t="shared" si="136"/>
        <v>Hold&amp;NotBuy</v>
      </c>
      <c r="I677" s="23" t="str">
        <f t="shared" si="133"/>
        <v>hold</v>
      </c>
      <c r="J677" s="38" t="str">
        <f t="shared" si="130"/>
        <v>Selling</v>
      </c>
      <c r="K677" s="23" t="str">
        <f t="shared" si="131"/>
        <v>Selling</v>
      </c>
      <c r="L677" s="23" t="str">
        <f t="shared" si="132"/>
        <v>Cash</v>
      </c>
      <c r="M677" s="43">
        <f t="shared" si="137"/>
        <v>1.0107816711590296</v>
      </c>
      <c r="N677" s="54">
        <f t="shared" si="139"/>
        <v>1</v>
      </c>
      <c r="O677" s="47">
        <f>O676*N677</f>
        <v>702364.88710184768</v>
      </c>
      <c r="P677" s="67">
        <f>(O677-MAX(O$97:O677))/MAX(O$97:O677)</f>
        <v>-0.53580675015224966</v>
      </c>
      <c r="Q677" s="63">
        <f t="shared" si="138"/>
        <v>1372859.9512054471</v>
      </c>
      <c r="R677" s="48">
        <v>1</v>
      </c>
      <c r="S677" s="47">
        <f t="shared" si="129"/>
        <v>1501382.0170037413</v>
      </c>
      <c r="T677" s="67">
        <f>(S677-MAX(S$97:S677))/MAX(S$97:S677)</f>
        <v>-0.37038084570583407</v>
      </c>
      <c r="U677" s="63">
        <f t="shared" si="140"/>
        <v>1040896.1158517336</v>
      </c>
      <c r="V677" s="4"/>
    </row>
    <row r="678" spans="1:22" x14ac:dyDescent="0.3">
      <c r="A678" s="2">
        <v>43681</v>
      </c>
      <c r="B678" s="21">
        <v>375</v>
      </c>
      <c r="C678" s="21">
        <v>376</v>
      </c>
      <c r="D678" s="21">
        <v>372.9</v>
      </c>
      <c r="E678" s="21">
        <v>434.6</v>
      </c>
      <c r="F678" s="23" t="str">
        <f t="shared" si="134"/>
        <v>TRUE</v>
      </c>
      <c r="G678" s="23" t="str">
        <f t="shared" si="135"/>
        <v>FALSE</v>
      </c>
      <c r="H678" s="23" t="str">
        <f t="shared" si="136"/>
        <v>Hold&amp;NotBuy</v>
      </c>
      <c r="I678" s="23" t="str">
        <f t="shared" si="133"/>
        <v>hold</v>
      </c>
      <c r="J678" s="38" t="str">
        <f t="shared" si="130"/>
        <v>Selling</v>
      </c>
      <c r="K678" s="23" t="str">
        <f t="shared" si="131"/>
        <v>Selling</v>
      </c>
      <c r="L678" s="23" t="str">
        <f t="shared" si="132"/>
        <v>Cash</v>
      </c>
      <c r="M678" s="43">
        <f t="shared" si="137"/>
        <v>1</v>
      </c>
      <c r="N678" s="54">
        <f t="shared" si="139"/>
        <v>1</v>
      </c>
      <c r="O678" s="47">
        <f>O677*N678</f>
        <v>702364.88710184768</v>
      </c>
      <c r="P678" s="67">
        <f>(O678-MAX(O$97:O678))/MAX(O$97:O678)</f>
        <v>-0.53580675015224966</v>
      </c>
      <c r="Q678" s="63">
        <f t="shared" si="138"/>
        <v>1372859.9512054471</v>
      </c>
      <c r="R678" s="55">
        <f>(B678-(B677*$A$1))/B677</f>
        <v>0.99930000000000008</v>
      </c>
      <c r="S678" s="47">
        <f t="shared" si="129"/>
        <v>1500331.0495918388</v>
      </c>
      <c r="T678" s="67">
        <f>(S678-MAX(S$97:S678))/MAX(S$97:S678)</f>
        <v>-0.37082157911383995</v>
      </c>
      <c r="U678" s="63">
        <f t="shared" si="140"/>
        <v>1040167.4885706374</v>
      </c>
      <c r="V678" s="4"/>
    </row>
    <row r="679" spans="1:22" x14ac:dyDescent="0.3">
      <c r="A679" s="2">
        <v>43682</v>
      </c>
      <c r="B679" s="21">
        <v>376</v>
      </c>
      <c r="C679" s="21">
        <v>385</v>
      </c>
      <c r="D679" s="21">
        <v>374</v>
      </c>
      <c r="E679" s="21">
        <v>434.42500000000001</v>
      </c>
      <c r="F679" s="23" t="str">
        <f t="shared" si="134"/>
        <v>TRUE</v>
      </c>
      <c r="G679" s="23" t="str">
        <f t="shared" si="135"/>
        <v>FALSE</v>
      </c>
      <c r="H679" s="23" t="str">
        <f t="shared" si="136"/>
        <v>Hold&amp;NotBuy</v>
      </c>
      <c r="I679" s="23" t="str">
        <f t="shared" si="133"/>
        <v>hold</v>
      </c>
      <c r="J679" s="38" t="str">
        <f t="shared" si="130"/>
        <v>Selling</v>
      </c>
      <c r="K679" s="23" t="str">
        <f t="shared" si="131"/>
        <v>Selling</v>
      </c>
      <c r="L679" s="23" t="str">
        <f t="shared" si="132"/>
        <v>Cash</v>
      </c>
      <c r="M679" s="43">
        <f t="shared" si="137"/>
        <v>1.0026666666666666</v>
      </c>
      <c r="N679" s="54">
        <f t="shared" si="139"/>
        <v>1</v>
      </c>
      <c r="O679" s="47">
        <f>O678*N679</f>
        <v>702364.88710184768</v>
      </c>
      <c r="P679" s="67">
        <f>(O679-MAX(O$97:O679))/MAX(O$97:O679)</f>
        <v>-0.53580675015224966</v>
      </c>
      <c r="Q679" s="63">
        <f t="shared" si="138"/>
        <v>1372859.9512054471</v>
      </c>
      <c r="R679" s="52">
        <f>M679</f>
        <v>1.0026666666666666</v>
      </c>
      <c r="S679" s="47">
        <f t="shared" si="129"/>
        <v>1504331.9323907504</v>
      </c>
      <c r="T679" s="67">
        <f>(S679-MAX(S$97:S679))/MAX(S$97:S679)</f>
        <v>-0.36914376999147686</v>
      </c>
      <c r="U679" s="63">
        <f t="shared" si="140"/>
        <v>1042941.2685401591</v>
      </c>
      <c r="V679" s="4"/>
    </row>
    <row r="680" spans="1:22" x14ac:dyDescent="0.3">
      <c r="A680" s="2">
        <v>43683</v>
      </c>
      <c r="B680" s="21">
        <v>384</v>
      </c>
      <c r="C680" s="21">
        <v>374</v>
      </c>
      <c r="D680" s="21">
        <v>374.6</v>
      </c>
      <c r="E680" s="21">
        <v>434.125</v>
      </c>
      <c r="F680" s="23" t="str">
        <f t="shared" si="134"/>
        <v>TRUE</v>
      </c>
      <c r="G680" s="23" t="str">
        <f t="shared" si="135"/>
        <v>FALSE</v>
      </c>
      <c r="H680" s="23" t="str">
        <f t="shared" si="136"/>
        <v>Hold&amp;NotBuy</v>
      </c>
      <c r="I680" s="23" t="str">
        <f t="shared" si="133"/>
        <v>hold</v>
      </c>
      <c r="J680" s="38" t="str">
        <f t="shared" si="130"/>
        <v>Selling</v>
      </c>
      <c r="K680" s="23" t="str">
        <f t="shared" si="131"/>
        <v>Selling</v>
      </c>
      <c r="L680" s="23" t="str">
        <f t="shared" si="132"/>
        <v>Cash</v>
      </c>
      <c r="M680" s="43">
        <f t="shared" si="137"/>
        <v>1.0212765957446808</v>
      </c>
      <c r="N680" s="54">
        <f t="shared" si="139"/>
        <v>1</v>
      </c>
      <c r="O680" s="47">
        <f>O679*N680</f>
        <v>702364.88710184768</v>
      </c>
      <c r="P680" s="67">
        <f>(O680-MAX(O$97:O680))/MAX(O$97:O680)</f>
        <v>-0.53580675015224966</v>
      </c>
      <c r="Q680" s="63">
        <f t="shared" si="138"/>
        <v>1372859.9512054471</v>
      </c>
      <c r="R680" s="52">
        <f>M680</f>
        <v>1.0212765957446808</v>
      </c>
      <c r="S680" s="47">
        <f t="shared" si="129"/>
        <v>1536338.9947820429</v>
      </c>
      <c r="T680" s="67">
        <f>(S680-MAX(S$97:S680))/MAX(S$97:S680)</f>
        <v>-0.35572129701257216</v>
      </c>
      <c r="U680" s="63">
        <f t="shared" si="140"/>
        <v>1065131.5082963326</v>
      </c>
      <c r="V680" s="4"/>
    </row>
    <row r="681" spans="1:22" x14ac:dyDescent="0.3">
      <c r="A681" s="2">
        <v>43684</v>
      </c>
      <c r="B681" s="21">
        <v>375</v>
      </c>
      <c r="C681" s="21">
        <v>372</v>
      </c>
      <c r="D681" s="21">
        <v>375</v>
      </c>
      <c r="E681" s="21">
        <v>433.84166666666658</v>
      </c>
      <c r="F681" s="23" t="str">
        <f t="shared" si="134"/>
        <v>FALSE</v>
      </c>
      <c r="G681" s="23" t="str">
        <f t="shared" si="135"/>
        <v>FALSE</v>
      </c>
      <c r="H681" s="23" t="str">
        <f t="shared" si="136"/>
        <v>Sell</v>
      </c>
      <c r="I681" s="23" t="str">
        <f t="shared" si="133"/>
        <v/>
      </c>
      <c r="J681" s="38" t="str">
        <f t="shared" si="130"/>
        <v>Selling</v>
      </c>
      <c r="K681" s="23" t="str">
        <f t="shared" si="131"/>
        <v>Selling</v>
      </c>
      <c r="L681" s="23" t="str">
        <f t="shared" si="132"/>
        <v>Cash</v>
      </c>
      <c r="M681" s="43">
        <f t="shared" si="137"/>
        <v>0.9765625</v>
      </c>
      <c r="N681" s="54">
        <f t="shared" si="139"/>
        <v>1</v>
      </c>
      <c r="O681" s="47">
        <f>O680*N681</f>
        <v>702364.88710184768</v>
      </c>
      <c r="P681" s="67">
        <f>(O681-MAX(O$97:O681))/MAX(O$97:O681)</f>
        <v>-0.53580675015224966</v>
      </c>
      <c r="Q681" s="63">
        <f t="shared" si="138"/>
        <v>1372859.9512054471</v>
      </c>
      <c r="R681" s="53">
        <f>(B681-(B681*$A$1))/B680</f>
        <v>0.97587890625000007</v>
      </c>
      <c r="S681" s="47">
        <f t="shared" si="129"/>
        <v>1499280.8178571246</v>
      </c>
      <c r="T681" s="67">
        <f>(S681-MAX(S$97:S681))/MAX(S$97:S681)</f>
        <v>-0.37126200400846027</v>
      </c>
      <c r="U681" s="63">
        <f t="shared" si="140"/>
        <v>1039439.3713286379</v>
      </c>
      <c r="V681" s="4"/>
    </row>
    <row r="682" spans="1:22" x14ac:dyDescent="0.3">
      <c r="A682" s="2">
        <v>43685</v>
      </c>
      <c r="B682" s="21">
        <v>372</v>
      </c>
      <c r="C682" s="21">
        <v>366</v>
      </c>
      <c r="D682" s="21">
        <v>374.9</v>
      </c>
      <c r="E682" s="21">
        <v>433.47500000000002</v>
      </c>
      <c r="F682" s="23" t="str">
        <f t="shared" si="134"/>
        <v>FALSE</v>
      </c>
      <c r="G682" s="23" t="str">
        <f t="shared" si="135"/>
        <v>FALSE</v>
      </c>
      <c r="H682" s="23" t="str">
        <f t="shared" si="136"/>
        <v>Sell</v>
      </c>
      <c r="I682" s="23" t="str">
        <f t="shared" si="133"/>
        <v/>
      </c>
      <c r="J682" s="38" t="str">
        <f t="shared" si="130"/>
        <v>Cash</v>
      </c>
      <c r="K682" s="23" t="str">
        <f t="shared" si="131"/>
        <v>Cash</v>
      </c>
      <c r="L682" s="23" t="str">
        <f t="shared" si="132"/>
        <v>Cash</v>
      </c>
      <c r="M682" s="43">
        <f t="shared" si="137"/>
        <v>0.99199999999999999</v>
      </c>
      <c r="N682" s="54">
        <f t="shared" si="139"/>
        <v>1</v>
      </c>
      <c r="O682" s="47">
        <f>O681*N682</f>
        <v>702364.88710184768</v>
      </c>
      <c r="P682" s="67">
        <f>(O682-MAX(O$97:O682))/MAX(O$97:O682)</f>
        <v>-0.53580675015224966</v>
      </c>
      <c r="Q682" s="63">
        <f t="shared" si="138"/>
        <v>1372859.9512054471</v>
      </c>
      <c r="R682" s="48">
        <v>1</v>
      </c>
      <c r="S682" s="47">
        <f t="shared" si="129"/>
        <v>1499280.8178571246</v>
      </c>
      <c r="T682" s="67">
        <f>(S682-MAX(S$97:S682))/MAX(S$97:S682)</f>
        <v>-0.37126200400846027</v>
      </c>
      <c r="U682" s="63">
        <f t="shared" si="140"/>
        <v>1039439.3713286379</v>
      </c>
      <c r="V682" s="4"/>
    </row>
    <row r="683" spans="1:22" x14ac:dyDescent="0.3">
      <c r="A683" s="2">
        <v>43686</v>
      </c>
      <c r="B683" s="21">
        <v>366</v>
      </c>
      <c r="C683" s="21">
        <v>358</v>
      </c>
      <c r="D683" s="21">
        <v>372.9</v>
      </c>
      <c r="E683" s="21">
        <v>433.25833333333333</v>
      </c>
      <c r="F683" s="23" t="str">
        <f t="shared" si="134"/>
        <v>FALSE</v>
      </c>
      <c r="G683" s="23" t="str">
        <f t="shared" si="135"/>
        <v>FALSE</v>
      </c>
      <c r="H683" s="23" t="str">
        <f t="shared" si="136"/>
        <v>Sell</v>
      </c>
      <c r="I683" s="23" t="str">
        <f t="shared" si="133"/>
        <v/>
      </c>
      <c r="J683" s="38" t="str">
        <f t="shared" si="130"/>
        <v>Cash</v>
      </c>
      <c r="K683" s="23" t="str">
        <f t="shared" si="131"/>
        <v>Cash</v>
      </c>
      <c r="L683" s="23" t="str">
        <f t="shared" si="132"/>
        <v>Cash</v>
      </c>
      <c r="M683" s="43">
        <f t="shared" si="137"/>
        <v>0.9838709677419355</v>
      </c>
      <c r="N683" s="54">
        <f t="shared" si="139"/>
        <v>1</v>
      </c>
      <c r="O683" s="47">
        <f>O682*N683</f>
        <v>702364.88710184768</v>
      </c>
      <c r="P683" s="67">
        <f>(O683-MAX(O$97:O683))/MAX(O$97:O683)</f>
        <v>-0.53580675015224966</v>
      </c>
      <c r="Q683" s="63">
        <f t="shared" si="138"/>
        <v>1372859.9512054471</v>
      </c>
      <c r="R683" s="48">
        <v>1</v>
      </c>
      <c r="S683" s="47">
        <f t="shared" si="129"/>
        <v>1499280.8178571246</v>
      </c>
      <c r="T683" s="67">
        <f>(S683-MAX(S$97:S683))/MAX(S$97:S683)</f>
        <v>-0.37126200400846027</v>
      </c>
      <c r="U683" s="63">
        <f t="shared" si="140"/>
        <v>1039439.3713286379</v>
      </c>
      <c r="V683" s="4"/>
    </row>
    <row r="684" spans="1:22" x14ac:dyDescent="0.3">
      <c r="A684" s="2">
        <v>43687</v>
      </c>
      <c r="B684" s="21">
        <v>358</v>
      </c>
      <c r="C684" s="21">
        <v>355</v>
      </c>
      <c r="D684" s="21">
        <v>370.6</v>
      </c>
      <c r="E684" s="21">
        <v>433.00833333333333</v>
      </c>
      <c r="F684" s="23" t="str">
        <f t="shared" si="134"/>
        <v>FALSE</v>
      </c>
      <c r="G684" s="23" t="str">
        <f t="shared" si="135"/>
        <v>FALSE</v>
      </c>
      <c r="H684" s="23" t="str">
        <f t="shared" si="136"/>
        <v>Sell</v>
      </c>
      <c r="I684" s="23" t="str">
        <f t="shared" si="133"/>
        <v/>
      </c>
      <c r="J684" s="38" t="str">
        <f t="shared" si="130"/>
        <v>Cash</v>
      </c>
      <c r="K684" s="23" t="str">
        <f t="shared" si="131"/>
        <v>Cash</v>
      </c>
      <c r="L684" s="23" t="str">
        <f t="shared" si="132"/>
        <v>Cash</v>
      </c>
      <c r="M684" s="43">
        <f t="shared" si="137"/>
        <v>0.97814207650273222</v>
      </c>
      <c r="N684" s="54">
        <f t="shared" si="139"/>
        <v>1</v>
      </c>
      <c r="O684" s="47">
        <f>O683*N684</f>
        <v>702364.88710184768</v>
      </c>
      <c r="P684" s="67">
        <f>(O684-MAX(O$97:O684))/MAX(O$97:O684)</f>
        <v>-0.53580675015224966</v>
      </c>
      <c r="Q684" s="63">
        <f t="shared" si="138"/>
        <v>1372859.9512054471</v>
      </c>
      <c r="R684" s="48">
        <v>1</v>
      </c>
      <c r="S684" s="47">
        <f t="shared" ref="S684:S747" si="141">S683*R684</f>
        <v>1499280.8178571246</v>
      </c>
      <c r="T684" s="67">
        <f>(S684-MAX(S$97:S684))/MAX(S$97:S684)</f>
        <v>-0.37126200400846027</v>
      </c>
      <c r="U684" s="63">
        <f t="shared" si="140"/>
        <v>1039439.3713286379</v>
      </c>
      <c r="V684" s="4"/>
    </row>
    <row r="685" spans="1:22" x14ac:dyDescent="0.3">
      <c r="A685" s="2">
        <v>43688</v>
      </c>
      <c r="B685" s="21">
        <v>355</v>
      </c>
      <c r="C685" s="21">
        <v>360</v>
      </c>
      <c r="D685" s="21">
        <v>369.6</v>
      </c>
      <c r="E685" s="21">
        <v>432.82499999999999</v>
      </c>
      <c r="F685" s="23" t="str">
        <f t="shared" si="134"/>
        <v>FALSE</v>
      </c>
      <c r="G685" s="23" t="str">
        <f t="shared" si="135"/>
        <v>FALSE</v>
      </c>
      <c r="H685" s="23" t="str">
        <f t="shared" si="136"/>
        <v>Sell</v>
      </c>
      <c r="I685" s="23" t="str">
        <f t="shared" si="133"/>
        <v/>
      </c>
      <c r="J685" s="38" t="str">
        <f t="shared" si="130"/>
        <v>Cash</v>
      </c>
      <c r="K685" s="23" t="str">
        <f t="shared" si="131"/>
        <v>Cash</v>
      </c>
      <c r="L685" s="23" t="str">
        <f t="shared" si="132"/>
        <v>Cash</v>
      </c>
      <c r="M685" s="43">
        <f t="shared" si="137"/>
        <v>0.99162011173184361</v>
      </c>
      <c r="N685" s="54">
        <f t="shared" si="139"/>
        <v>1</v>
      </c>
      <c r="O685" s="47">
        <f>O684*N685</f>
        <v>702364.88710184768</v>
      </c>
      <c r="P685" s="67">
        <f>(O685-MAX(O$97:O685))/MAX(O$97:O685)</f>
        <v>-0.53580675015224966</v>
      </c>
      <c r="Q685" s="63">
        <f t="shared" si="138"/>
        <v>1372859.9512054471</v>
      </c>
      <c r="R685" s="48">
        <v>1</v>
      </c>
      <c r="S685" s="47">
        <f t="shared" si="141"/>
        <v>1499280.8178571246</v>
      </c>
      <c r="T685" s="67">
        <f>(S685-MAX(S$97:S685))/MAX(S$97:S685)</f>
        <v>-0.37126200400846027</v>
      </c>
      <c r="U685" s="63">
        <f t="shared" si="140"/>
        <v>1039439.3713286379</v>
      </c>
      <c r="V685" s="4"/>
    </row>
    <row r="686" spans="1:22" x14ac:dyDescent="0.3">
      <c r="A686" s="2">
        <v>43689</v>
      </c>
      <c r="B686" s="21">
        <v>360</v>
      </c>
      <c r="C686" s="21">
        <v>362</v>
      </c>
      <c r="D686" s="21">
        <v>368.3</v>
      </c>
      <c r="E686" s="21">
        <v>432.66666666666669</v>
      </c>
      <c r="F686" s="23" t="str">
        <f t="shared" si="134"/>
        <v>FALSE</v>
      </c>
      <c r="G686" s="23" t="str">
        <f t="shared" si="135"/>
        <v>FALSE</v>
      </c>
      <c r="H686" s="23" t="str">
        <f t="shared" si="136"/>
        <v>Sell</v>
      </c>
      <c r="I686" s="23" t="str">
        <f t="shared" si="133"/>
        <v/>
      </c>
      <c r="J686" s="38" t="str">
        <f t="shared" si="130"/>
        <v>Cash</v>
      </c>
      <c r="K686" s="23" t="str">
        <f t="shared" si="131"/>
        <v>Cash</v>
      </c>
      <c r="L686" s="23" t="str">
        <f t="shared" si="132"/>
        <v>Cash</v>
      </c>
      <c r="M686" s="43">
        <f t="shared" si="137"/>
        <v>1.0140845070422535</v>
      </c>
      <c r="N686" s="54">
        <f t="shared" si="139"/>
        <v>1</v>
      </c>
      <c r="O686" s="47">
        <f>O685*N686</f>
        <v>702364.88710184768</v>
      </c>
      <c r="P686" s="67">
        <f>(O686-MAX(O$97:O686))/MAX(O$97:O686)</f>
        <v>-0.53580675015224966</v>
      </c>
      <c r="Q686" s="63">
        <f t="shared" si="138"/>
        <v>1372859.9512054471</v>
      </c>
      <c r="R686" s="48">
        <v>1</v>
      </c>
      <c r="S686" s="47">
        <f t="shared" si="141"/>
        <v>1499280.8178571246</v>
      </c>
      <c r="T686" s="67">
        <f>(S686-MAX(S$97:S686))/MAX(S$97:S686)</f>
        <v>-0.37126200400846027</v>
      </c>
      <c r="U686" s="63">
        <f t="shared" si="140"/>
        <v>1039439.3713286379</v>
      </c>
      <c r="V686" s="4"/>
    </row>
    <row r="687" spans="1:22" x14ac:dyDescent="0.3">
      <c r="A687" s="2">
        <v>43690</v>
      </c>
      <c r="B687" s="21">
        <v>363</v>
      </c>
      <c r="C687" s="21">
        <v>354</v>
      </c>
      <c r="D687" s="21">
        <v>366.2</v>
      </c>
      <c r="E687" s="21">
        <v>432.43333333333328</v>
      </c>
      <c r="F687" s="23" t="str">
        <f t="shared" si="134"/>
        <v>FALSE</v>
      </c>
      <c r="G687" s="23" t="str">
        <f t="shared" si="135"/>
        <v>FALSE</v>
      </c>
      <c r="H687" s="23" t="str">
        <f t="shared" si="136"/>
        <v>Sell</v>
      </c>
      <c r="I687" s="23" t="str">
        <f t="shared" si="133"/>
        <v/>
      </c>
      <c r="J687" s="38" t="str">
        <f t="shared" si="130"/>
        <v>Cash</v>
      </c>
      <c r="K687" s="23" t="str">
        <f t="shared" si="131"/>
        <v>Cash</v>
      </c>
      <c r="L687" s="23" t="str">
        <f t="shared" si="132"/>
        <v>Cash</v>
      </c>
      <c r="M687" s="43">
        <f t="shared" si="137"/>
        <v>1.0083333333333333</v>
      </c>
      <c r="N687" s="54">
        <f t="shared" si="139"/>
        <v>1</v>
      </c>
      <c r="O687" s="47">
        <f>O686*N687</f>
        <v>702364.88710184768</v>
      </c>
      <c r="P687" s="67">
        <f>(O687-MAX(O$97:O687))/MAX(O$97:O687)</f>
        <v>-0.53580675015224966</v>
      </c>
      <c r="Q687" s="63">
        <f t="shared" si="138"/>
        <v>1372859.9512054471</v>
      </c>
      <c r="R687" s="48">
        <v>1</v>
      </c>
      <c r="S687" s="47">
        <f t="shared" si="141"/>
        <v>1499280.8178571246</v>
      </c>
      <c r="T687" s="67">
        <f>(S687-MAX(S$97:S687))/MAX(S$97:S687)</f>
        <v>-0.37126200400846027</v>
      </c>
      <c r="U687" s="63">
        <f t="shared" si="140"/>
        <v>1039439.3713286379</v>
      </c>
      <c r="V687" s="4"/>
    </row>
    <row r="688" spans="1:22" x14ac:dyDescent="0.3">
      <c r="A688" s="2">
        <v>43691</v>
      </c>
      <c r="B688" s="21">
        <v>354</v>
      </c>
      <c r="C688" s="21">
        <v>353</v>
      </c>
      <c r="D688" s="21">
        <v>363.9</v>
      </c>
      <c r="E688" s="21">
        <v>432.26666666666671</v>
      </c>
      <c r="F688" s="23" t="str">
        <f t="shared" si="134"/>
        <v>FALSE</v>
      </c>
      <c r="G688" s="23" t="str">
        <f t="shared" si="135"/>
        <v>FALSE</v>
      </c>
      <c r="H688" s="23" t="str">
        <f t="shared" si="136"/>
        <v>Sell</v>
      </c>
      <c r="I688" s="23" t="str">
        <f t="shared" si="133"/>
        <v/>
      </c>
      <c r="J688" s="38" t="str">
        <f t="shared" si="130"/>
        <v>Cash</v>
      </c>
      <c r="K688" s="23" t="str">
        <f t="shared" si="131"/>
        <v>Cash</v>
      </c>
      <c r="L688" s="23" t="str">
        <f t="shared" si="132"/>
        <v>Cash</v>
      </c>
      <c r="M688" s="43">
        <f t="shared" si="137"/>
        <v>0.97520661157024791</v>
      </c>
      <c r="N688" s="54">
        <f t="shared" si="139"/>
        <v>1</v>
      </c>
      <c r="O688" s="47">
        <f>O687*N688</f>
        <v>702364.88710184768</v>
      </c>
      <c r="P688" s="67">
        <f>(O688-MAX(O$97:O688))/MAX(O$97:O688)</f>
        <v>-0.53580675015224966</v>
      </c>
      <c r="Q688" s="63">
        <f t="shared" si="138"/>
        <v>1372859.9512054471</v>
      </c>
      <c r="R688" s="48">
        <v>1</v>
      </c>
      <c r="S688" s="47">
        <f t="shared" si="141"/>
        <v>1499280.8178571246</v>
      </c>
      <c r="T688" s="67">
        <f>(S688-MAX(S$97:S688))/MAX(S$97:S688)</f>
        <v>-0.37126200400846027</v>
      </c>
      <c r="U688" s="63">
        <f t="shared" si="140"/>
        <v>1039439.3713286379</v>
      </c>
      <c r="V688" s="4"/>
    </row>
    <row r="689" spans="1:22" x14ac:dyDescent="0.3">
      <c r="A689" s="2">
        <v>43692</v>
      </c>
      <c r="B689" s="21">
        <v>354</v>
      </c>
      <c r="C689" s="21">
        <v>318</v>
      </c>
      <c r="D689" s="21">
        <v>357.2</v>
      </c>
      <c r="E689" s="21">
        <v>431.70833333333331</v>
      </c>
      <c r="F689" s="23" t="str">
        <f t="shared" si="134"/>
        <v>FALSE</v>
      </c>
      <c r="G689" s="23" t="str">
        <f t="shared" si="135"/>
        <v>FALSE</v>
      </c>
      <c r="H689" s="23" t="str">
        <f t="shared" si="136"/>
        <v>Sell</v>
      </c>
      <c r="I689" s="23" t="str">
        <f t="shared" si="133"/>
        <v/>
      </c>
      <c r="J689" s="38" t="str">
        <f t="shared" si="130"/>
        <v>Cash</v>
      </c>
      <c r="K689" s="23" t="str">
        <f t="shared" si="131"/>
        <v>Cash</v>
      </c>
      <c r="L689" s="23" t="str">
        <f t="shared" si="132"/>
        <v>Cash</v>
      </c>
      <c r="M689" s="43">
        <f t="shared" si="137"/>
        <v>1</v>
      </c>
      <c r="N689" s="54">
        <f t="shared" si="139"/>
        <v>1</v>
      </c>
      <c r="O689" s="47">
        <f>O688*N689</f>
        <v>702364.88710184768</v>
      </c>
      <c r="P689" s="67">
        <f>(O689-MAX(O$97:O689))/MAX(O$97:O689)</f>
        <v>-0.53580675015224966</v>
      </c>
      <c r="Q689" s="63">
        <f t="shared" si="138"/>
        <v>1372859.9512054471</v>
      </c>
      <c r="R689" s="48">
        <v>1</v>
      </c>
      <c r="S689" s="47">
        <f t="shared" si="141"/>
        <v>1499280.8178571246</v>
      </c>
      <c r="T689" s="67">
        <f>(S689-MAX(S$97:S689))/MAX(S$97:S689)</f>
        <v>-0.37126200400846027</v>
      </c>
      <c r="U689" s="63">
        <f t="shared" si="140"/>
        <v>1039439.3713286379</v>
      </c>
      <c r="V689" s="4"/>
    </row>
    <row r="690" spans="1:22" x14ac:dyDescent="0.3">
      <c r="A690" s="2">
        <v>43693</v>
      </c>
      <c r="B690" s="21">
        <v>319</v>
      </c>
      <c r="C690" s="21">
        <v>317</v>
      </c>
      <c r="D690" s="21">
        <v>351.5</v>
      </c>
      <c r="E690" s="21">
        <v>431.1</v>
      </c>
      <c r="F690" s="23" t="str">
        <f t="shared" si="134"/>
        <v>FALSE</v>
      </c>
      <c r="G690" s="23" t="str">
        <f t="shared" si="135"/>
        <v>FALSE</v>
      </c>
      <c r="H690" s="23" t="str">
        <f t="shared" si="136"/>
        <v>Sell</v>
      </c>
      <c r="I690" s="23" t="str">
        <f t="shared" si="133"/>
        <v/>
      </c>
      <c r="J690" s="38" t="str">
        <f t="shared" si="130"/>
        <v>Cash</v>
      </c>
      <c r="K690" s="23" t="str">
        <f t="shared" si="131"/>
        <v>Cash</v>
      </c>
      <c r="L690" s="23" t="str">
        <f t="shared" si="132"/>
        <v>Cash</v>
      </c>
      <c r="M690" s="43">
        <f t="shared" si="137"/>
        <v>0.90112994350282483</v>
      </c>
      <c r="N690" s="54">
        <f t="shared" si="139"/>
        <v>1</v>
      </c>
      <c r="O690" s="47">
        <f>O689*N690</f>
        <v>702364.88710184768</v>
      </c>
      <c r="P690" s="67">
        <f>(O690-MAX(O$97:O690))/MAX(O$97:O690)</f>
        <v>-0.53580675015224966</v>
      </c>
      <c r="Q690" s="63">
        <f t="shared" si="138"/>
        <v>1372859.9512054471</v>
      </c>
      <c r="R690" s="48">
        <v>1</v>
      </c>
      <c r="S690" s="47">
        <f t="shared" si="141"/>
        <v>1499280.8178571246</v>
      </c>
      <c r="T690" s="67">
        <f>(S690-MAX(S$97:S690))/MAX(S$97:S690)</f>
        <v>-0.37126200400846027</v>
      </c>
      <c r="U690" s="63">
        <f t="shared" si="140"/>
        <v>1039439.3713286379</v>
      </c>
      <c r="V690" s="4"/>
    </row>
    <row r="691" spans="1:22" x14ac:dyDescent="0.3">
      <c r="A691" s="2">
        <v>43694</v>
      </c>
      <c r="B691" s="21">
        <v>317</v>
      </c>
      <c r="C691" s="21">
        <v>322</v>
      </c>
      <c r="D691" s="21">
        <v>346.5</v>
      </c>
      <c r="E691" s="21">
        <v>430.55833333333328</v>
      </c>
      <c r="F691" s="23" t="str">
        <f t="shared" si="134"/>
        <v>FALSE</v>
      </c>
      <c r="G691" s="23" t="str">
        <f t="shared" si="135"/>
        <v>FALSE</v>
      </c>
      <c r="H691" s="23" t="str">
        <f t="shared" si="136"/>
        <v>Sell</v>
      </c>
      <c r="I691" s="23" t="str">
        <f t="shared" si="133"/>
        <v/>
      </c>
      <c r="J691" s="38" t="str">
        <f t="shared" si="130"/>
        <v>Cash</v>
      </c>
      <c r="K691" s="23" t="str">
        <f t="shared" si="131"/>
        <v>Cash</v>
      </c>
      <c r="L691" s="23" t="str">
        <f t="shared" si="132"/>
        <v>Cash</v>
      </c>
      <c r="M691" s="43">
        <f t="shared" si="137"/>
        <v>0.99373040752351094</v>
      </c>
      <c r="N691" s="54">
        <f t="shared" si="139"/>
        <v>1</v>
      </c>
      <c r="O691" s="47">
        <f>O690*N691</f>
        <v>702364.88710184768</v>
      </c>
      <c r="P691" s="67">
        <f>(O691-MAX(O$97:O691))/MAX(O$97:O691)</f>
        <v>-0.53580675015224966</v>
      </c>
      <c r="Q691" s="63">
        <f t="shared" si="138"/>
        <v>1372859.9512054471</v>
      </c>
      <c r="R691" s="48">
        <v>1</v>
      </c>
      <c r="S691" s="47">
        <f t="shared" si="141"/>
        <v>1499280.8178571246</v>
      </c>
      <c r="T691" s="67">
        <f>(S691-MAX(S$97:S691))/MAX(S$97:S691)</f>
        <v>-0.37126200400846027</v>
      </c>
      <c r="U691" s="63">
        <f t="shared" si="140"/>
        <v>1039439.3713286379</v>
      </c>
      <c r="V691" s="4"/>
    </row>
    <row r="692" spans="1:22" x14ac:dyDescent="0.3">
      <c r="A692" s="2">
        <v>43695</v>
      </c>
      <c r="B692" s="21">
        <v>321</v>
      </c>
      <c r="C692" s="21">
        <v>342</v>
      </c>
      <c r="D692" s="21">
        <v>344.1</v>
      </c>
      <c r="E692" s="21">
        <v>430.19166666666672</v>
      </c>
      <c r="F692" s="23" t="str">
        <f t="shared" si="134"/>
        <v>FALSE</v>
      </c>
      <c r="G692" s="23" t="str">
        <f t="shared" si="135"/>
        <v>FALSE</v>
      </c>
      <c r="H692" s="23" t="str">
        <f t="shared" si="136"/>
        <v>Sell</v>
      </c>
      <c r="I692" s="23" t="str">
        <f t="shared" si="133"/>
        <v/>
      </c>
      <c r="J692" s="38" t="str">
        <f t="shared" si="130"/>
        <v>Cash</v>
      </c>
      <c r="K692" s="23" t="str">
        <f t="shared" si="131"/>
        <v>Cash</v>
      </c>
      <c r="L692" s="23" t="str">
        <f t="shared" si="132"/>
        <v>Cash</v>
      </c>
      <c r="M692" s="43">
        <f t="shared" si="137"/>
        <v>1.0126182965299684</v>
      </c>
      <c r="N692" s="54">
        <f t="shared" si="139"/>
        <v>1</v>
      </c>
      <c r="O692" s="47">
        <f>O691*N692</f>
        <v>702364.88710184768</v>
      </c>
      <c r="P692" s="67">
        <f>(O692-MAX(O$97:O692))/MAX(O$97:O692)</f>
        <v>-0.53580675015224966</v>
      </c>
      <c r="Q692" s="63">
        <f t="shared" si="138"/>
        <v>1372859.9512054471</v>
      </c>
      <c r="R692" s="48">
        <v>1</v>
      </c>
      <c r="S692" s="47">
        <f t="shared" si="141"/>
        <v>1499280.8178571246</v>
      </c>
      <c r="T692" s="67">
        <f>(S692-MAX(S$97:S692))/MAX(S$97:S692)</f>
        <v>-0.37126200400846027</v>
      </c>
      <c r="U692" s="63">
        <f t="shared" si="140"/>
        <v>1039439.3713286379</v>
      </c>
      <c r="V692" s="4"/>
    </row>
    <row r="693" spans="1:22" x14ac:dyDescent="0.3">
      <c r="A693" s="2">
        <v>43696</v>
      </c>
      <c r="B693" s="21">
        <v>343</v>
      </c>
      <c r="C693" s="21">
        <v>342</v>
      </c>
      <c r="D693" s="21">
        <v>342.5</v>
      </c>
      <c r="E693" s="21">
        <v>429.875</v>
      </c>
      <c r="F693" s="23" t="str">
        <f t="shared" si="134"/>
        <v>FALSE</v>
      </c>
      <c r="G693" s="23" t="str">
        <f t="shared" si="135"/>
        <v>FALSE</v>
      </c>
      <c r="H693" s="23" t="str">
        <f t="shared" si="136"/>
        <v>Sell</v>
      </c>
      <c r="I693" s="23" t="str">
        <f t="shared" si="133"/>
        <v/>
      </c>
      <c r="J693" s="38" t="str">
        <f t="shared" si="130"/>
        <v>Cash</v>
      </c>
      <c r="K693" s="23" t="str">
        <f t="shared" si="131"/>
        <v>Cash</v>
      </c>
      <c r="L693" s="23" t="str">
        <f t="shared" si="132"/>
        <v>Cash</v>
      </c>
      <c r="M693" s="43">
        <f t="shared" si="137"/>
        <v>1.0685358255451713</v>
      </c>
      <c r="N693" s="54">
        <f t="shared" si="139"/>
        <v>1</v>
      </c>
      <c r="O693" s="47">
        <f>O692*N693</f>
        <v>702364.88710184768</v>
      </c>
      <c r="P693" s="67">
        <f>(O693-MAX(O$97:O693))/MAX(O$97:O693)</f>
        <v>-0.53580675015224966</v>
      </c>
      <c r="Q693" s="63">
        <f t="shared" si="138"/>
        <v>1372859.9512054471</v>
      </c>
      <c r="R693" s="48">
        <v>1</v>
      </c>
      <c r="S693" s="47">
        <f t="shared" si="141"/>
        <v>1499280.8178571246</v>
      </c>
      <c r="T693" s="67">
        <f>(S693-MAX(S$97:S693))/MAX(S$97:S693)</f>
        <v>-0.37126200400846027</v>
      </c>
      <c r="U693" s="63">
        <f t="shared" si="140"/>
        <v>1039439.3713286379</v>
      </c>
      <c r="V693" s="4"/>
    </row>
    <row r="694" spans="1:22" x14ac:dyDescent="0.3">
      <c r="A694" s="2">
        <v>43697</v>
      </c>
      <c r="B694" s="21">
        <v>342</v>
      </c>
      <c r="C694" s="21">
        <v>329</v>
      </c>
      <c r="D694" s="21">
        <v>339.9</v>
      </c>
      <c r="E694" s="21">
        <v>429.42500000000001</v>
      </c>
      <c r="F694" s="23" t="str">
        <f t="shared" si="134"/>
        <v>FALSE</v>
      </c>
      <c r="G694" s="23" t="str">
        <f t="shared" si="135"/>
        <v>FALSE</v>
      </c>
      <c r="H694" s="23" t="str">
        <f t="shared" si="136"/>
        <v>Sell</v>
      </c>
      <c r="I694" s="23" t="str">
        <f t="shared" si="133"/>
        <v/>
      </c>
      <c r="J694" s="38" t="str">
        <f t="shared" si="130"/>
        <v>Cash</v>
      </c>
      <c r="K694" s="23" t="str">
        <f t="shared" si="131"/>
        <v>Cash</v>
      </c>
      <c r="L694" s="23" t="str">
        <f t="shared" si="132"/>
        <v>Cash</v>
      </c>
      <c r="M694" s="43">
        <f t="shared" si="137"/>
        <v>0.99708454810495628</v>
      </c>
      <c r="N694" s="54">
        <f t="shared" si="139"/>
        <v>1</v>
      </c>
      <c r="O694" s="47">
        <f>O693*N694</f>
        <v>702364.88710184768</v>
      </c>
      <c r="P694" s="67">
        <f>(O694-MAX(O$97:O694))/MAX(O$97:O694)</f>
        <v>-0.53580675015224966</v>
      </c>
      <c r="Q694" s="63">
        <f t="shared" si="138"/>
        <v>1372859.9512054471</v>
      </c>
      <c r="R694" s="48">
        <v>1</v>
      </c>
      <c r="S694" s="47">
        <f t="shared" si="141"/>
        <v>1499280.8178571246</v>
      </c>
      <c r="T694" s="67">
        <f>(S694-MAX(S$97:S694))/MAX(S$97:S694)</f>
        <v>-0.37126200400846027</v>
      </c>
      <c r="U694" s="63">
        <f t="shared" si="140"/>
        <v>1039439.3713286379</v>
      </c>
      <c r="V694" s="4"/>
    </row>
    <row r="695" spans="1:22" x14ac:dyDescent="0.3">
      <c r="A695" s="2">
        <v>43698</v>
      </c>
      <c r="B695" s="21">
        <v>328</v>
      </c>
      <c r="C695" s="21">
        <v>320</v>
      </c>
      <c r="D695" s="21">
        <v>335.9</v>
      </c>
      <c r="E695" s="21">
        <v>428.875</v>
      </c>
      <c r="F695" s="23" t="str">
        <f t="shared" si="134"/>
        <v>FALSE</v>
      </c>
      <c r="G695" s="23" t="str">
        <f t="shared" si="135"/>
        <v>FALSE</v>
      </c>
      <c r="H695" s="23" t="str">
        <f t="shared" si="136"/>
        <v>Sell</v>
      </c>
      <c r="I695" s="23" t="str">
        <f t="shared" si="133"/>
        <v/>
      </c>
      <c r="J695" s="38" t="str">
        <f t="shared" si="130"/>
        <v>Cash</v>
      </c>
      <c r="K695" s="23" t="str">
        <f t="shared" si="131"/>
        <v>Cash</v>
      </c>
      <c r="L695" s="23" t="str">
        <f t="shared" si="132"/>
        <v>Cash</v>
      </c>
      <c r="M695" s="43">
        <f t="shared" si="137"/>
        <v>0.95906432748538006</v>
      </c>
      <c r="N695" s="54">
        <f t="shared" si="139"/>
        <v>1</v>
      </c>
      <c r="O695" s="47">
        <f>O694*N695</f>
        <v>702364.88710184768</v>
      </c>
      <c r="P695" s="67">
        <f>(O695-MAX(O$97:O695))/MAX(O$97:O695)</f>
        <v>-0.53580675015224966</v>
      </c>
      <c r="Q695" s="63">
        <f t="shared" si="138"/>
        <v>1372859.9512054471</v>
      </c>
      <c r="R695" s="48">
        <v>1</v>
      </c>
      <c r="S695" s="47">
        <f t="shared" si="141"/>
        <v>1499280.8178571246</v>
      </c>
      <c r="T695" s="67">
        <f>(S695-MAX(S$97:S695))/MAX(S$97:S695)</f>
        <v>-0.37126200400846027</v>
      </c>
      <c r="U695" s="63">
        <f t="shared" si="140"/>
        <v>1039439.3713286379</v>
      </c>
      <c r="V695" s="4"/>
    </row>
    <row r="696" spans="1:22" x14ac:dyDescent="0.3">
      <c r="A696" s="2">
        <v>43699</v>
      </c>
      <c r="B696" s="21">
        <v>320</v>
      </c>
      <c r="C696" s="21">
        <v>327</v>
      </c>
      <c r="D696" s="21">
        <v>332.4</v>
      </c>
      <c r="E696" s="21">
        <v>428.57499999999999</v>
      </c>
      <c r="F696" s="23" t="str">
        <f t="shared" si="134"/>
        <v>FALSE</v>
      </c>
      <c r="G696" s="23" t="str">
        <f t="shared" si="135"/>
        <v>FALSE</v>
      </c>
      <c r="H696" s="23" t="str">
        <f t="shared" si="136"/>
        <v>Sell</v>
      </c>
      <c r="I696" s="23" t="str">
        <f t="shared" si="133"/>
        <v/>
      </c>
      <c r="J696" s="38" t="str">
        <f t="shared" si="130"/>
        <v>Cash</v>
      </c>
      <c r="K696" s="23" t="str">
        <f t="shared" si="131"/>
        <v>Cash</v>
      </c>
      <c r="L696" s="23" t="str">
        <f t="shared" si="132"/>
        <v>Cash</v>
      </c>
      <c r="M696" s="43">
        <f t="shared" si="137"/>
        <v>0.97560975609756095</v>
      </c>
      <c r="N696" s="54">
        <f t="shared" si="139"/>
        <v>1</v>
      </c>
      <c r="O696" s="47">
        <f>O695*N696</f>
        <v>702364.88710184768</v>
      </c>
      <c r="P696" s="67">
        <f>(O696-MAX(O$97:O696))/MAX(O$97:O696)</f>
        <v>-0.53580675015224966</v>
      </c>
      <c r="Q696" s="63">
        <f t="shared" si="138"/>
        <v>1372859.9512054471</v>
      </c>
      <c r="R696" s="48">
        <v>1</v>
      </c>
      <c r="S696" s="47">
        <f t="shared" si="141"/>
        <v>1499280.8178571246</v>
      </c>
      <c r="T696" s="67">
        <f>(S696-MAX(S$97:S696))/MAX(S$97:S696)</f>
        <v>-0.37126200400846027</v>
      </c>
      <c r="U696" s="63">
        <f t="shared" si="140"/>
        <v>1039439.3713286379</v>
      </c>
      <c r="V696" s="4"/>
    </row>
    <row r="697" spans="1:22" x14ac:dyDescent="0.3">
      <c r="A697" s="2">
        <v>43700</v>
      </c>
      <c r="B697" s="21">
        <v>327</v>
      </c>
      <c r="C697" s="21">
        <v>332</v>
      </c>
      <c r="D697" s="21">
        <v>330.2</v>
      </c>
      <c r="E697" s="21">
        <v>428.27499999999998</v>
      </c>
      <c r="F697" s="23" t="str">
        <f t="shared" si="134"/>
        <v>FALSE</v>
      </c>
      <c r="G697" s="23" t="str">
        <f t="shared" si="135"/>
        <v>FALSE</v>
      </c>
      <c r="H697" s="23" t="str">
        <f t="shared" si="136"/>
        <v>Sell</v>
      </c>
      <c r="I697" s="23" t="str">
        <f t="shared" si="133"/>
        <v/>
      </c>
      <c r="J697" s="38" t="str">
        <f t="shared" si="130"/>
        <v>Cash</v>
      </c>
      <c r="K697" s="23" t="str">
        <f t="shared" si="131"/>
        <v>Cash</v>
      </c>
      <c r="L697" s="23" t="str">
        <f t="shared" si="132"/>
        <v>Cash</v>
      </c>
      <c r="M697" s="43">
        <f t="shared" si="137"/>
        <v>1.0218750000000001</v>
      </c>
      <c r="N697" s="54">
        <f t="shared" si="139"/>
        <v>1</v>
      </c>
      <c r="O697" s="47">
        <f>O696*N697</f>
        <v>702364.88710184768</v>
      </c>
      <c r="P697" s="67">
        <f>(O697-MAX(O$97:O697))/MAX(O$97:O697)</f>
        <v>-0.53580675015224966</v>
      </c>
      <c r="Q697" s="63">
        <f t="shared" si="138"/>
        <v>1372859.9512054471</v>
      </c>
      <c r="R697" s="48">
        <v>1</v>
      </c>
      <c r="S697" s="47">
        <f t="shared" si="141"/>
        <v>1499280.8178571246</v>
      </c>
      <c r="T697" s="67">
        <f>(S697-MAX(S$97:S697))/MAX(S$97:S697)</f>
        <v>-0.37126200400846027</v>
      </c>
      <c r="U697" s="63">
        <f t="shared" si="140"/>
        <v>1039439.3713286379</v>
      </c>
      <c r="V697" s="4"/>
    </row>
    <row r="698" spans="1:22" x14ac:dyDescent="0.3">
      <c r="A698" s="2">
        <v>43701</v>
      </c>
      <c r="B698" s="21">
        <v>332</v>
      </c>
      <c r="C698" s="21">
        <v>323</v>
      </c>
      <c r="D698" s="21">
        <v>327.2</v>
      </c>
      <c r="E698" s="21">
        <v>428.03333333333342</v>
      </c>
      <c r="F698" s="23" t="str">
        <f t="shared" si="134"/>
        <v>TRUE</v>
      </c>
      <c r="G698" s="23" t="str">
        <f t="shared" si="135"/>
        <v>FALSE</v>
      </c>
      <c r="H698" s="23" t="str">
        <f t="shared" si="136"/>
        <v>Hold&amp;NotBuy</v>
      </c>
      <c r="I698" s="23" t="str">
        <f t="shared" si="133"/>
        <v>hold</v>
      </c>
      <c r="J698" s="38" t="str">
        <f t="shared" si="130"/>
        <v>Cash</v>
      </c>
      <c r="K698" s="23" t="str">
        <f t="shared" si="131"/>
        <v>Cash</v>
      </c>
      <c r="L698" s="23" t="str">
        <f t="shared" si="132"/>
        <v>Cash</v>
      </c>
      <c r="M698" s="43">
        <f t="shared" si="137"/>
        <v>1.0152905198776758</v>
      </c>
      <c r="N698" s="54">
        <f t="shared" si="139"/>
        <v>1</v>
      </c>
      <c r="O698" s="47">
        <f>O697*N698</f>
        <v>702364.88710184768</v>
      </c>
      <c r="P698" s="67">
        <f>(O698-MAX(O$97:O698))/MAX(O$97:O698)</f>
        <v>-0.53580675015224966</v>
      </c>
      <c r="Q698" s="63">
        <f t="shared" si="138"/>
        <v>1372859.9512054471</v>
      </c>
      <c r="R698" s="48">
        <v>1</v>
      </c>
      <c r="S698" s="47">
        <f t="shared" si="141"/>
        <v>1499280.8178571246</v>
      </c>
      <c r="T698" s="67">
        <f>(S698-MAX(S$97:S698))/MAX(S$97:S698)</f>
        <v>-0.37126200400846027</v>
      </c>
      <c r="U698" s="63">
        <f t="shared" si="140"/>
        <v>1039439.3713286379</v>
      </c>
      <c r="V698" s="4"/>
    </row>
    <row r="699" spans="1:22" x14ac:dyDescent="0.3">
      <c r="A699" s="2">
        <v>43702</v>
      </c>
      <c r="B699" s="21">
        <v>323</v>
      </c>
      <c r="C699" s="21">
        <v>325</v>
      </c>
      <c r="D699" s="21">
        <v>327.9</v>
      </c>
      <c r="E699" s="21">
        <v>427.78333333333342</v>
      </c>
      <c r="F699" s="23" t="str">
        <f t="shared" si="134"/>
        <v>FALSE</v>
      </c>
      <c r="G699" s="23" t="str">
        <f t="shared" si="135"/>
        <v>FALSE</v>
      </c>
      <c r="H699" s="23" t="str">
        <f t="shared" si="136"/>
        <v>Sell</v>
      </c>
      <c r="I699" s="23" t="str">
        <f t="shared" si="133"/>
        <v/>
      </c>
      <c r="J699" s="38" t="str">
        <f t="shared" si="130"/>
        <v>Selling</v>
      </c>
      <c r="K699" s="23" t="str">
        <f t="shared" si="131"/>
        <v>Selling</v>
      </c>
      <c r="L699" s="23" t="str">
        <f t="shared" si="132"/>
        <v>Cash</v>
      </c>
      <c r="M699" s="43">
        <f t="shared" si="137"/>
        <v>0.97289156626506024</v>
      </c>
      <c r="N699" s="54">
        <f t="shared" si="139"/>
        <v>1</v>
      </c>
      <c r="O699" s="47">
        <f>O698*N699</f>
        <v>702364.88710184768</v>
      </c>
      <c r="P699" s="67">
        <f>(O699-MAX(O$97:O699))/MAX(O$97:O699)</f>
        <v>-0.53580675015224966</v>
      </c>
      <c r="Q699" s="63">
        <f t="shared" si="138"/>
        <v>1372859.9512054471</v>
      </c>
      <c r="R699" s="51">
        <f>(B699-(B698*$A$1)-(B699*$A$1))/B698</f>
        <v>0.97151054216867483</v>
      </c>
      <c r="S699" s="47">
        <f t="shared" si="141"/>
        <v>1456567.1202194693</v>
      </c>
      <c r="T699" s="67">
        <f>(S699-MAX(S$97:S699))/MAX(S$97:S699)</f>
        <v>-0.38917440863221314</v>
      </c>
      <c r="U699" s="63">
        <f t="shared" si="140"/>
        <v>1009826.3071909515</v>
      </c>
      <c r="V699" s="4"/>
    </row>
    <row r="700" spans="1:22" x14ac:dyDescent="0.3">
      <c r="A700" s="2">
        <v>43703</v>
      </c>
      <c r="B700" s="21">
        <v>325</v>
      </c>
      <c r="C700" s="21">
        <v>325</v>
      </c>
      <c r="D700" s="21">
        <v>328.7</v>
      </c>
      <c r="E700" s="21">
        <v>427.54166666666669</v>
      </c>
      <c r="F700" s="23" t="str">
        <f t="shared" si="134"/>
        <v>FALSE</v>
      </c>
      <c r="G700" s="23" t="str">
        <f t="shared" si="135"/>
        <v>FALSE</v>
      </c>
      <c r="H700" s="23" t="str">
        <f t="shared" si="136"/>
        <v>Sell</v>
      </c>
      <c r="I700" s="23" t="str">
        <f t="shared" si="133"/>
        <v/>
      </c>
      <c r="J700" s="38" t="str">
        <f t="shared" si="130"/>
        <v>Cash</v>
      </c>
      <c r="K700" s="23" t="str">
        <f t="shared" si="131"/>
        <v>Cash</v>
      </c>
      <c r="L700" s="23" t="str">
        <f t="shared" si="132"/>
        <v>Cash</v>
      </c>
      <c r="M700" s="43">
        <f t="shared" si="137"/>
        <v>1.0061919504643964</v>
      </c>
      <c r="N700" s="54">
        <f t="shared" si="139"/>
        <v>1</v>
      </c>
      <c r="O700" s="47">
        <f>O699*N700</f>
        <v>702364.88710184768</v>
      </c>
      <c r="P700" s="67">
        <f>(O700-MAX(O$97:O700))/MAX(O$97:O700)</f>
        <v>-0.53580675015224966</v>
      </c>
      <c r="Q700" s="63">
        <f t="shared" si="138"/>
        <v>1372859.9512054471</v>
      </c>
      <c r="R700" s="48">
        <v>1</v>
      </c>
      <c r="S700" s="47">
        <f t="shared" si="141"/>
        <v>1456567.1202194693</v>
      </c>
      <c r="T700" s="67">
        <f>(S700-MAX(S$97:S700))/MAX(S$97:S700)</f>
        <v>-0.38917440863221314</v>
      </c>
      <c r="U700" s="63">
        <f t="shared" si="140"/>
        <v>1009826.3071909515</v>
      </c>
      <c r="V700" s="4"/>
    </row>
    <row r="701" spans="1:22" x14ac:dyDescent="0.3">
      <c r="A701" s="2">
        <v>43704</v>
      </c>
      <c r="B701" s="21">
        <v>324</v>
      </c>
      <c r="C701" s="21">
        <v>323</v>
      </c>
      <c r="D701" s="21">
        <v>328.8</v>
      </c>
      <c r="E701" s="21">
        <v>427.4</v>
      </c>
      <c r="F701" s="23" t="str">
        <f t="shared" si="134"/>
        <v>FALSE</v>
      </c>
      <c r="G701" s="23" t="str">
        <f t="shared" si="135"/>
        <v>FALSE</v>
      </c>
      <c r="H701" s="23" t="str">
        <f t="shared" si="136"/>
        <v>Sell</v>
      </c>
      <c r="I701" s="23" t="str">
        <f t="shared" si="133"/>
        <v/>
      </c>
      <c r="J701" s="38" t="str">
        <f t="shared" si="130"/>
        <v>Cash</v>
      </c>
      <c r="K701" s="23" t="str">
        <f t="shared" si="131"/>
        <v>Cash</v>
      </c>
      <c r="L701" s="23" t="str">
        <f t="shared" si="132"/>
        <v>Cash</v>
      </c>
      <c r="M701" s="43">
        <f t="shared" si="137"/>
        <v>0.99692307692307691</v>
      </c>
      <c r="N701" s="54">
        <f t="shared" si="139"/>
        <v>1</v>
      </c>
      <c r="O701" s="47">
        <f>O700*N701</f>
        <v>702364.88710184768</v>
      </c>
      <c r="P701" s="67">
        <f>(O701-MAX(O$97:O701))/MAX(O$97:O701)</f>
        <v>-0.53580675015224966</v>
      </c>
      <c r="Q701" s="63">
        <f t="shared" si="138"/>
        <v>1372859.9512054471</v>
      </c>
      <c r="R701" s="48">
        <v>1</v>
      </c>
      <c r="S701" s="47">
        <f t="shared" si="141"/>
        <v>1456567.1202194693</v>
      </c>
      <c r="T701" s="67">
        <f>(S701-MAX(S$97:S701))/MAX(S$97:S701)</f>
        <v>-0.38917440863221314</v>
      </c>
      <c r="U701" s="63">
        <f t="shared" si="140"/>
        <v>1009826.3071909515</v>
      </c>
      <c r="V701" s="4"/>
    </row>
    <row r="702" spans="1:22" x14ac:dyDescent="0.3">
      <c r="A702" s="2">
        <v>43705</v>
      </c>
      <c r="B702" s="21">
        <v>323</v>
      </c>
      <c r="C702" s="21">
        <v>320</v>
      </c>
      <c r="D702" s="21">
        <v>326.60000000000002</v>
      </c>
      <c r="E702" s="21">
        <v>427.11666666666667</v>
      </c>
      <c r="F702" s="23" t="str">
        <f t="shared" si="134"/>
        <v>FALSE</v>
      </c>
      <c r="G702" s="23" t="str">
        <f t="shared" si="135"/>
        <v>FALSE</v>
      </c>
      <c r="H702" s="23" t="str">
        <f t="shared" si="136"/>
        <v>Sell</v>
      </c>
      <c r="I702" s="23" t="str">
        <f t="shared" si="133"/>
        <v/>
      </c>
      <c r="J702" s="38" t="str">
        <f t="shared" si="130"/>
        <v>Cash</v>
      </c>
      <c r="K702" s="23" t="str">
        <f t="shared" si="131"/>
        <v>Cash</v>
      </c>
      <c r="L702" s="23" t="str">
        <f t="shared" si="132"/>
        <v>Cash</v>
      </c>
      <c r="M702" s="43">
        <f t="shared" si="137"/>
        <v>0.99691358024691357</v>
      </c>
      <c r="N702" s="54">
        <f t="shared" si="139"/>
        <v>1</v>
      </c>
      <c r="O702" s="47">
        <f>O701*N702</f>
        <v>702364.88710184768</v>
      </c>
      <c r="P702" s="67">
        <f>(O702-MAX(O$97:O702))/MAX(O$97:O702)</f>
        <v>-0.53580675015224966</v>
      </c>
      <c r="Q702" s="63">
        <f t="shared" si="138"/>
        <v>1372859.9512054471</v>
      </c>
      <c r="R702" s="48">
        <v>1</v>
      </c>
      <c r="S702" s="47">
        <f t="shared" si="141"/>
        <v>1456567.1202194693</v>
      </c>
      <c r="T702" s="67">
        <f>(S702-MAX(S$97:S702))/MAX(S$97:S702)</f>
        <v>-0.38917440863221314</v>
      </c>
      <c r="U702" s="63">
        <f t="shared" si="140"/>
        <v>1009826.3071909515</v>
      </c>
      <c r="V702" s="4"/>
    </row>
    <row r="703" spans="1:22" x14ac:dyDescent="0.3">
      <c r="A703" s="2">
        <v>43706</v>
      </c>
      <c r="B703" s="21">
        <v>321</v>
      </c>
      <c r="C703" s="21">
        <v>302</v>
      </c>
      <c r="D703" s="21">
        <v>322.60000000000002</v>
      </c>
      <c r="E703" s="21">
        <v>426.7</v>
      </c>
      <c r="F703" s="23" t="str">
        <f t="shared" si="134"/>
        <v>FALSE</v>
      </c>
      <c r="G703" s="23" t="str">
        <f t="shared" si="135"/>
        <v>FALSE</v>
      </c>
      <c r="H703" s="23" t="str">
        <f t="shared" si="136"/>
        <v>Sell</v>
      </c>
      <c r="I703" s="23" t="str">
        <f t="shared" si="133"/>
        <v/>
      </c>
      <c r="J703" s="38" t="str">
        <f t="shared" si="130"/>
        <v>Cash</v>
      </c>
      <c r="K703" s="23" t="str">
        <f t="shared" si="131"/>
        <v>Cash</v>
      </c>
      <c r="L703" s="23" t="str">
        <f t="shared" si="132"/>
        <v>Cash</v>
      </c>
      <c r="M703" s="43">
        <f t="shared" si="137"/>
        <v>0.99380804953560375</v>
      </c>
      <c r="N703" s="54">
        <f t="shared" si="139"/>
        <v>1</v>
      </c>
      <c r="O703" s="47">
        <f>O702*N703</f>
        <v>702364.88710184768</v>
      </c>
      <c r="P703" s="67">
        <f>(O703-MAX(O$97:O703))/MAX(O$97:O703)</f>
        <v>-0.53580675015224966</v>
      </c>
      <c r="Q703" s="63">
        <f t="shared" si="138"/>
        <v>1372859.9512054471</v>
      </c>
      <c r="R703" s="48">
        <v>1</v>
      </c>
      <c r="S703" s="47">
        <f t="shared" si="141"/>
        <v>1456567.1202194693</v>
      </c>
      <c r="T703" s="67">
        <f>(S703-MAX(S$97:S703))/MAX(S$97:S703)</f>
        <v>-0.38917440863221314</v>
      </c>
      <c r="U703" s="63">
        <f t="shared" si="140"/>
        <v>1009826.3071909515</v>
      </c>
      <c r="V703" s="4"/>
    </row>
    <row r="704" spans="1:22" x14ac:dyDescent="0.3">
      <c r="A704" s="2">
        <v>43707</v>
      </c>
      <c r="B704" s="21">
        <v>302</v>
      </c>
      <c r="C704" s="21">
        <v>311</v>
      </c>
      <c r="D704" s="21">
        <v>320.8</v>
      </c>
      <c r="E704" s="21">
        <v>426.35833333333329</v>
      </c>
      <c r="F704" s="23" t="str">
        <f t="shared" si="134"/>
        <v>FALSE</v>
      </c>
      <c r="G704" s="23" t="str">
        <f t="shared" si="135"/>
        <v>FALSE</v>
      </c>
      <c r="H704" s="23" t="str">
        <f t="shared" si="136"/>
        <v>Sell</v>
      </c>
      <c r="I704" s="23" t="str">
        <f t="shared" si="133"/>
        <v/>
      </c>
      <c r="J704" s="38" t="str">
        <f t="shared" si="130"/>
        <v>Cash</v>
      </c>
      <c r="K704" s="23" t="str">
        <f t="shared" si="131"/>
        <v>Cash</v>
      </c>
      <c r="L704" s="23" t="str">
        <f t="shared" si="132"/>
        <v>Cash</v>
      </c>
      <c r="M704" s="43">
        <f t="shared" si="137"/>
        <v>0.94080996884735202</v>
      </c>
      <c r="N704" s="54">
        <f t="shared" si="139"/>
        <v>1</v>
      </c>
      <c r="O704" s="47">
        <f>O703*N704</f>
        <v>702364.88710184768</v>
      </c>
      <c r="P704" s="67">
        <f>(O704-MAX(O$97:O704))/MAX(O$97:O704)</f>
        <v>-0.53580675015224966</v>
      </c>
      <c r="Q704" s="63">
        <f t="shared" si="138"/>
        <v>1372859.9512054471</v>
      </c>
      <c r="R704" s="48">
        <v>1</v>
      </c>
      <c r="S704" s="47">
        <f t="shared" si="141"/>
        <v>1456567.1202194693</v>
      </c>
      <c r="T704" s="67">
        <f>(S704-MAX(S$97:S704))/MAX(S$97:S704)</f>
        <v>-0.38917440863221314</v>
      </c>
      <c r="U704" s="63">
        <f t="shared" si="140"/>
        <v>1009826.3071909515</v>
      </c>
      <c r="V704" s="4"/>
    </row>
    <row r="705" spans="1:22" x14ac:dyDescent="0.3">
      <c r="A705" s="2">
        <v>43708</v>
      </c>
      <c r="B705" s="21">
        <v>311</v>
      </c>
      <c r="C705" s="21">
        <v>311</v>
      </c>
      <c r="D705" s="21">
        <v>319.89999999999998</v>
      </c>
      <c r="E705" s="21">
        <v>425.96666666666658</v>
      </c>
      <c r="F705" s="23" t="str">
        <f t="shared" si="134"/>
        <v>FALSE</v>
      </c>
      <c r="G705" s="23" t="str">
        <f t="shared" si="135"/>
        <v>FALSE</v>
      </c>
      <c r="H705" s="23" t="str">
        <f t="shared" si="136"/>
        <v>Sell</v>
      </c>
      <c r="I705" s="23" t="str">
        <f t="shared" si="133"/>
        <v/>
      </c>
      <c r="J705" s="38" t="str">
        <f t="shared" si="130"/>
        <v>Cash</v>
      </c>
      <c r="K705" s="23" t="str">
        <f t="shared" si="131"/>
        <v>Cash</v>
      </c>
      <c r="L705" s="23" t="str">
        <f t="shared" si="132"/>
        <v>Cash</v>
      </c>
      <c r="M705" s="43">
        <f t="shared" si="137"/>
        <v>1.0298013245033113</v>
      </c>
      <c r="N705" s="54">
        <f t="shared" si="139"/>
        <v>1</v>
      </c>
      <c r="O705" s="47">
        <f>O704*N705</f>
        <v>702364.88710184768</v>
      </c>
      <c r="P705" s="67">
        <f>(O705-MAX(O$97:O705))/MAX(O$97:O705)</f>
        <v>-0.53580675015224966</v>
      </c>
      <c r="Q705" s="63">
        <f t="shared" si="138"/>
        <v>1372859.9512054471</v>
      </c>
      <c r="R705" s="48">
        <v>1</v>
      </c>
      <c r="S705" s="47">
        <f t="shared" si="141"/>
        <v>1456567.1202194693</v>
      </c>
      <c r="T705" s="67">
        <f>(S705-MAX(S$97:S705))/MAX(S$97:S705)</f>
        <v>-0.38917440863221314</v>
      </c>
      <c r="U705" s="63">
        <f t="shared" si="140"/>
        <v>1009826.3071909515</v>
      </c>
      <c r="V705" s="4"/>
    </row>
    <row r="706" spans="1:22" x14ac:dyDescent="0.3">
      <c r="A706" s="2">
        <v>43709</v>
      </c>
      <c r="B706" s="21">
        <v>310</v>
      </c>
      <c r="C706" s="21">
        <v>308</v>
      </c>
      <c r="D706" s="21">
        <v>318</v>
      </c>
      <c r="E706" s="21">
        <v>425.6</v>
      </c>
      <c r="F706" s="23" t="str">
        <f t="shared" si="134"/>
        <v>FALSE</v>
      </c>
      <c r="G706" s="23" t="str">
        <f t="shared" si="135"/>
        <v>FALSE</v>
      </c>
      <c r="H706" s="23" t="str">
        <f t="shared" si="136"/>
        <v>Sell</v>
      </c>
      <c r="I706" s="23" t="str">
        <f t="shared" si="133"/>
        <v/>
      </c>
      <c r="J706" s="38" t="str">
        <f t="shared" ref="J706:J769" si="142">IF(H706="Sell",IF(H705="Sell","Cash","Selling"),IF(H706="Hold&amp;NotBuy",J705,""))</f>
        <v>Cash</v>
      </c>
      <c r="K706" s="23" t="str">
        <f t="shared" ref="K706:K769" si="143">IF(J706="", I706,J706)</f>
        <v>Cash</v>
      </c>
      <c r="L706" s="23" t="str">
        <f t="shared" si="132"/>
        <v>Cash</v>
      </c>
      <c r="M706" s="43">
        <f t="shared" si="137"/>
        <v>0.99678456591639875</v>
      </c>
      <c r="N706" s="54">
        <f t="shared" si="139"/>
        <v>1</v>
      </c>
      <c r="O706" s="47">
        <f>O705*N706</f>
        <v>702364.88710184768</v>
      </c>
      <c r="P706" s="67">
        <f>(O706-MAX(O$97:O706))/MAX(O$97:O706)</f>
        <v>-0.53580675015224966</v>
      </c>
      <c r="Q706" s="63">
        <f t="shared" si="138"/>
        <v>1372859.9512054471</v>
      </c>
      <c r="R706" s="48">
        <v>1</v>
      </c>
      <c r="S706" s="47">
        <f t="shared" si="141"/>
        <v>1456567.1202194693</v>
      </c>
      <c r="T706" s="67">
        <f>(S706-MAX(S$97:S706))/MAX(S$97:S706)</f>
        <v>-0.38917440863221314</v>
      </c>
      <c r="U706" s="63">
        <f t="shared" si="140"/>
        <v>1009826.3071909515</v>
      </c>
      <c r="V706" s="4"/>
    </row>
    <row r="707" spans="1:22" x14ac:dyDescent="0.3">
      <c r="A707" s="2">
        <v>43710</v>
      </c>
      <c r="B707" s="21">
        <v>307</v>
      </c>
      <c r="C707" s="21">
        <v>312</v>
      </c>
      <c r="D707" s="21">
        <v>316</v>
      </c>
      <c r="E707" s="21">
        <v>425.24166666666667</v>
      </c>
      <c r="F707" s="23" t="str">
        <f t="shared" si="134"/>
        <v>FALSE</v>
      </c>
      <c r="G707" s="23" t="str">
        <f t="shared" si="135"/>
        <v>FALSE</v>
      </c>
      <c r="H707" s="23" t="str">
        <f t="shared" si="136"/>
        <v>Sell</v>
      </c>
      <c r="I707" s="23" t="str">
        <f t="shared" si="133"/>
        <v/>
      </c>
      <c r="J707" s="38" t="str">
        <f t="shared" si="142"/>
        <v>Cash</v>
      </c>
      <c r="K707" s="23" t="str">
        <f t="shared" si="143"/>
        <v>Cash</v>
      </c>
      <c r="L707" s="23" t="str">
        <f t="shared" si="132"/>
        <v>Cash</v>
      </c>
      <c r="M707" s="43">
        <f t="shared" si="137"/>
        <v>0.99032258064516132</v>
      </c>
      <c r="N707" s="54">
        <f t="shared" si="139"/>
        <v>1</v>
      </c>
      <c r="O707" s="47">
        <f>O706*N707</f>
        <v>702364.88710184768</v>
      </c>
      <c r="P707" s="67">
        <f>(O707-MAX(O$97:O707))/MAX(O$97:O707)</f>
        <v>-0.53580675015224966</v>
      </c>
      <c r="Q707" s="63">
        <f t="shared" si="138"/>
        <v>1372859.9512054471</v>
      </c>
      <c r="R707" s="48">
        <v>1</v>
      </c>
      <c r="S707" s="47">
        <f t="shared" si="141"/>
        <v>1456567.1202194693</v>
      </c>
      <c r="T707" s="67">
        <f>(S707-MAX(S$97:S707))/MAX(S$97:S707)</f>
        <v>-0.38917440863221314</v>
      </c>
      <c r="U707" s="63">
        <f t="shared" si="140"/>
        <v>1009826.3071909515</v>
      </c>
      <c r="V707" s="4"/>
    </row>
    <row r="708" spans="1:22" x14ac:dyDescent="0.3">
      <c r="A708" s="2">
        <v>43711</v>
      </c>
      <c r="B708" s="21">
        <v>311</v>
      </c>
      <c r="C708" s="21">
        <v>317</v>
      </c>
      <c r="D708" s="21">
        <v>315.39999999999998</v>
      </c>
      <c r="E708" s="21">
        <v>424.91666666666669</v>
      </c>
      <c r="F708" s="23" t="str">
        <f t="shared" si="134"/>
        <v>FALSE</v>
      </c>
      <c r="G708" s="23" t="str">
        <f t="shared" si="135"/>
        <v>FALSE</v>
      </c>
      <c r="H708" s="23" t="str">
        <f t="shared" si="136"/>
        <v>Sell</v>
      </c>
      <c r="I708" s="23" t="str">
        <f t="shared" si="133"/>
        <v/>
      </c>
      <c r="J708" s="38" t="str">
        <f t="shared" si="142"/>
        <v>Cash</v>
      </c>
      <c r="K708" s="23" t="str">
        <f t="shared" si="143"/>
        <v>Cash</v>
      </c>
      <c r="L708" s="23" t="str">
        <f t="shared" ref="L708:L771" si="144">IF(K708="Selling", IF(L707="Cash", "Cash", K708), K708)</f>
        <v>Cash</v>
      </c>
      <c r="M708" s="43">
        <f t="shared" si="137"/>
        <v>1.0130293159609121</v>
      </c>
      <c r="N708" s="54">
        <f t="shared" si="139"/>
        <v>1</v>
      </c>
      <c r="O708" s="47">
        <f>O707*N708</f>
        <v>702364.88710184768</v>
      </c>
      <c r="P708" s="67">
        <f>(O708-MAX(O$97:O708))/MAX(O$97:O708)</f>
        <v>-0.53580675015224966</v>
      </c>
      <c r="Q708" s="63">
        <f t="shared" si="138"/>
        <v>1372859.9512054471</v>
      </c>
      <c r="R708" s="48">
        <v>1</v>
      </c>
      <c r="S708" s="47">
        <f t="shared" si="141"/>
        <v>1456567.1202194693</v>
      </c>
      <c r="T708" s="67">
        <f>(S708-MAX(S$97:S708))/MAX(S$97:S708)</f>
        <v>-0.38917440863221314</v>
      </c>
      <c r="U708" s="63">
        <f t="shared" si="140"/>
        <v>1009826.3071909515</v>
      </c>
      <c r="V708" s="4"/>
    </row>
    <row r="709" spans="1:22" x14ac:dyDescent="0.3">
      <c r="A709" s="2">
        <v>43712</v>
      </c>
      <c r="B709" s="21">
        <v>317</v>
      </c>
      <c r="C709" s="21">
        <v>310</v>
      </c>
      <c r="D709" s="21">
        <v>313.89999999999998</v>
      </c>
      <c r="E709" s="21">
        <v>424.54166666666669</v>
      </c>
      <c r="F709" s="23" t="str">
        <f t="shared" si="134"/>
        <v>TRUE</v>
      </c>
      <c r="G709" s="23" t="str">
        <f t="shared" si="135"/>
        <v>FALSE</v>
      </c>
      <c r="H709" s="23" t="str">
        <f t="shared" si="136"/>
        <v>Hold&amp;NotBuy</v>
      </c>
      <c r="I709" s="23" t="str">
        <f t="shared" ref="I709:I772" si="145">IF(H709="Buy",IF(H708="Buy","hold","Buying"),IF(H709="Hold&amp;NotBuy","hold",""))</f>
        <v>hold</v>
      </c>
      <c r="J709" s="38" t="str">
        <f t="shared" si="142"/>
        <v>Cash</v>
      </c>
      <c r="K709" s="23" t="str">
        <f t="shared" si="143"/>
        <v>Cash</v>
      </c>
      <c r="L709" s="23" t="str">
        <f t="shared" si="144"/>
        <v>Cash</v>
      </c>
      <c r="M709" s="43">
        <f t="shared" si="137"/>
        <v>1.0192926045016077</v>
      </c>
      <c r="N709" s="54">
        <f t="shared" si="139"/>
        <v>1</v>
      </c>
      <c r="O709" s="47">
        <f>O708*N709</f>
        <v>702364.88710184768</v>
      </c>
      <c r="P709" s="67">
        <f>(O709-MAX(O$97:O709))/MAX(O$97:O709)</f>
        <v>-0.53580675015224966</v>
      </c>
      <c r="Q709" s="63">
        <f t="shared" si="138"/>
        <v>1372859.9512054471</v>
      </c>
      <c r="R709" s="48">
        <v>1</v>
      </c>
      <c r="S709" s="47">
        <f t="shared" si="141"/>
        <v>1456567.1202194693</v>
      </c>
      <c r="T709" s="67">
        <f>(S709-MAX(S$97:S709))/MAX(S$97:S709)</f>
        <v>-0.38917440863221314</v>
      </c>
      <c r="U709" s="63">
        <f t="shared" si="140"/>
        <v>1009826.3071909515</v>
      </c>
      <c r="V709" s="4"/>
    </row>
    <row r="710" spans="1:22" x14ac:dyDescent="0.3">
      <c r="A710" s="2">
        <v>43713</v>
      </c>
      <c r="B710" s="21">
        <v>309</v>
      </c>
      <c r="C710" s="21">
        <v>306</v>
      </c>
      <c r="D710" s="21">
        <v>312</v>
      </c>
      <c r="E710" s="21">
        <v>424.14166666666671</v>
      </c>
      <c r="F710" s="23" t="str">
        <f t="shared" si="134"/>
        <v>FALSE</v>
      </c>
      <c r="G710" s="23" t="str">
        <f t="shared" si="135"/>
        <v>FALSE</v>
      </c>
      <c r="H710" s="23" t="str">
        <f t="shared" si="136"/>
        <v>Sell</v>
      </c>
      <c r="I710" s="23" t="str">
        <f t="shared" si="145"/>
        <v/>
      </c>
      <c r="J710" s="38" t="str">
        <f t="shared" si="142"/>
        <v>Selling</v>
      </c>
      <c r="K710" s="23" t="str">
        <f t="shared" si="143"/>
        <v>Selling</v>
      </c>
      <c r="L710" s="23" t="str">
        <f t="shared" si="144"/>
        <v>Cash</v>
      </c>
      <c r="M710" s="43">
        <f t="shared" si="137"/>
        <v>0.97476340694006314</v>
      </c>
      <c r="N710" s="54">
        <f t="shared" si="139"/>
        <v>1</v>
      </c>
      <c r="O710" s="47">
        <f>O709*N710</f>
        <v>702364.88710184768</v>
      </c>
      <c r="P710" s="67">
        <f>(O710-MAX(O$97:O710))/MAX(O$97:O710)</f>
        <v>-0.53580675015224966</v>
      </c>
      <c r="Q710" s="63">
        <f t="shared" si="138"/>
        <v>1372859.9512054471</v>
      </c>
      <c r="R710" s="51">
        <f>(B710-(B709*$A$1)-(B710*$A$1))/B709</f>
        <v>0.97338107255520512</v>
      </c>
      <c r="S710" s="47">
        <f t="shared" si="141"/>
        <v>1417794.8657278735</v>
      </c>
      <c r="T710" s="67">
        <f>(S710-MAX(S$97:S710))/MAX(S$97:S710)</f>
        <v>-0.40543393073025613</v>
      </c>
      <c r="U710" s="63">
        <f t="shared" si="140"/>
        <v>982945.81398799049</v>
      </c>
      <c r="V710" s="4"/>
    </row>
    <row r="711" spans="1:22" x14ac:dyDescent="0.3">
      <c r="A711" s="2">
        <v>43714</v>
      </c>
      <c r="B711" s="21">
        <v>306</v>
      </c>
      <c r="C711" s="21">
        <v>308</v>
      </c>
      <c r="D711" s="21">
        <v>310.5</v>
      </c>
      <c r="E711" s="21">
        <v>423.75</v>
      </c>
      <c r="F711" s="23" t="str">
        <f t="shared" si="134"/>
        <v>FALSE</v>
      </c>
      <c r="G711" s="23" t="str">
        <f t="shared" si="135"/>
        <v>FALSE</v>
      </c>
      <c r="H711" s="23" t="str">
        <f t="shared" si="136"/>
        <v>Sell</v>
      </c>
      <c r="I711" s="23" t="str">
        <f t="shared" si="145"/>
        <v/>
      </c>
      <c r="J711" s="38" t="str">
        <f t="shared" si="142"/>
        <v>Cash</v>
      </c>
      <c r="K711" s="23" t="str">
        <f t="shared" si="143"/>
        <v>Cash</v>
      </c>
      <c r="L711" s="23" t="str">
        <f t="shared" si="144"/>
        <v>Cash</v>
      </c>
      <c r="M711" s="43">
        <f t="shared" si="137"/>
        <v>0.99029126213592233</v>
      </c>
      <c r="N711" s="54">
        <f t="shared" si="139"/>
        <v>1</v>
      </c>
      <c r="O711" s="47">
        <f>O710*N711</f>
        <v>702364.88710184768</v>
      </c>
      <c r="P711" s="67">
        <f>(O711-MAX(O$97:O711))/MAX(O$97:O711)</f>
        <v>-0.53580675015224966</v>
      </c>
      <c r="Q711" s="63">
        <f t="shared" si="138"/>
        <v>1372859.9512054471</v>
      </c>
      <c r="R711" s="48">
        <v>1</v>
      </c>
      <c r="S711" s="47">
        <f t="shared" si="141"/>
        <v>1417794.8657278735</v>
      </c>
      <c r="T711" s="67">
        <f>(S711-MAX(S$97:S711))/MAX(S$97:S711)</f>
        <v>-0.40543393073025613</v>
      </c>
      <c r="U711" s="63">
        <f t="shared" si="140"/>
        <v>982945.81398799049</v>
      </c>
      <c r="V711" s="4"/>
    </row>
    <row r="712" spans="1:22" x14ac:dyDescent="0.3">
      <c r="A712" s="2">
        <v>43715</v>
      </c>
      <c r="B712" s="21">
        <v>307</v>
      </c>
      <c r="C712" s="21">
        <v>310</v>
      </c>
      <c r="D712" s="21">
        <v>309.5</v>
      </c>
      <c r="E712" s="21">
        <v>423.36666666666667</v>
      </c>
      <c r="F712" s="23" t="str">
        <f t="shared" si="134"/>
        <v>FALSE</v>
      </c>
      <c r="G712" s="23" t="str">
        <f t="shared" si="135"/>
        <v>FALSE</v>
      </c>
      <c r="H712" s="23" t="str">
        <f t="shared" si="136"/>
        <v>Sell</v>
      </c>
      <c r="I712" s="23" t="str">
        <f t="shared" si="145"/>
        <v/>
      </c>
      <c r="J712" s="38" t="str">
        <f t="shared" si="142"/>
        <v>Cash</v>
      </c>
      <c r="K712" s="23" t="str">
        <f t="shared" si="143"/>
        <v>Cash</v>
      </c>
      <c r="L712" s="23" t="str">
        <f t="shared" si="144"/>
        <v>Cash</v>
      </c>
      <c r="M712" s="43">
        <f t="shared" si="137"/>
        <v>1.0032679738562091</v>
      </c>
      <c r="N712" s="54">
        <f t="shared" si="139"/>
        <v>1</v>
      </c>
      <c r="O712" s="47">
        <f>O711*N712</f>
        <v>702364.88710184768</v>
      </c>
      <c r="P712" s="67">
        <f>(O712-MAX(O$97:O712))/MAX(O$97:O712)</f>
        <v>-0.53580675015224966</v>
      </c>
      <c r="Q712" s="63">
        <f t="shared" si="138"/>
        <v>1372859.9512054471</v>
      </c>
      <c r="R712" s="48">
        <v>1</v>
      </c>
      <c r="S712" s="47">
        <f t="shared" si="141"/>
        <v>1417794.8657278735</v>
      </c>
      <c r="T712" s="67">
        <f>(S712-MAX(S$97:S712))/MAX(S$97:S712)</f>
        <v>-0.40543393073025613</v>
      </c>
      <c r="U712" s="63">
        <f t="shared" si="140"/>
        <v>982945.81398799049</v>
      </c>
      <c r="V712" s="4"/>
    </row>
    <row r="713" spans="1:22" x14ac:dyDescent="0.3">
      <c r="A713" s="2">
        <v>43716</v>
      </c>
      <c r="B713" s="21">
        <v>310</v>
      </c>
      <c r="C713" s="21">
        <v>313</v>
      </c>
      <c r="D713" s="21">
        <v>310.60000000000002</v>
      </c>
      <c r="E713" s="21">
        <v>422.78333333333342</v>
      </c>
      <c r="F713" s="23" t="str">
        <f t="shared" si="134"/>
        <v>TRUE</v>
      </c>
      <c r="G713" s="23" t="str">
        <f t="shared" si="135"/>
        <v>FALSE</v>
      </c>
      <c r="H713" s="23" t="str">
        <f t="shared" si="136"/>
        <v>Hold&amp;NotBuy</v>
      </c>
      <c r="I713" s="23" t="str">
        <f t="shared" si="145"/>
        <v>hold</v>
      </c>
      <c r="J713" s="38" t="str">
        <f t="shared" si="142"/>
        <v>Cash</v>
      </c>
      <c r="K713" s="23" t="str">
        <f t="shared" si="143"/>
        <v>Cash</v>
      </c>
      <c r="L713" s="23" t="str">
        <f t="shared" si="144"/>
        <v>Cash</v>
      </c>
      <c r="M713" s="43">
        <f t="shared" si="137"/>
        <v>1.009771986970684</v>
      </c>
      <c r="N713" s="54">
        <f t="shared" si="139"/>
        <v>1</v>
      </c>
      <c r="O713" s="47">
        <f>O712*N713</f>
        <v>702364.88710184768</v>
      </c>
      <c r="P713" s="67">
        <f>(O713-MAX(O$97:O713))/MAX(O$97:O713)</f>
        <v>-0.53580675015224966</v>
      </c>
      <c r="Q713" s="63">
        <f t="shared" si="138"/>
        <v>1372859.9512054471</v>
      </c>
      <c r="R713" s="48">
        <v>1</v>
      </c>
      <c r="S713" s="47">
        <f t="shared" si="141"/>
        <v>1417794.8657278735</v>
      </c>
      <c r="T713" s="67">
        <f>(S713-MAX(S$97:S713))/MAX(S$97:S713)</f>
        <v>-0.40543393073025613</v>
      </c>
      <c r="U713" s="63">
        <f t="shared" si="140"/>
        <v>982945.81398799049</v>
      </c>
      <c r="V713" s="4"/>
    </row>
    <row r="714" spans="1:22" x14ac:dyDescent="0.3">
      <c r="A714" s="2">
        <v>43717</v>
      </c>
      <c r="B714" s="21">
        <v>314</v>
      </c>
      <c r="C714" s="21">
        <v>311</v>
      </c>
      <c r="D714" s="21">
        <v>310.60000000000002</v>
      </c>
      <c r="E714" s="21">
        <v>422.25</v>
      </c>
      <c r="F714" s="23" t="str">
        <f t="shared" si="134"/>
        <v>TRUE</v>
      </c>
      <c r="G714" s="23" t="str">
        <f t="shared" si="135"/>
        <v>FALSE</v>
      </c>
      <c r="H714" s="23" t="str">
        <f t="shared" si="136"/>
        <v>Hold&amp;NotBuy</v>
      </c>
      <c r="I714" s="23" t="str">
        <f t="shared" si="145"/>
        <v>hold</v>
      </c>
      <c r="J714" s="38" t="str">
        <f t="shared" si="142"/>
        <v>Cash</v>
      </c>
      <c r="K714" s="23" t="str">
        <f t="shared" si="143"/>
        <v>Cash</v>
      </c>
      <c r="L714" s="23" t="str">
        <f t="shared" si="144"/>
        <v>Cash</v>
      </c>
      <c r="M714" s="43">
        <f t="shared" si="137"/>
        <v>1.0129032258064516</v>
      </c>
      <c r="N714" s="54">
        <f t="shared" si="139"/>
        <v>1</v>
      </c>
      <c r="O714" s="47">
        <f>O713*N714</f>
        <v>702364.88710184768</v>
      </c>
      <c r="P714" s="67">
        <f>(O714-MAX(O$97:O714))/MAX(O$97:O714)</f>
        <v>-0.53580675015224966</v>
      </c>
      <c r="Q714" s="63">
        <f t="shared" si="138"/>
        <v>1372859.9512054471</v>
      </c>
      <c r="R714" s="55">
        <f>(B714-(B713*$A$1))/B713</f>
        <v>1.0122032258064517</v>
      </c>
      <c r="S714" s="47">
        <f t="shared" si="141"/>
        <v>1435096.5366215787</v>
      </c>
      <c r="T714" s="67">
        <f>(S714-MAX(S$97:S714))/MAX(S$97:S714)</f>
        <v>-0.39817830673010302</v>
      </c>
      <c r="U714" s="63">
        <f t="shared" si="140"/>
        <v>994940.92371159245</v>
      </c>
      <c r="V714" s="4"/>
    </row>
    <row r="715" spans="1:22" x14ac:dyDescent="0.3">
      <c r="A715" s="2">
        <v>43718</v>
      </c>
      <c r="B715" s="21">
        <v>310</v>
      </c>
      <c r="C715" s="21">
        <v>310</v>
      </c>
      <c r="D715" s="21">
        <v>310.5</v>
      </c>
      <c r="E715" s="21">
        <v>421.59166666666658</v>
      </c>
      <c r="F715" s="23" t="str">
        <f t="shared" ref="F715:F778" si="146">IF(C714&gt;=D714, "TRUE", "FALSE")</f>
        <v>TRUE</v>
      </c>
      <c r="G715" s="23" t="str">
        <f t="shared" si="135"/>
        <v>FALSE</v>
      </c>
      <c r="H715" s="23" t="str">
        <f t="shared" si="136"/>
        <v>Hold&amp;NotBuy</v>
      </c>
      <c r="I715" s="23" t="str">
        <f t="shared" si="145"/>
        <v>hold</v>
      </c>
      <c r="J715" s="38" t="str">
        <f t="shared" si="142"/>
        <v>Cash</v>
      </c>
      <c r="K715" s="23" t="str">
        <f t="shared" si="143"/>
        <v>Cash</v>
      </c>
      <c r="L715" s="23" t="str">
        <f t="shared" si="144"/>
        <v>Cash</v>
      </c>
      <c r="M715" s="43">
        <f t="shared" si="137"/>
        <v>0.98726114649681529</v>
      </c>
      <c r="N715" s="54">
        <f t="shared" si="139"/>
        <v>1</v>
      </c>
      <c r="O715" s="47">
        <f>O714*N715</f>
        <v>702364.88710184768</v>
      </c>
      <c r="P715" s="67">
        <f>(O715-MAX(O$97:O715))/MAX(O$97:O715)</f>
        <v>-0.53580675015224966</v>
      </c>
      <c r="Q715" s="63">
        <f t="shared" si="138"/>
        <v>1372859.9512054471</v>
      </c>
      <c r="R715" s="52">
        <f>M715</f>
        <v>0.98726114649681529</v>
      </c>
      <c r="S715" s="47">
        <f t="shared" si="141"/>
        <v>1416815.0520786287</v>
      </c>
      <c r="T715" s="67">
        <f>(S715-MAX(S$97:S715))/MAX(S$97:S715)</f>
        <v>-0.4058448251157068</v>
      </c>
      <c r="U715" s="63">
        <f t="shared" si="140"/>
        <v>982266.51704010717</v>
      </c>
      <c r="V715" s="4"/>
    </row>
    <row r="716" spans="1:22" x14ac:dyDescent="0.3">
      <c r="A716" s="2">
        <v>43719</v>
      </c>
      <c r="B716" s="21">
        <v>309</v>
      </c>
      <c r="C716" s="21">
        <v>304</v>
      </c>
      <c r="D716" s="21">
        <v>310.10000000000002</v>
      </c>
      <c r="E716" s="21">
        <v>419.96666666666658</v>
      </c>
      <c r="F716" s="23" t="str">
        <f t="shared" si="146"/>
        <v>FALSE</v>
      </c>
      <c r="G716" s="23" t="str">
        <f t="shared" ref="G716:G779" si="147">IF(C715&gt;=E715, "TRUE", "FALSE")</f>
        <v>FALSE</v>
      </c>
      <c r="H716" s="23" t="str">
        <f t="shared" ref="H716:H779" si="148">IF(F716="TRUE", IF(G716="TRUE", "Buy", "Hold&amp;NotBuy"), "Sell")</f>
        <v>Sell</v>
      </c>
      <c r="I716" s="23" t="str">
        <f t="shared" si="145"/>
        <v/>
      </c>
      <c r="J716" s="38" t="str">
        <f t="shared" si="142"/>
        <v>Selling</v>
      </c>
      <c r="K716" s="23" t="str">
        <f t="shared" si="143"/>
        <v>Selling</v>
      </c>
      <c r="L716" s="23" t="str">
        <f t="shared" si="144"/>
        <v>Cash</v>
      </c>
      <c r="M716" s="43">
        <f t="shared" ref="M716:M779" si="149">B716/B715</f>
        <v>0.99677419354838714</v>
      </c>
      <c r="N716" s="54">
        <f t="shared" si="139"/>
        <v>1</v>
      </c>
      <c r="O716" s="47">
        <f>O715*N716</f>
        <v>702364.88710184768</v>
      </c>
      <c r="P716" s="67">
        <f>(O716-MAX(O$97:O716))/MAX(O$97:O716)</f>
        <v>-0.53580675015224966</v>
      </c>
      <c r="Q716" s="63">
        <f t="shared" si="138"/>
        <v>1372859.9512054471</v>
      </c>
      <c r="R716" s="53">
        <f>(B716-(B716*$A$1))/B715</f>
        <v>0.99607645161290326</v>
      </c>
      <c r="S716" s="47">
        <f t="shared" si="141"/>
        <v>1411256.1096662311</v>
      </c>
      <c r="T716" s="67">
        <f>(S716-MAX(S$97:S716))/MAX(S$97:S716)</f>
        <v>-0.40817602169380929</v>
      </c>
      <c r="U716" s="63">
        <f t="shared" si="140"/>
        <v>978412.54683147534</v>
      </c>
      <c r="V716" s="4"/>
    </row>
    <row r="717" spans="1:22" x14ac:dyDescent="0.3">
      <c r="A717" s="2">
        <v>43720</v>
      </c>
      <c r="B717" s="21">
        <v>304</v>
      </c>
      <c r="C717" s="21">
        <v>306</v>
      </c>
      <c r="D717" s="21">
        <v>309.5</v>
      </c>
      <c r="E717" s="21">
        <v>418.32499999999999</v>
      </c>
      <c r="F717" s="23" t="str">
        <f t="shared" si="146"/>
        <v>FALSE</v>
      </c>
      <c r="G717" s="23" t="str">
        <f t="shared" si="147"/>
        <v>FALSE</v>
      </c>
      <c r="H717" s="23" t="str">
        <f t="shared" si="148"/>
        <v>Sell</v>
      </c>
      <c r="I717" s="23" t="str">
        <f t="shared" si="145"/>
        <v/>
      </c>
      <c r="J717" s="38" t="str">
        <f t="shared" si="142"/>
        <v>Cash</v>
      </c>
      <c r="K717" s="23" t="str">
        <f t="shared" si="143"/>
        <v>Cash</v>
      </c>
      <c r="L717" s="23" t="str">
        <f t="shared" si="144"/>
        <v>Cash</v>
      </c>
      <c r="M717" s="43">
        <f t="shared" si="149"/>
        <v>0.98381877022653719</v>
      </c>
      <c r="N717" s="54">
        <f t="shared" si="139"/>
        <v>1</v>
      </c>
      <c r="O717" s="47">
        <f>O716*N717</f>
        <v>702364.88710184768</v>
      </c>
      <c r="P717" s="67">
        <f>(O717-MAX(O$97:O717))/MAX(O$97:O717)</f>
        <v>-0.53580675015224966</v>
      </c>
      <c r="Q717" s="63">
        <f t="shared" si="138"/>
        <v>1372859.9512054471</v>
      </c>
      <c r="R717" s="48">
        <v>1</v>
      </c>
      <c r="S717" s="47">
        <f t="shared" si="141"/>
        <v>1411256.1096662311</v>
      </c>
      <c r="T717" s="67">
        <f>(S717-MAX(S$97:S717))/MAX(S$97:S717)</f>
        <v>-0.40817602169380929</v>
      </c>
      <c r="U717" s="63">
        <f t="shared" si="140"/>
        <v>978412.54683147534</v>
      </c>
      <c r="V717" s="4"/>
    </row>
    <row r="718" spans="1:22" x14ac:dyDescent="0.3">
      <c r="A718" s="2">
        <v>43721</v>
      </c>
      <c r="B718" s="21">
        <v>306</v>
      </c>
      <c r="C718" s="21">
        <v>303</v>
      </c>
      <c r="D718" s="21">
        <v>308.10000000000002</v>
      </c>
      <c r="E718" s="21">
        <v>416.46666666666658</v>
      </c>
      <c r="F718" s="23" t="str">
        <f t="shared" si="146"/>
        <v>FALSE</v>
      </c>
      <c r="G718" s="23" t="str">
        <f t="shared" si="147"/>
        <v>FALSE</v>
      </c>
      <c r="H718" s="23" t="str">
        <f t="shared" si="148"/>
        <v>Sell</v>
      </c>
      <c r="I718" s="23" t="str">
        <f t="shared" si="145"/>
        <v/>
      </c>
      <c r="J718" s="38" t="str">
        <f t="shared" si="142"/>
        <v>Cash</v>
      </c>
      <c r="K718" s="23" t="str">
        <f t="shared" si="143"/>
        <v>Cash</v>
      </c>
      <c r="L718" s="23" t="str">
        <f t="shared" si="144"/>
        <v>Cash</v>
      </c>
      <c r="M718" s="43">
        <f t="shared" si="149"/>
        <v>1.006578947368421</v>
      </c>
      <c r="N718" s="54">
        <f t="shared" si="139"/>
        <v>1</v>
      </c>
      <c r="O718" s="47">
        <f>O717*N718</f>
        <v>702364.88710184768</v>
      </c>
      <c r="P718" s="67">
        <f>(O718-MAX(O$97:O718))/MAX(O$97:O718)</f>
        <v>-0.53580675015224966</v>
      </c>
      <c r="Q718" s="63">
        <f t="shared" si="138"/>
        <v>1372859.9512054471</v>
      </c>
      <c r="R718" s="48">
        <v>1</v>
      </c>
      <c r="S718" s="47">
        <f t="shared" si="141"/>
        <v>1411256.1096662311</v>
      </c>
      <c r="T718" s="67">
        <f>(S718-MAX(S$97:S718))/MAX(S$97:S718)</f>
        <v>-0.40817602169380929</v>
      </c>
      <c r="U718" s="63">
        <f t="shared" si="140"/>
        <v>978412.54683147534</v>
      </c>
      <c r="V718" s="4"/>
    </row>
    <row r="719" spans="1:22" x14ac:dyDescent="0.3">
      <c r="A719" s="2">
        <v>43722</v>
      </c>
      <c r="B719" s="21">
        <v>303</v>
      </c>
      <c r="C719" s="21">
        <v>311</v>
      </c>
      <c r="D719" s="21">
        <v>308.2</v>
      </c>
      <c r="E719" s="21">
        <v>415.35</v>
      </c>
      <c r="F719" s="23" t="str">
        <f t="shared" si="146"/>
        <v>FALSE</v>
      </c>
      <c r="G719" s="23" t="str">
        <f t="shared" si="147"/>
        <v>FALSE</v>
      </c>
      <c r="H719" s="23" t="str">
        <f t="shared" si="148"/>
        <v>Sell</v>
      </c>
      <c r="I719" s="23" t="str">
        <f t="shared" si="145"/>
        <v/>
      </c>
      <c r="J719" s="38" t="str">
        <f t="shared" si="142"/>
        <v>Cash</v>
      </c>
      <c r="K719" s="23" t="str">
        <f t="shared" si="143"/>
        <v>Cash</v>
      </c>
      <c r="L719" s="23" t="str">
        <f t="shared" si="144"/>
        <v>Cash</v>
      </c>
      <c r="M719" s="43">
        <f t="shared" si="149"/>
        <v>0.99019607843137258</v>
      </c>
      <c r="N719" s="54">
        <f t="shared" si="139"/>
        <v>1</v>
      </c>
      <c r="O719" s="47">
        <f>O718*N719</f>
        <v>702364.88710184768</v>
      </c>
      <c r="P719" s="67">
        <f>(O719-MAX(O$97:O719))/MAX(O$97:O719)</f>
        <v>-0.53580675015224966</v>
      </c>
      <c r="Q719" s="63">
        <f t="shared" si="138"/>
        <v>1372859.9512054471</v>
      </c>
      <c r="R719" s="48">
        <v>1</v>
      </c>
      <c r="S719" s="47">
        <f t="shared" si="141"/>
        <v>1411256.1096662311</v>
      </c>
      <c r="T719" s="67">
        <f>(S719-MAX(S$97:S719))/MAX(S$97:S719)</f>
        <v>-0.40817602169380929</v>
      </c>
      <c r="U719" s="63">
        <f t="shared" si="140"/>
        <v>978412.54683147534</v>
      </c>
      <c r="V719" s="4"/>
    </row>
    <row r="720" spans="1:22" x14ac:dyDescent="0.3">
      <c r="A720" s="2">
        <v>43723</v>
      </c>
      <c r="B720" s="21">
        <v>311</v>
      </c>
      <c r="C720" s="21">
        <v>309</v>
      </c>
      <c r="D720" s="21">
        <v>308.5</v>
      </c>
      <c r="E720" s="21">
        <v>414.13333333333333</v>
      </c>
      <c r="F720" s="23" t="str">
        <f t="shared" si="146"/>
        <v>TRUE</v>
      </c>
      <c r="G720" s="23" t="str">
        <f t="shared" si="147"/>
        <v>FALSE</v>
      </c>
      <c r="H720" s="23" t="str">
        <f t="shared" si="148"/>
        <v>Hold&amp;NotBuy</v>
      </c>
      <c r="I720" s="23" t="str">
        <f t="shared" si="145"/>
        <v>hold</v>
      </c>
      <c r="J720" s="38" t="str">
        <f t="shared" si="142"/>
        <v>Cash</v>
      </c>
      <c r="K720" s="23" t="str">
        <f t="shared" si="143"/>
        <v>Cash</v>
      </c>
      <c r="L720" s="23" t="str">
        <f t="shared" si="144"/>
        <v>Cash</v>
      </c>
      <c r="M720" s="43">
        <f t="shared" si="149"/>
        <v>1.0264026402640265</v>
      </c>
      <c r="N720" s="54">
        <f t="shared" si="139"/>
        <v>1</v>
      </c>
      <c r="O720" s="47">
        <f>O719*N720</f>
        <v>702364.88710184768</v>
      </c>
      <c r="P720" s="67">
        <f>(O720-MAX(O$97:O720))/MAX(O$97:O720)</f>
        <v>-0.53580675015224966</v>
      </c>
      <c r="Q720" s="63">
        <f t="shared" si="138"/>
        <v>1372859.9512054471</v>
      </c>
      <c r="R720" s="48">
        <v>1</v>
      </c>
      <c r="S720" s="47">
        <f t="shared" si="141"/>
        <v>1411256.1096662311</v>
      </c>
      <c r="T720" s="67">
        <f>(S720-MAX(S$97:S720))/MAX(S$97:S720)</f>
        <v>-0.40817602169380929</v>
      </c>
      <c r="U720" s="63">
        <f t="shared" si="140"/>
        <v>978412.54683147534</v>
      </c>
      <c r="V720" s="4"/>
    </row>
    <row r="721" spans="1:22" x14ac:dyDescent="0.3">
      <c r="A721" s="2">
        <v>43724</v>
      </c>
      <c r="B721" s="21">
        <v>308</v>
      </c>
      <c r="C721" s="21">
        <v>306</v>
      </c>
      <c r="D721" s="21">
        <v>308.3</v>
      </c>
      <c r="E721" s="21">
        <v>412.67500000000001</v>
      </c>
      <c r="F721" s="23" t="str">
        <f t="shared" si="146"/>
        <v>TRUE</v>
      </c>
      <c r="G721" s="23" t="str">
        <f t="shared" si="147"/>
        <v>FALSE</v>
      </c>
      <c r="H721" s="23" t="str">
        <f t="shared" si="148"/>
        <v>Hold&amp;NotBuy</v>
      </c>
      <c r="I721" s="23" t="str">
        <f t="shared" si="145"/>
        <v>hold</v>
      </c>
      <c r="J721" s="38" t="str">
        <f t="shared" si="142"/>
        <v>Cash</v>
      </c>
      <c r="K721" s="23" t="str">
        <f t="shared" si="143"/>
        <v>Cash</v>
      </c>
      <c r="L721" s="23" t="str">
        <f t="shared" si="144"/>
        <v>Cash</v>
      </c>
      <c r="M721" s="43">
        <f t="shared" si="149"/>
        <v>0.99035369774919613</v>
      </c>
      <c r="N721" s="54">
        <f t="shared" si="139"/>
        <v>1</v>
      </c>
      <c r="O721" s="47">
        <f>O720*N721</f>
        <v>702364.88710184768</v>
      </c>
      <c r="P721" s="67">
        <f>(O721-MAX(O$97:O721))/MAX(O$97:O721)</f>
        <v>-0.53580675015224966</v>
      </c>
      <c r="Q721" s="63">
        <f t="shared" si="138"/>
        <v>1372859.9512054471</v>
      </c>
      <c r="R721" s="55">
        <f>(B721-(B720*$A$1))/B720</f>
        <v>0.9896536977491962</v>
      </c>
      <c r="S721" s="47">
        <f t="shared" si="141"/>
        <v>1396654.8274023307</v>
      </c>
      <c r="T721" s="67">
        <f>(S721-MAX(S$97:S721))/MAX(S$97:S721)</f>
        <v>-0.41429921145263832</v>
      </c>
      <c r="U721" s="63">
        <f t="shared" si="140"/>
        <v>968289.59489597823</v>
      </c>
      <c r="V721" s="4"/>
    </row>
    <row r="722" spans="1:22" x14ac:dyDescent="0.3">
      <c r="A722" s="2">
        <v>43725</v>
      </c>
      <c r="B722" s="21">
        <v>306</v>
      </c>
      <c r="C722" s="21">
        <v>330</v>
      </c>
      <c r="D722" s="21">
        <v>310.3</v>
      </c>
      <c r="E722" s="21">
        <v>411.5</v>
      </c>
      <c r="F722" s="23" t="str">
        <f t="shared" si="146"/>
        <v>FALSE</v>
      </c>
      <c r="G722" s="23" t="str">
        <f t="shared" si="147"/>
        <v>FALSE</v>
      </c>
      <c r="H722" s="23" t="str">
        <f t="shared" si="148"/>
        <v>Sell</v>
      </c>
      <c r="I722" s="23" t="str">
        <f t="shared" si="145"/>
        <v/>
      </c>
      <c r="J722" s="38" t="str">
        <f t="shared" si="142"/>
        <v>Selling</v>
      </c>
      <c r="K722" s="23" t="str">
        <f t="shared" si="143"/>
        <v>Selling</v>
      </c>
      <c r="L722" s="23" t="str">
        <f t="shared" si="144"/>
        <v>Cash</v>
      </c>
      <c r="M722" s="43">
        <f t="shared" si="149"/>
        <v>0.99350649350649356</v>
      </c>
      <c r="N722" s="54">
        <f t="shared" si="139"/>
        <v>1</v>
      </c>
      <c r="O722" s="47">
        <f>O721*N722</f>
        <v>702364.88710184768</v>
      </c>
      <c r="P722" s="67">
        <f>(O722-MAX(O$97:O722))/MAX(O$97:O722)</f>
        <v>-0.53580675015224966</v>
      </c>
      <c r="Q722" s="63">
        <f t="shared" si="138"/>
        <v>1372859.9512054471</v>
      </c>
      <c r="R722" s="53">
        <f>(B722-(B722*$A$1))/B721</f>
        <v>0.99281103896103895</v>
      </c>
      <c r="S722" s="47">
        <f t="shared" si="141"/>
        <v>1386614.3302632584</v>
      </c>
      <c r="T722" s="67">
        <f>(S722-MAX(S$97:S722))/MAX(S$97:S722)</f>
        <v>-0.41850979160199409</v>
      </c>
      <c r="U722" s="63">
        <f t="shared" si="140"/>
        <v>961328.59872383962</v>
      </c>
      <c r="V722" s="4"/>
    </row>
    <row r="723" spans="1:22" x14ac:dyDescent="0.3">
      <c r="A723" s="2">
        <v>43726</v>
      </c>
      <c r="B723" s="21">
        <v>329</v>
      </c>
      <c r="C723" s="21">
        <v>378</v>
      </c>
      <c r="D723" s="21">
        <v>316.8</v>
      </c>
      <c r="E723" s="21">
        <v>410.69166666666672</v>
      </c>
      <c r="F723" s="23" t="str">
        <f t="shared" si="146"/>
        <v>TRUE</v>
      </c>
      <c r="G723" s="23" t="str">
        <f t="shared" si="147"/>
        <v>FALSE</v>
      </c>
      <c r="H723" s="23" t="str">
        <f t="shared" si="148"/>
        <v>Hold&amp;NotBuy</v>
      </c>
      <c r="I723" s="23" t="str">
        <f t="shared" si="145"/>
        <v>hold</v>
      </c>
      <c r="J723" s="38" t="str">
        <f t="shared" si="142"/>
        <v>Selling</v>
      </c>
      <c r="K723" s="23" t="str">
        <f t="shared" si="143"/>
        <v>Selling</v>
      </c>
      <c r="L723" s="23" t="str">
        <f t="shared" si="144"/>
        <v>Cash</v>
      </c>
      <c r="M723" s="43">
        <f t="shared" si="149"/>
        <v>1.0751633986928104</v>
      </c>
      <c r="N723" s="54">
        <f t="shared" si="139"/>
        <v>1</v>
      </c>
      <c r="O723" s="47">
        <f>O722*N723</f>
        <v>702364.88710184768</v>
      </c>
      <c r="P723" s="67">
        <f>(O723-MAX(O$97:O723))/MAX(O$97:O723)</f>
        <v>-0.53580675015224966</v>
      </c>
      <c r="Q723" s="63">
        <f t="shared" si="138"/>
        <v>1372859.9512054471</v>
      </c>
      <c r="R723" s="48">
        <v>1</v>
      </c>
      <c r="S723" s="47">
        <f t="shared" si="141"/>
        <v>1386614.3302632584</v>
      </c>
      <c r="T723" s="67">
        <f>(S723-MAX(S$97:S723))/MAX(S$97:S723)</f>
        <v>-0.41850979160199409</v>
      </c>
      <c r="U723" s="63">
        <f t="shared" si="140"/>
        <v>961328.59872383962</v>
      </c>
      <c r="V723" s="4"/>
    </row>
    <row r="724" spans="1:22" x14ac:dyDescent="0.3">
      <c r="A724" s="2">
        <v>43727</v>
      </c>
      <c r="B724" s="21">
        <v>377</v>
      </c>
      <c r="C724" s="21">
        <v>348</v>
      </c>
      <c r="D724" s="21">
        <v>320.5</v>
      </c>
      <c r="E724" s="21">
        <v>409.67500000000001</v>
      </c>
      <c r="F724" s="23" t="str">
        <f t="shared" si="146"/>
        <v>TRUE</v>
      </c>
      <c r="G724" s="23" t="str">
        <f t="shared" si="147"/>
        <v>FALSE</v>
      </c>
      <c r="H724" s="23" t="str">
        <f t="shared" si="148"/>
        <v>Hold&amp;NotBuy</v>
      </c>
      <c r="I724" s="23" t="str">
        <f t="shared" si="145"/>
        <v>hold</v>
      </c>
      <c r="J724" s="38" t="str">
        <f t="shared" si="142"/>
        <v>Selling</v>
      </c>
      <c r="K724" s="23" t="str">
        <f t="shared" si="143"/>
        <v>Selling</v>
      </c>
      <c r="L724" s="23" t="str">
        <f t="shared" si="144"/>
        <v>Cash</v>
      </c>
      <c r="M724" s="43">
        <f t="shared" si="149"/>
        <v>1.1458966565349544</v>
      </c>
      <c r="N724" s="54">
        <f t="shared" si="139"/>
        <v>1</v>
      </c>
      <c r="O724" s="47">
        <f>O723*N724</f>
        <v>702364.88710184768</v>
      </c>
      <c r="P724" s="67">
        <f>(O724-MAX(O$97:O724))/MAX(O$97:O724)</f>
        <v>-0.53580675015224966</v>
      </c>
      <c r="Q724" s="63">
        <f t="shared" si="138"/>
        <v>1372859.9512054471</v>
      </c>
      <c r="R724" s="55">
        <f>(B724-(B723*$A$1))/B723</f>
        <v>1.1451966565349545</v>
      </c>
      <c r="S724" s="47">
        <f t="shared" si="141"/>
        <v>1587946.0949209388</v>
      </c>
      <c r="T724" s="67">
        <f>(S724-MAX(S$97:S724))/MAX(S$97:S724)</f>
        <v>-0.33407935753478962</v>
      </c>
      <c r="U724" s="63">
        <f t="shared" si="140"/>
        <v>1100910.2970899742</v>
      </c>
      <c r="V724" s="4"/>
    </row>
    <row r="725" spans="1:22" x14ac:dyDescent="0.3">
      <c r="A725" s="2">
        <v>43728</v>
      </c>
      <c r="B725" s="21">
        <v>348</v>
      </c>
      <c r="C725" s="21">
        <v>345</v>
      </c>
      <c r="D725" s="21">
        <v>324</v>
      </c>
      <c r="E725" s="21">
        <v>408.76666666666671</v>
      </c>
      <c r="F725" s="23" t="str">
        <f t="shared" si="146"/>
        <v>TRUE</v>
      </c>
      <c r="G725" s="23" t="str">
        <f t="shared" si="147"/>
        <v>FALSE</v>
      </c>
      <c r="H725" s="23" t="str">
        <f t="shared" si="148"/>
        <v>Hold&amp;NotBuy</v>
      </c>
      <c r="I725" s="23" t="str">
        <f t="shared" si="145"/>
        <v>hold</v>
      </c>
      <c r="J725" s="38" t="str">
        <f t="shared" si="142"/>
        <v>Selling</v>
      </c>
      <c r="K725" s="23" t="str">
        <f t="shared" si="143"/>
        <v>Selling</v>
      </c>
      <c r="L725" s="23" t="str">
        <f t="shared" si="144"/>
        <v>Cash</v>
      </c>
      <c r="M725" s="43">
        <f t="shared" si="149"/>
        <v>0.92307692307692313</v>
      </c>
      <c r="N725" s="54">
        <f t="shared" si="139"/>
        <v>1</v>
      </c>
      <c r="O725" s="47">
        <f>O724*N725</f>
        <v>702364.88710184768</v>
      </c>
      <c r="P725" s="67">
        <f>(O725-MAX(O$97:O725))/MAX(O$97:O725)</f>
        <v>-0.53580675015224966</v>
      </c>
      <c r="Q725" s="63">
        <f t="shared" si="138"/>
        <v>1372859.9512054471</v>
      </c>
      <c r="R725" s="52">
        <f t="shared" ref="R725:R728" si="150">M725</f>
        <v>0.92307692307692313</v>
      </c>
      <c r="S725" s="47">
        <f t="shared" si="141"/>
        <v>1465796.3953116359</v>
      </c>
      <c r="T725" s="67">
        <f>(S725-MAX(S$97:S725))/MAX(S$97:S725)</f>
        <v>-0.38530402233980582</v>
      </c>
      <c r="U725" s="63">
        <f t="shared" si="140"/>
        <v>1016224.8896215147</v>
      </c>
      <c r="V725" s="4"/>
    </row>
    <row r="726" spans="1:22" x14ac:dyDescent="0.3">
      <c r="A726" s="2">
        <v>43729</v>
      </c>
      <c r="B726" s="21">
        <v>346</v>
      </c>
      <c r="C726" s="21">
        <v>345</v>
      </c>
      <c r="D726" s="21">
        <v>328.1</v>
      </c>
      <c r="E726" s="21">
        <v>407.75</v>
      </c>
      <c r="F726" s="23" t="str">
        <f t="shared" si="146"/>
        <v>TRUE</v>
      </c>
      <c r="G726" s="23" t="str">
        <f t="shared" si="147"/>
        <v>FALSE</v>
      </c>
      <c r="H726" s="23" t="str">
        <f t="shared" si="148"/>
        <v>Hold&amp;NotBuy</v>
      </c>
      <c r="I726" s="23" t="str">
        <f t="shared" si="145"/>
        <v>hold</v>
      </c>
      <c r="J726" s="38" t="str">
        <f t="shared" si="142"/>
        <v>Selling</v>
      </c>
      <c r="K726" s="23" t="str">
        <f t="shared" si="143"/>
        <v>Selling</v>
      </c>
      <c r="L726" s="23" t="str">
        <f t="shared" si="144"/>
        <v>Cash</v>
      </c>
      <c r="M726" s="43">
        <f t="shared" si="149"/>
        <v>0.99425287356321834</v>
      </c>
      <c r="N726" s="54">
        <f t="shared" si="139"/>
        <v>1</v>
      </c>
      <c r="O726" s="47">
        <f>O725*N726</f>
        <v>702364.88710184768</v>
      </c>
      <c r="P726" s="67">
        <f>(O726-MAX(O$97:O726))/MAX(O$97:O726)</f>
        <v>-0.53580675015224966</v>
      </c>
      <c r="Q726" s="63">
        <f t="shared" si="138"/>
        <v>1372859.9512054471</v>
      </c>
      <c r="R726" s="52">
        <f t="shared" si="150"/>
        <v>0.99425287356321834</v>
      </c>
      <c r="S726" s="47">
        <f t="shared" si="141"/>
        <v>1457372.2780972011</v>
      </c>
      <c r="T726" s="67">
        <f>(S726-MAX(S$97:S726))/MAX(S$97:S726)</f>
        <v>-0.38883675784360006</v>
      </c>
      <c r="U726" s="63">
        <f t="shared" si="140"/>
        <v>1010384.5166926554</v>
      </c>
      <c r="V726" s="4"/>
    </row>
    <row r="727" spans="1:22" x14ac:dyDescent="0.3">
      <c r="A727" s="2">
        <v>43730</v>
      </c>
      <c r="B727" s="21">
        <v>344</v>
      </c>
      <c r="C727" s="21">
        <v>332</v>
      </c>
      <c r="D727" s="21">
        <v>330.7</v>
      </c>
      <c r="E727" s="21">
        <v>406.65833333333342</v>
      </c>
      <c r="F727" s="23" t="str">
        <f t="shared" si="146"/>
        <v>TRUE</v>
      </c>
      <c r="G727" s="23" t="str">
        <f t="shared" si="147"/>
        <v>FALSE</v>
      </c>
      <c r="H727" s="23" t="str">
        <f t="shared" si="148"/>
        <v>Hold&amp;NotBuy</v>
      </c>
      <c r="I727" s="23" t="str">
        <f t="shared" si="145"/>
        <v>hold</v>
      </c>
      <c r="J727" s="38" t="str">
        <f t="shared" si="142"/>
        <v>Selling</v>
      </c>
      <c r="K727" s="23" t="str">
        <f t="shared" si="143"/>
        <v>Selling</v>
      </c>
      <c r="L727" s="23" t="str">
        <f t="shared" si="144"/>
        <v>Cash</v>
      </c>
      <c r="M727" s="43">
        <f t="shared" si="149"/>
        <v>0.9942196531791907</v>
      </c>
      <c r="N727" s="54">
        <f t="shared" si="139"/>
        <v>1</v>
      </c>
      <c r="O727" s="47">
        <f>O726*N727</f>
        <v>702364.88710184768</v>
      </c>
      <c r="P727" s="67">
        <f>(O727-MAX(O$97:O727))/MAX(O$97:O727)</f>
        <v>-0.53580675015224966</v>
      </c>
      <c r="Q727" s="63">
        <f t="shared" si="138"/>
        <v>1372859.9512054471</v>
      </c>
      <c r="R727" s="52">
        <f t="shared" si="150"/>
        <v>0.9942196531791907</v>
      </c>
      <c r="S727" s="47">
        <f t="shared" si="141"/>
        <v>1448948.1608827664</v>
      </c>
      <c r="T727" s="67">
        <f>(S727-MAX(S$97:S727))/MAX(S$97:S727)</f>
        <v>-0.39236949334739429</v>
      </c>
      <c r="U727" s="63">
        <f t="shared" si="140"/>
        <v>1004544.1437637961</v>
      </c>
      <c r="V727" s="4"/>
    </row>
    <row r="728" spans="1:22" x14ac:dyDescent="0.3">
      <c r="A728" s="2">
        <v>43731</v>
      </c>
      <c r="B728" s="21">
        <v>331</v>
      </c>
      <c r="C728" s="21">
        <v>329</v>
      </c>
      <c r="D728" s="21">
        <v>333.3</v>
      </c>
      <c r="E728" s="21">
        <v>405.6</v>
      </c>
      <c r="F728" s="23" t="str">
        <f t="shared" si="146"/>
        <v>TRUE</v>
      </c>
      <c r="G728" s="23" t="str">
        <f t="shared" si="147"/>
        <v>FALSE</v>
      </c>
      <c r="H728" s="23" t="str">
        <f t="shared" si="148"/>
        <v>Hold&amp;NotBuy</v>
      </c>
      <c r="I728" s="23" t="str">
        <f t="shared" si="145"/>
        <v>hold</v>
      </c>
      <c r="J728" s="38" t="str">
        <f t="shared" si="142"/>
        <v>Selling</v>
      </c>
      <c r="K728" s="23" t="str">
        <f t="shared" si="143"/>
        <v>Selling</v>
      </c>
      <c r="L728" s="23" t="str">
        <f t="shared" si="144"/>
        <v>Cash</v>
      </c>
      <c r="M728" s="43">
        <f t="shared" si="149"/>
        <v>0.96220930232558144</v>
      </c>
      <c r="N728" s="54">
        <f t="shared" si="139"/>
        <v>1</v>
      </c>
      <c r="O728" s="47">
        <f>O727*N728</f>
        <v>702364.88710184768</v>
      </c>
      <c r="P728" s="67">
        <f>(O728-MAX(O$97:O728))/MAX(O$97:O728)</f>
        <v>-0.53580675015224966</v>
      </c>
      <c r="Q728" s="63">
        <f t="shared" si="138"/>
        <v>1372859.9512054471</v>
      </c>
      <c r="R728" s="52">
        <f t="shared" si="150"/>
        <v>0.96220930232558144</v>
      </c>
      <c r="S728" s="47">
        <f t="shared" si="141"/>
        <v>1394191.398988941</v>
      </c>
      <c r="T728" s="67">
        <f>(S728-MAX(S$97:S728))/MAX(S$97:S728)</f>
        <v>-0.4153322741220567</v>
      </c>
      <c r="U728" s="63">
        <f t="shared" si="140"/>
        <v>966581.71972621081</v>
      </c>
      <c r="V728" s="4"/>
    </row>
    <row r="729" spans="1:22" x14ac:dyDescent="0.3">
      <c r="A729" s="2">
        <v>43732</v>
      </c>
      <c r="B729" s="21">
        <v>329</v>
      </c>
      <c r="C729" s="21">
        <v>311</v>
      </c>
      <c r="D729" s="21">
        <v>333.3</v>
      </c>
      <c r="E729" s="21">
        <v>404.08333333333331</v>
      </c>
      <c r="F729" s="23" t="str">
        <f t="shared" si="146"/>
        <v>FALSE</v>
      </c>
      <c r="G729" s="23" t="str">
        <f t="shared" si="147"/>
        <v>FALSE</v>
      </c>
      <c r="H729" s="23" t="str">
        <f t="shared" si="148"/>
        <v>Sell</v>
      </c>
      <c r="I729" s="23" t="str">
        <f t="shared" si="145"/>
        <v/>
      </c>
      <c r="J729" s="38" t="str">
        <f t="shared" si="142"/>
        <v>Selling</v>
      </c>
      <c r="K729" s="23" t="str">
        <f t="shared" si="143"/>
        <v>Selling</v>
      </c>
      <c r="L729" s="23" t="str">
        <f t="shared" si="144"/>
        <v>Cash</v>
      </c>
      <c r="M729" s="43">
        <f t="shared" si="149"/>
        <v>0.9939577039274925</v>
      </c>
      <c r="N729" s="54">
        <f t="shared" si="139"/>
        <v>1</v>
      </c>
      <c r="O729" s="47">
        <f>O728*N729</f>
        <v>702364.88710184768</v>
      </c>
      <c r="P729" s="67">
        <f>(O729-MAX(O$97:O729))/MAX(O$97:O729)</f>
        <v>-0.53580675015224966</v>
      </c>
      <c r="Q729" s="63">
        <f t="shared" si="138"/>
        <v>1372859.9512054471</v>
      </c>
      <c r="R729" s="53">
        <f>(B729-(B729*$A$1))/B728</f>
        <v>0.99326193353474324</v>
      </c>
      <c r="S729" s="47">
        <f t="shared" si="141"/>
        <v>1384797.2446772642</v>
      </c>
      <c r="T729" s="67">
        <f>(S729-MAX(S$97:S729))/MAX(S$97:S729)</f>
        <v>-0.4192718041191128</v>
      </c>
      <c r="U729" s="63">
        <f t="shared" si="140"/>
        <v>960068.8278545934</v>
      </c>
      <c r="V729" s="4"/>
    </row>
    <row r="730" spans="1:22" x14ac:dyDescent="0.3">
      <c r="A730" s="2">
        <v>43733</v>
      </c>
      <c r="B730" s="21">
        <v>311</v>
      </c>
      <c r="C730" s="21">
        <v>289</v>
      </c>
      <c r="D730" s="21">
        <v>331.3</v>
      </c>
      <c r="E730" s="21">
        <v>402.29166666666669</v>
      </c>
      <c r="F730" s="23" t="str">
        <f t="shared" si="146"/>
        <v>FALSE</v>
      </c>
      <c r="G730" s="23" t="str">
        <f t="shared" si="147"/>
        <v>FALSE</v>
      </c>
      <c r="H730" s="23" t="str">
        <f t="shared" si="148"/>
        <v>Sell</v>
      </c>
      <c r="I730" s="23" t="str">
        <f t="shared" si="145"/>
        <v/>
      </c>
      <c r="J730" s="38" t="str">
        <f t="shared" si="142"/>
        <v>Cash</v>
      </c>
      <c r="K730" s="23" t="str">
        <f t="shared" si="143"/>
        <v>Cash</v>
      </c>
      <c r="L730" s="23" t="str">
        <f t="shared" si="144"/>
        <v>Cash</v>
      </c>
      <c r="M730" s="43">
        <f t="shared" si="149"/>
        <v>0.94528875379939215</v>
      </c>
      <c r="N730" s="54">
        <f t="shared" si="139"/>
        <v>1</v>
      </c>
      <c r="O730" s="47">
        <f>O729*N730</f>
        <v>702364.88710184768</v>
      </c>
      <c r="P730" s="67">
        <f>(O730-MAX(O$97:O730))/MAX(O$97:O730)</f>
        <v>-0.53580675015224966</v>
      </c>
      <c r="Q730" s="63">
        <f t="shared" si="138"/>
        <v>1372859.9512054471</v>
      </c>
      <c r="R730" s="48">
        <v>1</v>
      </c>
      <c r="S730" s="47">
        <f t="shared" si="141"/>
        <v>1384797.2446772642</v>
      </c>
      <c r="T730" s="67">
        <f>(S730-MAX(S$97:S730))/MAX(S$97:S730)</f>
        <v>-0.4192718041191128</v>
      </c>
      <c r="U730" s="63">
        <f t="shared" si="140"/>
        <v>960068.8278545934</v>
      </c>
      <c r="V730" s="4"/>
    </row>
    <row r="731" spans="1:22" x14ac:dyDescent="0.3">
      <c r="A731" s="2">
        <v>43734</v>
      </c>
      <c r="B731" s="21">
        <v>290</v>
      </c>
      <c r="C731" s="21">
        <v>288</v>
      </c>
      <c r="D731" s="21">
        <v>329.5</v>
      </c>
      <c r="E731" s="21">
        <v>400.21666666666658</v>
      </c>
      <c r="F731" s="23" t="str">
        <f t="shared" si="146"/>
        <v>FALSE</v>
      </c>
      <c r="G731" s="23" t="str">
        <f t="shared" si="147"/>
        <v>FALSE</v>
      </c>
      <c r="H731" s="23" t="str">
        <f t="shared" si="148"/>
        <v>Sell</v>
      </c>
      <c r="I731" s="23" t="str">
        <f t="shared" si="145"/>
        <v/>
      </c>
      <c r="J731" s="38" t="str">
        <f t="shared" si="142"/>
        <v>Cash</v>
      </c>
      <c r="K731" s="23" t="str">
        <f t="shared" si="143"/>
        <v>Cash</v>
      </c>
      <c r="L731" s="23" t="str">
        <f t="shared" si="144"/>
        <v>Cash</v>
      </c>
      <c r="M731" s="43">
        <f t="shared" si="149"/>
        <v>0.932475884244373</v>
      </c>
      <c r="N731" s="54">
        <f t="shared" si="139"/>
        <v>1</v>
      </c>
      <c r="O731" s="47">
        <f>O730*N731</f>
        <v>702364.88710184768</v>
      </c>
      <c r="P731" s="67">
        <f>(O731-MAX(O$97:O731))/MAX(O$97:O731)</f>
        <v>-0.53580675015224966</v>
      </c>
      <c r="Q731" s="63">
        <f t="shared" si="138"/>
        <v>1372859.9512054471</v>
      </c>
      <c r="R731" s="48">
        <v>1</v>
      </c>
      <c r="S731" s="47">
        <f t="shared" si="141"/>
        <v>1384797.2446772642</v>
      </c>
      <c r="T731" s="67">
        <f>(S731-MAX(S$97:S731))/MAX(S$97:S731)</f>
        <v>-0.4192718041191128</v>
      </c>
      <c r="U731" s="63">
        <f t="shared" si="140"/>
        <v>960068.8278545934</v>
      </c>
      <c r="V731" s="4"/>
    </row>
    <row r="732" spans="1:22" x14ac:dyDescent="0.3">
      <c r="A732" s="2">
        <v>43735</v>
      </c>
      <c r="B732" s="21">
        <v>288</v>
      </c>
      <c r="C732" s="21">
        <v>285</v>
      </c>
      <c r="D732" s="21">
        <v>325</v>
      </c>
      <c r="E732" s="21">
        <v>397.99166666666667</v>
      </c>
      <c r="F732" s="23" t="str">
        <f t="shared" si="146"/>
        <v>FALSE</v>
      </c>
      <c r="G732" s="23" t="str">
        <f t="shared" si="147"/>
        <v>FALSE</v>
      </c>
      <c r="H732" s="23" t="str">
        <f t="shared" si="148"/>
        <v>Sell</v>
      </c>
      <c r="I732" s="23" t="str">
        <f t="shared" si="145"/>
        <v/>
      </c>
      <c r="J732" s="38" t="str">
        <f t="shared" si="142"/>
        <v>Cash</v>
      </c>
      <c r="K732" s="23" t="str">
        <f t="shared" si="143"/>
        <v>Cash</v>
      </c>
      <c r="L732" s="23" t="str">
        <f t="shared" si="144"/>
        <v>Cash</v>
      </c>
      <c r="M732" s="43">
        <f t="shared" si="149"/>
        <v>0.99310344827586206</v>
      </c>
      <c r="N732" s="54">
        <f t="shared" si="139"/>
        <v>1</v>
      </c>
      <c r="O732" s="47">
        <f>O731*N732</f>
        <v>702364.88710184768</v>
      </c>
      <c r="P732" s="67">
        <f>(O732-MAX(O$97:O732))/MAX(O$97:O732)</f>
        <v>-0.53580675015224966</v>
      </c>
      <c r="Q732" s="63">
        <f t="shared" si="138"/>
        <v>1372859.9512054471</v>
      </c>
      <c r="R732" s="48">
        <v>1</v>
      </c>
      <c r="S732" s="47">
        <f t="shared" si="141"/>
        <v>1384797.2446772642</v>
      </c>
      <c r="T732" s="67">
        <f>(S732-MAX(S$97:S732))/MAX(S$97:S732)</f>
        <v>-0.4192718041191128</v>
      </c>
      <c r="U732" s="63">
        <f t="shared" si="140"/>
        <v>960068.8278545934</v>
      </c>
      <c r="V732" s="4"/>
    </row>
    <row r="733" spans="1:22" x14ac:dyDescent="0.3">
      <c r="A733" s="2">
        <v>43736</v>
      </c>
      <c r="B733" s="21">
        <v>285</v>
      </c>
      <c r="C733" s="21">
        <v>288</v>
      </c>
      <c r="D733" s="21">
        <v>316</v>
      </c>
      <c r="E733" s="21">
        <v>396.03333333333342</v>
      </c>
      <c r="F733" s="23" t="str">
        <f t="shared" si="146"/>
        <v>FALSE</v>
      </c>
      <c r="G733" s="23" t="str">
        <f t="shared" si="147"/>
        <v>FALSE</v>
      </c>
      <c r="H733" s="23" t="str">
        <f t="shared" si="148"/>
        <v>Sell</v>
      </c>
      <c r="I733" s="23" t="str">
        <f t="shared" si="145"/>
        <v/>
      </c>
      <c r="J733" s="38" t="str">
        <f t="shared" si="142"/>
        <v>Cash</v>
      </c>
      <c r="K733" s="23" t="str">
        <f t="shared" si="143"/>
        <v>Cash</v>
      </c>
      <c r="L733" s="23" t="str">
        <f t="shared" si="144"/>
        <v>Cash</v>
      </c>
      <c r="M733" s="43">
        <f t="shared" si="149"/>
        <v>0.98958333333333337</v>
      </c>
      <c r="N733" s="54">
        <f t="shared" si="139"/>
        <v>1</v>
      </c>
      <c r="O733" s="47">
        <f>O732*N733</f>
        <v>702364.88710184768</v>
      </c>
      <c r="P733" s="67">
        <f>(O733-MAX(O$97:O733))/MAX(O$97:O733)</f>
        <v>-0.53580675015224966</v>
      </c>
      <c r="Q733" s="63">
        <f t="shared" si="138"/>
        <v>1372859.9512054471</v>
      </c>
      <c r="R733" s="48">
        <v>1</v>
      </c>
      <c r="S733" s="47">
        <f t="shared" si="141"/>
        <v>1384797.2446772642</v>
      </c>
      <c r="T733" s="67">
        <f>(S733-MAX(S$97:S733))/MAX(S$97:S733)</f>
        <v>-0.4192718041191128</v>
      </c>
      <c r="U733" s="63">
        <f t="shared" si="140"/>
        <v>960068.8278545934</v>
      </c>
      <c r="V733" s="4"/>
    </row>
    <row r="734" spans="1:22" x14ac:dyDescent="0.3">
      <c r="A734" s="2">
        <v>43737</v>
      </c>
      <c r="B734" s="21">
        <v>288</v>
      </c>
      <c r="C734" s="21">
        <v>285</v>
      </c>
      <c r="D734" s="21">
        <v>309.7</v>
      </c>
      <c r="E734" s="21">
        <v>394.10833333333329</v>
      </c>
      <c r="F734" s="23" t="str">
        <f t="shared" si="146"/>
        <v>FALSE</v>
      </c>
      <c r="G734" s="23" t="str">
        <f t="shared" si="147"/>
        <v>FALSE</v>
      </c>
      <c r="H734" s="23" t="str">
        <f t="shared" si="148"/>
        <v>Sell</v>
      </c>
      <c r="I734" s="23" t="str">
        <f t="shared" si="145"/>
        <v/>
      </c>
      <c r="J734" s="38" t="str">
        <f t="shared" si="142"/>
        <v>Cash</v>
      </c>
      <c r="K734" s="23" t="str">
        <f t="shared" si="143"/>
        <v>Cash</v>
      </c>
      <c r="L734" s="23" t="str">
        <f t="shared" si="144"/>
        <v>Cash</v>
      </c>
      <c r="M734" s="43">
        <f t="shared" si="149"/>
        <v>1.0105263157894737</v>
      </c>
      <c r="N734" s="54">
        <f t="shared" si="139"/>
        <v>1</v>
      </c>
      <c r="O734" s="47">
        <f>O733*N734</f>
        <v>702364.88710184768</v>
      </c>
      <c r="P734" s="67">
        <f>(O734-MAX(O$97:O734))/MAX(O$97:O734)</f>
        <v>-0.53580675015224966</v>
      </c>
      <c r="Q734" s="63">
        <f t="shared" si="138"/>
        <v>1372859.9512054471</v>
      </c>
      <c r="R734" s="48">
        <v>1</v>
      </c>
      <c r="S734" s="47">
        <f t="shared" si="141"/>
        <v>1384797.2446772642</v>
      </c>
      <c r="T734" s="67">
        <f>(S734-MAX(S$97:S734))/MAX(S$97:S734)</f>
        <v>-0.4192718041191128</v>
      </c>
      <c r="U734" s="63">
        <f t="shared" si="140"/>
        <v>960068.8278545934</v>
      </c>
      <c r="V734" s="4"/>
    </row>
    <row r="735" spans="1:22" x14ac:dyDescent="0.3">
      <c r="A735" s="2">
        <v>43738</v>
      </c>
      <c r="B735" s="21">
        <v>285</v>
      </c>
      <c r="C735" s="21">
        <v>311</v>
      </c>
      <c r="D735" s="21">
        <v>306.3</v>
      </c>
      <c r="E735" s="21">
        <v>392.29166666666669</v>
      </c>
      <c r="F735" s="23" t="str">
        <f t="shared" si="146"/>
        <v>FALSE</v>
      </c>
      <c r="G735" s="23" t="str">
        <f t="shared" si="147"/>
        <v>FALSE</v>
      </c>
      <c r="H735" s="23" t="str">
        <f t="shared" si="148"/>
        <v>Sell</v>
      </c>
      <c r="I735" s="23" t="str">
        <f t="shared" si="145"/>
        <v/>
      </c>
      <c r="J735" s="38" t="str">
        <f t="shared" si="142"/>
        <v>Cash</v>
      </c>
      <c r="K735" s="23" t="str">
        <f t="shared" si="143"/>
        <v>Cash</v>
      </c>
      <c r="L735" s="23" t="str">
        <f t="shared" si="144"/>
        <v>Cash</v>
      </c>
      <c r="M735" s="43">
        <f t="shared" si="149"/>
        <v>0.98958333333333337</v>
      </c>
      <c r="N735" s="54">
        <f t="shared" si="139"/>
        <v>1</v>
      </c>
      <c r="O735" s="47">
        <f>O734*N735</f>
        <v>702364.88710184768</v>
      </c>
      <c r="P735" s="67">
        <f>(O735-MAX(O$97:O735))/MAX(O$97:O735)</f>
        <v>-0.53580675015224966</v>
      </c>
      <c r="Q735" s="63">
        <f t="shared" si="138"/>
        <v>1372859.9512054471</v>
      </c>
      <c r="R735" s="48">
        <v>1</v>
      </c>
      <c r="S735" s="47">
        <f t="shared" si="141"/>
        <v>1384797.2446772642</v>
      </c>
      <c r="T735" s="67">
        <f>(S735-MAX(S$97:S735))/MAX(S$97:S735)</f>
        <v>-0.4192718041191128</v>
      </c>
      <c r="U735" s="63">
        <f t="shared" si="140"/>
        <v>960068.8278545934</v>
      </c>
      <c r="V735" s="4"/>
    </row>
    <row r="736" spans="1:22" x14ac:dyDescent="0.3">
      <c r="A736" s="2">
        <v>43739</v>
      </c>
      <c r="B736" s="21">
        <v>311</v>
      </c>
      <c r="C736" s="21">
        <v>305</v>
      </c>
      <c r="D736" s="21">
        <v>302.3</v>
      </c>
      <c r="E736" s="21">
        <v>390.39166666666671</v>
      </c>
      <c r="F736" s="23" t="str">
        <f t="shared" si="146"/>
        <v>TRUE</v>
      </c>
      <c r="G736" s="23" t="str">
        <f t="shared" si="147"/>
        <v>FALSE</v>
      </c>
      <c r="H736" s="23" t="str">
        <f t="shared" si="148"/>
        <v>Hold&amp;NotBuy</v>
      </c>
      <c r="I736" s="23" t="str">
        <f t="shared" si="145"/>
        <v>hold</v>
      </c>
      <c r="J736" s="38" t="str">
        <f t="shared" si="142"/>
        <v>Cash</v>
      </c>
      <c r="K736" s="23" t="str">
        <f t="shared" si="143"/>
        <v>Cash</v>
      </c>
      <c r="L736" s="23" t="str">
        <f t="shared" si="144"/>
        <v>Cash</v>
      </c>
      <c r="M736" s="43">
        <f t="shared" si="149"/>
        <v>1.0912280701754387</v>
      </c>
      <c r="N736" s="54">
        <f t="shared" si="139"/>
        <v>1</v>
      </c>
      <c r="O736" s="47">
        <f>O735*N736</f>
        <v>702364.88710184768</v>
      </c>
      <c r="P736" s="67">
        <f>(O736-MAX(O$97:O736))/MAX(O$97:O736)</f>
        <v>-0.53580675015224966</v>
      </c>
      <c r="Q736" s="63">
        <f t="shared" si="138"/>
        <v>1372859.9512054471</v>
      </c>
      <c r="R736" s="48">
        <v>1</v>
      </c>
      <c r="S736" s="47">
        <f t="shared" si="141"/>
        <v>1384797.2446772642</v>
      </c>
      <c r="T736" s="67">
        <f>(S736-MAX(S$97:S736))/MAX(S$97:S736)</f>
        <v>-0.4192718041191128</v>
      </c>
      <c r="U736" s="63">
        <f t="shared" si="140"/>
        <v>960068.8278545934</v>
      </c>
      <c r="V736" s="4"/>
    </row>
    <row r="737" spans="1:22" x14ac:dyDescent="0.3">
      <c r="A737" s="2">
        <v>43740</v>
      </c>
      <c r="B737" s="21">
        <v>305</v>
      </c>
      <c r="C737" s="21">
        <v>303</v>
      </c>
      <c r="D737" s="21">
        <v>299.39999999999998</v>
      </c>
      <c r="E737" s="21">
        <v>388.67500000000001</v>
      </c>
      <c r="F737" s="23" t="str">
        <f t="shared" si="146"/>
        <v>TRUE</v>
      </c>
      <c r="G737" s="23" t="str">
        <f t="shared" si="147"/>
        <v>FALSE</v>
      </c>
      <c r="H737" s="23" t="str">
        <f t="shared" si="148"/>
        <v>Hold&amp;NotBuy</v>
      </c>
      <c r="I737" s="23" t="str">
        <f t="shared" si="145"/>
        <v>hold</v>
      </c>
      <c r="J737" s="38" t="str">
        <f t="shared" si="142"/>
        <v>Cash</v>
      </c>
      <c r="K737" s="23" t="str">
        <f t="shared" si="143"/>
        <v>Cash</v>
      </c>
      <c r="L737" s="23" t="str">
        <f t="shared" si="144"/>
        <v>Cash</v>
      </c>
      <c r="M737" s="43">
        <f t="shared" si="149"/>
        <v>0.98070739549839225</v>
      </c>
      <c r="N737" s="54">
        <f t="shared" si="139"/>
        <v>1</v>
      </c>
      <c r="O737" s="47">
        <f>O736*N737</f>
        <v>702364.88710184768</v>
      </c>
      <c r="P737" s="67">
        <f>(O737-MAX(O$97:O737))/MAX(O$97:O737)</f>
        <v>-0.53580675015224966</v>
      </c>
      <c r="Q737" s="63">
        <f t="shared" si="138"/>
        <v>1372859.9512054471</v>
      </c>
      <c r="R737" s="55">
        <f>(B737-(B736*$A$1))/B736</f>
        <v>0.98000739549839233</v>
      </c>
      <c r="S737" s="47">
        <f t="shared" si="141"/>
        <v>1357111.5410495156</v>
      </c>
      <c r="T737" s="67">
        <f>(S737-MAX(S$97:S737))/MAX(S$97:S737)</f>
        <v>-0.43088207326229155</v>
      </c>
      <c r="U737" s="63">
        <f t="shared" si="140"/>
        <v>940874.55148497445</v>
      </c>
      <c r="V737" s="4"/>
    </row>
    <row r="738" spans="1:22" x14ac:dyDescent="0.3">
      <c r="A738" s="2">
        <v>43741</v>
      </c>
      <c r="B738" s="21">
        <v>303</v>
      </c>
      <c r="C738" s="21">
        <v>295</v>
      </c>
      <c r="D738" s="21">
        <v>296</v>
      </c>
      <c r="E738" s="21">
        <v>387.10833333333329</v>
      </c>
      <c r="F738" s="23" t="str">
        <f t="shared" si="146"/>
        <v>TRUE</v>
      </c>
      <c r="G738" s="23" t="str">
        <f t="shared" si="147"/>
        <v>FALSE</v>
      </c>
      <c r="H738" s="23" t="str">
        <f t="shared" si="148"/>
        <v>Hold&amp;NotBuy</v>
      </c>
      <c r="I738" s="23" t="str">
        <f t="shared" si="145"/>
        <v>hold</v>
      </c>
      <c r="J738" s="38" t="str">
        <f t="shared" si="142"/>
        <v>Cash</v>
      </c>
      <c r="K738" s="23" t="str">
        <f t="shared" si="143"/>
        <v>Cash</v>
      </c>
      <c r="L738" s="23" t="str">
        <f t="shared" si="144"/>
        <v>Cash</v>
      </c>
      <c r="M738" s="43">
        <f t="shared" si="149"/>
        <v>0.99344262295081964</v>
      </c>
      <c r="N738" s="54">
        <f t="shared" si="139"/>
        <v>1</v>
      </c>
      <c r="O738" s="47">
        <f>O737*N738</f>
        <v>702364.88710184768</v>
      </c>
      <c r="P738" s="67">
        <f>(O738-MAX(O$97:O738))/MAX(O$97:O738)</f>
        <v>-0.53580675015224966</v>
      </c>
      <c r="Q738" s="63">
        <f t="shared" si="138"/>
        <v>1372859.9512054471</v>
      </c>
      <c r="R738" s="52">
        <f t="shared" ref="R738" si="151">M738</f>
        <v>0.99344262295081964</v>
      </c>
      <c r="S738" s="47">
        <f t="shared" si="141"/>
        <v>1348212.4489770597</v>
      </c>
      <c r="T738" s="67">
        <f>(S738-MAX(S$97:S738))/MAX(S$97:S738)</f>
        <v>-0.43461399409335849</v>
      </c>
      <c r="U738" s="63">
        <f t="shared" si="140"/>
        <v>934704.88229490898</v>
      </c>
      <c r="V738" s="4"/>
    </row>
    <row r="739" spans="1:22" x14ac:dyDescent="0.3">
      <c r="A739" s="2">
        <v>43742</v>
      </c>
      <c r="B739" s="21">
        <v>296</v>
      </c>
      <c r="C739" s="21">
        <v>304</v>
      </c>
      <c r="D739" s="21">
        <v>295.3</v>
      </c>
      <c r="E739" s="21">
        <v>385.65</v>
      </c>
      <c r="F739" s="23" t="str">
        <f t="shared" si="146"/>
        <v>FALSE</v>
      </c>
      <c r="G739" s="23" t="str">
        <f t="shared" si="147"/>
        <v>FALSE</v>
      </c>
      <c r="H739" s="23" t="str">
        <f t="shared" si="148"/>
        <v>Sell</v>
      </c>
      <c r="I739" s="23" t="str">
        <f t="shared" si="145"/>
        <v/>
      </c>
      <c r="J739" s="38" t="str">
        <f t="shared" si="142"/>
        <v>Selling</v>
      </c>
      <c r="K739" s="23" t="str">
        <f t="shared" si="143"/>
        <v>Selling</v>
      </c>
      <c r="L739" s="23" t="str">
        <f t="shared" si="144"/>
        <v>Cash</v>
      </c>
      <c r="M739" s="43">
        <f t="shared" si="149"/>
        <v>0.97689768976897695</v>
      </c>
      <c r="N739" s="54">
        <f t="shared" si="139"/>
        <v>1</v>
      </c>
      <c r="O739" s="47">
        <f>O738*N739</f>
        <v>702364.88710184768</v>
      </c>
      <c r="P739" s="67">
        <f>(O739-MAX(O$97:O739))/MAX(O$97:O739)</f>
        <v>-0.53580675015224966</v>
      </c>
      <c r="Q739" s="63">
        <f t="shared" ref="Q739:Q802" si="152">Q738*N739</f>
        <v>1372859.9512054471</v>
      </c>
      <c r="R739" s="53">
        <f>(B739-(B739*$A$1))/B738</f>
        <v>0.97621386138613864</v>
      </c>
      <c r="S739" s="47">
        <f t="shared" si="141"/>
        <v>1316143.6807847579</v>
      </c>
      <c r="T739" s="67">
        <f>(S739-MAX(S$97:S739))/MAX(S$97:S739)</f>
        <v>-0.44806234400019129</v>
      </c>
      <c r="U739" s="63">
        <f t="shared" si="140"/>
        <v>912471.86240158929</v>
      </c>
      <c r="V739" s="4"/>
    </row>
    <row r="740" spans="1:22" x14ac:dyDescent="0.3">
      <c r="A740" s="2">
        <v>43743</v>
      </c>
      <c r="B740" s="21">
        <v>305</v>
      </c>
      <c r="C740" s="21">
        <v>304</v>
      </c>
      <c r="D740" s="21">
        <v>296.8</v>
      </c>
      <c r="E740" s="21">
        <v>383.91666666666669</v>
      </c>
      <c r="F740" s="23" t="str">
        <f t="shared" si="146"/>
        <v>TRUE</v>
      </c>
      <c r="G740" s="23" t="str">
        <f t="shared" si="147"/>
        <v>FALSE</v>
      </c>
      <c r="H740" s="23" t="str">
        <f t="shared" si="148"/>
        <v>Hold&amp;NotBuy</v>
      </c>
      <c r="I740" s="23" t="str">
        <f t="shared" si="145"/>
        <v>hold</v>
      </c>
      <c r="J740" s="38" t="str">
        <f t="shared" si="142"/>
        <v>Selling</v>
      </c>
      <c r="K740" s="23" t="str">
        <f t="shared" si="143"/>
        <v>Selling</v>
      </c>
      <c r="L740" s="23" t="str">
        <f t="shared" si="144"/>
        <v>Cash</v>
      </c>
      <c r="M740" s="43">
        <f t="shared" si="149"/>
        <v>1.0304054054054055</v>
      </c>
      <c r="N740" s="54">
        <f t="shared" ref="N740:N803" si="153">IF(L740="hold", IF(L739="hold", B740/B739, (B740-(B739*$A$1))/B739), IF(L740="Selling", IF(L739="Buying", (B740-(B739*$A$1)-(B740*$A$1))/B739, (B740-(B740*$A$1))/B739), 1))</f>
        <v>1</v>
      </c>
      <c r="O740" s="47">
        <f>O739*N740</f>
        <v>702364.88710184768</v>
      </c>
      <c r="P740" s="67">
        <f>(O740-MAX(O$97:O740))/MAX(O$97:O740)</f>
        <v>-0.53580675015224966</v>
      </c>
      <c r="Q740" s="63">
        <f t="shared" si="152"/>
        <v>1372859.9512054471</v>
      </c>
      <c r="R740" s="48">
        <v>1</v>
      </c>
      <c r="S740" s="47">
        <f t="shared" si="141"/>
        <v>1316143.6807847579</v>
      </c>
      <c r="T740" s="67">
        <f>(S740-MAX(S$97:S740))/MAX(S$97:S740)</f>
        <v>-0.44806234400019129</v>
      </c>
      <c r="U740" s="63">
        <f t="shared" ref="U740:U803" si="154">U739*R740</f>
        <v>912471.86240158929</v>
      </c>
      <c r="V740" s="4"/>
    </row>
    <row r="741" spans="1:22" x14ac:dyDescent="0.3">
      <c r="A741" s="2">
        <v>43744</v>
      </c>
      <c r="B741" s="21">
        <v>304</v>
      </c>
      <c r="C741" s="21">
        <v>302</v>
      </c>
      <c r="D741" s="21">
        <v>298.2</v>
      </c>
      <c r="E741" s="21">
        <v>382.20833333333331</v>
      </c>
      <c r="F741" s="23" t="str">
        <f t="shared" si="146"/>
        <v>TRUE</v>
      </c>
      <c r="G741" s="23" t="str">
        <f t="shared" si="147"/>
        <v>FALSE</v>
      </c>
      <c r="H741" s="23" t="str">
        <f t="shared" si="148"/>
        <v>Hold&amp;NotBuy</v>
      </c>
      <c r="I741" s="23" t="str">
        <f t="shared" si="145"/>
        <v>hold</v>
      </c>
      <c r="J741" s="38" t="str">
        <f t="shared" si="142"/>
        <v>Selling</v>
      </c>
      <c r="K741" s="23" t="str">
        <f t="shared" si="143"/>
        <v>Selling</v>
      </c>
      <c r="L741" s="23" t="str">
        <f t="shared" si="144"/>
        <v>Cash</v>
      </c>
      <c r="M741" s="43">
        <f t="shared" si="149"/>
        <v>0.99672131147540988</v>
      </c>
      <c r="N741" s="54">
        <f t="shared" si="153"/>
        <v>1</v>
      </c>
      <c r="O741" s="47">
        <f>O740*N741</f>
        <v>702364.88710184768</v>
      </c>
      <c r="P741" s="67">
        <f>(O741-MAX(O$97:O741))/MAX(O$97:O741)</f>
        <v>-0.53580675015224966</v>
      </c>
      <c r="Q741" s="63">
        <f t="shared" si="152"/>
        <v>1372859.9512054471</v>
      </c>
      <c r="R741" s="55">
        <f>(B741-(B740*$A$1))/B740</f>
        <v>0.99602131147540984</v>
      </c>
      <c r="S741" s="47">
        <f t="shared" si="141"/>
        <v>1310907.1550253078</v>
      </c>
      <c r="T741" s="67">
        <f>(S741-MAX(S$97:S741))/MAX(S$97:S741)</f>
        <v>-0.45025833201840693</v>
      </c>
      <c r="U741" s="63">
        <f t="shared" si="154"/>
        <v>908841.4210736407</v>
      </c>
      <c r="V741" s="4"/>
    </row>
    <row r="742" spans="1:22" x14ac:dyDescent="0.3">
      <c r="A742" s="2">
        <v>43745</v>
      </c>
      <c r="B742" s="21">
        <v>302</v>
      </c>
      <c r="C742" s="21">
        <v>330</v>
      </c>
      <c r="D742" s="21">
        <v>302.7</v>
      </c>
      <c r="E742" s="21">
        <v>380.84166666666658</v>
      </c>
      <c r="F742" s="23" t="str">
        <f t="shared" si="146"/>
        <v>TRUE</v>
      </c>
      <c r="G742" s="23" t="str">
        <f t="shared" si="147"/>
        <v>FALSE</v>
      </c>
      <c r="H742" s="23" t="str">
        <f t="shared" si="148"/>
        <v>Hold&amp;NotBuy</v>
      </c>
      <c r="I742" s="23" t="str">
        <f t="shared" si="145"/>
        <v>hold</v>
      </c>
      <c r="J742" s="38" t="str">
        <f t="shared" si="142"/>
        <v>Selling</v>
      </c>
      <c r="K742" s="23" t="str">
        <f t="shared" si="143"/>
        <v>Selling</v>
      </c>
      <c r="L742" s="23" t="str">
        <f t="shared" si="144"/>
        <v>Cash</v>
      </c>
      <c r="M742" s="43">
        <f t="shared" si="149"/>
        <v>0.99342105263157898</v>
      </c>
      <c r="N742" s="54">
        <f t="shared" si="153"/>
        <v>1</v>
      </c>
      <c r="O742" s="47">
        <f>O741*N742</f>
        <v>702364.88710184768</v>
      </c>
      <c r="P742" s="67">
        <f>(O742-MAX(O$97:O742))/MAX(O$97:O742)</f>
        <v>-0.53580675015224966</v>
      </c>
      <c r="Q742" s="63">
        <f t="shared" si="152"/>
        <v>1372859.9512054471</v>
      </c>
      <c r="R742" s="52">
        <f t="shared" ref="R742:R758" si="155">M742</f>
        <v>0.99342105263157898</v>
      </c>
      <c r="S742" s="47">
        <f t="shared" si="141"/>
        <v>1302282.7658475097</v>
      </c>
      <c r="T742" s="67">
        <f>(S742-MAX(S$97:S742))/MAX(S$97:S742)</f>
        <v>-0.45387505351828578</v>
      </c>
      <c r="U742" s="63">
        <f t="shared" si="154"/>
        <v>902862.20119815622</v>
      </c>
      <c r="V742" s="4"/>
    </row>
    <row r="743" spans="1:22" x14ac:dyDescent="0.3">
      <c r="A743" s="2">
        <v>43746</v>
      </c>
      <c r="B743" s="21">
        <v>331</v>
      </c>
      <c r="C743" s="21">
        <v>324</v>
      </c>
      <c r="D743" s="21">
        <v>306.3</v>
      </c>
      <c r="E743" s="21">
        <v>379.47500000000002</v>
      </c>
      <c r="F743" s="23" t="str">
        <f t="shared" si="146"/>
        <v>TRUE</v>
      </c>
      <c r="G743" s="23" t="str">
        <f t="shared" si="147"/>
        <v>FALSE</v>
      </c>
      <c r="H743" s="23" t="str">
        <f t="shared" si="148"/>
        <v>Hold&amp;NotBuy</v>
      </c>
      <c r="I743" s="23" t="str">
        <f t="shared" si="145"/>
        <v>hold</v>
      </c>
      <c r="J743" s="38" t="str">
        <f t="shared" si="142"/>
        <v>Selling</v>
      </c>
      <c r="K743" s="23" t="str">
        <f t="shared" si="143"/>
        <v>Selling</v>
      </c>
      <c r="L743" s="23" t="str">
        <f t="shared" si="144"/>
        <v>Cash</v>
      </c>
      <c r="M743" s="43">
        <f t="shared" si="149"/>
        <v>1.0960264900662251</v>
      </c>
      <c r="N743" s="54">
        <f t="shared" si="153"/>
        <v>1</v>
      </c>
      <c r="O743" s="47">
        <f>O742*N743</f>
        <v>702364.88710184768</v>
      </c>
      <c r="P743" s="67">
        <f>(O743-MAX(O$97:O743))/MAX(O$97:O743)</f>
        <v>-0.53580675015224966</v>
      </c>
      <c r="Q743" s="63">
        <f t="shared" si="152"/>
        <v>1372859.9512054471</v>
      </c>
      <c r="R743" s="52">
        <f t="shared" si="155"/>
        <v>1.0960264900662251</v>
      </c>
      <c r="S743" s="47">
        <f t="shared" si="141"/>
        <v>1427336.4089255817</v>
      </c>
      <c r="T743" s="67">
        <f>(S743-MAX(S$97:S743))/MAX(S$97:S743)</f>
        <v>-0.40143259177004176</v>
      </c>
      <c r="U743" s="63">
        <f t="shared" si="154"/>
        <v>989560.88939268107</v>
      </c>
      <c r="V743" s="4"/>
    </row>
    <row r="744" spans="1:22" x14ac:dyDescent="0.3">
      <c r="A744" s="2">
        <v>43747</v>
      </c>
      <c r="B744" s="21">
        <v>325</v>
      </c>
      <c r="C744" s="21">
        <v>338</v>
      </c>
      <c r="D744" s="21">
        <v>311.60000000000002</v>
      </c>
      <c r="E744" s="21">
        <v>378.34166666666658</v>
      </c>
      <c r="F744" s="23" t="str">
        <f t="shared" si="146"/>
        <v>TRUE</v>
      </c>
      <c r="G744" s="23" t="str">
        <f t="shared" si="147"/>
        <v>FALSE</v>
      </c>
      <c r="H744" s="23" t="str">
        <f t="shared" si="148"/>
        <v>Hold&amp;NotBuy</v>
      </c>
      <c r="I744" s="23" t="str">
        <f t="shared" si="145"/>
        <v>hold</v>
      </c>
      <c r="J744" s="38" t="str">
        <f t="shared" si="142"/>
        <v>Selling</v>
      </c>
      <c r="K744" s="23" t="str">
        <f t="shared" si="143"/>
        <v>Selling</v>
      </c>
      <c r="L744" s="23" t="str">
        <f t="shared" si="144"/>
        <v>Cash</v>
      </c>
      <c r="M744" s="43">
        <f t="shared" si="149"/>
        <v>0.98187311178247738</v>
      </c>
      <c r="N744" s="54">
        <f t="shared" si="153"/>
        <v>1</v>
      </c>
      <c r="O744" s="47">
        <f>O743*N744</f>
        <v>702364.88710184768</v>
      </c>
      <c r="P744" s="67">
        <f>(O744-MAX(O$97:O744))/MAX(O$97:O744)</f>
        <v>-0.53580675015224966</v>
      </c>
      <c r="Q744" s="63">
        <f t="shared" si="152"/>
        <v>1372859.9512054471</v>
      </c>
      <c r="R744" s="52">
        <f t="shared" si="155"/>
        <v>0.98187311178247738</v>
      </c>
      <c r="S744" s="47">
        <f t="shared" si="141"/>
        <v>1401463.2413921875</v>
      </c>
      <c r="T744" s="67">
        <f>(S744-MAX(S$97:S744))/MAX(S$97:S744)</f>
        <v>-0.41228275626967847</v>
      </c>
      <c r="U744" s="63">
        <f t="shared" si="154"/>
        <v>971623.22976622765</v>
      </c>
      <c r="V744" s="4"/>
    </row>
    <row r="745" spans="1:22" x14ac:dyDescent="0.3">
      <c r="A745" s="2">
        <v>43748</v>
      </c>
      <c r="B745" s="21">
        <v>337</v>
      </c>
      <c r="C745" s="21">
        <v>324</v>
      </c>
      <c r="D745" s="21">
        <v>312.89999999999998</v>
      </c>
      <c r="E745" s="21">
        <v>377.05833333333328</v>
      </c>
      <c r="F745" s="23" t="str">
        <f t="shared" si="146"/>
        <v>TRUE</v>
      </c>
      <c r="G745" s="23" t="str">
        <f t="shared" si="147"/>
        <v>FALSE</v>
      </c>
      <c r="H745" s="23" t="str">
        <f t="shared" si="148"/>
        <v>Hold&amp;NotBuy</v>
      </c>
      <c r="I745" s="23" t="str">
        <f t="shared" si="145"/>
        <v>hold</v>
      </c>
      <c r="J745" s="38" t="str">
        <f t="shared" si="142"/>
        <v>Selling</v>
      </c>
      <c r="K745" s="23" t="str">
        <f t="shared" si="143"/>
        <v>Selling</v>
      </c>
      <c r="L745" s="23" t="str">
        <f t="shared" si="144"/>
        <v>Cash</v>
      </c>
      <c r="M745" s="43">
        <f t="shared" si="149"/>
        <v>1.0369230769230768</v>
      </c>
      <c r="N745" s="54">
        <f t="shared" si="153"/>
        <v>1</v>
      </c>
      <c r="O745" s="47">
        <f>O744*N745</f>
        <v>702364.88710184768</v>
      </c>
      <c r="P745" s="67">
        <f>(O745-MAX(O$97:O745))/MAX(O$97:O745)</f>
        <v>-0.53580675015224966</v>
      </c>
      <c r="Q745" s="63">
        <f t="shared" si="152"/>
        <v>1372859.9512054471</v>
      </c>
      <c r="R745" s="52">
        <f t="shared" si="155"/>
        <v>1.0369230769230768</v>
      </c>
      <c r="S745" s="47">
        <f t="shared" si="141"/>
        <v>1453209.5764589759</v>
      </c>
      <c r="T745" s="67">
        <f>(S745-MAX(S$97:S745))/MAX(S$97:S745)</f>
        <v>-0.3905824272704051</v>
      </c>
      <c r="U745" s="63">
        <f t="shared" si="154"/>
        <v>1007498.5490191345</v>
      </c>
      <c r="V745" s="4"/>
    </row>
    <row r="746" spans="1:22" x14ac:dyDescent="0.3">
      <c r="A746" s="2">
        <v>43749</v>
      </c>
      <c r="B746" s="21">
        <v>324</v>
      </c>
      <c r="C746" s="21">
        <v>320</v>
      </c>
      <c r="D746" s="21">
        <v>314.39999999999998</v>
      </c>
      <c r="E746" s="21">
        <v>375.70833333333331</v>
      </c>
      <c r="F746" s="23" t="str">
        <f t="shared" si="146"/>
        <v>TRUE</v>
      </c>
      <c r="G746" s="23" t="str">
        <f t="shared" si="147"/>
        <v>FALSE</v>
      </c>
      <c r="H746" s="23" t="str">
        <f t="shared" si="148"/>
        <v>Hold&amp;NotBuy</v>
      </c>
      <c r="I746" s="23" t="str">
        <f t="shared" si="145"/>
        <v>hold</v>
      </c>
      <c r="J746" s="38" t="str">
        <f t="shared" si="142"/>
        <v>Selling</v>
      </c>
      <c r="K746" s="23" t="str">
        <f t="shared" si="143"/>
        <v>Selling</v>
      </c>
      <c r="L746" s="23" t="str">
        <f t="shared" si="144"/>
        <v>Cash</v>
      </c>
      <c r="M746" s="43">
        <f t="shared" si="149"/>
        <v>0.96142433234421365</v>
      </c>
      <c r="N746" s="54">
        <f t="shared" si="153"/>
        <v>1</v>
      </c>
      <c r="O746" s="47">
        <f>O745*N746</f>
        <v>702364.88710184768</v>
      </c>
      <c r="P746" s="67">
        <f>(O746-MAX(O$97:O746))/MAX(O$97:O746)</f>
        <v>-0.53580675015224966</v>
      </c>
      <c r="Q746" s="63">
        <f t="shared" si="152"/>
        <v>1372859.9512054471</v>
      </c>
      <c r="R746" s="52">
        <f t="shared" si="155"/>
        <v>0.96142433234421365</v>
      </c>
      <c r="S746" s="47">
        <f t="shared" si="141"/>
        <v>1397151.0468032884</v>
      </c>
      <c r="T746" s="67">
        <f>(S746-MAX(S$97:S746))/MAX(S$97:S746)</f>
        <v>-0.41409111701961798</v>
      </c>
      <c r="U746" s="63">
        <f t="shared" si="154"/>
        <v>968633.61982848542</v>
      </c>
      <c r="V746" s="4"/>
    </row>
    <row r="747" spans="1:22" x14ac:dyDescent="0.3">
      <c r="A747" s="2">
        <v>43750</v>
      </c>
      <c r="B747" s="21">
        <v>319</v>
      </c>
      <c r="C747" s="21">
        <v>326</v>
      </c>
      <c r="D747" s="21">
        <v>316.7</v>
      </c>
      <c r="E747" s="21">
        <v>374.4</v>
      </c>
      <c r="F747" s="23" t="str">
        <f t="shared" si="146"/>
        <v>TRUE</v>
      </c>
      <c r="G747" s="23" t="str">
        <f t="shared" si="147"/>
        <v>FALSE</v>
      </c>
      <c r="H747" s="23" t="str">
        <f t="shared" si="148"/>
        <v>Hold&amp;NotBuy</v>
      </c>
      <c r="I747" s="23" t="str">
        <f t="shared" si="145"/>
        <v>hold</v>
      </c>
      <c r="J747" s="38" t="str">
        <f t="shared" si="142"/>
        <v>Selling</v>
      </c>
      <c r="K747" s="23" t="str">
        <f t="shared" si="143"/>
        <v>Selling</v>
      </c>
      <c r="L747" s="23" t="str">
        <f t="shared" si="144"/>
        <v>Cash</v>
      </c>
      <c r="M747" s="43">
        <f t="shared" si="149"/>
        <v>0.98456790123456794</v>
      </c>
      <c r="N747" s="54">
        <f t="shared" si="153"/>
        <v>1</v>
      </c>
      <c r="O747" s="47">
        <f>O746*N747</f>
        <v>702364.88710184768</v>
      </c>
      <c r="P747" s="67">
        <f>(O747-MAX(O$97:O747))/MAX(O$97:O747)</f>
        <v>-0.53580675015224966</v>
      </c>
      <c r="Q747" s="63">
        <f t="shared" si="152"/>
        <v>1372859.9512054471</v>
      </c>
      <c r="R747" s="52">
        <f t="shared" si="155"/>
        <v>0.98456790123456794</v>
      </c>
      <c r="S747" s="47">
        <f t="shared" si="141"/>
        <v>1375590.0738587934</v>
      </c>
      <c r="T747" s="67">
        <f>(S747-MAX(S$97:S747))/MAX(S$97:S747)</f>
        <v>-0.42313292076931514</v>
      </c>
      <c r="U747" s="63">
        <f t="shared" si="154"/>
        <v>953685.57013977424</v>
      </c>
      <c r="V747" s="4"/>
    </row>
    <row r="748" spans="1:22" x14ac:dyDescent="0.3">
      <c r="A748" s="2">
        <v>43751</v>
      </c>
      <c r="B748" s="21">
        <v>326</v>
      </c>
      <c r="C748" s="21">
        <v>329</v>
      </c>
      <c r="D748" s="21">
        <v>320.10000000000002</v>
      </c>
      <c r="E748" s="21">
        <v>373.05833333333328</v>
      </c>
      <c r="F748" s="23" t="str">
        <f t="shared" si="146"/>
        <v>TRUE</v>
      </c>
      <c r="G748" s="23" t="str">
        <f t="shared" si="147"/>
        <v>FALSE</v>
      </c>
      <c r="H748" s="23" t="str">
        <f t="shared" si="148"/>
        <v>Hold&amp;NotBuy</v>
      </c>
      <c r="I748" s="23" t="str">
        <f t="shared" si="145"/>
        <v>hold</v>
      </c>
      <c r="J748" s="38" t="str">
        <f t="shared" si="142"/>
        <v>Selling</v>
      </c>
      <c r="K748" s="23" t="str">
        <f t="shared" si="143"/>
        <v>Selling</v>
      </c>
      <c r="L748" s="23" t="str">
        <f t="shared" si="144"/>
        <v>Cash</v>
      </c>
      <c r="M748" s="43">
        <f t="shared" si="149"/>
        <v>1.0219435736677116</v>
      </c>
      <c r="N748" s="54">
        <f t="shared" si="153"/>
        <v>1</v>
      </c>
      <c r="O748" s="47">
        <f>O747*N748</f>
        <v>702364.88710184768</v>
      </c>
      <c r="P748" s="67">
        <f>(O748-MAX(O$97:O748))/MAX(O$97:O748)</f>
        <v>-0.53580675015224966</v>
      </c>
      <c r="Q748" s="63">
        <f t="shared" si="152"/>
        <v>1372859.9512054471</v>
      </c>
      <c r="R748" s="52">
        <f t="shared" si="155"/>
        <v>1.0219435736677116</v>
      </c>
      <c r="S748" s="47">
        <f t="shared" ref="S748:S811" si="156">S747*R748</f>
        <v>1405775.4359810867</v>
      </c>
      <c r="T748" s="67">
        <f>(S748-MAX(S$97:S748))/MAX(S$97:S748)</f>
        <v>-0.41047439551973897</v>
      </c>
      <c r="U748" s="63">
        <f t="shared" si="154"/>
        <v>974612.83970396989</v>
      </c>
      <c r="V748" s="4"/>
    </row>
    <row r="749" spans="1:22" x14ac:dyDescent="0.3">
      <c r="A749" s="2">
        <v>43752</v>
      </c>
      <c r="B749" s="21">
        <v>330</v>
      </c>
      <c r="C749" s="21">
        <v>341</v>
      </c>
      <c r="D749" s="21">
        <v>323.8</v>
      </c>
      <c r="E749" s="21">
        <v>371.74166666666667</v>
      </c>
      <c r="F749" s="23" t="str">
        <f t="shared" si="146"/>
        <v>TRUE</v>
      </c>
      <c r="G749" s="23" t="str">
        <f t="shared" si="147"/>
        <v>FALSE</v>
      </c>
      <c r="H749" s="23" t="str">
        <f t="shared" si="148"/>
        <v>Hold&amp;NotBuy</v>
      </c>
      <c r="I749" s="23" t="str">
        <f t="shared" si="145"/>
        <v>hold</v>
      </c>
      <c r="J749" s="38" t="str">
        <f t="shared" si="142"/>
        <v>Selling</v>
      </c>
      <c r="K749" s="23" t="str">
        <f t="shared" si="143"/>
        <v>Selling</v>
      </c>
      <c r="L749" s="23" t="str">
        <f t="shared" si="144"/>
        <v>Cash</v>
      </c>
      <c r="M749" s="43">
        <f t="shared" si="149"/>
        <v>1.0122699386503067</v>
      </c>
      <c r="N749" s="54">
        <f t="shared" si="153"/>
        <v>1</v>
      </c>
      <c r="O749" s="47">
        <f>O748*N749</f>
        <v>702364.88710184768</v>
      </c>
      <c r="P749" s="67">
        <f>(O749-MAX(O$97:O749))/MAX(O$97:O749)</f>
        <v>-0.53580675015224966</v>
      </c>
      <c r="Q749" s="63">
        <f t="shared" si="152"/>
        <v>1372859.9512054471</v>
      </c>
      <c r="R749" s="52">
        <f t="shared" si="155"/>
        <v>1.0122699386503067</v>
      </c>
      <c r="S749" s="47">
        <f t="shared" si="156"/>
        <v>1423024.2143366828</v>
      </c>
      <c r="T749" s="67">
        <f>(S749-MAX(S$97:S749))/MAX(S$97:S749)</f>
        <v>-0.40324095251998116</v>
      </c>
      <c r="U749" s="63">
        <f t="shared" si="154"/>
        <v>986571.27945493883</v>
      </c>
      <c r="V749" s="4"/>
    </row>
    <row r="750" spans="1:22" x14ac:dyDescent="0.3">
      <c r="A750" s="2">
        <v>43753</v>
      </c>
      <c r="B750" s="21">
        <v>341</v>
      </c>
      <c r="C750" s="21">
        <v>343</v>
      </c>
      <c r="D750" s="21">
        <v>327.7</v>
      </c>
      <c r="E750" s="21">
        <v>370.3</v>
      </c>
      <c r="F750" s="23" t="str">
        <f t="shared" si="146"/>
        <v>TRUE</v>
      </c>
      <c r="G750" s="23" t="str">
        <f t="shared" si="147"/>
        <v>FALSE</v>
      </c>
      <c r="H750" s="23" t="str">
        <f t="shared" si="148"/>
        <v>Hold&amp;NotBuy</v>
      </c>
      <c r="I750" s="23" t="str">
        <f t="shared" si="145"/>
        <v>hold</v>
      </c>
      <c r="J750" s="38" t="str">
        <f t="shared" si="142"/>
        <v>Selling</v>
      </c>
      <c r="K750" s="23" t="str">
        <f t="shared" si="143"/>
        <v>Selling</v>
      </c>
      <c r="L750" s="23" t="str">
        <f t="shared" si="144"/>
        <v>Cash</v>
      </c>
      <c r="M750" s="43">
        <f t="shared" si="149"/>
        <v>1.0333333333333334</v>
      </c>
      <c r="N750" s="54">
        <f t="shared" si="153"/>
        <v>1</v>
      </c>
      <c r="O750" s="47">
        <f>O749*N750</f>
        <v>702364.88710184768</v>
      </c>
      <c r="P750" s="67">
        <f>(O750-MAX(O$97:O750))/MAX(O$97:O750)</f>
        <v>-0.53580675015224966</v>
      </c>
      <c r="Q750" s="63">
        <f t="shared" si="152"/>
        <v>1372859.9512054471</v>
      </c>
      <c r="R750" s="52">
        <f t="shared" si="155"/>
        <v>1.0333333333333334</v>
      </c>
      <c r="S750" s="47">
        <f t="shared" si="156"/>
        <v>1470458.3548145725</v>
      </c>
      <c r="T750" s="67">
        <f>(S750-MAX(S$97:S750))/MAX(S$97:S750)</f>
        <v>-0.38334898427064712</v>
      </c>
      <c r="U750" s="63">
        <f t="shared" si="154"/>
        <v>1019456.9887701035</v>
      </c>
      <c r="V750" s="4"/>
    </row>
    <row r="751" spans="1:22" x14ac:dyDescent="0.3">
      <c r="A751" s="2">
        <v>43754</v>
      </c>
      <c r="B751" s="21">
        <v>343</v>
      </c>
      <c r="C751" s="21">
        <v>334</v>
      </c>
      <c r="D751" s="21">
        <v>330.9</v>
      </c>
      <c r="E751" s="21">
        <v>368.75</v>
      </c>
      <c r="F751" s="23" t="str">
        <f t="shared" si="146"/>
        <v>TRUE</v>
      </c>
      <c r="G751" s="23" t="str">
        <f t="shared" si="147"/>
        <v>FALSE</v>
      </c>
      <c r="H751" s="23" t="str">
        <f t="shared" si="148"/>
        <v>Hold&amp;NotBuy</v>
      </c>
      <c r="I751" s="23" t="str">
        <f t="shared" si="145"/>
        <v>hold</v>
      </c>
      <c r="J751" s="38" t="str">
        <f t="shared" si="142"/>
        <v>Selling</v>
      </c>
      <c r="K751" s="23" t="str">
        <f t="shared" si="143"/>
        <v>Selling</v>
      </c>
      <c r="L751" s="23" t="str">
        <f t="shared" si="144"/>
        <v>Cash</v>
      </c>
      <c r="M751" s="43">
        <f t="shared" si="149"/>
        <v>1.0058651026392962</v>
      </c>
      <c r="N751" s="54">
        <f t="shared" si="153"/>
        <v>1</v>
      </c>
      <c r="O751" s="47">
        <f>O750*N751</f>
        <v>702364.88710184768</v>
      </c>
      <c r="P751" s="67">
        <f>(O751-MAX(O$97:O751))/MAX(O$97:O751)</f>
        <v>-0.53580675015224966</v>
      </c>
      <c r="Q751" s="63">
        <f t="shared" si="152"/>
        <v>1372859.9512054471</v>
      </c>
      <c r="R751" s="52">
        <f t="shared" si="155"/>
        <v>1.0058651026392962</v>
      </c>
      <c r="S751" s="47">
        <f t="shared" si="156"/>
        <v>1479082.7439923706</v>
      </c>
      <c r="T751" s="67">
        <f>(S751-MAX(S$97:S751))/MAX(S$97:S751)</f>
        <v>-0.37973226277076821</v>
      </c>
      <c r="U751" s="63">
        <f t="shared" si="154"/>
        <v>1025436.208645588</v>
      </c>
      <c r="V751" s="4"/>
    </row>
    <row r="752" spans="1:22" x14ac:dyDescent="0.3">
      <c r="A752" s="2">
        <v>43755</v>
      </c>
      <c r="B752" s="21">
        <v>334</v>
      </c>
      <c r="C752" s="21">
        <v>352</v>
      </c>
      <c r="D752" s="21">
        <v>333.1</v>
      </c>
      <c r="E752" s="21">
        <v>367.4</v>
      </c>
      <c r="F752" s="23" t="str">
        <f t="shared" si="146"/>
        <v>TRUE</v>
      </c>
      <c r="G752" s="23" t="str">
        <f t="shared" si="147"/>
        <v>FALSE</v>
      </c>
      <c r="H752" s="23" t="str">
        <f t="shared" si="148"/>
        <v>Hold&amp;NotBuy</v>
      </c>
      <c r="I752" s="23" t="str">
        <f t="shared" si="145"/>
        <v>hold</v>
      </c>
      <c r="J752" s="38" t="str">
        <f t="shared" si="142"/>
        <v>Selling</v>
      </c>
      <c r="K752" s="23" t="str">
        <f t="shared" si="143"/>
        <v>Selling</v>
      </c>
      <c r="L752" s="23" t="str">
        <f t="shared" si="144"/>
        <v>Cash</v>
      </c>
      <c r="M752" s="43">
        <f t="shared" si="149"/>
        <v>0.97376093294460642</v>
      </c>
      <c r="N752" s="54">
        <f t="shared" si="153"/>
        <v>1</v>
      </c>
      <c r="O752" s="47">
        <f>O751*N752</f>
        <v>702364.88710184768</v>
      </c>
      <c r="P752" s="67">
        <f>(O752-MAX(O$97:O752))/MAX(O$97:O752)</f>
        <v>-0.53580675015224966</v>
      </c>
      <c r="Q752" s="63">
        <f t="shared" si="152"/>
        <v>1372859.9512054471</v>
      </c>
      <c r="R752" s="52">
        <f t="shared" si="155"/>
        <v>0.97376093294460642</v>
      </c>
      <c r="S752" s="47">
        <f t="shared" si="156"/>
        <v>1440272.9926922792</v>
      </c>
      <c r="T752" s="67">
        <f>(S752-MAX(S$97:S752))/MAX(S$97:S752)</f>
        <v>-0.39600750952022329</v>
      </c>
      <c r="U752" s="63">
        <f t="shared" si="154"/>
        <v>998529.7192059079</v>
      </c>
      <c r="V752" s="4"/>
    </row>
    <row r="753" spans="1:22" x14ac:dyDescent="0.3">
      <c r="A753" s="2">
        <v>43756</v>
      </c>
      <c r="B753" s="21">
        <v>352</v>
      </c>
      <c r="C753" s="21">
        <v>345</v>
      </c>
      <c r="D753" s="21">
        <v>335.2</v>
      </c>
      <c r="E753" s="21">
        <v>366.04166666666669</v>
      </c>
      <c r="F753" s="23" t="str">
        <f t="shared" si="146"/>
        <v>TRUE</v>
      </c>
      <c r="G753" s="23" t="str">
        <f t="shared" si="147"/>
        <v>FALSE</v>
      </c>
      <c r="H753" s="23" t="str">
        <f t="shared" si="148"/>
        <v>Hold&amp;NotBuy</v>
      </c>
      <c r="I753" s="23" t="str">
        <f t="shared" si="145"/>
        <v>hold</v>
      </c>
      <c r="J753" s="38" t="str">
        <f t="shared" si="142"/>
        <v>Selling</v>
      </c>
      <c r="K753" s="23" t="str">
        <f t="shared" si="143"/>
        <v>Selling</v>
      </c>
      <c r="L753" s="23" t="str">
        <f t="shared" si="144"/>
        <v>Cash</v>
      </c>
      <c r="M753" s="43">
        <f t="shared" si="149"/>
        <v>1.0538922155688624</v>
      </c>
      <c r="N753" s="54">
        <f t="shared" si="153"/>
        <v>1</v>
      </c>
      <c r="O753" s="47">
        <f>O752*N753</f>
        <v>702364.88710184768</v>
      </c>
      <c r="P753" s="67">
        <f>(O753-MAX(O$97:O753))/MAX(O$97:O753)</f>
        <v>-0.53580675015224966</v>
      </c>
      <c r="Q753" s="63">
        <f t="shared" si="152"/>
        <v>1372859.9512054471</v>
      </c>
      <c r="R753" s="52">
        <f t="shared" si="155"/>
        <v>1.0538922155688624</v>
      </c>
      <c r="S753" s="47">
        <f t="shared" si="156"/>
        <v>1517892.4952924619</v>
      </c>
      <c r="T753" s="67">
        <f>(S753-MAX(S$97:S753))/MAX(S$97:S753)</f>
        <v>-0.36345701602131314</v>
      </c>
      <c r="U753" s="63">
        <f t="shared" si="154"/>
        <v>1052342.6980852683</v>
      </c>
      <c r="V753" s="4"/>
    </row>
    <row r="754" spans="1:22" x14ac:dyDescent="0.3">
      <c r="A754" s="2">
        <v>43757</v>
      </c>
      <c r="B754" s="21">
        <v>345</v>
      </c>
      <c r="C754" s="21">
        <v>349</v>
      </c>
      <c r="D754" s="21">
        <v>336.3</v>
      </c>
      <c r="E754" s="21">
        <v>364.64166666666671</v>
      </c>
      <c r="F754" s="23" t="str">
        <f t="shared" si="146"/>
        <v>TRUE</v>
      </c>
      <c r="G754" s="23" t="str">
        <f t="shared" si="147"/>
        <v>FALSE</v>
      </c>
      <c r="H754" s="23" t="str">
        <f t="shared" si="148"/>
        <v>Hold&amp;NotBuy</v>
      </c>
      <c r="I754" s="23" t="str">
        <f t="shared" si="145"/>
        <v>hold</v>
      </c>
      <c r="J754" s="38" t="str">
        <f t="shared" si="142"/>
        <v>Selling</v>
      </c>
      <c r="K754" s="23" t="str">
        <f t="shared" si="143"/>
        <v>Selling</v>
      </c>
      <c r="L754" s="23" t="str">
        <f t="shared" si="144"/>
        <v>Cash</v>
      </c>
      <c r="M754" s="43">
        <f t="shared" si="149"/>
        <v>0.98011363636363635</v>
      </c>
      <c r="N754" s="54">
        <f t="shared" si="153"/>
        <v>1</v>
      </c>
      <c r="O754" s="47">
        <f>O753*N754</f>
        <v>702364.88710184768</v>
      </c>
      <c r="P754" s="67">
        <f>(O754-MAX(O$97:O754))/MAX(O$97:O754)</f>
        <v>-0.53580675015224966</v>
      </c>
      <c r="Q754" s="63">
        <f t="shared" si="152"/>
        <v>1372859.9512054471</v>
      </c>
      <c r="R754" s="52">
        <f t="shared" si="155"/>
        <v>0.98011363636363635</v>
      </c>
      <c r="S754" s="47">
        <f t="shared" si="156"/>
        <v>1487707.1331701686</v>
      </c>
      <c r="T754" s="67">
        <f>(S754-MAX(S$97:S754))/MAX(S$97:S754)</f>
        <v>-0.37611554127088931</v>
      </c>
      <c r="U754" s="63">
        <f t="shared" si="154"/>
        <v>1031415.4285210726</v>
      </c>
      <c r="V754" s="4"/>
    </row>
    <row r="755" spans="1:22" x14ac:dyDescent="0.3">
      <c r="A755" s="2">
        <v>43758</v>
      </c>
      <c r="B755" s="21">
        <v>349</v>
      </c>
      <c r="C755" s="21">
        <v>346</v>
      </c>
      <c r="D755" s="21">
        <v>338.5</v>
      </c>
      <c r="E755" s="21">
        <v>362.85833333333329</v>
      </c>
      <c r="F755" s="23" t="str">
        <f t="shared" si="146"/>
        <v>TRUE</v>
      </c>
      <c r="G755" s="23" t="str">
        <f t="shared" si="147"/>
        <v>FALSE</v>
      </c>
      <c r="H755" s="23" t="str">
        <f t="shared" si="148"/>
        <v>Hold&amp;NotBuy</v>
      </c>
      <c r="I755" s="23" t="str">
        <f t="shared" si="145"/>
        <v>hold</v>
      </c>
      <c r="J755" s="38" t="str">
        <f t="shared" si="142"/>
        <v>Selling</v>
      </c>
      <c r="K755" s="23" t="str">
        <f t="shared" si="143"/>
        <v>Selling</v>
      </c>
      <c r="L755" s="23" t="str">
        <f t="shared" si="144"/>
        <v>Cash</v>
      </c>
      <c r="M755" s="43">
        <f t="shared" si="149"/>
        <v>1.0115942028985507</v>
      </c>
      <c r="N755" s="54">
        <f t="shared" si="153"/>
        <v>1</v>
      </c>
      <c r="O755" s="47">
        <f>O754*N755</f>
        <v>702364.88710184768</v>
      </c>
      <c r="P755" s="67">
        <f>(O755-MAX(O$97:O755))/MAX(O$97:O755)</f>
        <v>-0.53580675015224966</v>
      </c>
      <c r="Q755" s="63">
        <f t="shared" si="152"/>
        <v>1372859.9512054471</v>
      </c>
      <c r="R755" s="52">
        <f t="shared" si="155"/>
        <v>1.0115942028985507</v>
      </c>
      <c r="S755" s="47">
        <f t="shared" si="156"/>
        <v>1504955.9115257647</v>
      </c>
      <c r="T755" s="67">
        <f>(S755-MAX(S$97:S755))/MAX(S$97:S755)</f>
        <v>-0.36888209827113155</v>
      </c>
      <c r="U755" s="63">
        <f t="shared" si="154"/>
        <v>1043373.8682720416</v>
      </c>
      <c r="V755" s="4"/>
    </row>
    <row r="756" spans="1:22" x14ac:dyDescent="0.3">
      <c r="A756" s="2">
        <v>43759</v>
      </c>
      <c r="B756" s="21">
        <v>345</v>
      </c>
      <c r="C756" s="21">
        <v>346</v>
      </c>
      <c r="D756" s="21">
        <v>341.1</v>
      </c>
      <c r="E756" s="21">
        <v>361.16666666666669</v>
      </c>
      <c r="F756" s="23" t="str">
        <f t="shared" si="146"/>
        <v>TRUE</v>
      </c>
      <c r="G756" s="23" t="str">
        <f t="shared" si="147"/>
        <v>FALSE</v>
      </c>
      <c r="H756" s="23" t="str">
        <f t="shared" si="148"/>
        <v>Hold&amp;NotBuy</v>
      </c>
      <c r="I756" s="23" t="str">
        <f t="shared" si="145"/>
        <v>hold</v>
      </c>
      <c r="J756" s="38" t="str">
        <f t="shared" si="142"/>
        <v>Selling</v>
      </c>
      <c r="K756" s="23" t="str">
        <f t="shared" si="143"/>
        <v>Selling</v>
      </c>
      <c r="L756" s="23" t="str">
        <f t="shared" si="144"/>
        <v>Cash</v>
      </c>
      <c r="M756" s="43">
        <f t="shared" si="149"/>
        <v>0.98853868194842409</v>
      </c>
      <c r="N756" s="54">
        <f t="shared" si="153"/>
        <v>1</v>
      </c>
      <c r="O756" s="47">
        <f>O755*N756</f>
        <v>702364.88710184768</v>
      </c>
      <c r="P756" s="67">
        <f>(O756-MAX(O$97:O756))/MAX(O$97:O756)</f>
        <v>-0.53580675015224966</v>
      </c>
      <c r="Q756" s="63">
        <f t="shared" si="152"/>
        <v>1372859.9512054471</v>
      </c>
      <c r="R756" s="52">
        <f t="shared" si="155"/>
        <v>0.98853868194842409</v>
      </c>
      <c r="S756" s="47">
        <f t="shared" si="156"/>
        <v>1487707.1331701686</v>
      </c>
      <c r="T756" s="67">
        <f>(S756-MAX(S$97:S756))/MAX(S$97:S756)</f>
        <v>-0.37611554127088931</v>
      </c>
      <c r="U756" s="63">
        <f t="shared" si="154"/>
        <v>1031415.4285210726</v>
      </c>
      <c r="V756" s="4"/>
    </row>
    <row r="757" spans="1:22" x14ac:dyDescent="0.3">
      <c r="A757" s="2">
        <v>43760</v>
      </c>
      <c r="B757" s="21">
        <v>345</v>
      </c>
      <c r="C757" s="21">
        <v>346</v>
      </c>
      <c r="D757" s="21">
        <v>343.1</v>
      </c>
      <c r="E757" s="21">
        <v>359.52499999999998</v>
      </c>
      <c r="F757" s="23" t="str">
        <f t="shared" si="146"/>
        <v>TRUE</v>
      </c>
      <c r="G757" s="23" t="str">
        <f t="shared" si="147"/>
        <v>FALSE</v>
      </c>
      <c r="H757" s="23" t="str">
        <f t="shared" si="148"/>
        <v>Hold&amp;NotBuy</v>
      </c>
      <c r="I757" s="23" t="str">
        <f t="shared" si="145"/>
        <v>hold</v>
      </c>
      <c r="J757" s="38" t="str">
        <f t="shared" si="142"/>
        <v>Selling</v>
      </c>
      <c r="K757" s="23" t="str">
        <f t="shared" si="143"/>
        <v>Selling</v>
      </c>
      <c r="L757" s="23" t="str">
        <f t="shared" si="144"/>
        <v>Cash</v>
      </c>
      <c r="M757" s="43">
        <f t="shared" si="149"/>
        <v>1</v>
      </c>
      <c r="N757" s="54">
        <f t="shared" si="153"/>
        <v>1</v>
      </c>
      <c r="O757" s="47">
        <f>O756*N757</f>
        <v>702364.88710184768</v>
      </c>
      <c r="P757" s="67">
        <f>(O757-MAX(O$97:O757))/MAX(O$97:O757)</f>
        <v>-0.53580675015224966</v>
      </c>
      <c r="Q757" s="63">
        <f t="shared" si="152"/>
        <v>1372859.9512054471</v>
      </c>
      <c r="R757" s="52">
        <f t="shared" si="155"/>
        <v>1</v>
      </c>
      <c r="S757" s="47">
        <f t="shared" si="156"/>
        <v>1487707.1331701686</v>
      </c>
      <c r="T757" s="67">
        <f>(S757-MAX(S$97:S757))/MAX(S$97:S757)</f>
        <v>-0.37611554127088931</v>
      </c>
      <c r="U757" s="63">
        <f t="shared" si="154"/>
        <v>1031415.4285210726</v>
      </c>
      <c r="V757" s="4"/>
    </row>
    <row r="758" spans="1:22" x14ac:dyDescent="0.3">
      <c r="A758" s="2">
        <v>43761</v>
      </c>
      <c r="B758" s="21">
        <v>346</v>
      </c>
      <c r="C758" s="21">
        <v>321</v>
      </c>
      <c r="D758" s="21">
        <v>342.3</v>
      </c>
      <c r="E758" s="21">
        <v>357.65</v>
      </c>
      <c r="F758" s="23" t="str">
        <f t="shared" si="146"/>
        <v>TRUE</v>
      </c>
      <c r="G758" s="23" t="str">
        <f t="shared" si="147"/>
        <v>FALSE</v>
      </c>
      <c r="H758" s="23" t="str">
        <f t="shared" si="148"/>
        <v>Hold&amp;NotBuy</v>
      </c>
      <c r="I758" s="23" t="str">
        <f t="shared" si="145"/>
        <v>hold</v>
      </c>
      <c r="J758" s="38" t="str">
        <f t="shared" si="142"/>
        <v>Selling</v>
      </c>
      <c r="K758" s="23" t="str">
        <f t="shared" si="143"/>
        <v>Selling</v>
      </c>
      <c r="L758" s="23" t="str">
        <f t="shared" si="144"/>
        <v>Cash</v>
      </c>
      <c r="M758" s="43">
        <f t="shared" si="149"/>
        <v>1.0028985507246377</v>
      </c>
      <c r="N758" s="54">
        <f t="shared" si="153"/>
        <v>1</v>
      </c>
      <c r="O758" s="47">
        <f>O757*N758</f>
        <v>702364.88710184768</v>
      </c>
      <c r="P758" s="67">
        <f>(O758-MAX(O$97:O758))/MAX(O$97:O758)</f>
        <v>-0.53580675015224966</v>
      </c>
      <c r="Q758" s="63">
        <f t="shared" si="152"/>
        <v>1372859.9512054471</v>
      </c>
      <c r="R758" s="52">
        <f t="shared" si="155"/>
        <v>1.0028985507246377</v>
      </c>
      <c r="S758" s="47">
        <f t="shared" si="156"/>
        <v>1492019.3277590678</v>
      </c>
      <c r="T758" s="67">
        <f>(S758-MAX(S$97:S758))/MAX(S$97:S758)</f>
        <v>-0.3743071805209498</v>
      </c>
      <c r="U758" s="63">
        <f t="shared" si="154"/>
        <v>1034405.038458815</v>
      </c>
      <c r="V758" s="4"/>
    </row>
    <row r="759" spans="1:22" x14ac:dyDescent="0.3">
      <c r="A759" s="2">
        <v>43762</v>
      </c>
      <c r="B759" s="21">
        <v>320</v>
      </c>
      <c r="C759" s="21">
        <v>326</v>
      </c>
      <c r="D759" s="21">
        <v>340.8</v>
      </c>
      <c r="E759" s="21">
        <v>355.55833333333328</v>
      </c>
      <c r="F759" s="23" t="str">
        <f t="shared" si="146"/>
        <v>FALSE</v>
      </c>
      <c r="G759" s="23" t="str">
        <f t="shared" si="147"/>
        <v>FALSE</v>
      </c>
      <c r="H759" s="23" t="str">
        <f t="shared" si="148"/>
        <v>Sell</v>
      </c>
      <c r="I759" s="23" t="str">
        <f t="shared" si="145"/>
        <v/>
      </c>
      <c r="J759" s="38" t="str">
        <f t="shared" si="142"/>
        <v>Selling</v>
      </c>
      <c r="K759" s="23" t="str">
        <f t="shared" si="143"/>
        <v>Selling</v>
      </c>
      <c r="L759" s="23" t="str">
        <f t="shared" si="144"/>
        <v>Cash</v>
      </c>
      <c r="M759" s="43">
        <f t="shared" si="149"/>
        <v>0.92485549132947975</v>
      </c>
      <c r="N759" s="54">
        <f t="shared" si="153"/>
        <v>1</v>
      </c>
      <c r="O759" s="47">
        <f>O758*N759</f>
        <v>702364.88710184768</v>
      </c>
      <c r="P759" s="67">
        <f>(O759-MAX(O$97:O759))/MAX(O$97:O759)</f>
        <v>-0.53580675015224966</v>
      </c>
      <c r="Q759" s="63">
        <f t="shared" si="152"/>
        <v>1372859.9512054471</v>
      </c>
      <c r="R759" s="53">
        <f>(B759-(B759*$A$1))/B758</f>
        <v>0.92420809248554914</v>
      </c>
      <c r="S759" s="47">
        <f t="shared" si="156"/>
        <v>1378936.3368597794</v>
      </c>
      <c r="T759" s="67">
        <f>(S759-MAX(S$97:S759))/MAX(S$97:S759)</f>
        <v>-0.42172963282736198</v>
      </c>
      <c r="U759" s="63">
        <f t="shared" si="154"/>
        <v>956005.50745146244</v>
      </c>
      <c r="V759" s="4"/>
    </row>
    <row r="760" spans="1:22" x14ac:dyDescent="0.3">
      <c r="A760" s="2">
        <v>43763</v>
      </c>
      <c r="B760" s="21">
        <v>326</v>
      </c>
      <c r="C760" s="21">
        <v>332</v>
      </c>
      <c r="D760" s="21">
        <v>339.7</v>
      </c>
      <c r="E760" s="21">
        <v>353.96666666666658</v>
      </c>
      <c r="F760" s="23" t="str">
        <f t="shared" si="146"/>
        <v>FALSE</v>
      </c>
      <c r="G760" s="23" t="str">
        <f t="shared" si="147"/>
        <v>FALSE</v>
      </c>
      <c r="H760" s="23" t="str">
        <f t="shared" si="148"/>
        <v>Sell</v>
      </c>
      <c r="I760" s="23" t="str">
        <f t="shared" si="145"/>
        <v/>
      </c>
      <c r="J760" s="38" t="str">
        <f t="shared" si="142"/>
        <v>Cash</v>
      </c>
      <c r="K760" s="23" t="str">
        <f t="shared" si="143"/>
        <v>Cash</v>
      </c>
      <c r="L760" s="23" t="str">
        <f t="shared" si="144"/>
        <v>Cash</v>
      </c>
      <c r="M760" s="43">
        <f t="shared" si="149"/>
        <v>1.01875</v>
      </c>
      <c r="N760" s="54">
        <f t="shared" si="153"/>
        <v>1</v>
      </c>
      <c r="O760" s="47">
        <f>O759*N760</f>
        <v>702364.88710184768</v>
      </c>
      <c r="P760" s="67">
        <f>(O760-MAX(O$97:O760))/MAX(O$97:O760)</f>
        <v>-0.53580675015224966</v>
      </c>
      <c r="Q760" s="63">
        <f t="shared" si="152"/>
        <v>1372859.9512054471</v>
      </c>
      <c r="R760" s="48">
        <v>1</v>
      </c>
      <c r="S760" s="47">
        <f t="shared" si="156"/>
        <v>1378936.3368597794</v>
      </c>
      <c r="T760" s="67">
        <f>(S760-MAX(S$97:S760))/MAX(S$97:S760)</f>
        <v>-0.42172963282736198</v>
      </c>
      <c r="U760" s="63">
        <f t="shared" si="154"/>
        <v>956005.50745146244</v>
      </c>
      <c r="V760" s="4"/>
    </row>
    <row r="761" spans="1:22" x14ac:dyDescent="0.3">
      <c r="A761" s="2">
        <v>43764</v>
      </c>
      <c r="B761" s="21">
        <v>332</v>
      </c>
      <c r="C761" s="21">
        <v>337</v>
      </c>
      <c r="D761" s="21">
        <v>340</v>
      </c>
      <c r="E761" s="21">
        <v>352.51666666666671</v>
      </c>
      <c r="F761" s="23" t="str">
        <f t="shared" si="146"/>
        <v>FALSE</v>
      </c>
      <c r="G761" s="23" t="str">
        <f t="shared" si="147"/>
        <v>FALSE</v>
      </c>
      <c r="H761" s="23" t="str">
        <f t="shared" si="148"/>
        <v>Sell</v>
      </c>
      <c r="I761" s="23" t="str">
        <f t="shared" si="145"/>
        <v/>
      </c>
      <c r="J761" s="38" t="str">
        <f t="shared" si="142"/>
        <v>Cash</v>
      </c>
      <c r="K761" s="23" t="str">
        <f t="shared" si="143"/>
        <v>Cash</v>
      </c>
      <c r="L761" s="23" t="str">
        <f t="shared" si="144"/>
        <v>Cash</v>
      </c>
      <c r="M761" s="43">
        <f t="shared" si="149"/>
        <v>1.01840490797546</v>
      </c>
      <c r="N761" s="54">
        <f t="shared" si="153"/>
        <v>1</v>
      </c>
      <c r="O761" s="47">
        <f>O760*N761</f>
        <v>702364.88710184768</v>
      </c>
      <c r="P761" s="67">
        <f>(O761-MAX(O$97:O761))/MAX(O$97:O761)</f>
        <v>-0.53580675015224966</v>
      </c>
      <c r="Q761" s="63">
        <f t="shared" si="152"/>
        <v>1372859.9512054471</v>
      </c>
      <c r="R761" s="48">
        <v>1</v>
      </c>
      <c r="S761" s="47">
        <f t="shared" si="156"/>
        <v>1378936.3368597794</v>
      </c>
      <c r="T761" s="67">
        <f>(S761-MAX(S$97:S761))/MAX(S$97:S761)</f>
        <v>-0.42172963282736198</v>
      </c>
      <c r="U761" s="63">
        <f t="shared" si="154"/>
        <v>956005.50745146244</v>
      </c>
      <c r="V761" s="4"/>
    </row>
    <row r="762" spans="1:22" x14ac:dyDescent="0.3">
      <c r="A762" s="2">
        <v>43765</v>
      </c>
      <c r="B762" s="21">
        <v>337</v>
      </c>
      <c r="C762" s="21">
        <v>347</v>
      </c>
      <c r="D762" s="21">
        <v>339.5</v>
      </c>
      <c r="E762" s="21">
        <v>351.15833333333342</v>
      </c>
      <c r="F762" s="23" t="str">
        <f t="shared" si="146"/>
        <v>FALSE</v>
      </c>
      <c r="G762" s="23" t="str">
        <f t="shared" si="147"/>
        <v>FALSE</v>
      </c>
      <c r="H762" s="23" t="str">
        <f t="shared" si="148"/>
        <v>Sell</v>
      </c>
      <c r="I762" s="23" t="str">
        <f t="shared" si="145"/>
        <v/>
      </c>
      <c r="J762" s="38" t="str">
        <f t="shared" si="142"/>
        <v>Cash</v>
      </c>
      <c r="K762" s="23" t="str">
        <f t="shared" si="143"/>
        <v>Cash</v>
      </c>
      <c r="L762" s="23" t="str">
        <f t="shared" si="144"/>
        <v>Cash</v>
      </c>
      <c r="M762" s="43">
        <f t="shared" si="149"/>
        <v>1.0150602409638554</v>
      </c>
      <c r="N762" s="54">
        <f t="shared" si="153"/>
        <v>1</v>
      </c>
      <c r="O762" s="47">
        <f>O761*N762</f>
        <v>702364.88710184768</v>
      </c>
      <c r="P762" s="67">
        <f>(O762-MAX(O$97:O762))/MAX(O$97:O762)</f>
        <v>-0.53580675015224966</v>
      </c>
      <c r="Q762" s="63">
        <f t="shared" si="152"/>
        <v>1372859.9512054471</v>
      </c>
      <c r="R762" s="48">
        <v>1</v>
      </c>
      <c r="S762" s="47">
        <f t="shared" si="156"/>
        <v>1378936.3368597794</v>
      </c>
      <c r="T762" s="67">
        <f>(S762-MAX(S$97:S762))/MAX(S$97:S762)</f>
        <v>-0.42172963282736198</v>
      </c>
      <c r="U762" s="63">
        <f t="shared" si="154"/>
        <v>956005.50745146244</v>
      </c>
      <c r="V762" s="4"/>
    </row>
    <row r="763" spans="1:22" x14ac:dyDescent="0.3">
      <c r="A763" s="2">
        <v>43766</v>
      </c>
      <c r="B763" s="21">
        <v>346</v>
      </c>
      <c r="C763" s="21">
        <v>344</v>
      </c>
      <c r="D763" s="21">
        <v>339.4</v>
      </c>
      <c r="E763" s="21">
        <v>349.85</v>
      </c>
      <c r="F763" s="23" t="str">
        <f t="shared" si="146"/>
        <v>TRUE</v>
      </c>
      <c r="G763" s="23" t="str">
        <f t="shared" si="147"/>
        <v>FALSE</v>
      </c>
      <c r="H763" s="23" t="str">
        <f t="shared" si="148"/>
        <v>Hold&amp;NotBuy</v>
      </c>
      <c r="I763" s="23" t="str">
        <f t="shared" si="145"/>
        <v>hold</v>
      </c>
      <c r="J763" s="38" t="str">
        <f t="shared" si="142"/>
        <v>Cash</v>
      </c>
      <c r="K763" s="23" t="str">
        <f t="shared" si="143"/>
        <v>Cash</v>
      </c>
      <c r="L763" s="23" t="str">
        <f t="shared" si="144"/>
        <v>Cash</v>
      </c>
      <c r="M763" s="43">
        <f t="shared" si="149"/>
        <v>1.0267062314540059</v>
      </c>
      <c r="N763" s="54">
        <f t="shared" si="153"/>
        <v>1</v>
      </c>
      <c r="O763" s="47">
        <f>O762*N763</f>
        <v>702364.88710184768</v>
      </c>
      <c r="P763" s="67">
        <f>(O763-MAX(O$97:O763))/MAX(O$97:O763)</f>
        <v>-0.53580675015224966</v>
      </c>
      <c r="Q763" s="63">
        <f t="shared" si="152"/>
        <v>1372859.9512054471</v>
      </c>
      <c r="R763" s="48">
        <v>1</v>
      </c>
      <c r="S763" s="47">
        <f t="shared" si="156"/>
        <v>1378936.3368597794</v>
      </c>
      <c r="T763" s="67">
        <f>(S763-MAX(S$97:S763))/MAX(S$97:S763)</f>
        <v>-0.42172963282736198</v>
      </c>
      <c r="U763" s="63">
        <f t="shared" si="154"/>
        <v>956005.50745146244</v>
      </c>
      <c r="V763" s="4"/>
    </row>
    <row r="764" spans="1:22" x14ac:dyDescent="0.3">
      <c r="A764" s="2">
        <v>43767</v>
      </c>
      <c r="B764" s="21">
        <v>344</v>
      </c>
      <c r="C764" s="21">
        <v>352</v>
      </c>
      <c r="D764" s="21">
        <v>339.7</v>
      </c>
      <c r="E764" s="21">
        <v>348.76666666666671</v>
      </c>
      <c r="F764" s="23" t="str">
        <f t="shared" si="146"/>
        <v>TRUE</v>
      </c>
      <c r="G764" s="23" t="str">
        <f t="shared" si="147"/>
        <v>FALSE</v>
      </c>
      <c r="H764" s="23" t="str">
        <f t="shared" si="148"/>
        <v>Hold&amp;NotBuy</v>
      </c>
      <c r="I764" s="23" t="str">
        <f t="shared" si="145"/>
        <v>hold</v>
      </c>
      <c r="J764" s="38" t="str">
        <f t="shared" si="142"/>
        <v>Cash</v>
      </c>
      <c r="K764" s="23" t="str">
        <f t="shared" si="143"/>
        <v>Cash</v>
      </c>
      <c r="L764" s="23" t="str">
        <f t="shared" si="144"/>
        <v>Cash</v>
      </c>
      <c r="M764" s="43">
        <f t="shared" si="149"/>
        <v>0.9942196531791907</v>
      </c>
      <c r="N764" s="54">
        <f t="shared" si="153"/>
        <v>1</v>
      </c>
      <c r="O764" s="47">
        <f>O763*N764</f>
        <v>702364.88710184768</v>
      </c>
      <c r="P764" s="67">
        <f>(O764-MAX(O$97:O764))/MAX(O$97:O764)</f>
        <v>-0.53580675015224966</v>
      </c>
      <c r="Q764" s="63">
        <f t="shared" si="152"/>
        <v>1372859.9512054471</v>
      </c>
      <c r="R764" s="55">
        <f>(B764-(B763*$A$1))/B763</f>
        <v>0.99351965317919066</v>
      </c>
      <c r="S764" s="47">
        <f t="shared" si="156"/>
        <v>1370000.3511531118</v>
      </c>
      <c r="T764" s="67">
        <f>(S764-MAX(S$97:S764))/MAX(S$97:S764)</f>
        <v>-0.42547702536283738</v>
      </c>
      <c r="U764" s="63">
        <f t="shared" si="154"/>
        <v>949810.26020057313</v>
      </c>
      <c r="V764" s="4"/>
    </row>
    <row r="765" spans="1:22" x14ac:dyDescent="0.3">
      <c r="A765" s="2">
        <v>43768</v>
      </c>
      <c r="B765" s="21">
        <v>352</v>
      </c>
      <c r="C765" s="21">
        <v>340</v>
      </c>
      <c r="D765" s="21">
        <v>339.1</v>
      </c>
      <c r="E765" s="21">
        <v>347.56666666666672</v>
      </c>
      <c r="F765" s="23" t="str">
        <f t="shared" si="146"/>
        <v>TRUE</v>
      </c>
      <c r="G765" s="23" t="str">
        <f t="shared" si="147"/>
        <v>TRUE</v>
      </c>
      <c r="H765" s="23" t="str">
        <f t="shared" si="148"/>
        <v>Buy</v>
      </c>
      <c r="I765" s="23" t="str">
        <f t="shared" si="145"/>
        <v>Buying</v>
      </c>
      <c r="J765" s="38" t="str">
        <f t="shared" si="142"/>
        <v/>
      </c>
      <c r="K765" s="23" t="str">
        <f t="shared" si="143"/>
        <v>Buying</v>
      </c>
      <c r="L765" s="23" t="str">
        <f t="shared" si="144"/>
        <v>Buying</v>
      </c>
      <c r="M765" s="43">
        <f t="shared" si="149"/>
        <v>1.0232558139534884</v>
      </c>
      <c r="N765" s="54">
        <f t="shared" si="153"/>
        <v>1</v>
      </c>
      <c r="O765" s="47">
        <f>O764*N765</f>
        <v>702364.88710184768</v>
      </c>
      <c r="P765" s="67">
        <f>(O765-MAX(O$97:O765))/MAX(O$97:O765)</f>
        <v>-0.53580675015224966</v>
      </c>
      <c r="Q765" s="63">
        <f t="shared" si="152"/>
        <v>1372859.9512054471</v>
      </c>
      <c r="R765" s="52">
        <f t="shared" ref="R765" si="157">M765</f>
        <v>1.0232558139534884</v>
      </c>
      <c r="S765" s="47">
        <f t="shared" si="156"/>
        <v>1401860.8244357423</v>
      </c>
      <c r="T765" s="67">
        <f>(S765-MAX(S$97:S765))/MAX(S$97:S765)</f>
        <v>-0.41211602595267077</v>
      </c>
      <c r="U765" s="63">
        <f t="shared" si="154"/>
        <v>971898.87090291211</v>
      </c>
      <c r="V765" s="4"/>
    </row>
    <row r="766" spans="1:22" x14ac:dyDescent="0.3">
      <c r="A766" s="2">
        <v>43769</v>
      </c>
      <c r="B766" s="21">
        <v>340</v>
      </c>
      <c r="C766" s="21">
        <v>344</v>
      </c>
      <c r="D766" s="21">
        <v>338.9</v>
      </c>
      <c r="E766" s="21">
        <v>346.40833333333342</v>
      </c>
      <c r="F766" s="23" t="str">
        <f t="shared" si="146"/>
        <v>TRUE</v>
      </c>
      <c r="G766" s="23" t="str">
        <f t="shared" si="147"/>
        <v>FALSE</v>
      </c>
      <c r="H766" s="23" t="str">
        <f t="shared" si="148"/>
        <v>Hold&amp;NotBuy</v>
      </c>
      <c r="I766" s="23" t="str">
        <f t="shared" si="145"/>
        <v>hold</v>
      </c>
      <c r="J766" s="38" t="str">
        <f t="shared" si="142"/>
        <v/>
      </c>
      <c r="K766" s="23" t="str">
        <f t="shared" si="143"/>
        <v>hold</v>
      </c>
      <c r="L766" s="23" t="str">
        <f t="shared" si="144"/>
        <v>hold</v>
      </c>
      <c r="M766" s="43">
        <f t="shared" si="149"/>
        <v>0.96590909090909094</v>
      </c>
      <c r="N766" s="54">
        <f t="shared" si="153"/>
        <v>0.96520909090909091</v>
      </c>
      <c r="O766" s="47">
        <f>O765*N766</f>
        <v>677928.97416604066</v>
      </c>
      <c r="P766" s="67">
        <f>(O766-MAX(O$97:O766))/MAX(O$97:O766)</f>
        <v>-0.55195645530831638</v>
      </c>
      <c r="Q766" s="63">
        <f t="shared" si="152"/>
        <v>1325096.9054485084</v>
      </c>
      <c r="R766" s="48">
        <v>0.96523295454545455</v>
      </c>
      <c r="S766" s="47">
        <f t="shared" si="156"/>
        <v>1353122.2654316383</v>
      </c>
      <c r="T766" s="67">
        <f>(S766-MAX(S$97:S766))/MAX(S$97:S766)</f>
        <v>-0.43255501480037306</v>
      </c>
      <c r="U766" s="63">
        <f t="shared" si="154"/>
        <v>938108.81868100911</v>
      </c>
      <c r="V766" s="4"/>
    </row>
    <row r="767" spans="1:22" x14ac:dyDescent="0.3">
      <c r="A767" s="2">
        <v>43770</v>
      </c>
      <c r="B767" s="21">
        <v>344</v>
      </c>
      <c r="C767" s="21">
        <v>340</v>
      </c>
      <c r="D767" s="21">
        <v>338.3</v>
      </c>
      <c r="E767" s="21">
        <v>345.26666666666671</v>
      </c>
      <c r="F767" s="23" t="str">
        <f t="shared" si="146"/>
        <v>TRUE</v>
      </c>
      <c r="G767" s="23" t="str">
        <f t="shared" si="147"/>
        <v>FALSE</v>
      </c>
      <c r="H767" s="23" t="str">
        <f t="shared" si="148"/>
        <v>Hold&amp;NotBuy</v>
      </c>
      <c r="I767" s="23" t="str">
        <f t="shared" si="145"/>
        <v>hold</v>
      </c>
      <c r="J767" s="38" t="str">
        <f t="shared" si="142"/>
        <v/>
      </c>
      <c r="K767" s="23" t="str">
        <f t="shared" si="143"/>
        <v>hold</v>
      </c>
      <c r="L767" s="23" t="str">
        <f t="shared" si="144"/>
        <v>hold</v>
      </c>
      <c r="M767" s="43">
        <f t="shared" si="149"/>
        <v>1.0117647058823529</v>
      </c>
      <c r="N767" s="54">
        <f t="shared" si="153"/>
        <v>1.0117647058823529</v>
      </c>
      <c r="O767" s="47">
        <f>O766*N767</f>
        <v>685904.6091562293</v>
      </c>
      <c r="P767" s="67">
        <f>(O767-MAX(O$97:O767))/MAX(O$97:O767)</f>
        <v>-0.546685354782532</v>
      </c>
      <c r="Q767" s="63">
        <f t="shared" si="152"/>
        <v>1340686.2808067261</v>
      </c>
      <c r="R767" s="48">
        <v>1.0117647058823529</v>
      </c>
      <c r="S767" s="47">
        <f t="shared" si="156"/>
        <v>1369041.3509073046</v>
      </c>
      <c r="T767" s="67">
        <f>(S767-MAX(S$97:S767))/MAX(S$97:S767)</f>
        <v>-0.4258791914450834</v>
      </c>
      <c r="U767" s="63">
        <f t="shared" si="154"/>
        <v>949145.39301843266</v>
      </c>
      <c r="V767" s="4"/>
    </row>
    <row r="768" spans="1:22" x14ac:dyDescent="0.3">
      <c r="A768" s="2">
        <v>43771</v>
      </c>
      <c r="B768" s="21">
        <v>340</v>
      </c>
      <c r="C768" s="21">
        <v>342</v>
      </c>
      <c r="D768" s="21">
        <v>340.4</v>
      </c>
      <c r="E768" s="21">
        <v>344.25833333333333</v>
      </c>
      <c r="F768" s="23" t="str">
        <f t="shared" si="146"/>
        <v>TRUE</v>
      </c>
      <c r="G768" s="23" t="str">
        <f t="shared" si="147"/>
        <v>FALSE</v>
      </c>
      <c r="H768" s="23" t="str">
        <f t="shared" si="148"/>
        <v>Hold&amp;NotBuy</v>
      </c>
      <c r="I768" s="23" t="str">
        <f t="shared" si="145"/>
        <v>hold</v>
      </c>
      <c r="J768" s="38" t="str">
        <f t="shared" si="142"/>
        <v/>
      </c>
      <c r="K768" s="23" t="str">
        <f t="shared" si="143"/>
        <v>hold</v>
      </c>
      <c r="L768" s="23" t="str">
        <f t="shared" si="144"/>
        <v>hold</v>
      </c>
      <c r="M768" s="43">
        <f t="shared" si="149"/>
        <v>0.98837209302325579</v>
      </c>
      <c r="N768" s="54">
        <f t="shared" si="153"/>
        <v>0.98837209302325579</v>
      </c>
      <c r="O768" s="47">
        <f>O767*N768</f>
        <v>677928.97416604054</v>
      </c>
      <c r="P768" s="67">
        <f>(O768-MAX(O$97:O768))/MAX(O$97:O768)</f>
        <v>-0.5519564553083165</v>
      </c>
      <c r="Q768" s="63">
        <f t="shared" si="152"/>
        <v>1325096.9054485082</v>
      </c>
      <c r="R768" s="48">
        <v>0.98837209302325579</v>
      </c>
      <c r="S768" s="47">
        <f t="shared" si="156"/>
        <v>1353122.2654316381</v>
      </c>
      <c r="T768" s="67">
        <f>(S768-MAX(S$97:S768))/MAX(S$97:S768)</f>
        <v>-0.43255501480037317</v>
      </c>
      <c r="U768" s="63">
        <f t="shared" si="154"/>
        <v>938108.818681009</v>
      </c>
      <c r="V768" s="4"/>
    </row>
    <row r="769" spans="1:22" x14ac:dyDescent="0.3">
      <c r="A769" s="2">
        <v>43772</v>
      </c>
      <c r="B769" s="21">
        <v>342</v>
      </c>
      <c r="C769" s="21">
        <v>340</v>
      </c>
      <c r="D769" s="21">
        <v>341.8</v>
      </c>
      <c r="E769" s="21">
        <v>342.99166666666667</v>
      </c>
      <c r="F769" s="23" t="str">
        <f t="shared" si="146"/>
        <v>TRUE</v>
      </c>
      <c r="G769" s="23" t="str">
        <f t="shared" si="147"/>
        <v>FALSE</v>
      </c>
      <c r="H769" s="23" t="str">
        <f t="shared" si="148"/>
        <v>Hold&amp;NotBuy</v>
      </c>
      <c r="I769" s="23" t="str">
        <f t="shared" si="145"/>
        <v>hold</v>
      </c>
      <c r="J769" s="38" t="str">
        <f t="shared" si="142"/>
        <v/>
      </c>
      <c r="K769" s="23" t="str">
        <f t="shared" si="143"/>
        <v>hold</v>
      </c>
      <c r="L769" s="23" t="str">
        <f t="shared" si="144"/>
        <v>hold</v>
      </c>
      <c r="M769" s="43">
        <f t="shared" si="149"/>
        <v>1.0058823529411764</v>
      </c>
      <c r="N769" s="54">
        <f t="shared" si="153"/>
        <v>1.0058823529411764</v>
      </c>
      <c r="O769" s="47">
        <f>O768*N769</f>
        <v>681916.79166113492</v>
      </c>
      <c r="P769" s="67">
        <f>(O769-MAX(O$97:O769))/MAX(O$97:O769)</f>
        <v>-0.5493209050454243</v>
      </c>
      <c r="Q769" s="63">
        <f t="shared" si="152"/>
        <v>1332891.5931276171</v>
      </c>
      <c r="R769" s="48">
        <v>1.0058823529411764</v>
      </c>
      <c r="S769" s="47">
        <f t="shared" si="156"/>
        <v>1361081.8081694713</v>
      </c>
      <c r="T769" s="67">
        <f>(S769-MAX(S$97:S769))/MAX(S$97:S769)</f>
        <v>-0.42921710312272832</v>
      </c>
      <c r="U769" s="63">
        <f t="shared" si="154"/>
        <v>943627.10584972077</v>
      </c>
      <c r="V769" s="4"/>
    </row>
    <row r="770" spans="1:22" x14ac:dyDescent="0.3">
      <c r="A770" s="2">
        <v>43773</v>
      </c>
      <c r="B770" s="21">
        <v>340</v>
      </c>
      <c r="C770" s="21">
        <v>344</v>
      </c>
      <c r="D770" s="21">
        <v>343</v>
      </c>
      <c r="E770" s="21">
        <v>341.92500000000001</v>
      </c>
      <c r="F770" s="23" t="str">
        <f t="shared" si="146"/>
        <v>FALSE</v>
      </c>
      <c r="G770" s="23" t="str">
        <f t="shared" si="147"/>
        <v>FALSE</v>
      </c>
      <c r="H770" s="23" t="str">
        <f t="shared" si="148"/>
        <v>Sell</v>
      </c>
      <c r="I770" s="23" t="str">
        <f t="shared" si="145"/>
        <v/>
      </c>
      <c r="J770" s="38" t="str">
        <f t="shared" ref="J770:J833" si="158">IF(H770="Sell",IF(H769="Sell","Cash","Selling"),IF(H770="Hold&amp;NotBuy",J769,""))</f>
        <v>Selling</v>
      </c>
      <c r="K770" s="23" t="str">
        <f t="shared" ref="K770:K833" si="159">IF(J770="", I770,J770)</f>
        <v>Selling</v>
      </c>
      <c r="L770" s="23" t="str">
        <f t="shared" si="144"/>
        <v>Selling</v>
      </c>
      <c r="M770" s="43">
        <f t="shared" si="149"/>
        <v>0.99415204678362568</v>
      </c>
      <c r="N770" s="54">
        <f t="shared" si="153"/>
        <v>0.99345614035087715</v>
      </c>
      <c r="O770" s="47">
        <f>O769*N770</f>
        <v>677454.42388412426</v>
      </c>
      <c r="P770" s="67">
        <f>(O770-MAX(O$97:O770))/MAX(O$97:O770)</f>
        <v>-0.55227008578960068</v>
      </c>
      <c r="Q770" s="63">
        <f t="shared" si="152"/>
        <v>1324169.3376146941</v>
      </c>
      <c r="R770" s="48">
        <v>0.99345614035087715</v>
      </c>
      <c r="S770" s="47">
        <f t="shared" si="156"/>
        <v>1352175.0798458359</v>
      </c>
      <c r="T770" s="67">
        <f>(S770-MAX(S$97:S770))/MAX(S$97:S770)</f>
        <v>-0.43295222629001295</v>
      </c>
      <c r="U770" s="63">
        <f t="shared" si="154"/>
        <v>937452.14250793215</v>
      </c>
      <c r="V770" s="4"/>
    </row>
    <row r="771" spans="1:22" x14ac:dyDescent="0.3">
      <c r="A771" s="2">
        <v>43774</v>
      </c>
      <c r="B771" s="21">
        <v>344</v>
      </c>
      <c r="C771" s="21">
        <v>347</v>
      </c>
      <c r="D771" s="21">
        <v>344</v>
      </c>
      <c r="E771" s="21">
        <v>340.84166666666658</v>
      </c>
      <c r="F771" s="23" t="str">
        <f t="shared" si="146"/>
        <v>TRUE</v>
      </c>
      <c r="G771" s="23" t="str">
        <f t="shared" si="147"/>
        <v>TRUE</v>
      </c>
      <c r="H771" s="23" t="str">
        <f t="shared" si="148"/>
        <v>Buy</v>
      </c>
      <c r="I771" s="23" t="str">
        <f t="shared" si="145"/>
        <v>Buying</v>
      </c>
      <c r="J771" s="38" t="str">
        <f t="shared" si="158"/>
        <v/>
      </c>
      <c r="K771" s="23" t="str">
        <f t="shared" si="159"/>
        <v>Buying</v>
      </c>
      <c r="L771" s="23" t="str">
        <f t="shared" si="144"/>
        <v>Buying</v>
      </c>
      <c r="M771" s="43">
        <f t="shared" si="149"/>
        <v>1.0117647058823529</v>
      </c>
      <c r="N771" s="54">
        <f t="shared" si="153"/>
        <v>1</v>
      </c>
      <c r="O771" s="47">
        <f>O770*N771</f>
        <v>677454.42388412426</v>
      </c>
      <c r="P771" s="67">
        <f>(O771-MAX(O$97:O771))/MAX(O$97:O771)</f>
        <v>-0.55227008578960068</v>
      </c>
      <c r="Q771" s="63">
        <f t="shared" si="152"/>
        <v>1324169.3376146941</v>
      </c>
      <c r="R771" s="48">
        <v>1</v>
      </c>
      <c r="S771" s="47">
        <f t="shared" si="156"/>
        <v>1352175.0798458359</v>
      </c>
      <c r="T771" s="67">
        <f>(S771-MAX(S$97:S771))/MAX(S$97:S771)</f>
        <v>-0.43295222629001295</v>
      </c>
      <c r="U771" s="63">
        <f t="shared" si="154"/>
        <v>937452.14250793215</v>
      </c>
      <c r="V771" s="4"/>
    </row>
    <row r="772" spans="1:22" x14ac:dyDescent="0.3">
      <c r="A772" s="2">
        <v>43775</v>
      </c>
      <c r="B772" s="21">
        <v>347</v>
      </c>
      <c r="C772" s="21">
        <v>345</v>
      </c>
      <c r="D772" s="21">
        <v>343.8</v>
      </c>
      <c r="E772" s="21">
        <v>339.80833333333328</v>
      </c>
      <c r="F772" s="23" t="str">
        <f t="shared" si="146"/>
        <v>TRUE</v>
      </c>
      <c r="G772" s="23" t="str">
        <f t="shared" si="147"/>
        <v>TRUE</v>
      </c>
      <c r="H772" s="23" t="str">
        <f t="shared" si="148"/>
        <v>Buy</v>
      </c>
      <c r="I772" s="23" t="str">
        <f t="shared" si="145"/>
        <v>hold</v>
      </c>
      <c r="J772" s="38" t="str">
        <f t="shared" si="158"/>
        <v/>
      </c>
      <c r="K772" s="23" t="str">
        <f t="shared" si="159"/>
        <v>hold</v>
      </c>
      <c r="L772" s="23" t="str">
        <f t="shared" ref="L772:L835" si="160">IF(K772="Selling", IF(L771="Cash", "Cash", K772), K772)</f>
        <v>hold</v>
      </c>
      <c r="M772" s="43">
        <f t="shared" si="149"/>
        <v>1.0087209302325582</v>
      </c>
      <c r="N772" s="54">
        <f t="shared" si="153"/>
        <v>1.0080209302325582</v>
      </c>
      <c r="O772" s="47">
        <f>O771*N772</f>
        <v>682888.23855383671</v>
      </c>
      <c r="P772" s="67">
        <f>(O772-MAX(O$97:O772))/MAX(O$97:O772)</f>
        <v>-0.54867887538468985</v>
      </c>
      <c r="Q772" s="63">
        <f t="shared" si="152"/>
        <v>1334790.4074877945</v>
      </c>
      <c r="R772" s="48">
        <v>1.0080148255813952</v>
      </c>
      <c r="S772" s="47">
        <f t="shared" si="156"/>
        <v>1363012.5272663094</v>
      </c>
      <c r="T772" s="67">
        <f>(S772-MAX(S$97:S772))/MAX(S$97:S772)</f>
        <v>-0.42840743728740899</v>
      </c>
      <c r="U772" s="63">
        <f t="shared" si="154"/>
        <v>944965.65792103845</v>
      </c>
      <c r="V772" s="4"/>
    </row>
    <row r="773" spans="1:22" x14ac:dyDescent="0.3">
      <c r="A773" s="2">
        <v>43776</v>
      </c>
      <c r="B773" s="21">
        <v>345</v>
      </c>
      <c r="C773" s="21">
        <v>338</v>
      </c>
      <c r="D773" s="21">
        <v>343.2</v>
      </c>
      <c r="E773" s="21">
        <v>338.875</v>
      </c>
      <c r="F773" s="23" t="str">
        <f t="shared" si="146"/>
        <v>TRUE</v>
      </c>
      <c r="G773" s="23" t="str">
        <f t="shared" si="147"/>
        <v>TRUE</v>
      </c>
      <c r="H773" s="23" t="str">
        <f t="shared" si="148"/>
        <v>Buy</v>
      </c>
      <c r="I773" s="23" t="str">
        <f t="shared" ref="I773:I836" si="161">IF(H773="Buy",IF(H772="Buy","hold","Buying"),IF(H773="Hold&amp;NotBuy","hold",""))</f>
        <v>hold</v>
      </c>
      <c r="J773" s="38" t="str">
        <f t="shared" si="158"/>
        <v/>
      </c>
      <c r="K773" s="23" t="str">
        <f t="shared" si="159"/>
        <v>hold</v>
      </c>
      <c r="L773" s="23" t="str">
        <f t="shared" si="160"/>
        <v>hold</v>
      </c>
      <c r="M773" s="43">
        <f t="shared" si="149"/>
        <v>0.99423631123919309</v>
      </c>
      <c r="N773" s="54">
        <f t="shared" si="153"/>
        <v>0.99423631123919309</v>
      </c>
      <c r="O773" s="47">
        <f>O772*N773</f>
        <v>678952.28328839678</v>
      </c>
      <c r="P773" s="67">
        <f>(O773-MAX(O$97:O773))/MAX(O$97:O773)</f>
        <v>-0.55128014987814988</v>
      </c>
      <c r="Q773" s="63">
        <f t="shared" si="152"/>
        <v>1327097.0910181243</v>
      </c>
      <c r="R773" s="48">
        <v>0.99423631123919309</v>
      </c>
      <c r="S773" s="47">
        <f t="shared" si="156"/>
        <v>1355156.5472820655</v>
      </c>
      <c r="T773" s="67">
        <f>(S773-MAX(S$97:S773))/MAX(S$97:S773)</f>
        <v>-0.43170191891687637</v>
      </c>
      <c r="U773" s="63">
        <f t="shared" si="154"/>
        <v>939519.1699791305</v>
      </c>
      <c r="V773" s="4"/>
    </row>
    <row r="774" spans="1:22" x14ac:dyDescent="0.3">
      <c r="A774" s="2">
        <v>43777</v>
      </c>
      <c r="B774" s="21">
        <v>337</v>
      </c>
      <c r="C774" s="21">
        <v>319</v>
      </c>
      <c r="D774" s="21">
        <v>339.9</v>
      </c>
      <c r="E774" s="21">
        <v>338.17500000000001</v>
      </c>
      <c r="F774" s="23" t="str">
        <f t="shared" si="146"/>
        <v>FALSE</v>
      </c>
      <c r="G774" s="23" t="str">
        <f t="shared" si="147"/>
        <v>FALSE</v>
      </c>
      <c r="H774" s="23" t="str">
        <f t="shared" si="148"/>
        <v>Sell</v>
      </c>
      <c r="I774" s="23" t="str">
        <f t="shared" si="161"/>
        <v/>
      </c>
      <c r="J774" s="38" t="str">
        <f t="shared" si="158"/>
        <v>Selling</v>
      </c>
      <c r="K774" s="23" t="str">
        <f t="shared" si="159"/>
        <v>Selling</v>
      </c>
      <c r="L774" s="23" t="str">
        <f t="shared" si="160"/>
        <v>Selling</v>
      </c>
      <c r="M774" s="43">
        <f t="shared" si="149"/>
        <v>0.97681159420289854</v>
      </c>
      <c r="N774" s="54">
        <f t="shared" si="153"/>
        <v>0.97612782608695647</v>
      </c>
      <c r="O774" s="47">
        <f>O773*N774</f>
        <v>662744.21630307822</v>
      </c>
      <c r="P774" s="67">
        <f>(O774-MAX(O$97:O774))/MAX(O$97:O774)</f>
        <v>-0.56199206817849345</v>
      </c>
      <c r="Q774" s="63">
        <f t="shared" si="152"/>
        <v>1295416.3984618455</v>
      </c>
      <c r="R774" s="48">
        <v>0.97612782608695647</v>
      </c>
      <c r="S774" s="47">
        <f t="shared" si="156"/>
        <v>1322806.0145059484</v>
      </c>
      <c r="T774" s="67">
        <f>(S774-MAX(S$97:S774))/MAX(S$97:S774)</f>
        <v>-0.4452684295429416</v>
      </c>
      <c r="U774" s="63">
        <f t="shared" si="154"/>
        <v>917090.80495875038</v>
      </c>
      <c r="V774" s="4"/>
    </row>
    <row r="775" spans="1:22" x14ac:dyDescent="0.3">
      <c r="A775" s="2">
        <v>43778</v>
      </c>
      <c r="B775" s="21">
        <v>319</v>
      </c>
      <c r="C775" s="21">
        <v>323</v>
      </c>
      <c r="D775" s="21">
        <v>338.2</v>
      </c>
      <c r="E775" s="21">
        <v>337.42500000000001</v>
      </c>
      <c r="F775" s="23" t="str">
        <f t="shared" si="146"/>
        <v>FALSE</v>
      </c>
      <c r="G775" s="23" t="str">
        <f t="shared" si="147"/>
        <v>FALSE</v>
      </c>
      <c r="H775" s="23" t="str">
        <f t="shared" si="148"/>
        <v>Sell</v>
      </c>
      <c r="I775" s="23" t="str">
        <f t="shared" si="161"/>
        <v/>
      </c>
      <c r="J775" s="38" t="str">
        <f t="shared" si="158"/>
        <v>Cash</v>
      </c>
      <c r="K775" s="23" t="str">
        <f t="shared" si="159"/>
        <v>Cash</v>
      </c>
      <c r="L775" s="23" t="str">
        <f t="shared" si="160"/>
        <v>Cash</v>
      </c>
      <c r="M775" s="43">
        <f t="shared" si="149"/>
        <v>0.94658753709198817</v>
      </c>
      <c r="N775" s="54">
        <f t="shared" si="153"/>
        <v>1</v>
      </c>
      <c r="O775" s="47">
        <f>O774*N775</f>
        <v>662744.21630307822</v>
      </c>
      <c r="P775" s="67">
        <f>(O775-MAX(O$97:O775))/MAX(O$97:O775)</f>
        <v>-0.56199206817849345</v>
      </c>
      <c r="Q775" s="63">
        <f t="shared" si="152"/>
        <v>1295416.3984618455</v>
      </c>
      <c r="R775" s="48">
        <v>1</v>
      </c>
      <c r="S775" s="47">
        <f t="shared" si="156"/>
        <v>1322806.0145059484</v>
      </c>
      <c r="T775" s="67">
        <f>(S775-MAX(S$97:S775))/MAX(S$97:S775)</f>
        <v>-0.4452684295429416</v>
      </c>
      <c r="U775" s="63">
        <f t="shared" si="154"/>
        <v>917090.80495875038</v>
      </c>
      <c r="V775" s="4"/>
    </row>
    <row r="776" spans="1:22" x14ac:dyDescent="0.3">
      <c r="A776" s="2">
        <v>43779</v>
      </c>
      <c r="B776" s="21">
        <v>323</v>
      </c>
      <c r="C776" s="21">
        <v>324</v>
      </c>
      <c r="D776" s="21">
        <v>336.2</v>
      </c>
      <c r="E776" s="21">
        <v>336.75</v>
      </c>
      <c r="F776" s="23" t="str">
        <f t="shared" si="146"/>
        <v>FALSE</v>
      </c>
      <c r="G776" s="23" t="str">
        <f t="shared" si="147"/>
        <v>FALSE</v>
      </c>
      <c r="H776" s="23" t="str">
        <f t="shared" si="148"/>
        <v>Sell</v>
      </c>
      <c r="I776" s="23" t="str">
        <f t="shared" si="161"/>
        <v/>
      </c>
      <c r="J776" s="38" t="str">
        <f t="shared" si="158"/>
        <v>Cash</v>
      </c>
      <c r="K776" s="23" t="str">
        <f t="shared" si="159"/>
        <v>Cash</v>
      </c>
      <c r="L776" s="23" t="str">
        <f t="shared" si="160"/>
        <v>Cash</v>
      </c>
      <c r="M776" s="43">
        <f t="shared" si="149"/>
        <v>1.0125391849529781</v>
      </c>
      <c r="N776" s="54">
        <f t="shared" si="153"/>
        <v>1</v>
      </c>
      <c r="O776" s="47">
        <f>O775*N776</f>
        <v>662744.21630307822</v>
      </c>
      <c r="P776" s="67">
        <f>(O776-MAX(O$97:O776))/MAX(O$97:O776)</f>
        <v>-0.56199206817849345</v>
      </c>
      <c r="Q776" s="63">
        <f t="shared" si="152"/>
        <v>1295416.3984618455</v>
      </c>
      <c r="R776" s="48">
        <v>1</v>
      </c>
      <c r="S776" s="47">
        <f t="shared" si="156"/>
        <v>1322806.0145059484</v>
      </c>
      <c r="T776" s="67">
        <f>(S776-MAX(S$97:S776))/MAX(S$97:S776)</f>
        <v>-0.4452684295429416</v>
      </c>
      <c r="U776" s="63">
        <f t="shared" si="154"/>
        <v>917090.80495875038</v>
      </c>
      <c r="V776" s="4"/>
    </row>
    <row r="777" spans="1:22" x14ac:dyDescent="0.3">
      <c r="A777" s="2">
        <v>43780</v>
      </c>
      <c r="B777" s="21">
        <v>324</v>
      </c>
      <c r="C777" s="21">
        <v>320</v>
      </c>
      <c r="D777" s="21">
        <v>334.2</v>
      </c>
      <c r="E777" s="21">
        <v>336.25833333333333</v>
      </c>
      <c r="F777" s="23" t="str">
        <f t="shared" si="146"/>
        <v>FALSE</v>
      </c>
      <c r="G777" s="23" t="str">
        <f t="shared" si="147"/>
        <v>FALSE</v>
      </c>
      <c r="H777" s="23" t="str">
        <f t="shared" si="148"/>
        <v>Sell</v>
      </c>
      <c r="I777" s="23" t="str">
        <f t="shared" si="161"/>
        <v/>
      </c>
      <c r="J777" s="38" t="str">
        <f t="shared" si="158"/>
        <v>Cash</v>
      </c>
      <c r="K777" s="23" t="str">
        <f t="shared" si="159"/>
        <v>Cash</v>
      </c>
      <c r="L777" s="23" t="str">
        <f t="shared" si="160"/>
        <v>Cash</v>
      </c>
      <c r="M777" s="43">
        <f t="shared" si="149"/>
        <v>1.0030959752321982</v>
      </c>
      <c r="N777" s="54">
        <f t="shared" si="153"/>
        <v>1</v>
      </c>
      <c r="O777" s="47">
        <f>O776*N777</f>
        <v>662744.21630307822</v>
      </c>
      <c r="P777" s="67">
        <f>(O777-MAX(O$97:O777))/MAX(O$97:O777)</f>
        <v>-0.56199206817849345</v>
      </c>
      <c r="Q777" s="63">
        <f t="shared" si="152"/>
        <v>1295416.3984618455</v>
      </c>
      <c r="R777" s="48">
        <v>1</v>
      </c>
      <c r="S777" s="47">
        <f t="shared" si="156"/>
        <v>1322806.0145059484</v>
      </c>
      <c r="T777" s="67">
        <f>(S777-MAX(S$97:S777))/MAX(S$97:S777)</f>
        <v>-0.4452684295429416</v>
      </c>
      <c r="U777" s="63">
        <f t="shared" si="154"/>
        <v>917090.80495875038</v>
      </c>
      <c r="V777" s="4"/>
    </row>
    <row r="778" spans="1:22" x14ac:dyDescent="0.3">
      <c r="A778" s="2">
        <v>43781</v>
      </c>
      <c r="B778" s="21">
        <v>320</v>
      </c>
      <c r="C778" s="21">
        <v>315</v>
      </c>
      <c r="D778" s="21">
        <v>331.5</v>
      </c>
      <c r="E778" s="21">
        <v>335.68333333333328</v>
      </c>
      <c r="F778" s="23" t="str">
        <f t="shared" si="146"/>
        <v>FALSE</v>
      </c>
      <c r="G778" s="23" t="str">
        <f t="shared" si="147"/>
        <v>FALSE</v>
      </c>
      <c r="H778" s="23" t="str">
        <f t="shared" si="148"/>
        <v>Sell</v>
      </c>
      <c r="I778" s="23" t="str">
        <f t="shared" si="161"/>
        <v/>
      </c>
      <c r="J778" s="38" t="str">
        <f t="shared" si="158"/>
        <v>Cash</v>
      </c>
      <c r="K778" s="23" t="str">
        <f t="shared" si="159"/>
        <v>Cash</v>
      </c>
      <c r="L778" s="23" t="str">
        <f t="shared" si="160"/>
        <v>Cash</v>
      </c>
      <c r="M778" s="43">
        <f t="shared" si="149"/>
        <v>0.98765432098765427</v>
      </c>
      <c r="N778" s="54">
        <f t="shared" si="153"/>
        <v>1</v>
      </c>
      <c r="O778" s="47">
        <f>O777*N778</f>
        <v>662744.21630307822</v>
      </c>
      <c r="P778" s="67">
        <f>(O778-MAX(O$97:O778))/MAX(O$97:O778)</f>
        <v>-0.56199206817849345</v>
      </c>
      <c r="Q778" s="63">
        <f t="shared" si="152"/>
        <v>1295416.3984618455</v>
      </c>
      <c r="R778" s="48">
        <v>1</v>
      </c>
      <c r="S778" s="47">
        <f t="shared" si="156"/>
        <v>1322806.0145059484</v>
      </c>
      <c r="T778" s="67">
        <f>(S778-MAX(S$97:S778))/MAX(S$97:S778)</f>
        <v>-0.4452684295429416</v>
      </c>
      <c r="U778" s="63">
        <f t="shared" si="154"/>
        <v>917090.80495875038</v>
      </c>
      <c r="V778" s="4"/>
    </row>
    <row r="779" spans="1:22" x14ac:dyDescent="0.3">
      <c r="A779" s="2">
        <v>43782</v>
      </c>
      <c r="B779" s="21">
        <v>315</v>
      </c>
      <c r="C779" s="21">
        <v>316</v>
      </c>
      <c r="D779" s="21">
        <v>329.1</v>
      </c>
      <c r="E779" s="21">
        <v>335.24166666666667</v>
      </c>
      <c r="F779" s="23" t="str">
        <f t="shared" ref="F779:F842" si="162">IF(C778&gt;=D778, "TRUE", "FALSE")</f>
        <v>FALSE</v>
      </c>
      <c r="G779" s="23" t="str">
        <f t="shared" si="147"/>
        <v>FALSE</v>
      </c>
      <c r="H779" s="23" t="str">
        <f t="shared" si="148"/>
        <v>Sell</v>
      </c>
      <c r="I779" s="23" t="str">
        <f t="shared" si="161"/>
        <v/>
      </c>
      <c r="J779" s="38" t="str">
        <f t="shared" si="158"/>
        <v>Cash</v>
      </c>
      <c r="K779" s="23" t="str">
        <f t="shared" si="159"/>
        <v>Cash</v>
      </c>
      <c r="L779" s="23" t="str">
        <f t="shared" si="160"/>
        <v>Cash</v>
      </c>
      <c r="M779" s="43">
        <f t="shared" si="149"/>
        <v>0.984375</v>
      </c>
      <c r="N779" s="54">
        <f t="shared" si="153"/>
        <v>1</v>
      </c>
      <c r="O779" s="47">
        <f>O778*N779</f>
        <v>662744.21630307822</v>
      </c>
      <c r="P779" s="67">
        <f>(O779-MAX(O$97:O779))/MAX(O$97:O779)</f>
        <v>-0.56199206817849345</v>
      </c>
      <c r="Q779" s="63">
        <f t="shared" si="152"/>
        <v>1295416.3984618455</v>
      </c>
      <c r="R779" s="48">
        <v>1</v>
      </c>
      <c r="S779" s="47">
        <f t="shared" si="156"/>
        <v>1322806.0145059484</v>
      </c>
      <c r="T779" s="67">
        <f>(S779-MAX(S$97:S779))/MAX(S$97:S779)</f>
        <v>-0.4452684295429416</v>
      </c>
      <c r="U779" s="63">
        <f t="shared" si="154"/>
        <v>917090.80495875038</v>
      </c>
      <c r="V779" s="4"/>
    </row>
    <row r="780" spans="1:22" x14ac:dyDescent="0.3">
      <c r="A780" s="2">
        <v>43783</v>
      </c>
      <c r="B780" s="21">
        <v>316</v>
      </c>
      <c r="C780" s="21">
        <v>314</v>
      </c>
      <c r="D780" s="21">
        <v>326.10000000000002</v>
      </c>
      <c r="E780" s="21">
        <v>334.74166666666667</v>
      </c>
      <c r="F780" s="23" t="str">
        <f t="shared" si="162"/>
        <v>FALSE</v>
      </c>
      <c r="G780" s="23" t="str">
        <f t="shared" ref="G780:G843" si="163">IF(C779&gt;=E779, "TRUE", "FALSE")</f>
        <v>FALSE</v>
      </c>
      <c r="H780" s="23" t="str">
        <f t="shared" ref="H780:H843" si="164">IF(F780="TRUE", IF(G780="TRUE", "Buy", "Hold&amp;NotBuy"), "Sell")</f>
        <v>Sell</v>
      </c>
      <c r="I780" s="23" t="str">
        <f t="shared" si="161"/>
        <v/>
      </c>
      <c r="J780" s="38" t="str">
        <f t="shared" si="158"/>
        <v>Cash</v>
      </c>
      <c r="K780" s="23" t="str">
        <f t="shared" si="159"/>
        <v>Cash</v>
      </c>
      <c r="L780" s="23" t="str">
        <f t="shared" si="160"/>
        <v>Cash</v>
      </c>
      <c r="M780" s="43">
        <f t="shared" ref="M780:M843" si="165">B780/B779</f>
        <v>1.0031746031746032</v>
      </c>
      <c r="N780" s="54">
        <f t="shared" si="153"/>
        <v>1</v>
      </c>
      <c r="O780" s="47">
        <f>O779*N780</f>
        <v>662744.21630307822</v>
      </c>
      <c r="P780" s="67">
        <f>(O780-MAX(O$97:O780))/MAX(O$97:O780)</f>
        <v>-0.56199206817849345</v>
      </c>
      <c r="Q780" s="63">
        <f t="shared" si="152"/>
        <v>1295416.3984618455</v>
      </c>
      <c r="R780" s="48">
        <v>1</v>
      </c>
      <c r="S780" s="47">
        <f t="shared" si="156"/>
        <v>1322806.0145059484</v>
      </c>
      <c r="T780" s="67">
        <f>(S780-MAX(S$97:S780))/MAX(S$97:S780)</f>
        <v>-0.4452684295429416</v>
      </c>
      <c r="U780" s="63">
        <f t="shared" si="154"/>
        <v>917090.80495875038</v>
      </c>
      <c r="V780" s="4"/>
    </row>
    <row r="781" spans="1:22" x14ac:dyDescent="0.3">
      <c r="A781" s="2">
        <v>43784</v>
      </c>
      <c r="B781" s="21">
        <v>313</v>
      </c>
      <c r="C781" s="21">
        <v>303</v>
      </c>
      <c r="D781" s="21">
        <v>321.7</v>
      </c>
      <c r="E781" s="21">
        <v>334.11666666666667</v>
      </c>
      <c r="F781" s="23" t="str">
        <f t="shared" si="162"/>
        <v>FALSE</v>
      </c>
      <c r="G781" s="23" t="str">
        <f t="shared" si="163"/>
        <v>FALSE</v>
      </c>
      <c r="H781" s="23" t="str">
        <f t="shared" si="164"/>
        <v>Sell</v>
      </c>
      <c r="I781" s="23" t="str">
        <f t="shared" si="161"/>
        <v/>
      </c>
      <c r="J781" s="38" t="str">
        <f t="shared" si="158"/>
        <v>Cash</v>
      </c>
      <c r="K781" s="23" t="str">
        <f t="shared" si="159"/>
        <v>Cash</v>
      </c>
      <c r="L781" s="23" t="str">
        <f t="shared" si="160"/>
        <v>Cash</v>
      </c>
      <c r="M781" s="43">
        <f t="shared" si="165"/>
        <v>0.990506329113924</v>
      </c>
      <c r="N781" s="54">
        <f t="shared" si="153"/>
        <v>1</v>
      </c>
      <c r="O781" s="47">
        <f>O780*N781</f>
        <v>662744.21630307822</v>
      </c>
      <c r="P781" s="67">
        <f>(O781-MAX(O$97:O781))/MAX(O$97:O781)</f>
        <v>-0.56199206817849345</v>
      </c>
      <c r="Q781" s="63">
        <f t="shared" si="152"/>
        <v>1295416.3984618455</v>
      </c>
      <c r="R781" s="48">
        <v>1</v>
      </c>
      <c r="S781" s="47">
        <f t="shared" si="156"/>
        <v>1322806.0145059484</v>
      </c>
      <c r="T781" s="67">
        <f>(S781-MAX(S$97:S781))/MAX(S$97:S781)</f>
        <v>-0.4452684295429416</v>
      </c>
      <c r="U781" s="63">
        <f t="shared" si="154"/>
        <v>917090.80495875038</v>
      </c>
      <c r="V781" s="4"/>
    </row>
    <row r="782" spans="1:22" x14ac:dyDescent="0.3">
      <c r="A782" s="2">
        <v>43785</v>
      </c>
      <c r="B782" s="21">
        <v>303</v>
      </c>
      <c r="C782" s="21">
        <v>306</v>
      </c>
      <c r="D782" s="21">
        <v>317.8</v>
      </c>
      <c r="E782" s="21">
        <v>333.54166666666669</v>
      </c>
      <c r="F782" s="23" t="str">
        <f t="shared" si="162"/>
        <v>FALSE</v>
      </c>
      <c r="G782" s="23" t="str">
        <f t="shared" si="163"/>
        <v>FALSE</v>
      </c>
      <c r="H782" s="23" t="str">
        <f t="shared" si="164"/>
        <v>Sell</v>
      </c>
      <c r="I782" s="23" t="str">
        <f t="shared" si="161"/>
        <v/>
      </c>
      <c r="J782" s="38" t="str">
        <f t="shared" si="158"/>
        <v>Cash</v>
      </c>
      <c r="K782" s="23" t="str">
        <f t="shared" si="159"/>
        <v>Cash</v>
      </c>
      <c r="L782" s="23" t="str">
        <f t="shared" si="160"/>
        <v>Cash</v>
      </c>
      <c r="M782" s="43">
        <f t="shared" si="165"/>
        <v>0.96805111821086265</v>
      </c>
      <c r="N782" s="54">
        <f t="shared" si="153"/>
        <v>1</v>
      </c>
      <c r="O782" s="47">
        <f>O781*N782</f>
        <v>662744.21630307822</v>
      </c>
      <c r="P782" s="67">
        <f>(O782-MAX(O$97:O782))/MAX(O$97:O782)</f>
        <v>-0.56199206817849345</v>
      </c>
      <c r="Q782" s="63">
        <f t="shared" si="152"/>
        <v>1295416.3984618455</v>
      </c>
      <c r="R782" s="48">
        <v>1</v>
      </c>
      <c r="S782" s="47">
        <f t="shared" si="156"/>
        <v>1322806.0145059484</v>
      </c>
      <c r="T782" s="67">
        <f>(S782-MAX(S$97:S782))/MAX(S$97:S782)</f>
        <v>-0.4452684295429416</v>
      </c>
      <c r="U782" s="63">
        <f t="shared" si="154"/>
        <v>917090.80495875038</v>
      </c>
      <c r="V782" s="4"/>
    </row>
    <row r="783" spans="1:22" x14ac:dyDescent="0.3">
      <c r="A783" s="2">
        <v>43786</v>
      </c>
      <c r="B783" s="21">
        <v>307</v>
      </c>
      <c r="C783" s="21">
        <v>307</v>
      </c>
      <c r="D783" s="21">
        <v>314.7</v>
      </c>
      <c r="E783" s="21">
        <v>332.84166666666658</v>
      </c>
      <c r="F783" s="23" t="str">
        <f t="shared" si="162"/>
        <v>FALSE</v>
      </c>
      <c r="G783" s="23" t="str">
        <f t="shared" si="163"/>
        <v>FALSE</v>
      </c>
      <c r="H783" s="23" t="str">
        <f t="shared" si="164"/>
        <v>Sell</v>
      </c>
      <c r="I783" s="23" t="str">
        <f t="shared" si="161"/>
        <v/>
      </c>
      <c r="J783" s="38" t="str">
        <f t="shared" si="158"/>
        <v>Cash</v>
      </c>
      <c r="K783" s="23" t="str">
        <f t="shared" si="159"/>
        <v>Cash</v>
      </c>
      <c r="L783" s="23" t="str">
        <f t="shared" si="160"/>
        <v>Cash</v>
      </c>
      <c r="M783" s="43">
        <f t="shared" si="165"/>
        <v>1.0132013201320131</v>
      </c>
      <c r="N783" s="54">
        <f t="shared" si="153"/>
        <v>1</v>
      </c>
      <c r="O783" s="47">
        <f>O782*N783</f>
        <v>662744.21630307822</v>
      </c>
      <c r="P783" s="67">
        <f>(O783-MAX(O$97:O783))/MAX(O$97:O783)</f>
        <v>-0.56199206817849345</v>
      </c>
      <c r="Q783" s="63">
        <f t="shared" si="152"/>
        <v>1295416.3984618455</v>
      </c>
      <c r="R783" s="48">
        <v>1</v>
      </c>
      <c r="S783" s="47">
        <f t="shared" si="156"/>
        <v>1322806.0145059484</v>
      </c>
      <c r="T783" s="67">
        <f>(S783-MAX(S$97:S783))/MAX(S$97:S783)</f>
        <v>-0.4452684295429416</v>
      </c>
      <c r="U783" s="63">
        <f t="shared" si="154"/>
        <v>917090.80495875038</v>
      </c>
      <c r="V783" s="4"/>
    </row>
    <row r="784" spans="1:22" x14ac:dyDescent="0.3">
      <c r="A784" s="2">
        <v>43787</v>
      </c>
      <c r="B784" s="21">
        <v>308</v>
      </c>
      <c r="C784" s="21">
        <v>302</v>
      </c>
      <c r="D784" s="21">
        <v>313</v>
      </c>
      <c r="E784" s="21">
        <v>332.15833333333342</v>
      </c>
      <c r="F784" s="23" t="str">
        <f t="shared" si="162"/>
        <v>FALSE</v>
      </c>
      <c r="G784" s="23" t="str">
        <f t="shared" si="163"/>
        <v>FALSE</v>
      </c>
      <c r="H784" s="23" t="str">
        <f t="shared" si="164"/>
        <v>Sell</v>
      </c>
      <c r="I784" s="23" t="str">
        <f t="shared" si="161"/>
        <v/>
      </c>
      <c r="J784" s="38" t="str">
        <f t="shared" si="158"/>
        <v>Cash</v>
      </c>
      <c r="K784" s="23" t="str">
        <f t="shared" si="159"/>
        <v>Cash</v>
      </c>
      <c r="L784" s="23" t="str">
        <f t="shared" si="160"/>
        <v>Cash</v>
      </c>
      <c r="M784" s="43">
        <f t="shared" si="165"/>
        <v>1.003257328990228</v>
      </c>
      <c r="N784" s="54">
        <f t="shared" si="153"/>
        <v>1</v>
      </c>
      <c r="O784" s="47">
        <f>O783*N784</f>
        <v>662744.21630307822</v>
      </c>
      <c r="P784" s="67">
        <f>(O784-MAX(O$97:O784))/MAX(O$97:O784)</f>
        <v>-0.56199206817849345</v>
      </c>
      <c r="Q784" s="63">
        <f t="shared" si="152"/>
        <v>1295416.3984618455</v>
      </c>
      <c r="R784" s="48">
        <v>1</v>
      </c>
      <c r="S784" s="47">
        <f t="shared" si="156"/>
        <v>1322806.0145059484</v>
      </c>
      <c r="T784" s="67">
        <f>(S784-MAX(S$97:S784))/MAX(S$97:S784)</f>
        <v>-0.4452684295429416</v>
      </c>
      <c r="U784" s="63">
        <f t="shared" si="154"/>
        <v>917090.80495875038</v>
      </c>
      <c r="V784" s="4"/>
    </row>
    <row r="785" spans="1:22" x14ac:dyDescent="0.3">
      <c r="A785" s="2">
        <v>43788</v>
      </c>
      <c r="B785" s="21">
        <v>302</v>
      </c>
      <c r="C785" s="21">
        <v>291</v>
      </c>
      <c r="D785" s="21">
        <v>309.8</v>
      </c>
      <c r="E785" s="21">
        <v>331.41666666666669</v>
      </c>
      <c r="F785" s="23" t="str">
        <f t="shared" si="162"/>
        <v>FALSE</v>
      </c>
      <c r="G785" s="23" t="str">
        <f t="shared" si="163"/>
        <v>FALSE</v>
      </c>
      <c r="H785" s="23" t="str">
        <f t="shared" si="164"/>
        <v>Sell</v>
      </c>
      <c r="I785" s="23" t="str">
        <f t="shared" si="161"/>
        <v/>
      </c>
      <c r="J785" s="38" t="str">
        <f t="shared" si="158"/>
        <v>Cash</v>
      </c>
      <c r="K785" s="23" t="str">
        <f t="shared" si="159"/>
        <v>Cash</v>
      </c>
      <c r="L785" s="23" t="str">
        <f t="shared" si="160"/>
        <v>Cash</v>
      </c>
      <c r="M785" s="43">
        <f t="shared" si="165"/>
        <v>0.98051948051948057</v>
      </c>
      <c r="N785" s="54">
        <f t="shared" si="153"/>
        <v>1</v>
      </c>
      <c r="O785" s="47">
        <f>O784*N785</f>
        <v>662744.21630307822</v>
      </c>
      <c r="P785" s="67">
        <f>(O785-MAX(O$97:O785))/MAX(O$97:O785)</f>
        <v>-0.56199206817849345</v>
      </c>
      <c r="Q785" s="63">
        <f t="shared" si="152"/>
        <v>1295416.3984618455</v>
      </c>
      <c r="R785" s="48">
        <v>1</v>
      </c>
      <c r="S785" s="47">
        <f t="shared" si="156"/>
        <v>1322806.0145059484</v>
      </c>
      <c r="T785" s="67">
        <f>(S785-MAX(S$97:S785))/MAX(S$97:S785)</f>
        <v>-0.4452684295429416</v>
      </c>
      <c r="U785" s="63">
        <f t="shared" si="154"/>
        <v>917090.80495875038</v>
      </c>
      <c r="V785" s="4"/>
    </row>
    <row r="786" spans="1:22" x14ac:dyDescent="0.3">
      <c r="A786" s="2">
        <v>43789</v>
      </c>
      <c r="B786" s="21">
        <v>291</v>
      </c>
      <c r="C786" s="21">
        <v>295</v>
      </c>
      <c r="D786" s="21">
        <v>306.89999999999998</v>
      </c>
      <c r="E786" s="21">
        <v>330.77499999999998</v>
      </c>
      <c r="F786" s="23" t="str">
        <f t="shared" si="162"/>
        <v>FALSE</v>
      </c>
      <c r="G786" s="23" t="str">
        <f t="shared" si="163"/>
        <v>FALSE</v>
      </c>
      <c r="H786" s="23" t="str">
        <f t="shared" si="164"/>
        <v>Sell</v>
      </c>
      <c r="I786" s="23" t="str">
        <f t="shared" si="161"/>
        <v/>
      </c>
      <c r="J786" s="38" t="str">
        <f t="shared" si="158"/>
        <v>Cash</v>
      </c>
      <c r="K786" s="23" t="str">
        <f t="shared" si="159"/>
        <v>Cash</v>
      </c>
      <c r="L786" s="23" t="str">
        <f t="shared" si="160"/>
        <v>Cash</v>
      </c>
      <c r="M786" s="43">
        <f t="shared" si="165"/>
        <v>0.96357615894039739</v>
      </c>
      <c r="N786" s="54">
        <f t="shared" si="153"/>
        <v>1</v>
      </c>
      <c r="O786" s="47">
        <f>O785*N786</f>
        <v>662744.21630307822</v>
      </c>
      <c r="P786" s="67">
        <f>(O786-MAX(O$97:O786))/MAX(O$97:O786)</f>
        <v>-0.56199206817849345</v>
      </c>
      <c r="Q786" s="63">
        <f t="shared" si="152"/>
        <v>1295416.3984618455</v>
      </c>
      <c r="R786" s="48">
        <v>1</v>
      </c>
      <c r="S786" s="47">
        <f t="shared" si="156"/>
        <v>1322806.0145059484</v>
      </c>
      <c r="T786" s="67">
        <f>(S786-MAX(S$97:S786))/MAX(S$97:S786)</f>
        <v>-0.4452684295429416</v>
      </c>
      <c r="U786" s="63">
        <f t="shared" si="154"/>
        <v>917090.80495875038</v>
      </c>
      <c r="V786" s="4"/>
    </row>
    <row r="787" spans="1:22" x14ac:dyDescent="0.3">
      <c r="A787" s="2">
        <v>43790</v>
      </c>
      <c r="B787" s="21">
        <v>296</v>
      </c>
      <c r="C787" s="21">
        <v>286</v>
      </c>
      <c r="D787" s="21">
        <v>303.5</v>
      </c>
      <c r="E787" s="21">
        <v>330.04166666666669</v>
      </c>
      <c r="F787" s="23" t="str">
        <f t="shared" si="162"/>
        <v>FALSE</v>
      </c>
      <c r="G787" s="23" t="str">
        <f t="shared" si="163"/>
        <v>FALSE</v>
      </c>
      <c r="H787" s="23" t="str">
        <f t="shared" si="164"/>
        <v>Sell</v>
      </c>
      <c r="I787" s="23" t="str">
        <f t="shared" si="161"/>
        <v/>
      </c>
      <c r="J787" s="38" t="str">
        <f t="shared" si="158"/>
        <v>Cash</v>
      </c>
      <c r="K787" s="23" t="str">
        <f t="shared" si="159"/>
        <v>Cash</v>
      </c>
      <c r="L787" s="23" t="str">
        <f t="shared" si="160"/>
        <v>Cash</v>
      </c>
      <c r="M787" s="43">
        <f t="shared" si="165"/>
        <v>1.0171821305841924</v>
      </c>
      <c r="N787" s="54">
        <f t="shared" si="153"/>
        <v>1</v>
      </c>
      <c r="O787" s="47">
        <f>O786*N787</f>
        <v>662744.21630307822</v>
      </c>
      <c r="P787" s="67">
        <f>(O787-MAX(O$97:O787))/MAX(O$97:O787)</f>
        <v>-0.56199206817849345</v>
      </c>
      <c r="Q787" s="63">
        <f t="shared" si="152"/>
        <v>1295416.3984618455</v>
      </c>
      <c r="R787" s="48">
        <v>1</v>
      </c>
      <c r="S787" s="47">
        <f t="shared" si="156"/>
        <v>1322806.0145059484</v>
      </c>
      <c r="T787" s="67">
        <f>(S787-MAX(S$97:S787))/MAX(S$97:S787)</f>
        <v>-0.4452684295429416</v>
      </c>
      <c r="U787" s="63">
        <f t="shared" si="154"/>
        <v>917090.80495875038</v>
      </c>
      <c r="V787" s="4"/>
    </row>
    <row r="788" spans="1:22" x14ac:dyDescent="0.3">
      <c r="A788" s="2">
        <v>43791</v>
      </c>
      <c r="B788" s="21">
        <v>286</v>
      </c>
      <c r="C788" s="21">
        <v>273</v>
      </c>
      <c r="D788" s="21">
        <v>299.3</v>
      </c>
      <c r="E788" s="21">
        <v>329.2</v>
      </c>
      <c r="F788" s="23" t="str">
        <f t="shared" si="162"/>
        <v>FALSE</v>
      </c>
      <c r="G788" s="23" t="str">
        <f t="shared" si="163"/>
        <v>FALSE</v>
      </c>
      <c r="H788" s="23" t="str">
        <f t="shared" si="164"/>
        <v>Sell</v>
      </c>
      <c r="I788" s="23" t="str">
        <f t="shared" si="161"/>
        <v/>
      </c>
      <c r="J788" s="38" t="str">
        <f t="shared" si="158"/>
        <v>Cash</v>
      </c>
      <c r="K788" s="23" t="str">
        <f t="shared" si="159"/>
        <v>Cash</v>
      </c>
      <c r="L788" s="23" t="str">
        <f t="shared" si="160"/>
        <v>Cash</v>
      </c>
      <c r="M788" s="43">
        <f t="shared" si="165"/>
        <v>0.96621621621621623</v>
      </c>
      <c r="N788" s="54">
        <f t="shared" si="153"/>
        <v>1</v>
      </c>
      <c r="O788" s="47">
        <f>O787*N788</f>
        <v>662744.21630307822</v>
      </c>
      <c r="P788" s="67">
        <f>(O788-MAX(O$97:O788))/MAX(O$97:O788)</f>
        <v>-0.56199206817849345</v>
      </c>
      <c r="Q788" s="63">
        <f t="shared" si="152"/>
        <v>1295416.3984618455</v>
      </c>
      <c r="R788" s="48">
        <v>1</v>
      </c>
      <c r="S788" s="47">
        <f t="shared" si="156"/>
        <v>1322806.0145059484</v>
      </c>
      <c r="T788" s="67">
        <f>(S788-MAX(S$97:S788))/MAX(S$97:S788)</f>
        <v>-0.4452684295429416</v>
      </c>
      <c r="U788" s="63">
        <f t="shared" si="154"/>
        <v>917090.80495875038</v>
      </c>
      <c r="V788" s="4"/>
    </row>
    <row r="789" spans="1:22" x14ac:dyDescent="0.3">
      <c r="A789" s="2">
        <v>43792</v>
      </c>
      <c r="B789" s="21">
        <v>273</v>
      </c>
      <c r="C789" s="21">
        <v>276</v>
      </c>
      <c r="D789" s="21">
        <v>295.3</v>
      </c>
      <c r="E789" s="21">
        <v>328.38333333333333</v>
      </c>
      <c r="F789" s="23" t="str">
        <f t="shared" si="162"/>
        <v>FALSE</v>
      </c>
      <c r="G789" s="23" t="str">
        <f t="shared" si="163"/>
        <v>FALSE</v>
      </c>
      <c r="H789" s="23" t="str">
        <f t="shared" si="164"/>
        <v>Sell</v>
      </c>
      <c r="I789" s="23" t="str">
        <f t="shared" si="161"/>
        <v/>
      </c>
      <c r="J789" s="38" t="str">
        <f t="shared" si="158"/>
        <v>Cash</v>
      </c>
      <c r="K789" s="23" t="str">
        <f t="shared" si="159"/>
        <v>Cash</v>
      </c>
      <c r="L789" s="23" t="str">
        <f t="shared" si="160"/>
        <v>Cash</v>
      </c>
      <c r="M789" s="43">
        <f t="shared" si="165"/>
        <v>0.95454545454545459</v>
      </c>
      <c r="N789" s="54">
        <f t="shared" si="153"/>
        <v>1</v>
      </c>
      <c r="O789" s="47">
        <f>O788*N789</f>
        <v>662744.21630307822</v>
      </c>
      <c r="P789" s="67">
        <f>(O789-MAX(O$97:O789))/MAX(O$97:O789)</f>
        <v>-0.56199206817849345</v>
      </c>
      <c r="Q789" s="63">
        <f t="shared" si="152"/>
        <v>1295416.3984618455</v>
      </c>
      <c r="R789" s="48">
        <v>1</v>
      </c>
      <c r="S789" s="47">
        <f t="shared" si="156"/>
        <v>1322806.0145059484</v>
      </c>
      <c r="T789" s="67">
        <f>(S789-MAX(S$97:S789))/MAX(S$97:S789)</f>
        <v>-0.4452684295429416</v>
      </c>
      <c r="U789" s="63">
        <f t="shared" si="154"/>
        <v>917090.80495875038</v>
      </c>
      <c r="V789" s="4"/>
    </row>
    <row r="790" spans="1:22" x14ac:dyDescent="0.3">
      <c r="A790" s="2">
        <v>43793</v>
      </c>
      <c r="B790" s="21">
        <v>276</v>
      </c>
      <c r="C790" s="21">
        <v>270</v>
      </c>
      <c r="D790" s="21">
        <v>290.89999999999998</v>
      </c>
      <c r="E790" s="21">
        <v>327.56666666666672</v>
      </c>
      <c r="F790" s="23" t="str">
        <f t="shared" si="162"/>
        <v>FALSE</v>
      </c>
      <c r="G790" s="23" t="str">
        <f t="shared" si="163"/>
        <v>FALSE</v>
      </c>
      <c r="H790" s="23" t="str">
        <f t="shared" si="164"/>
        <v>Sell</v>
      </c>
      <c r="I790" s="23" t="str">
        <f t="shared" si="161"/>
        <v/>
      </c>
      <c r="J790" s="38" t="str">
        <f t="shared" si="158"/>
        <v>Cash</v>
      </c>
      <c r="K790" s="23" t="str">
        <f t="shared" si="159"/>
        <v>Cash</v>
      </c>
      <c r="L790" s="23" t="str">
        <f t="shared" si="160"/>
        <v>Cash</v>
      </c>
      <c r="M790" s="43">
        <f t="shared" si="165"/>
        <v>1.0109890109890109</v>
      </c>
      <c r="N790" s="54">
        <f t="shared" si="153"/>
        <v>1</v>
      </c>
      <c r="O790" s="47">
        <f>O789*N790</f>
        <v>662744.21630307822</v>
      </c>
      <c r="P790" s="67">
        <f>(O790-MAX(O$97:O790))/MAX(O$97:O790)</f>
        <v>-0.56199206817849345</v>
      </c>
      <c r="Q790" s="63">
        <f t="shared" si="152"/>
        <v>1295416.3984618455</v>
      </c>
      <c r="R790" s="48">
        <v>1</v>
      </c>
      <c r="S790" s="47">
        <f t="shared" si="156"/>
        <v>1322806.0145059484</v>
      </c>
      <c r="T790" s="67">
        <f>(S790-MAX(S$97:S790))/MAX(S$97:S790)</f>
        <v>-0.4452684295429416</v>
      </c>
      <c r="U790" s="63">
        <f t="shared" si="154"/>
        <v>917090.80495875038</v>
      </c>
      <c r="V790" s="4"/>
    </row>
    <row r="791" spans="1:22" x14ac:dyDescent="0.3">
      <c r="A791" s="2">
        <v>43794</v>
      </c>
      <c r="B791" s="21">
        <v>270</v>
      </c>
      <c r="C791" s="21">
        <v>259</v>
      </c>
      <c r="D791" s="21">
        <v>286.5</v>
      </c>
      <c r="E791" s="21">
        <v>326.65833333333342</v>
      </c>
      <c r="F791" s="23" t="str">
        <f t="shared" si="162"/>
        <v>FALSE</v>
      </c>
      <c r="G791" s="23" t="str">
        <f t="shared" si="163"/>
        <v>FALSE</v>
      </c>
      <c r="H791" s="23" t="str">
        <f t="shared" si="164"/>
        <v>Sell</v>
      </c>
      <c r="I791" s="23" t="str">
        <f t="shared" si="161"/>
        <v/>
      </c>
      <c r="J791" s="38" t="str">
        <f t="shared" si="158"/>
        <v>Cash</v>
      </c>
      <c r="K791" s="23" t="str">
        <f t="shared" si="159"/>
        <v>Cash</v>
      </c>
      <c r="L791" s="23" t="str">
        <f t="shared" si="160"/>
        <v>Cash</v>
      </c>
      <c r="M791" s="43">
        <f t="shared" si="165"/>
        <v>0.97826086956521741</v>
      </c>
      <c r="N791" s="54">
        <f t="shared" si="153"/>
        <v>1</v>
      </c>
      <c r="O791" s="47">
        <f>O790*N791</f>
        <v>662744.21630307822</v>
      </c>
      <c r="P791" s="67">
        <f>(O791-MAX(O$97:O791))/MAX(O$97:O791)</f>
        <v>-0.56199206817849345</v>
      </c>
      <c r="Q791" s="63">
        <f t="shared" si="152"/>
        <v>1295416.3984618455</v>
      </c>
      <c r="R791" s="48">
        <v>1</v>
      </c>
      <c r="S791" s="47">
        <f t="shared" si="156"/>
        <v>1322806.0145059484</v>
      </c>
      <c r="T791" s="67">
        <f>(S791-MAX(S$97:S791))/MAX(S$97:S791)</f>
        <v>-0.4452684295429416</v>
      </c>
      <c r="U791" s="63">
        <f t="shared" si="154"/>
        <v>917090.80495875038</v>
      </c>
      <c r="V791" s="4"/>
    </row>
    <row r="792" spans="1:22" x14ac:dyDescent="0.3">
      <c r="A792" s="2">
        <v>43795</v>
      </c>
      <c r="B792" s="21">
        <v>259</v>
      </c>
      <c r="C792" s="21">
        <v>254</v>
      </c>
      <c r="D792" s="21">
        <v>281.3</v>
      </c>
      <c r="E792" s="21">
        <v>325.71666666666658</v>
      </c>
      <c r="F792" s="23" t="str">
        <f t="shared" si="162"/>
        <v>FALSE</v>
      </c>
      <c r="G792" s="23" t="str">
        <f t="shared" si="163"/>
        <v>FALSE</v>
      </c>
      <c r="H792" s="23" t="str">
        <f t="shared" si="164"/>
        <v>Sell</v>
      </c>
      <c r="I792" s="23" t="str">
        <f t="shared" si="161"/>
        <v/>
      </c>
      <c r="J792" s="38" t="str">
        <f t="shared" si="158"/>
        <v>Cash</v>
      </c>
      <c r="K792" s="23" t="str">
        <f t="shared" si="159"/>
        <v>Cash</v>
      </c>
      <c r="L792" s="23" t="str">
        <f t="shared" si="160"/>
        <v>Cash</v>
      </c>
      <c r="M792" s="43">
        <f t="shared" si="165"/>
        <v>0.95925925925925926</v>
      </c>
      <c r="N792" s="54">
        <f t="shared" si="153"/>
        <v>1</v>
      </c>
      <c r="O792" s="47">
        <f>O791*N792</f>
        <v>662744.21630307822</v>
      </c>
      <c r="P792" s="67">
        <f>(O792-MAX(O$97:O792))/MAX(O$97:O792)</f>
        <v>-0.56199206817849345</v>
      </c>
      <c r="Q792" s="63">
        <f t="shared" si="152"/>
        <v>1295416.3984618455</v>
      </c>
      <c r="R792" s="48">
        <v>1</v>
      </c>
      <c r="S792" s="47">
        <f t="shared" si="156"/>
        <v>1322806.0145059484</v>
      </c>
      <c r="T792" s="67">
        <f>(S792-MAX(S$97:S792))/MAX(S$97:S792)</f>
        <v>-0.4452684295429416</v>
      </c>
      <c r="U792" s="63">
        <f t="shared" si="154"/>
        <v>917090.80495875038</v>
      </c>
      <c r="V792" s="4"/>
    </row>
    <row r="793" spans="1:22" x14ac:dyDescent="0.3">
      <c r="A793" s="2">
        <v>43796</v>
      </c>
      <c r="B793" s="21">
        <v>255</v>
      </c>
      <c r="C793" s="21">
        <v>260</v>
      </c>
      <c r="D793" s="21">
        <v>276.60000000000002</v>
      </c>
      <c r="E793" s="21">
        <v>324.73333333333329</v>
      </c>
      <c r="F793" s="23" t="str">
        <f t="shared" si="162"/>
        <v>FALSE</v>
      </c>
      <c r="G793" s="23" t="str">
        <f t="shared" si="163"/>
        <v>FALSE</v>
      </c>
      <c r="H793" s="23" t="str">
        <f t="shared" si="164"/>
        <v>Sell</v>
      </c>
      <c r="I793" s="23" t="str">
        <f t="shared" si="161"/>
        <v/>
      </c>
      <c r="J793" s="38" t="str">
        <f t="shared" si="158"/>
        <v>Cash</v>
      </c>
      <c r="K793" s="23" t="str">
        <f t="shared" si="159"/>
        <v>Cash</v>
      </c>
      <c r="L793" s="23" t="str">
        <f t="shared" si="160"/>
        <v>Cash</v>
      </c>
      <c r="M793" s="43">
        <f t="shared" si="165"/>
        <v>0.98455598455598459</v>
      </c>
      <c r="N793" s="54">
        <f t="shared" si="153"/>
        <v>1</v>
      </c>
      <c r="O793" s="47">
        <f>O792*N793</f>
        <v>662744.21630307822</v>
      </c>
      <c r="P793" s="67">
        <f>(O793-MAX(O$97:O793))/MAX(O$97:O793)</f>
        <v>-0.56199206817849345</v>
      </c>
      <c r="Q793" s="63">
        <f t="shared" si="152"/>
        <v>1295416.3984618455</v>
      </c>
      <c r="R793" s="48">
        <v>1</v>
      </c>
      <c r="S793" s="47">
        <f t="shared" si="156"/>
        <v>1322806.0145059484</v>
      </c>
      <c r="T793" s="67">
        <f>(S793-MAX(S$97:S793))/MAX(S$97:S793)</f>
        <v>-0.4452684295429416</v>
      </c>
      <c r="U793" s="63">
        <f t="shared" si="154"/>
        <v>917090.80495875038</v>
      </c>
      <c r="V793" s="4"/>
    </row>
    <row r="794" spans="1:22" x14ac:dyDescent="0.3">
      <c r="A794" s="2">
        <v>43797</v>
      </c>
      <c r="B794" s="21">
        <v>259</v>
      </c>
      <c r="C794" s="21">
        <v>264</v>
      </c>
      <c r="D794" s="21">
        <v>272.8</v>
      </c>
      <c r="E794" s="21">
        <v>323.78333333333342</v>
      </c>
      <c r="F794" s="23" t="str">
        <f t="shared" si="162"/>
        <v>FALSE</v>
      </c>
      <c r="G794" s="23" t="str">
        <f t="shared" si="163"/>
        <v>FALSE</v>
      </c>
      <c r="H794" s="23" t="str">
        <f t="shared" si="164"/>
        <v>Sell</v>
      </c>
      <c r="I794" s="23" t="str">
        <f t="shared" si="161"/>
        <v/>
      </c>
      <c r="J794" s="38" t="str">
        <f t="shared" si="158"/>
        <v>Cash</v>
      </c>
      <c r="K794" s="23" t="str">
        <f t="shared" si="159"/>
        <v>Cash</v>
      </c>
      <c r="L794" s="23" t="str">
        <f t="shared" si="160"/>
        <v>Cash</v>
      </c>
      <c r="M794" s="43">
        <f t="shared" si="165"/>
        <v>1.0156862745098039</v>
      </c>
      <c r="N794" s="54">
        <f t="shared" si="153"/>
        <v>1</v>
      </c>
      <c r="O794" s="47">
        <f>O793*N794</f>
        <v>662744.21630307822</v>
      </c>
      <c r="P794" s="67">
        <f>(O794-MAX(O$97:O794))/MAX(O$97:O794)</f>
        <v>-0.56199206817849345</v>
      </c>
      <c r="Q794" s="63">
        <f t="shared" si="152"/>
        <v>1295416.3984618455</v>
      </c>
      <c r="R794" s="48">
        <v>1</v>
      </c>
      <c r="S794" s="47">
        <f t="shared" si="156"/>
        <v>1322806.0145059484</v>
      </c>
      <c r="T794" s="67">
        <f>(S794-MAX(S$97:S794))/MAX(S$97:S794)</f>
        <v>-0.4452684295429416</v>
      </c>
      <c r="U794" s="63">
        <f t="shared" si="154"/>
        <v>917090.80495875038</v>
      </c>
      <c r="V794" s="4"/>
    </row>
    <row r="795" spans="1:22" x14ac:dyDescent="0.3">
      <c r="A795" s="2">
        <v>43798</v>
      </c>
      <c r="B795" s="21">
        <v>264</v>
      </c>
      <c r="C795" s="21">
        <v>272</v>
      </c>
      <c r="D795" s="21">
        <v>270.89999999999998</v>
      </c>
      <c r="E795" s="21">
        <v>322.96666666666658</v>
      </c>
      <c r="F795" s="23" t="str">
        <f t="shared" si="162"/>
        <v>FALSE</v>
      </c>
      <c r="G795" s="23" t="str">
        <f t="shared" si="163"/>
        <v>FALSE</v>
      </c>
      <c r="H795" s="23" t="str">
        <f t="shared" si="164"/>
        <v>Sell</v>
      </c>
      <c r="I795" s="23" t="str">
        <f t="shared" si="161"/>
        <v/>
      </c>
      <c r="J795" s="38" t="str">
        <f t="shared" si="158"/>
        <v>Cash</v>
      </c>
      <c r="K795" s="23" t="str">
        <f t="shared" si="159"/>
        <v>Cash</v>
      </c>
      <c r="L795" s="23" t="str">
        <f t="shared" si="160"/>
        <v>Cash</v>
      </c>
      <c r="M795" s="43">
        <f t="shared" si="165"/>
        <v>1.0193050193050193</v>
      </c>
      <c r="N795" s="54">
        <f t="shared" si="153"/>
        <v>1</v>
      </c>
      <c r="O795" s="47">
        <f>O794*N795</f>
        <v>662744.21630307822</v>
      </c>
      <c r="P795" s="67">
        <f>(O795-MAX(O$97:O795))/MAX(O$97:O795)</f>
        <v>-0.56199206817849345</v>
      </c>
      <c r="Q795" s="63">
        <f t="shared" si="152"/>
        <v>1295416.3984618455</v>
      </c>
      <c r="R795" s="48">
        <v>1</v>
      </c>
      <c r="S795" s="47">
        <f t="shared" si="156"/>
        <v>1322806.0145059484</v>
      </c>
      <c r="T795" s="67">
        <f>(S795-MAX(S$97:S795))/MAX(S$97:S795)</f>
        <v>-0.4452684295429416</v>
      </c>
      <c r="U795" s="63">
        <f t="shared" si="154"/>
        <v>917090.80495875038</v>
      </c>
      <c r="V795" s="4"/>
    </row>
    <row r="796" spans="1:22" x14ac:dyDescent="0.3">
      <c r="A796" s="2">
        <v>43799</v>
      </c>
      <c r="B796" s="21">
        <v>272</v>
      </c>
      <c r="C796" s="21">
        <v>264</v>
      </c>
      <c r="D796" s="21">
        <v>267.8</v>
      </c>
      <c r="E796" s="21">
        <v>322.04166666666669</v>
      </c>
      <c r="F796" s="23" t="str">
        <f t="shared" si="162"/>
        <v>TRUE</v>
      </c>
      <c r="G796" s="23" t="str">
        <f t="shared" si="163"/>
        <v>FALSE</v>
      </c>
      <c r="H796" s="23" t="str">
        <f t="shared" si="164"/>
        <v>Hold&amp;NotBuy</v>
      </c>
      <c r="I796" s="23" t="str">
        <f t="shared" si="161"/>
        <v>hold</v>
      </c>
      <c r="J796" s="38" t="str">
        <f t="shared" si="158"/>
        <v>Cash</v>
      </c>
      <c r="K796" s="23" t="str">
        <f t="shared" si="159"/>
        <v>Cash</v>
      </c>
      <c r="L796" s="23" t="str">
        <f t="shared" si="160"/>
        <v>Cash</v>
      </c>
      <c r="M796" s="43">
        <f t="shared" si="165"/>
        <v>1.0303030303030303</v>
      </c>
      <c r="N796" s="54">
        <f t="shared" si="153"/>
        <v>1</v>
      </c>
      <c r="O796" s="47">
        <f>O795*N796</f>
        <v>662744.21630307822</v>
      </c>
      <c r="P796" s="67">
        <f>(O796-MAX(O$97:O796))/MAX(O$97:O796)</f>
        <v>-0.56199206817849345</v>
      </c>
      <c r="Q796" s="63">
        <f t="shared" si="152"/>
        <v>1295416.3984618455</v>
      </c>
      <c r="R796" s="48">
        <v>1</v>
      </c>
      <c r="S796" s="47">
        <f t="shared" si="156"/>
        <v>1322806.0145059484</v>
      </c>
      <c r="T796" s="67">
        <f>(S796-MAX(S$97:S796))/MAX(S$97:S796)</f>
        <v>-0.4452684295429416</v>
      </c>
      <c r="U796" s="63">
        <f t="shared" si="154"/>
        <v>917090.80495875038</v>
      </c>
      <c r="V796" s="4"/>
    </row>
    <row r="797" spans="1:22" x14ac:dyDescent="0.3">
      <c r="A797" s="2">
        <v>43800</v>
      </c>
      <c r="B797" s="21">
        <v>264</v>
      </c>
      <c r="C797" s="21">
        <v>263</v>
      </c>
      <c r="D797" s="21">
        <v>265.5</v>
      </c>
      <c r="E797" s="21">
        <v>321.10833333333329</v>
      </c>
      <c r="F797" s="23" t="str">
        <f t="shared" si="162"/>
        <v>FALSE</v>
      </c>
      <c r="G797" s="23" t="str">
        <f t="shared" si="163"/>
        <v>FALSE</v>
      </c>
      <c r="H797" s="23" t="str">
        <f t="shared" si="164"/>
        <v>Sell</v>
      </c>
      <c r="I797" s="23" t="str">
        <f t="shared" si="161"/>
        <v/>
      </c>
      <c r="J797" s="38" t="str">
        <f t="shared" si="158"/>
        <v>Selling</v>
      </c>
      <c r="K797" s="23" t="str">
        <f t="shared" si="159"/>
        <v>Selling</v>
      </c>
      <c r="L797" s="23" t="str">
        <f t="shared" si="160"/>
        <v>Cash</v>
      </c>
      <c r="M797" s="43">
        <f t="shared" si="165"/>
        <v>0.97058823529411764</v>
      </c>
      <c r="N797" s="54">
        <f t="shared" si="153"/>
        <v>1</v>
      </c>
      <c r="O797" s="47">
        <f>O796*N797</f>
        <v>662744.21630307822</v>
      </c>
      <c r="P797" s="67">
        <f>(O797-MAX(O$97:O797))/MAX(O$97:O797)</f>
        <v>-0.56199206817849345</v>
      </c>
      <c r="Q797" s="63">
        <f t="shared" si="152"/>
        <v>1295416.3984618455</v>
      </c>
      <c r="R797" s="51">
        <f>(B797-(B796*$A$1)-(B797*$A$1))/B796</f>
        <v>0.96920882352941173</v>
      </c>
      <c r="S797" s="47">
        <f t="shared" si="156"/>
        <v>1282075.2610769402</v>
      </c>
      <c r="T797" s="67">
        <f>(S797-MAX(S$97:S797))/MAX(S$97:S797)</f>
        <v>-0.46234926722269143</v>
      </c>
      <c r="U797" s="63">
        <f t="shared" si="154"/>
        <v>888852.50014371169</v>
      </c>
      <c r="V797" s="4"/>
    </row>
    <row r="798" spans="1:22" x14ac:dyDescent="0.3">
      <c r="A798" s="2">
        <v>43801</v>
      </c>
      <c r="B798" s="21">
        <v>263</v>
      </c>
      <c r="C798" s="21">
        <v>258</v>
      </c>
      <c r="D798" s="21">
        <v>264</v>
      </c>
      <c r="E798" s="21">
        <v>320.125</v>
      </c>
      <c r="F798" s="23" t="str">
        <f t="shared" si="162"/>
        <v>FALSE</v>
      </c>
      <c r="G798" s="23" t="str">
        <f t="shared" si="163"/>
        <v>FALSE</v>
      </c>
      <c r="H798" s="23" t="str">
        <f t="shared" si="164"/>
        <v>Sell</v>
      </c>
      <c r="I798" s="23" t="str">
        <f t="shared" si="161"/>
        <v/>
      </c>
      <c r="J798" s="38" t="str">
        <f t="shared" si="158"/>
        <v>Cash</v>
      </c>
      <c r="K798" s="23" t="str">
        <f t="shared" si="159"/>
        <v>Cash</v>
      </c>
      <c r="L798" s="23" t="str">
        <f t="shared" si="160"/>
        <v>Cash</v>
      </c>
      <c r="M798" s="43">
        <f t="shared" si="165"/>
        <v>0.99621212121212122</v>
      </c>
      <c r="N798" s="54">
        <f t="shared" si="153"/>
        <v>1</v>
      </c>
      <c r="O798" s="47">
        <f>O797*N798</f>
        <v>662744.21630307822</v>
      </c>
      <c r="P798" s="67">
        <f>(O798-MAX(O$97:O798))/MAX(O$97:O798)</f>
        <v>-0.56199206817849345</v>
      </c>
      <c r="Q798" s="63">
        <f t="shared" si="152"/>
        <v>1295416.3984618455</v>
      </c>
      <c r="R798" s="48">
        <v>1</v>
      </c>
      <c r="S798" s="47">
        <f t="shared" si="156"/>
        <v>1282075.2610769402</v>
      </c>
      <c r="T798" s="67">
        <f>(S798-MAX(S$97:S798))/MAX(S$97:S798)</f>
        <v>-0.46234926722269143</v>
      </c>
      <c r="U798" s="63">
        <f t="shared" si="154"/>
        <v>888852.50014371169</v>
      </c>
      <c r="V798" s="4"/>
    </row>
    <row r="799" spans="1:22" x14ac:dyDescent="0.3">
      <c r="A799" s="2">
        <v>43802</v>
      </c>
      <c r="B799" s="21">
        <v>258</v>
      </c>
      <c r="C799" s="21">
        <v>261</v>
      </c>
      <c r="D799" s="21">
        <v>262.5</v>
      </c>
      <c r="E799" s="21">
        <v>319.09166666666658</v>
      </c>
      <c r="F799" s="23" t="str">
        <f t="shared" si="162"/>
        <v>FALSE</v>
      </c>
      <c r="G799" s="23" t="str">
        <f t="shared" si="163"/>
        <v>FALSE</v>
      </c>
      <c r="H799" s="23" t="str">
        <f t="shared" si="164"/>
        <v>Sell</v>
      </c>
      <c r="I799" s="23" t="str">
        <f t="shared" si="161"/>
        <v/>
      </c>
      <c r="J799" s="38" t="str">
        <f t="shared" si="158"/>
        <v>Cash</v>
      </c>
      <c r="K799" s="23" t="str">
        <f t="shared" si="159"/>
        <v>Cash</v>
      </c>
      <c r="L799" s="23" t="str">
        <f t="shared" si="160"/>
        <v>Cash</v>
      </c>
      <c r="M799" s="43">
        <f t="shared" si="165"/>
        <v>0.98098859315589348</v>
      </c>
      <c r="N799" s="54">
        <f t="shared" si="153"/>
        <v>1</v>
      </c>
      <c r="O799" s="47">
        <f>O798*N799</f>
        <v>662744.21630307822</v>
      </c>
      <c r="P799" s="67">
        <f>(O799-MAX(O$97:O799))/MAX(O$97:O799)</f>
        <v>-0.56199206817849345</v>
      </c>
      <c r="Q799" s="63">
        <f t="shared" si="152"/>
        <v>1295416.3984618455</v>
      </c>
      <c r="R799" s="48">
        <v>1</v>
      </c>
      <c r="S799" s="47">
        <f t="shared" si="156"/>
        <v>1282075.2610769402</v>
      </c>
      <c r="T799" s="67">
        <f>(S799-MAX(S$97:S799))/MAX(S$97:S799)</f>
        <v>-0.46234926722269143</v>
      </c>
      <c r="U799" s="63">
        <f t="shared" si="154"/>
        <v>888852.50014371169</v>
      </c>
      <c r="V799" s="4"/>
    </row>
    <row r="800" spans="1:22" x14ac:dyDescent="0.3">
      <c r="A800" s="2">
        <v>43803</v>
      </c>
      <c r="B800" s="21">
        <v>261</v>
      </c>
      <c r="C800" s="21">
        <v>259</v>
      </c>
      <c r="D800" s="21">
        <v>261.39999999999998</v>
      </c>
      <c r="E800" s="21">
        <v>318.13333333333333</v>
      </c>
      <c r="F800" s="23" t="str">
        <f t="shared" si="162"/>
        <v>FALSE</v>
      </c>
      <c r="G800" s="23" t="str">
        <f t="shared" si="163"/>
        <v>FALSE</v>
      </c>
      <c r="H800" s="23" t="str">
        <f t="shared" si="164"/>
        <v>Sell</v>
      </c>
      <c r="I800" s="23" t="str">
        <f t="shared" si="161"/>
        <v/>
      </c>
      <c r="J800" s="38" t="str">
        <f t="shared" si="158"/>
        <v>Cash</v>
      </c>
      <c r="K800" s="23" t="str">
        <f t="shared" si="159"/>
        <v>Cash</v>
      </c>
      <c r="L800" s="23" t="str">
        <f t="shared" si="160"/>
        <v>Cash</v>
      </c>
      <c r="M800" s="43">
        <f t="shared" si="165"/>
        <v>1.0116279069767442</v>
      </c>
      <c r="N800" s="54">
        <f t="shared" si="153"/>
        <v>1</v>
      </c>
      <c r="O800" s="47">
        <f>O799*N800</f>
        <v>662744.21630307822</v>
      </c>
      <c r="P800" s="67">
        <f>(O800-MAX(O$97:O800))/MAX(O$97:O800)</f>
        <v>-0.56199206817849345</v>
      </c>
      <c r="Q800" s="63">
        <f t="shared" si="152"/>
        <v>1295416.3984618455</v>
      </c>
      <c r="R800" s="48">
        <v>1</v>
      </c>
      <c r="S800" s="47">
        <f t="shared" si="156"/>
        <v>1282075.2610769402</v>
      </c>
      <c r="T800" s="67">
        <f>(S800-MAX(S$97:S800))/MAX(S$97:S800)</f>
        <v>-0.46234926722269143</v>
      </c>
      <c r="U800" s="63">
        <f t="shared" si="154"/>
        <v>888852.50014371169</v>
      </c>
      <c r="V800" s="4"/>
    </row>
    <row r="801" spans="1:22" x14ac:dyDescent="0.3">
      <c r="A801" s="2">
        <v>43804</v>
      </c>
      <c r="B801" s="21">
        <v>259</v>
      </c>
      <c r="C801" s="21">
        <v>254</v>
      </c>
      <c r="D801" s="21">
        <v>260.89999999999998</v>
      </c>
      <c r="E801" s="21">
        <v>317.14999999999998</v>
      </c>
      <c r="F801" s="23" t="str">
        <f t="shared" si="162"/>
        <v>FALSE</v>
      </c>
      <c r="G801" s="23" t="str">
        <f t="shared" si="163"/>
        <v>FALSE</v>
      </c>
      <c r="H801" s="23" t="str">
        <f t="shared" si="164"/>
        <v>Sell</v>
      </c>
      <c r="I801" s="23" t="str">
        <f t="shared" si="161"/>
        <v/>
      </c>
      <c r="J801" s="38" t="str">
        <f t="shared" si="158"/>
        <v>Cash</v>
      </c>
      <c r="K801" s="23" t="str">
        <f t="shared" si="159"/>
        <v>Cash</v>
      </c>
      <c r="L801" s="23" t="str">
        <f t="shared" si="160"/>
        <v>Cash</v>
      </c>
      <c r="M801" s="43">
        <f t="shared" si="165"/>
        <v>0.9923371647509579</v>
      </c>
      <c r="N801" s="54">
        <f t="shared" si="153"/>
        <v>1</v>
      </c>
      <c r="O801" s="47">
        <f>O800*N801</f>
        <v>662744.21630307822</v>
      </c>
      <c r="P801" s="67">
        <f>(O801-MAX(O$97:O801))/MAX(O$97:O801)</f>
        <v>-0.56199206817849345</v>
      </c>
      <c r="Q801" s="63">
        <f t="shared" si="152"/>
        <v>1295416.3984618455</v>
      </c>
      <c r="R801" s="48">
        <v>1</v>
      </c>
      <c r="S801" s="47">
        <f t="shared" si="156"/>
        <v>1282075.2610769402</v>
      </c>
      <c r="T801" s="67">
        <f>(S801-MAX(S$97:S801))/MAX(S$97:S801)</f>
        <v>-0.46234926722269143</v>
      </c>
      <c r="U801" s="63">
        <f t="shared" si="154"/>
        <v>888852.50014371169</v>
      </c>
      <c r="V801" s="4"/>
    </row>
    <row r="802" spans="1:22" x14ac:dyDescent="0.3">
      <c r="A802" s="2">
        <v>43805</v>
      </c>
      <c r="B802" s="21">
        <v>254</v>
      </c>
      <c r="C802" s="21">
        <v>262</v>
      </c>
      <c r="D802" s="21">
        <v>261.7</v>
      </c>
      <c r="E802" s="21">
        <v>316.28333333333342</v>
      </c>
      <c r="F802" s="23" t="str">
        <f t="shared" si="162"/>
        <v>FALSE</v>
      </c>
      <c r="G802" s="23" t="str">
        <f t="shared" si="163"/>
        <v>FALSE</v>
      </c>
      <c r="H802" s="23" t="str">
        <f t="shared" si="164"/>
        <v>Sell</v>
      </c>
      <c r="I802" s="23" t="str">
        <f t="shared" si="161"/>
        <v/>
      </c>
      <c r="J802" s="38" t="str">
        <f t="shared" si="158"/>
        <v>Cash</v>
      </c>
      <c r="K802" s="23" t="str">
        <f t="shared" si="159"/>
        <v>Cash</v>
      </c>
      <c r="L802" s="23" t="str">
        <f t="shared" si="160"/>
        <v>Cash</v>
      </c>
      <c r="M802" s="43">
        <f t="shared" si="165"/>
        <v>0.98069498069498073</v>
      </c>
      <c r="N802" s="54">
        <f t="shared" si="153"/>
        <v>1</v>
      </c>
      <c r="O802" s="47">
        <f>O801*N802</f>
        <v>662744.21630307822</v>
      </c>
      <c r="P802" s="67">
        <f>(O802-MAX(O$97:O802))/MAX(O$97:O802)</f>
        <v>-0.56199206817849345</v>
      </c>
      <c r="Q802" s="63">
        <f t="shared" si="152"/>
        <v>1295416.3984618455</v>
      </c>
      <c r="R802" s="48">
        <v>1</v>
      </c>
      <c r="S802" s="47">
        <f t="shared" si="156"/>
        <v>1282075.2610769402</v>
      </c>
      <c r="T802" s="67">
        <f>(S802-MAX(S$97:S802))/MAX(S$97:S802)</f>
        <v>-0.46234926722269143</v>
      </c>
      <c r="U802" s="63">
        <f t="shared" si="154"/>
        <v>888852.50014371169</v>
      </c>
      <c r="V802" s="4"/>
    </row>
    <row r="803" spans="1:22" x14ac:dyDescent="0.3">
      <c r="A803" s="2">
        <v>43806</v>
      </c>
      <c r="B803" s="21">
        <v>261</v>
      </c>
      <c r="C803" s="21">
        <v>264</v>
      </c>
      <c r="D803" s="21">
        <v>262.10000000000002</v>
      </c>
      <c r="E803" s="21">
        <v>315.5</v>
      </c>
      <c r="F803" s="23" t="str">
        <f t="shared" si="162"/>
        <v>TRUE</v>
      </c>
      <c r="G803" s="23" t="str">
        <f t="shared" si="163"/>
        <v>FALSE</v>
      </c>
      <c r="H803" s="23" t="str">
        <f t="shared" si="164"/>
        <v>Hold&amp;NotBuy</v>
      </c>
      <c r="I803" s="23" t="str">
        <f t="shared" si="161"/>
        <v>hold</v>
      </c>
      <c r="J803" s="38" t="str">
        <f t="shared" si="158"/>
        <v>Cash</v>
      </c>
      <c r="K803" s="23" t="str">
        <f t="shared" si="159"/>
        <v>Cash</v>
      </c>
      <c r="L803" s="23" t="str">
        <f t="shared" si="160"/>
        <v>Cash</v>
      </c>
      <c r="M803" s="43">
        <f t="shared" si="165"/>
        <v>1.0275590551181102</v>
      </c>
      <c r="N803" s="54">
        <f t="shared" si="153"/>
        <v>1</v>
      </c>
      <c r="O803" s="47">
        <f>O802*N803</f>
        <v>662744.21630307822</v>
      </c>
      <c r="P803" s="67">
        <f>(O803-MAX(O$97:O803))/MAX(O$97:O803)</f>
        <v>-0.56199206817849345</v>
      </c>
      <c r="Q803" s="63">
        <f>Q802*N803</f>
        <v>1295416.3984618455</v>
      </c>
      <c r="R803" s="48">
        <v>1</v>
      </c>
      <c r="S803" s="47">
        <f t="shared" si="156"/>
        <v>1282075.2610769402</v>
      </c>
      <c r="T803" s="67">
        <f>(S803-MAX(S$97:S803))/MAX(S$97:S803)</f>
        <v>-0.46234926722269143</v>
      </c>
      <c r="U803" s="63">
        <f t="shared" si="154"/>
        <v>888852.50014371169</v>
      </c>
      <c r="V803" s="4"/>
    </row>
    <row r="804" spans="1:22" x14ac:dyDescent="0.3">
      <c r="A804" s="2">
        <v>43807</v>
      </c>
      <c r="B804" s="21">
        <v>263</v>
      </c>
      <c r="C804" s="21">
        <v>270</v>
      </c>
      <c r="D804" s="21">
        <v>262.7</v>
      </c>
      <c r="E804" s="21">
        <v>314.79166666666669</v>
      </c>
      <c r="F804" s="23" t="str">
        <f t="shared" si="162"/>
        <v>TRUE</v>
      </c>
      <c r="G804" s="23" t="str">
        <f t="shared" si="163"/>
        <v>FALSE</v>
      </c>
      <c r="H804" s="23" t="str">
        <f t="shared" si="164"/>
        <v>Hold&amp;NotBuy</v>
      </c>
      <c r="I804" s="23" t="str">
        <f t="shared" si="161"/>
        <v>hold</v>
      </c>
      <c r="J804" s="38" t="str">
        <f t="shared" si="158"/>
        <v>Cash</v>
      </c>
      <c r="K804" s="23" t="str">
        <f t="shared" si="159"/>
        <v>Cash</v>
      </c>
      <c r="L804" s="23" t="str">
        <f t="shared" si="160"/>
        <v>Cash</v>
      </c>
      <c r="M804" s="43">
        <f t="shared" si="165"/>
        <v>1.0076628352490422</v>
      </c>
      <c r="N804" s="54">
        <f t="shared" ref="N804:N867" si="166">IF(L804="hold", IF(L803="hold", B804/B803, (B804-(B803*$A$1))/B803), IF(L804="Selling", IF(L803="Buying", (B804-(B803*$A$1)-(B804*$A$1))/B803, (B804-(B804*$A$1))/B803), 1))</f>
        <v>1</v>
      </c>
      <c r="O804" s="47">
        <f>O803*N804</f>
        <v>662744.21630307822</v>
      </c>
      <c r="P804" s="67">
        <f>(O804-MAX(O$97:O804))/MAX(O$97:O804)</f>
        <v>-0.56199206817849345</v>
      </c>
      <c r="Q804" s="63">
        <f>Q803*N804</f>
        <v>1295416.3984618455</v>
      </c>
      <c r="R804" s="55">
        <f>(B804-(B803*$A$1))/B803</f>
        <v>1.0069628352490421</v>
      </c>
      <c r="S804" s="47">
        <f t="shared" si="156"/>
        <v>1291002.1398966915</v>
      </c>
      <c r="T804" s="67">
        <f>(S804-MAX(S$97:S804))/MAX(S$97:S804)</f>
        <v>-0.45860569374883631</v>
      </c>
      <c r="U804" s="63">
        <f>U803*R804</f>
        <v>895041.43366291153</v>
      </c>
      <c r="V804" s="4"/>
    </row>
    <row r="805" spans="1:22" x14ac:dyDescent="0.3">
      <c r="A805" s="2">
        <v>43808</v>
      </c>
      <c r="B805" s="21">
        <v>270</v>
      </c>
      <c r="C805" s="21">
        <v>268</v>
      </c>
      <c r="D805" s="21">
        <v>262.3</v>
      </c>
      <c r="E805" s="21">
        <v>314.02499999999998</v>
      </c>
      <c r="F805" s="23" t="str">
        <f t="shared" si="162"/>
        <v>TRUE</v>
      </c>
      <c r="G805" s="23" t="str">
        <f t="shared" si="163"/>
        <v>FALSE</v>
      </c>
      <c r="H805" s="23" t="str">
        <f t="shared" si="164"/>
        <v>Hold&amp;NotBuy</v>
      </c>
      <c r="I805" s="23" t="str">
        <f t="shared" si="161"/>
        <v>hold</v>
      </c>
      <c r="J805" s="38" t="str">
        <f t="shared" si="158"/>
        <v>Cash</v>
      </c>
      <c r="K805" s="23" t="str">
        <f t="shared" si="159"/>
        <v>Cash</v>
      </c>
      <c r="L805" s="23" t="str">
        <f t="shared" si="160"/>
        <v>Cash</v>
      </c>
      <c r="M805" s="43">
        <f t="shared" si="165"/>
        <v>1.0266159695817489</v>
      </c>
      <c r="N805" s="54">
        <f t="shared" si="166"/>
        <v>1</v>
      </c>
      <c r="O805" s="47">
        <f>O804*N805</f>
        <v>662744.21630307822</v>
      </c>
      <c r="P805" s="67">
        <f>(O805-MAX(O$97:O805))/MAX(O$97:O805)</f>
        <v>-0.56199206817849345</v>
      </c>
      <c r="Q805" s="63">
        <f>Q804*N805</f>
        <v>1295416.3984618455</v>
      </c>
      <c r="R805" s="52">
        <f t="shared" ref="R805:R807" si="167">M805</f>
        <v>1.0266159695817489</v>
      </c>
      <c r="S805" s="47">
        <f t="shared" si="156"/>
        <v>1325363.4135821548</v>
      </c>
      <c r="T805" s="67">
        <f>(S805-MAX(S$97:S805))/MAX(S$97:S805)</f>
        <v>-0.44419595936192324</v>
      </c>
      <c r="U805" s="63">
        <f>U804*R805</f>
        <v>918863.82923568855</v>
      </c>
      <c r="V805" s="4"/>
    </row>
    <row r="806" spans="1:22" x14ac:dyDescent="0.3">
      <c r="A806" s="2">
        <v>43809</v>
      </c>
      <c r="B806" s="21">
        <v>269</v>
      </c>
      <c r="C806" s="21">
        <v>261</v>
      </c>
      <c r="D806" s="21">
        <v>262</v>
      </c>
      <c r="E806" s="21">
        <v>313.18333333333328</v>
      </c>
      <c r="F806" s="23" t="str">
        <f t="shared" si="162"/>
        <v>TRUE</v>
      </c>
      <c r="G806" s="23" t="str">
        <f t="shared" si="163"/>
        <v>FALSE</v>
      </c>
      <c r="H806" s="23" t="str">
        <f t="shared" si="164"/>
        <v>Hold&amp;NotBuy</v>
      </c>
      <c r="I806" s="23" t="str">
        <f t="shared" si="161"/>
        <v>hold</v>
      </c>
      <c r="J806" s="38" t="str">
        <f t="shared" si="158"/>
        <v>Cash</v>
      </c>
      <c r="K806" s="23" t="str">
        <f t="shared" si="159"/>
        <v>Cash</v>
      </c>
      <c r="L806" s="23" t="str">
        <f t="shared" si="160"/>
        <v>Cash</v>
      </c>
      <c r="M806" s="43">
        <f t="shared" si="165"/>
        <v>0.99629629629629635</v>
      </c>
      <c r="N806" s="54">
        <f t="shared" si="166"/>
        <v>1</v>
      </c>
      <c r="O806" s="47">
        <f>O805*N806</f>
        <v>662744.21630307822</v>
      </c>
      <c r="P806" s="67">
        <f>(O806-MAX(O$97:O806))/MAX(O$97:O806)</f>
        <v>-0.56199206817849345</v>
      </c>
      <c r="Q806" s="63">
        <f>Q805*N806</f>
        <v>1295416.3984618455</v>
      </c>
      <c r="R806" s="52">
        <f t="shared" si="167"/>
        <v>0.99629629629629635</v>
      </c>
      <c r="S806" s="47">
        <f t="shared" si="156"/>
        <v>1320454.6601985171</v>
      </c>
      <c r="T806" s="67">
        <f>(S806-MAX(S$97:S806))/MAX(S$97:S806)</f>
        <v>-0.44625449284576796</v>
      </c>
      <c r="U806" s="63">
        <f>U805*R806</f>
        <v>915460.62986814906</v>
      </c>
      <c r="V806" s="4"/>
    </row>
    <row r="807" spans="1:22" x14ac:dyDescent="0.3">
      <c r="A807" s="2">
        <v>43810</v>
      </c>
      <c r="B807" s="21">
        <v>261</v>
      </c>
      <c r="C807" s="21">
        <v>262</v>
      </c>
      <c r="D807" s="21">
        <v>261.89999999999998</v>
      </c>
      <c r="E807" s="21">
        <v>312.41666666666669</v>
      </c>
      <c r="F807" s="23" t="str">
        <f t="shared" si="162"/>
        <v>FALSE</v>
      </c>
      <c r="G807" s="23" t="str">
        <f t="shared" si="163"/>
        <v>FALSE</v>
      </c>
      <c r="H807" s="23" t="str">
        <f t="shared" si="164"/>
        <v>Sell</v>
      </c>
      <c r="I807" s="23" t="str">
        <f t="shared" si="161"/>
        <v/>
      </c>
      <c r="J807" s="38" t="str">
        <f t="shared" si="158"/>
        <v>Selling</v>
      </c>
      <c r="K807" s="23" t="str">
        <f t="shared" si="159"/>
        <v>Selling</v>
      </c>
      <c r="L807" s="23" t="str">
        <f t="shared" si="160"/>
        <v>Cash</v>
      </c>
      <c r="M807" s="43">
        <f t="shared" si="165"/>
        <v>0.97026022304832715</v>
      </c>
      <c r="N807" s="54">
        <f t="shared" si="166"/>
        <v>1</v>
      </c>
      <c r="O807" s="47">
        <f>O806*N807</f>
        <v>662744.21630307822</v>
      </c>
      <c r="P807" s="67">
        <f>(O807-MAX(O$97:O807))/MAX(O$97:O807)</f>
        <v>-0.56199206817849345</v>
      </c>
      <c r="Q807" s="63">
        <f>Q806*N807</f>
        <v>1295416.3984618455</v>
      </c>
      <c r="R807" s="53">
        <f>(B807-(B807*$A$1))/B806</f>
        <v>0.96958104089219321</v>
      </c>
      <c r="S807" s="47">
        <f t="shared" si="156"/>
        <v>1280287.8038862254</v>
      </c>
      <c r="T807" s="67">
        <f>(S807-MAX(S$97:S807))/MAX(S$97:S807)</f>
        <v>-0.46309885478402429</v>
      </c>
      <c r="U807" s="63">
        <f>U806*R807</f>
        <v>887613.27040338283</v>
      </c>
      <c r="V807" s="4"/>
    </row>
    <row r="808" spans="1:22" x14ac:dyDescent="0.3">
      <c r="A808" s="2">
        <v>43811</v>
      </c>
      <c r="B808" s="21">
        <v>262</v>
      </c>
      <c r="C808" s="21">
        <v>258.60000000000002</v>
      </c>
      <c r="D808" s="21">
        <v>261.95999999999998</v>
      </c>
      <c r="E808" s="21">
        <v>311.63</v>
      </c>
      <c r="F808" s="23" t="str">
        <f t="shared" si="162"/>
        <v>TRUE</v>
      </c>
      <c r="G808" s="23" t="str">
        <f t="shared" si="163"/>
        <v>FALSE</v>
      </c>
      <c r="H808" s="23" t="str">
        <f t="shared" si="164"/>
        <v>Hold&amp;NotBuy</v>
      </c>
      <c r="I808" s="23" t="str">
        <f t="shared" si="161"/>
        <v>hold</v>
      </c>
      <c r="J808" s="38" t="str">
        <f t="shared" si="158"/>
        <v>Selling</v>
      </c>
      <c r="K808" s="23" t="str">
        <f t="shared" si="159"/>
        <v>Selling</v>
      </c>
      <c r="L808" s="23" t="str">
        <f t="shared" si="160"/>
        <v>Cash</v>
      </c>
      <c r="M808" s="43">
        <f t="shared" si="165"/>
        <v>1.0038314176245211</v>
      </c>
      <c r="N808" s="54">
        <f t="shared" si="166"/>
        <v>1</v>
      </c>
      <c r="O808" s="47">
        <f>O807*N808</f>
        <v>662744.21630307822</v>
      </c>
      <c r="P808" s="67">
        <f>(O808-MAX(O$97:O808))/MAX(O$97:O808)</f>
        <v>-0.56199206817849345</v>
      </c>
      <c r="Q808" s="63">
        <f>Q807*N808</f>
        <v>1295416.3984618455</v>
      </c>
      <c r="R808" s="48">
        <v>1</v>
      </c>
      <c r="S808" s="47">
        <f t="shared" si="156"/>
        <v>1280287.8038862254</v>
      </c>
      <c r="T808" s="67">
        <f>(S808-MAX(S$97:S808))/MAX(S$97:S808)</f>
        <v>-0.46309885478402429</v>
      </c>
      <c r="U808" s="63">
        <f>U807*R808</f>
        <v>887613.27040338283</v>
      </c>
      <c r="V808" s="4"/>
    </row>
    <row r="809" spans="1:22" x14ac:dyDescent="0.3">
      <c r="A809" s="2">
        <v>43812</v>
      </c>
      <c r="B809" s="21">
        <v>258.60000000000002</v>
      </c>
      <c r="C809" s="21">
        <v>256.89999999999998</v>
      </c>
      <c r="D809" s="21">
        <v>261.55</v>
      </c>
      <c r="E809" s="21">
        <v>311.12083333333328</v>
      </c>
      <c r="F809" s="23" t="str">
        <f t="shared" si="162"/>
        <v>FALSE</v>
      </c>
      <c r="G809" s="23" t="str">
        <f t="shared" si="163"/>
        <v>FALSE</v>
      </c>
      <c r="H809" s="23" t="str">
        <f t="shared" si="164"/>
        <v>Sell</v>
      </c>
      <c r="I809" s="23" t="str">
        <f t="shared" si="161"/>
        <v/>
      </c>
      <c r="J809" s="38" t="str">
        <f t="shared" si="158"/>
        <v>Selling</v>
      </c>
      <c r="K809" s="23" t="str">
        <f t="shared" si="159"/>
        <v>Selling</v>
      </c>
      <c r="L809" s="23" t="str">
        <f t="shared" si="160"/>
        <v>Cash</v>
      </c>
      <c r="M809" s="43">
        <f t="shared" si="165"/>
        <v>0.98702290076335886</v>
      </c>
      <c r="N809" s="54">
        <f t="shared" si="166"/>
        <v>1</v>
      </c>
      <c r="O809" s="47">
        <f>O808*N809</f>
        <v>662744.21630307822</v>
      </c>
      <c r="P809" s="67">
        <f>(O809-MAX(O$97:O809))/MAX(O$97:O809)</f>
        <v>-0.56199206817849345</v>
      </c>
      <c r="Q809" s="63">
        <f>Q808*N809</f>
        <v>1295416.3984618455</v>
      </c>
      <c r="R809" s="51">
        <f>(B809-(B808*$A$1)-(B809*$A$1))/B808</f>
        <v>0.98563198473282454</v>
      </c>
      <c r="S809" s="47">
        <f t="shared" si="156"/>
        <v>1261892.6091736096</v>
      </c>
      <c r="T809" s="67">
        <f>(S809-MAX(S$97:S809))/MAX(S$97:S809)</f>
        <v>-0.47081305863545142</v>
      </c>
      <c r="U809" s="63">
        <f>U808*R809</f>
        <v>874860.0293828795</v>
      </c>
      <c r="V809" s="4"/>
    </row>
    <row r="810" spans="1:22" x14ac:dyDescent="0.3">
      <c r="A810" s="2">
        <v>43813</v>
      </c>
      <c r="B810" s="21">
        <v>256.8</v>
      </c>
      <c r="C810" s="21">
        <v>253.7</v>
      </c>
      <c r="D810" s="21">
        <v>261.02</v>
      </c>
      <c r="E810" s="21">
        <v>310.59333333333331</v>
      </c>
      <c r="F810" s="23" t="str">
        <f t="shared" si="162"/>
        <v>FALSE</v>
      </c>
      <c r="G810" s="23" t="str">
        <f t="shared" si="163"/>
        <v>FALSE</v>
      </c>
      <c r="H810" s="23" t="str">
        <f t="shared" si="164"/>
        <v>Sell</v>
      </c>
      <c r="I810" s="23" t="str">
        <f t="shared" si="161"/>
        <v/>
      </c>
      <c r="J810" s="38" t="str">
        <f t="shared" si="158"/>
        <v>Cash</v>
      </c>
      <c r="K810" s="23" t="str">
        <f t="shared" si="159"/>
        <v>Cash</v>
      </c>
      <c r="L810" s="23" t="str">
        <f t="shared" si="160"/>
        <v>Cash</v>
      </c>
      <c r="M810" s="43">
        <f t="shared" si="165"/>
        <v>0.99303944315545234</v>
      </c>
      <c r="N810" s="54">
        <f t="shared" si="166"/>
        <v>1</v>
      </c>
      <c r="O810" s="47">
        <f>O809*N810</f>
        <v>662744.21630307822</v>
      </c>
      <c r="P810" s="67">
        <f>(O810-MAX(O$97:O810))/MAX(O$97:O810)</f>
        <v>-0.56199206817849345</v>
      </c>
      <c r="Q810" s="63">
        <f>Q809*N810</f>
        <v>1295416.3984618455</v>
      </c>
      <c r="R810" s="48">
        <v>1</v>
      </c>
      <c r="S810" s="47">
        <f t="shared" si="156"/>
        <v>1261892.6091736096</v>
      </c>
      <c r="T810" s="67">
        <f>(S810-MAX(S$97:S810))/MAX(S$97:S810)</f>
        <v>-0.47081305863545142</v>
      </c>
      <c r="U810" s="63">
        <f>U809*R810</f>
        <v>874860.0293828795</v>
      </c>
      <c r="V810" s="4"/>
    </row>
    <row r="811" spans="1:22" x14ac:dyDescent="0.3">
      <c r="A811" s="2">
        <v>43814</v>
      </c>
      <c r="B811" s="21">
        <v>254.1</v>
      </c>
      <c r="C811" s="21">
        <v>253.9</v>
      </c>
      <c r="D811" s="21">
        <v>261.01</v>
      </c>
      <c r="E811" s="21">
        <v>310.02583333333331</v>
      </c>
      <c r="F811" s="23" t="str">
        <f t="shared" si="162"/>
        <v>FALSE</v>
      </c>
      <c r="G811" s="23" t="str">
        <f t="shared" si="163"/>
        <v>FALSE</v>
      </c>
      <c r="H811" s="23" t="str">
        <f t="shared" si="164"/>
        <v>Sell</v>
      </c>
      <c r="I811" s="23" t="str">
        <f t="shared" si="161"/>
        <v/>
      </c>
      <c r="J811" s="38" t="str">
        <f t="shared" si="158"/>
        <v>Cash</v>
      </c>
      <c r="K811" s="23" t="str">
        <f t="shared" si="159"/>
        <v>Cash</v>
      </c>
      <c r="L811" s="23" t="str">
        <f t="shared" si="160"/>
        <v>Cash</v>
      </c>
      <c r="M811" s="43">
        <f t="shared" si="165"/>
        <v>0.98948598130841114</v>
      </c>
      <c r="N811" s="54">
        <f t="shared" si="166"/>
        <v>1</v>
      </c>
      <c r="O811" s="47">
        <f>O810*N811</f>
        <v>662744.21630307822</v>
      </c>
      <c r="P811" s="67">
        <f>(O811-MAX(O$97:O811))/MAX(O$97:O811)</f>
        <v>-0.56199206817849345</v>
      </c>
      <c r="Q811" s="63">
        <f>Q810*N811</f>
        <v>1295416.3984618455</v>
      </c>
      <c r="R811" s="48">
        <v>1</v>
      </c>
      <c r="S811" s="47">
        <f t="shared" si="156"/>
        <v>1261892.6091736096</v>
      </c>
      <c r="T811" s="67">
        <f>(S811-MAX(S$97:S811))/MAX(S$97:S811)</f>
        <v>-0.47081305863545142</v>
      </c>
      <c r="U811" s="63">
        <f>U810*R811</f>
        <v>874860.0293828795</v>
      </c>
      <c r="V811" s="4"/>
    </row>
    <row r="812" spans="1:22" x14ac:dyDescent="0.3">
      <c r="A812" s="2">
        <v>43815</v>
      </c>
      <c r="B812" s="21">
        <v>253.8</v>
      </c>
      <c r="C812" s="21">
        <v>248.7</v>
      </c>
      <c r="D812" s="21">
        <v>259.68</v>
      </c>
      <c r="E812" s="21">
        <v>309.24833333333328</v>
      </c>
      <c r="F812" s="23" t="str">
        <f t="shared" si="162"/>
        <v>FALSE</v>
      </c>
      <c r="G812" s="23" t="str">
        <f t="shared" si="163"/>
        <v>FALSE</v>
      </c>
      <c r="H812" s="23" t="str">
        <f t="shared" si="164"/>
        <v>Sell</v>
      </c>
      <c r="I812" s="23" t="str">
        <f t="shared" si="161"/>
        <v/>
      </c>
      <c r="J812" s="38" t="str">
        <f t="shared" si="158"/>
        <v>Cash</v>
      </c>
      <c r="K812" s="23" t="str">
        <f t="shared" si="159"/>
        <v>Cash</v>
      </c>
      <c r="L812" s="23" t="str">
        <f t="shared" si="160"/>
        <v>Cash</v>
      </c>
      <c r="M812" s="43">
        <f t="shared" si="165"/>
        <v>0.99881936245572611</v>
      </c>
      <c r="N812" s="54">
        <f t="shared" si="166"/>
        <v>1</v>
      </c>
      <c r="O812" s="47">
        <f>O811*N812</f>
        <v>662744.21630307822</v>
      </c>
      <c r="P812" s="67">
        <f>(O812-MAX(O$97:O812))/MAX(O$97:O812)</f>
        <v>-0.56199206817849345</v>
      </c>
      <c r="Q812" s="63">
        <f>Q811*N812</f>
        <v>1295416.3984618455</v>
      </c>
      <c r="R812" s="48">
        <v>1</v>
      </c>
      <c r="S812" s="47">
        <f t="shared" ref="S812:S875" si="168">S811*R812</f>
        <v>1261892.6091736096</v>
      </c>
      <c r="T812" s="67">
        <f>(S812-MAX(S$97:S812))/MAX(S$97:S812)</f>
        <v>-0.47081305863545142</v>
      </c>
      <c r="U812" s="63">
        <f>U811*R812</f>
        <v>874860.0293828795</v>
      </c>
      <c r="V812" s="4"/>
    </row>
    <row r="813" spans="1:22" x14ac:dyDescent="0.3">
      <c r="A813" s="2">
        <v>43816</v>
      </c>
      <c r="B813" s="21">
        <v>248.7</v>
      </c>
      <c r="C813" s="21">
        <v>225.7</v>
      </c>
      <c r="D813" s="21">
        <v>255.85</v>
      </c>
      <c r="E813" s="21">
        <v>308.27916666666658</v>
      </c>
      <c r="F813" s="23" t="str">
        <f t="shared" si="162"/>
        <v>FALSE</v>
      </c>
      <c r="G813" s="23" t="str">
        <f t="shared" si="163"/>
        <v>FALSE</v>
      </c>
      <c r="H813" s="23" t="str">
        <f t="shared" si="164"/>
        <v>Sell</v>
      </c>
      <c r="I813" s="23" t="str">
        <f t="shared" si="161"/>
        <v/>
      </c>
      <c r="J813" s="38" t="str">
        <f t="shared" si="158"/>
        <v>Cash</v>
      </c>
      <c r="K813" s="23" t="str">
        <f t="shared" si="159"/>
        <v>Cash</v>
      </c>
      <c r="L813" s="23" t="str">
        <f t="shared" si="160"/>
        <v>Cash</v>
      </c>
      <c r="M813" s="43">
        <f t="shared" si="165"/>
        <v>0.97990543735224578</v>
      </c>
      <c r="N813" s="54">
        <f t="shared" si="166"/>
        <v>1</v>
      </c>
      <c r="O813" s="47">
        <f>O812*N813</f>
        <v>662744.21630307822</v>
      </c>
      <c r="P813" s="67">
        <f>(O813-MAX(O$97:O813))/MAX(O$97:O813)</f>
        <v>-0.56199206817849345</v>
      </c>
      <c r="Q813" s="63">
        <f>Q812*N813</f>
        <v>1295416.3984618455</v>
      </c>
      <c r="R813" s="48">
        <v>1</v>
      </c>
      <c r="S813" s="47">
        <f t="shared" si="168"/>
        <v>1261892.6091736096</v>
      </c>
      <c r="T813" s="67">
        <f>(S813-MAX(S$97:S813))/MAX(S$97:S813)</f>
        <v>-0.47081305863545142</v>
      </c>
      <c r="U813" s="63">
        <f>U812*R813</f>
        <v>874860.0293828795</v>
      </c>
      <c r="V813" s="4"/>
    </row>
    <row r="814" spans="1:22" x14ac:dyDescent="0.3">
      <c r="A814" s="2">
        <v>43817</v>
      </c>
      <c r="B814" s="21">
        <v>226</v>
      </c>
      <c r="C814" s="21">
        <v>214.4</v>
      </c>
      <c r="D814" s="21">
        <v>250.29</v>
      </c>
      <c r="E814" s="21">
        <v>307.32416666666671</v>
      </c>
      <c r="F814" s="23" t="str">
        <f t="shared" si="162"/>
        <v>FALSE</v>
      </c>
      <c r="G814" s="23" t="str">
        <f t="shared" si="163"/>
        <v>FALSE</v>
      </c>
      <c r="H814" s="23" t="str">
        <f t="shared" si="164"/>
        <v>Sell</v>
      </c>
      <c r="I814" s="23" t="str">
        <f t="shared" si="161"/>
        <v/>
      </c>
      <c r="J814" s="38" t="str">
        <f t="shared" si="158"/>
        <v>Cash</v>
      </c>
      <c r="K814" s="23" t="str">
        <f t="shared" si="159"/>
        <v>Cash</v>
      </c>
      <c r="L814" s="23" t="str">
        <f t="shared" si="160"/>
        <v>Cash</v>
      </c>
      <c r="M814" s="43">
        <f t="shared" si="165"/>
        <v>0.90872537193405711</v>
      </c>
      <c r="N814" s="54">
        <f t="shared" si="166"/>
        <v>1</v>
      </c>
      <c r="O814" s="47">
        <f>O813*N814</f>
        <v>662744.21630307822</v>
      </c>
      <c r="P814" s="67">
        <f>(O814-MAX(O$97:O814))/MAX(O$97:O814)</f>
        <v>-0.56199206817849345</v>
      </c>
      <c r="Q814" s="63">
        <f>Q813*N814</f>
        <v>1295416.3984618455</v>
      </c>
      <c r="R814" s="48">
        <v>1</v>
      </c>
      <c r="S814" s="47">
        <f t="shared" si="168"/>
        <v>1261892.6091736096</v>
      </c>
      <c r="T814" s="67">
        <f>(S814-MAX(S$97:S814))/MAX(S$97:S814)</f>
        <v>-0.47081305863545142</v>
      </c>
      <c r="U814" s="63">
        <f>U813*R814</f>
        <v>874860.0293828795</v>
      </c>
      <c r="V814" s="4"/>
    </row>
    <row r="815" spans="1:22" x14ac:dyDescent="0.3">
      <c r="A815" s="2">
        <v>43818</v>
      </c>
      <c r="B815" s="21">
        <v>214.1</v>
      </c>
      <c r="C815" s="21">
        <v>219.8</v>
      </c>
      <c r="D815" s="21">
        <v>245.47</v>
      </c>
      <c r="E815" s="21">
        <v>306.48916666666662</v>
      </c>
      <c r="F815" s="23" t="str">
        <f t="shared" si="162"/>
        <v>FALSE</v>
      </c>
      <c r="G815" s="23" t="str">
        <f t="shared" si="163"/>
        <v>FALSE</v>
      </c>
      <c r="H815" s="23" t="str">
        <f t="shared" si="164"/>
        <v>Sell</v>
      </c>
      <c r="I815" s="23" t="str">
        <f t="shared" si="161"/>
        <v/>
      </c>
      <c r="J815" s="38" t="str">
        <f t="shared" si="158"/>
        <v>Cash</v>
      </c>
      <c r="K815" s="23" t="str">
        <f t="shared" si="159"/>
        <v>Cash</v>
      </c>
      <c r="L815" s="23" t="str">
        <f t="shared" si="160"/>
        <v>Cash</v>
      </c>
      <c r="M815" s="43">
        <f t="shared" si="165"/>
        <v>0.94734513274336285</v>
      </c>
      <c r="N815" s="54">
        <f t="shared" si="166"/>
        <v>1</v>
      </c>
      <c r="O815" s="47">
        <f>O814*N815</f>
        <v>662744.21630307822</v>
      </c>
      <c r="P815" s="67">
        <f>(O815-MAX(O$97:O815))/MAX(O$97:O815)</f>
        <v>-0.56199206817849345</v>
      </c>
      <c r="Q815" s="63">
        <f>Q814*N815</f>
        <v>1295416.3984618455</v>
      </c>
      <c r="R815" s="48">
        <v>1</v>
      </c>
      <c r="S815" s="47">
        <f t="shared" si="168"/>
        <v>1261892.6091736096</v>
      </c>
      <c r="T815" s="67">
        <f>(S815-MAX(S$97:S815))/MAX(S$97:S815)</f>
        <v>-0.47081305863545142</v>
      </c>
      <c r="U815" s="63">
        <f>U814*R815</f>
        <v>874860.0293828795</v>
      </c>
      <c r="V815" s="4"/>
    </row>
    <row r="816" spans="1:22" x14ac:dyDescent="0.3">
      <c r="A816" s="2">
        <v>43819</v>
      </c>
      <c r="B816" s="21">
        <v>219.4</v>
      </c>
      <c r="C816" s="21">
        <v>226.4</v>
      </c>
      <c r="D816" s="21">
        <v>242.01</v>
      </c>
      <c r="E816" s="21">
        <v>305.65083333333331</v>
      </c>
      <c r="F816" s="23" t="str">
        <f t="shared" si="162"/>
        <v>FALSE</v>
      </c>
      <c r="G816" s="23" t="str">
        <f t="shared" si="163"/>
        <v>FALSE</v>
      </c>
      <c r="H816" s="23" t="str">
        <f t="shared" si="164"/>
        <v>Sell</v>
      </c>
      <c r="I816" s="23" t="str">
        <f t="shared" si="161"/>
        <v/>
      </c>
      <c r="J816" s="38" t="str">
        <f t="shared" si="158"/>
        <v>Cash</v>
      </c>
      <c r="K816" s="23" t="str">
        <f t="shared" si="159"/>
        <v>Cash</v>
      </c>
      <c r="L816" s="23" t="str">
        <f t="shared" si="160"/>
        <v>Cash</v>
      </c>
      <c r="M816" s="43">
        <f t="shared" si="165"/>
        <v>1.0247547874824849</v>
      </c>
      <c r="N816" s="54">
        <f t="shared" si="166"/>
        <v>1</v>
      </c>
      <c r="O816" s="47">
        <f>O815*N816</f>
        <v>662744.21630307822</v>
      </c>
      <c r="P816" s="67">
        <f>(O816-MAX(O$97:O816))/MAX(O$97:O816)</f>
        <v>-0.56199206817849345</v>
      </c>
      <c r="Q816" s="63">
        <f>Q815*N816</f>
        <v>1295416.3984618455</v>
      </c>
      <c r="R816" s="48">
        <v>1</v>
      </c>
      <c r="S816" s="47">
        <f t="shared" si="168"/>
        <v>1261892.6091736096</v>
      </c>
      <c r="T816" s="67">
        <f>(S816-MAX(S$97:S816))/MAX(S$97:S816)</f>
        <v>-0.47081305863545142</v>
      </c>
      <c r="U816" s="63">
        <f>U815*R816</f>
        <v>874860.0293828795</v>
      </c>
      <c r="V816" s="4"/>
    </row>
    <row r="817" spans="1:22" x14ac:dyDescent="0.3">
      <c r="A817" s="2">
        <v>43820</v>
      </c>
      <c r="B817" s="21">
        <v>226.3</v>
      </c>
      <c r="C817" s="21">
        <v>222.4</v>
      </c>
      <c r="D817" s="21">
        <v>238.05</v>
      </c>
      <c r="E817" s="21">
        <v>304.73750000000001</v>
      </c>
      <c r="F817" s="23" t="str">
        <f t="shared" si="162"/>
        <v>FALSE</v>
      </c>
      <c r="G817" s="23" t="str">
        <f t="shared" si="163"/>
        <v>FALSE</v>
      </c>
      <c r="H817" s="23" t="str">
        <f t="shared" si="164"/>
        <v>Sell</v>
      </c>
      <c r="I817" s="23" t="str">
        <f t="shared" si="161"/>
        <v/>
      </c>
      <c r="J817" s="38" t="str">
        <f t="shared" si="158"/>
        <v>Cash</v>
      </c>
      <c r="K817" s="23" t="str">
        <f t="shared" si="159"/>
        <v>Cash</v>
      </c>
      <c r="L817" s="23" t="str">
        <f t="shared" si="160"/>
        <v>Cash</v>
      </c>
      <c r="M817" s="43">
        <f t="shared" si="165"/>
        <v>1.0314494074749316</v>
      </c>
      <c r="N817" s="54">
        <f t="shared" si="166"/>
        <v>1</v>
      </c>
      <c r="O817" s="47">
        <f>O816*N817</f>
        <v>662744.21630307822</v>
      </c>
      <c r="P817" s="67">
        <f>(O817-MAX(O$97:O817))/MAX(O$97:O817)</f>
        <v>-0.56199206817849345</v>
      </c>
      <c r="Q817" s="63">
        <f>Q816*N817</f>
        <v>1295416.3984618455</v>
      </c>
      <c r="R817" s="48">
        <v>1</v>
      </c>
      <c r="S817" s="47">
        <f t="shared" si="168"/>
        <v>1261892.6091736096</v>
      </c>
      <c r="T817" s="67">
        <f>(S817-MAX(S$97:S817))/MAX(S$97:S817)</f>
        <v>-0.47081305863545142</v>
      </c>
      <c r="U817" s="63">
        <f>U816*R817</f>
        <v>874860.0293828795</v>
      </c>
      <c r="V817" s="4"/>
    </row>
    <row r="818" spans="1:22" x14ac:dyDescent="0.3">
      <c r="A818" s="2">
        <v>43821</v>
      </c>
      <c r="B818" s="21">
        <v>222.9</v>
      </c>
      <c r="C818" s="21">
        <v>223.4</v>
      </c>
      <c r="D818" s="21">
        <v>234.53</v>
      </c>
      <c r="E818" s="21">
        <v>303.90750000000003</v>
      </c>
      <c r="F818" s="23" t="str">
        <f t="shared" si="162"/>
        <v>FALSE</v>
      </c>
      <c r="G818" s="23" t="str">
        <f t="shared" si="163"/>
        <v>FALSE</v>
      </c>
      <c r="H818" s="23" t="str">
        <f t="shared" si="164"/>
        <v>Sell</v>
      </c>
      <c r="I818" s="23" t="str">
        <f t="shared" si="161"/>
        <v/>
      </c>
      <c r="J818" s="38" t="str">
        <f t="shared" si="158"/>
        <v>Cash</v>
      </c>
      <c r="K818" s="23" t="str">
        <f t="shared" si="159"/>
        <v>Cash</v>
      </c>
      <c r="L818" s="23" t="str">
        <f t="shared" si="160"/>
        <v>Cash</v>
      </c>
      <c r="M818" s="43">
        <f t="shared" si="165"/>
        <v>0.9849756959787892</v>
      </c>
      <c r="N818" s="54">
        <f t="shared" si="166"/>
        <v>1</v>
      </c>
      <c r="O818" s="47">
        <f>O817*N818</f>
        <v>662744.21630307822</v>
      </c>
      <c r="P818" s="67">
        <f>(O818-MAX(O$97:O818))/MAX(O$97:O818)</f>
        <v>-0.56199206817849345</v>
      </c>
      <c r="Q818" s="63">
        <f>Q817*N818</f>
        <v>1295416.3984618455</v>
      </c>
      <c r="R818" s="48">
        <v>1</v>
      </c>
      <c r="S818" s="47">
        <f t="shared" si="168"/>
        <v>1261892.6091736096</v>
      </c>
      <c r="T818" s="67">
        <f>(S818-MAX(S$97:S818))/MAX(S$97:S818)</f>
        <v>-0.47081305863545142</v>
      </c>
      <c r="U818" s="63">
        <f>U817*R818</f>
        <v>874860.0293828795</v>
      </c>
      <c r="V818" s="4"/>
    </row>
    <row r="819" spans="1:22" x14ac:dyDescent="0.3">
      <c r="A819" s="2">
        <v>43822</v>
      </c>
      <c r="B819" s="21">
        <v>223.6</v>
      </c>
      <c r="C819" s="21">
        <v>227.7</v>
      </c>
      <c r="D819" s="21">
        <v>231.61</v>
      </c>
      <c r="E819" s="21">
        <v>303.09666666666658</v>
      </c>
      <c r="F819" s="23" t="str">
        <f t="shared" si="162"/>
        <v>FALSE</v>
      </c>
      <c r="G819" s="23" t="str">
        <f t="shared" si="163"/>
        <v>FALSE</v>
      </c>
      <c r="H819" s="23" t="str">
        <f t="shared" si="164"/>
        <v>Sell</v>
      </c>
      <c r="I819" s="23" t="str">
        <f t="shared" si="161"/>
        <v/>
      </c>
      <c r="J819" s="38" t="str">
        <f t="shared" si="158"/>
        <v>Cash</v>
      </c>
      <c r="K819" s="23" t="str">
        <f t="shared" si="159"/>
        <v>Cash</v>
      </c>
      <c r="L819" s="23" t="str">
        <f t="shared" si="160"/>
        <v>Cash</v>
      </c>
      <c r="M819" s="43">
        <f t="shared" si="165"/>
        <v>1.0031404217137729</v>
      </c>
      <c r="N819" s="54">
        <f t="shared" si="166"/>
        <v>1</v>
      </c>
      <c r="O819" s="47">
        <f>O818*N819</f>
        <v>662744.21630307822</v>
      </c>
      <c r="P819" s="67">
        <f>(O819-MAX(O$97:O819))/MAX(O$97:O819)</f>
        <v>-0.56199206817849345</v>
      </c>
      <c r="Q819" s="63">
        <f>Q818*N819</f>
        <v>1295416.3984618455</v>
      </c>
      <c r="R819" s="48">
        <v>1</v>
      </c>
      <c r="S819" s="47">
        <f t="shared" si="168"/>
        <v>1261892.6091736096</v>
      </c>
      <c r="T819" s="67">
        <f>(S819-MAX(S$97:S819))/MAX(S$97:S819)</f>
        <v>-0.47081305863545142</v>
      </c>
      <c r="U819" s="63">
        <f>U818*R819</f>
        <v>874860.0293828795</v>
      </c>
      <c r="V819" s="4"/>
    </row>
    <row r="820" spans="1:22" x14ac:dyDescent="0.3">
      <c r="A820" s="2">
        <v>43823</v>
      </c>
      <c r="B820" s="21">
        <v>227.5</v>
      </c>
      <c r="C820" s="21">
        <v>223.4</v>
      </c>
      <c r="D820" s="21">
        <v>228.58</v>
      </c>
      <c r="E820" s="21">
        <v>302.25</v>
      </c>
      <c r="F820" s="23" t="str">
        <f t="shared" si="162"/>
        <v>FALSE</v>
      </c>
      <c r="G820" s="23" t="str">
        <f t="shared" si="163"/>
        <v>FALSE</v>
      </c>
      <c r="H820" s="23" t="str">
        <f t="shared" si="164"/>
        <v>Sell</v>
      </c>
      <c r="I820" s="23" t="str">
        <f t="shared" si="161"/>
        <v/>
      </c>
      <c r="J820" s="38" t="str">
        <f t="shared" si="158"/>
        <v>Cash</v>
      </c>
      <c r="K820" s="23" t="str">
        <f t="shared" si="159"/>
        <v>Cash</v>
      </c>
      <c r="L820" s="23" t="str">
        <f t="shared" si="160"/>
        <v>Cash</v>
      </c>
      <c r="M820" s="43">
        <f t="shared" si="165"/>
        <v>1.0174418604651163</v>
      </c>
      <c r="N820" s="54">
        <f t="shared" si="166"/>
        <v>1</v>
      </c>
      <c r="O820" s="47">
        <f>O819*N820</f>
        <v>662744.21630307822</v>
      </c>
      <c r="P820" s="67">
        <f>(O820-MAX(O$97:O820))/MAX(O$97:O820)</f>
        <v>-0.56199206817849345</v>
      </c>
      <c r="Q820" s="63">
        <f>Q819*N820</f>
        <v>1295416.3984618455</v>
      </c>
      <c r="R820" s="48">
        <v>1</v>
      </c>
      <c r="S820" s="47">
        <f t="shared" si="168"/>
        <v>1261892.6091736096</v>
      </c>
      <c r="T820" s="67">
        <f>(S820-MAX(S$97:S820))/MAX(S$97:S820)</f>
        <v>-0.47081305863545142</v>
      </c>
      <c r="U820" s="63">
        <f>U819*R820</f>
        <v>874860.0293828795</v>
      </c>
      <c r="V820" s="4"/>
    </row>
    <row r="821" spans="1:22" x14ac:dyDescent="0.3">
      <c r="A821" s="2">
        <v>43824</v>
      </c>
      <c r="B821" s="21">
        <v>223.4</v>
      </c>
      <c r="C821" s="21">
        <v>217.9</v>
      </c>
      <c r="D821" s="21">
        <v>224.98</v>
      </c>
      <c r="E821" s="21">
        <v>301.37416666666672</v>
      </c>
      <c r="F821" s="23" t="str">
        <f t="shared" si="162"/>
        <v>FALSE</v>
      </c>
      <c r="G821" s="23" t="str">
        <f t="shared" si="163"/>
        <v>FALSE</v>
      </c>
      <c r="H821" s="23" t="str">
        <f t="shared" si="164"/>
        <v>Sell</v>
      </c>
      <c r="I821" s="23" t="str">
        <f t="shared" si="161"/>
        <v/>
      </c>
      <c r="J821" s="38" t="str">
        <f t="shared" si="158"/>
        <v>Cash</v>
      </c>
      <c r="K821" s="23" t="str">
        <f t="shared" si="159"/>
        <v>Cash</v>
      </c>
      <c r="L821" s="23" t="str">
        <f t="shared" si="160"/>
        <v>Cash</v>
      </c>
      <c r="M821" s="43">
        <f t="shared" si="165"/>
        <v>0.98197802197802198</v>
      </c>
      <c r="N821" s="54">
        <f t="shared" si="166"/>
        <v>1</v>
      </c>
      <c r="O821" s="47">
        <f>O820*N821</f>
        <v>662744.21630307822</v>
      </c>
      <c r="P821" s="67">
        <f>(O821-MAX(O$97:O821))/MAX(O$97:O821)</f>
        <v>-0.56199206817849345</v>
      </c>
      <c r="Q821" s="63">
        <f>Q820*N821</f>
        <v>1295416.3984618455</v>
      </c>
      <c r="R821" s="48">
        <v>1</v>
      </c>
      <c r="S821" s="47">
        <f t="shared" si="168"/>
        <v>1261892.6091736096</v>
      </c>
      <c r="T821" s="67">
        <f>(S821-MAX(S$97:S821))/MAX(S$97:S821)</f>
        <v>-0.47081305863545142</v>
      </c>
      <c r="U821" s="63">
        <f>U820*R821</f>
        <v>874860.0293828795</v>
      </c>
      <c r="V821" s="4"/>
    </row>
    <row r="822" spans="1:22" x14ac:dyDescent="0.3">
      <c r="A822" s="2">
        <v>43825</v>
      </c>
      <c r="B822" s="21">
        <v>217.9</v>
      </c>
      <c r="C822" s="21">
        <v>218.9</v>
      </c>
      <c r="D822" s="21">
        <v>222</v>
      </c>
      <c r="E822" s="21">
        <v>300.53166666666669</v>
      </c>
      <c r="F822" s="23" t="str">
        <f t="shared" si="162"/>
        <v>FALSE</v>
      </c>
      <c r="G822" s="23" t="str">
        <f t="shared" si="163"/>
        <v>FALSE</v>
      </c>
      <c r="H822" s="23" t="str">
        <f t="shared" si="164"/>
        <v>Sell</v>
      </c>
      <c r="I822" s="23" t="str">
        <f t="shared" si="161"/>
        <v/>
      </c>
      <c r="J822" s="38" t="str">
        <f t="shared" si="158"/>
        <v>Cash</v>
      </c>
      <c r="K822" s="23" t="str">
        <f t="shared" si="159"/>
        <v>Cash</v>
      </c>
      <c r="L822" s="23" t="str">
        <f t="shared" si="160"/>
        <v>Cash</v>
      </c>
      <c r="M822" s="43">
        <f t="shared" si="165"/>
        <v>0.97538048343777972</v>
      </c>
      <c r="N822" s="54">
        <f t="shared" si="166"/>
        <v>1</v>
      </c>
      <c r="O822" s="47">
        <f>O821*N822</f>
        <v>662744.21630307822</v>
      </c>
      <c r="P822" s="67">
        <f>(O822-MAX(O$97:O822))/MAX(O$97:O822)</f>
        <v>-0.56199206817849345</v>
      </c>
      <c r="Q822" s="63">
        <f>Q821*N822</f>
        <v>1295416.3984618455</v>
      </c>
      <c r="R822" s="48">
        <v>1</v>
      </c>
      <c r="S822" s="47">
        <f t="shared" si="168"/>
        <v>1261892.6091736096</v>
      </c>
      <c r="T822" s="67">
        <f>(S822-MAX(S$97:S822))/MAX(S$97:S822)</f>
        <v>-0.47081305863545142</v>
      </c>
      <c r="U822" s="63">
        <f>U821*R822</f>
        <v>874860.0293828795</v>
      </c>
      <c r="V822" s="4"/>
    </row>
    <row r="823" spans="1:22" x14ac:dyDescent="0.3">
      <c r="A823" s="2">
        <v>43826</v>
      </c>
      <c r="B823" s="21">
        <v>218.9</v>
      </c>
      <c r="C823" s="21">
        <v>217.9</v>
      </c>
      <c r="D823" s="21">
        <v>221.22</v>
      </c>
      <c r="E823" s="21">
        <v>299.83083333333332</v>
      </c>
      <c r="F823" s="23" t="str">
        <f t="shared" si="162"/>
        <v>FALSE</v>
      </c>
      <c r="G823" s="23" t="str">
        <f t="shared" si="163"/>
        <v>FALSE</v>
      </c>
      <c r="H823" s="23" t="str">
        <f t="shared" si="164"/>
        <v>Sell</v>
      </c>
      <c r="I823" s="23" t="str">
        <f t="shared" si="161"/>
        <v/>
      </c>
      <c r="J823" s="38" t="str">
        <f t="shared" si="158"/>
        <v>Cash</v>
      </c>
      <c r="K823" s="23" t="str">
        <f t="shared" si="159"/>
        <v>Cash</v>
      </c>
      <c r="L823" s="23" t="str">
        <f t="shared" si="160"/>
        <v>Cash</v>
      </c>
      <c r="M823" s="43">
        <f t="shared" si="165"/>
        <v>1.0045892611289582</v>
      </c>
      <c r="N823" s="54">
        <f t="shared" si="166"/>
        <v>1</v>
      </c>
      <c r="O823" s="47">
        <f>O822*N823</f>
        <v>662744.21630307822</v>
      </c>
      <c r="P823" s="67">
        <f>(O823-MAX(O$97:O823))/MAX(O$97:O823)</f>
        <v>-0.56199206817849345</v>
      </c>
      <c r="Q823" s="63">
        <f>Q822*N823</f>
        <v>1295416.3984618455</v>
      </c>
      <c r="R823" s="48">
        <v>1</v>
      </c>
      <c r="S823" s="47">
        <f t="shared" si="168"/>
        <v>1261892.6091736096</v>
      </c>
      <c r="T823" s="67">
        <f>(S823-MAX(S$97:S823))/MAX(S$97:S823)</f>
        <v>-0.47081305863545142</v>
      </c>
      <c r="U823" s="63">
        <f>U822*R823</f>
        <v>874860.0293828795</v>
      </c>
      <c r="V823" s="4"/>
    </row>
    <row r="824" spans="1:22" x14ac:dyDescent="0.3">
      <c r="A824" s="2">
        <v>43827</v>
      </c>
      <c r="B824" s="21">
        <v>217.9</v>
      </c>
      <c r="C824" s="21">
        <v>222.8</v>
      </c>
      <c r="D824" s="21">
        <v>222.06</v>
      </c>
      <c r="E824" s="21">
        <v>299.09583333333342</v>
      </c>
      <c r="F824" s="23" t="str">
        <f t="shared" si="162"/>
        <v>FALSE</v>
      </c>
      <c r="G824" s="23" t="str">
        <f t="shared" si="163"/>
        <v>FALSE</v>
      </c>
      <c r="H824" s="23" t="str">
        <f t="shared" si="164"/>
        <v>Sell</v>
      </c>
      <c r="I824" s="23" t="str">
        <f t="shared" si="161"/>
        <v/>
      </c>
      <c r="J824" s="38" t="str">
        <f t="shared" si="158"/>
        <v>Cash</v>
      </c>
      <c r="K824" s="23" t="str">
        <f t="shared" si="159"/>
        <v>Cash</v>
      </c>
      <c r="L824" s="23" t="str">
        <f t="shared" si="160"/>
        <v>Cash</v>
      </c>
      <c r="M824" s="43">
        <f t="shared" si="165"/>
        <v>0.99543170397441749</v>
      </c>
      <c r="N824" s="54">
        <f t="shared" si="166"/>
        <v>1</v>
      </c>
      <c r="O824" s="47">
        <f>O823*N824</f>
        <v>662744.21630307822</v>
      </c>
      <c r="P824" s="67">
        <f>(O824-MAX(O$97:O824))/MAX(O$97:O824)</f>
        <v>-0.56199206817849345</v>
      </c>
      <c r="Q824" s="63">
        <f>Q823*N824</f>
        <v>1295416.3984618455</v>
      </c>
      <c r="R824" s="48">
        <v>1</v>
      </c>
      <c r="S824" s="47">
        <f t="shared" si="168"/>
        <v>1261892.6091736096</v>
      </c>
      <c r="T824" s="67">
        <f>(S824-MAX(S$97:S824))/MAX(S$97:S824)</f>
        <v>-0.47081305863545142</v>
      </c>
      <c r="U824" s="63">
        <f>U823*R824</f>
        <v>874860.0293828795</v>
      </c>
      <c r="V824" s="4"/>
    </row>
    <row r="825" spans="1:22" x14ac:dyDescent="0.3">
      <c r="A825" s="2">
        <v>43828</v>
      </c>
      <c r="B825" s="21">
        <v>222.8</v>
      </c>
      <c r="C825" s="21">
        <v>224.5</v>
      </c>
      <c r="D825" s="21">
        <v>222.53</v>
      </c>
      <c r="E825" s="21">
        <v>298.375</v>
      </c>
      <c r="F825" s="23" t="str">
        <f t="shared" si="162"/>
        <v>TRUE</v>
      </c>
      <c r="G825" s="23" t="str">
        <f t="shared" si="163"/>
        <v>FALSE</v>
      </c>
      <c r="H825" s="23" t="str">
        <f t="shared" si="164"/>
        <v>Hold&amp;NotBuy</v>
      </c>
      <c r="I825" s="23" t="str">
        <f t="shared" si="161"/>
        <v>hold</v>
      </c>
      <c r="J825" s="38" t="str">
        <f t="shared" si="158"/>
        <v>Cash</v>
      </c>
      <c r="K825" s="23" t="str">
        <f t="shared" si="159"/>
        <v>Cash</v>
      </c>
      <c r="L825" s="23" t="str">
        <f t="shared" si="160"/>
        <v>Cash</v>
      </c>
      <c r="M825" s="43">
        <f t="shared" si="165"/>
        <v>1.0224873795318954</v>
      </c>
      <c r="N825" s="54">
        <f t="shared" si="166"/>
        <v>1</v>
      </c>
      <c r="O825" s="47">
        <f>O824*N825</f>
        <v>662744.21630307822</v>
      </c>
      <c r="P825" s="67">
        <f>(O825-MAX(O$97:O825))/MAX(O$97:O825)</f>
        <v>-0.56199206817849345</v>
      </c>
      <c r="Q825" s="63">
        <f>Q824*N825</f>
        <v>1295416.3984618455</v>
      </c>
      <c r="R825" s="48">
        <v>1</v>
      </c>
      <c r="S825" s="47">
        <f t="shared" si="168"/>
        <v>1261892.6091736096</v>
      </c>
      <c r="T825" s="67">
        <f>(S825-MAX(S$97:S825))/MAX(S$97:S825)</f>
        <v>-0.47081305863545142</v>
      </c>
      <c r="U825" s="63">
        <f>U824*R825</f>
        <v>874860.0293828795</v>
      </c>
      <c r="V825" s="4"/>
    </row>
    <row r="826" spans="1:22" x14ac:dyDescent="0.3">
      <c r="A826" s="2">
        <v>43829</v>
      </c>
      <c r="B826" s="21">
        <v>224.4</v>
      </c>
      <c r="C826" s="21">
        <v>223.5</v>
      </c>
      <c r="D826" s="21">
        <v>222.24</v>
      </c>
      <c r="E826" s="21">
        <v>297.67083333333329</v>
      </c>
      <c r="F826" s="23" t="str">
        <f t="shared" si="162"/>
        <v>TRUE</v>
      </c>
      <c r="G826" s="23" t="str">
        <f t="shared" si="163"/>
        <v>FALSE</v>
      </c>
      <c r="H826" s="23" t="str">
        <f t="shared" si="164"/>
        <v>Hold&amp;NotBuy</v>
      </c>
      <c r="I826" s="23" t="str">
        <f t="shared" si="161"/>
        <v>hold</v>
      </c>
      <c r="J826" s="38" t="str">
        <f t="shared" si="158"/>
        <v>Cash</v>
      </c>
      <c r="K826" s="23" t="str">
        <f t="shared" si="159"/>
        <v>Cash</v>
      </c>
      <c r="L826" s="23" t="str">
        <f t="shared" si="160"/>
        <v>Cash</v>
      </c>
      <c r="M826" s="43">
        <f t="shared" si="165"/>
        <v>1.0071813285457809</v>
      </c>
      <c r="N826" s="54">
        <f t="shared" si="166"/>
        <v>1</v>
      </c>
      <c r="O826" s="47">
        <f>O825*N826</f>
        <v>662744.21630307822</v>
      </c>
      <c r="P826" s="67">
        <f>(O826-MAX(O$97:O826))/MAX(O$97:O826)</f>
        <v>-0.56199206817849345</v>
      </c>
      <c r="Q826" s="63">
        <f>Q825*N826</f>
        <v>1295416.3984618455</v>
      </c>
      <c r="R826" s="55">
        <f>(B826-(B825*$A$1))/B825</f>
        <v>1.006481328545781</v>
      </c>
      <c r="S826" s="47">
        <f t="shared" si="168"/>
        <v>1270071.3497631566</v>
      </c>
      <c r="T826" s="67">
        <f>(S826-MAX(S$97:S826))/MAX(S$97:S826)</f>
        <v>-0.46738322420633088</v>
      </c>
      <c r="U826" s="63">
        <f>U825*R826</f>
        <v>880530.28466488153</v>
      </c>
      <c r="V826" s="4"/>
    </row>
    <row r="827" spans="1:22" x14ac:dyDescent="0.3">
      <c r="A827" s="25">
        <v>43830</v>
      </c>
      <c r="B827" s="26">
        <v>223</v>
      </c>
      <c r="C827" s="26">
        <v>222.2</v>
      </c>
      <c r="D827" s="26">
        <v>222.22</v>
      </c>
      <c r="E827" s="26">
        <v>296.92250000000001</v>
      </c>
      <c r="F827" s="27" t="str">
        <f t="shared" si="162"/>
        <v>TRUE</v>
      </c>
      <c r="G827" s="27" t="str">
        <f t="shared" si="163"/>
        <v>FALSE</v>
      </c>
      <c r="H827" s="27" t="str">
        <f t="shared" si="164"/>
        <v>Hold&amp;NotBuy</v>
      </c>
      <c r="I827" s="27" t="str">
        <f t="shared" si="161"/>
        <v>hold</v>
      </c>
      <c r="J827" s="39" t="str">
        <f t="shared" si="158"/>
        <v>Cash</v>
      </c>
      <c r="K827" s="27" t="str">
        <f t="shared" si="159"/>
        <v>Cash</v>
      </c>
      <c r="L827" s="27" t="str">
        <f t="shared" si="160"/>
        <v>Cash</v>
      </c>
      <c r="M827" s="33">
        <f t="shared" si="165"/>
        <v>0.99376114081996436</v>
      </c>
      <c r="N827" s="45">
        <f t="shared" si="166"/>
        <v>1</v>
      </c>
      <c r="O827" s="46">
        <f>O826*N827</f>
        <v>662744.21630307822</v>
      </c>
      <c r="P827" s="68">
        <f>(O827-MAX(O$97:O827))/MAX(O$97:O827)</f>
        <v>-0.56199206817849345</v>
      </c>
      <c r="Q827" s="62">
        <f>Q826*N827</f>
        <v>1295416.3984618455</v>
      </c>
      <c r="R827" s="57">
        <f t="shared" ref="R827" si="169">M827</f>
        <v>0.99376114081996436</v>
      </c>
      <c r="S827" s="46">
        <f t="shared" si="168"/>
        <v>1262147.5534633866</v>
      </c>
      <c r="T827" s="68">
        <f>(S827-MAX(S$97:S827))/MAX(S$97:S827)</f>
        <v>-0.4707061452674321</v>
      </c>
      <c r="U827" s="62">
        <f>U826*R827</f>
        <v>875036.78021510062</v>
      </c>
      <c r="V827" s="65">
        <f>U827/Q827</f>
        <v>0.67548687916418526</v>
      </c>
    </row>
    <row r="828" spans="1:22" x14ac:dyDescent="0.3">
      <c r="A828" s="2">
        <v>43831</v>
      </c>
      <c r="B828" s="21">
        <v>221.9</v>
      </c>
      <c r="C828" s="21">
        <v>223.5</v>
      </c>
      <c r="D828" s="21">
        <v>222.23</v>
      </c>
      <c r="E828" s="21">
        <v>296.14333333333332</v>
      </c>
      <c r="F828" s="23" t="str">
        <f t="shared" si="162"/>
        <v>FALSE</v>
      </c>
      <c r="G828" s="23" t="str">
        <f t="shared" si="163"/>
        <v>FALSE</v>
      </c>
      <c r="H828" s="23" t="str">
        <f t="shared" si="164"/>
        <v>Sell</v>
      </c>
      <c r="I828" s="23" t="str">
        <f t="shared" si="161"/>
        <v/>
      </c>
      <c r="J828" s="38" t="str">
        <f t="shared" si="158"/>
        <v>Selling</v>
      </c>
      <c r="K828" s="23" t="str">
        <f t="shared" si="159"/>
        <v>Selling</v>
      </c>
      <c r="L828" s="23" t="str">
        <f t="shared" si="160"/>
        <v>Cash</v>
      </c>
      <c r="M828" s="43">
        <f t="shared" si="165"/>
        <v>0.99506726457399108</v>
      </c>
      <c r="N828" s="54">
        <f t="shared" si="166"/>
        <v>1</v>
      </c>
      <c r="O828" s="47">
        <f>O827*N828</f>
        <v>662744.21630307822</v>
      </c>
      <c r="P828" s="67">
        <f>(O828-MAX(O$97:O828))/MAX(O$97:O828)</f>
        <v>-0.56199206817849345</v>
      </c>
      <c r="Q828" s="63">
        <f>V1*N828</f>
        <v>1000000</v>
      </c>
      <c r="R828" s="53">
        <f>(B828-(B828*$A$1))/B827</f>
        <v>0.99437071748878925</v>
      </c>
      <c r="S828" s="47">
        <f t="shared" si="168"/>
        <v>1255042.5683141078</v>
      </c>
      <c r="T828" s="67">
        <f>(S828-MAX(S$97:S828))/MAX(S$97:S828)</f>
        <v>-0.47368568990716947</v>
      </c>
      <c r="U828" s="63">
        <f>V1*R828</f>
        <v>994370.71748878923</v>
      </c>
      <c r="V828" s="8">
        <f>U827/V$1-1</f>
        <v>-0.12496321978489933</v>
      </c>
    </row>
    <row r="829" spans="1:22" x14ac:dyDescent="0.3">
      <c r="A829" s="2">
        <v>43832</v>
      </c>
      <c r="B829" s="21">
        <v>223.5</v>
      </c>
      <c r="C829" s="21">
        <v>220.6</v>
      </c>
      <c r="D829" s="21">
        <v>221.52</v>
      </c>
      <c r="E829" s="21">
        <v>295.39833333333343</v>
      </c>
      <c r="F829" s="23" t="str">
        <f t="shared" si="162"/>
        <v>TRUE</v>
      </c>
      <c r="G829" s="23" t="str">
        <f t="shared" si="163"/>
        <v>FALSE</v>
      </c>
      <c r="H829" s="23" t="str">
        <f t="shared" si="164"/>
        <v>Hold&amp;NotBuy</v>
      </c>
      <c r="I829" s="23" t="str">
        <f t="shared" si="161"/>
        <v>hold</v>
      </c>
      <c r="J829" s="38" t="str">
        <f t="shared" si="158"/>
        <v>Selling</v>
      </c>
      <c r="K829" s="23" t="str">
        <f t="shared" si="159"/>
        <v>Selling</v>
      </c>
      <c r="L829" s="23" t="str">
        <f t="shared" si="160"/>
        <v>Cash</v>
      </c>
      <c r="M829" s="43">
        <f t="shared" si="165"/>
        <v>1.0072104551599819</v>
      </c>
      <c r="N829" s="54">
        <f t="shared" si="166"/>
        <v>1</v>
      </c>
      <c r="O829" s="47">
        <f>O828*N829</f>
        <v>662744.21630307822</v>
      </c>
      <c r="P829" s="67">
        <f>(O829-MAX(O$97:O829))/MAX(O$97:O829)</f>
        <v>-0.56199206817849345</v>
      </c>
      <c r="Q829" s="63">
        <f>Q828*N829</f>
        <v>1000000</v>
      </c>
      <c r="R829" s="48">
        <v>1</v>
      </c>
      <c r="S829" s="47">
        <f t="shared" si="168"/>
        <v>1255042.5683141078</v>
      </c>
      <c r="T829" s="67">
        <f>(S829-MAX(S$97:S829))/MAX(S$97:S829)</f>
        <v>-0.47368568990716947</v>
      </c>
      <c r="U829" s="63">
        <f>U828*R829</f>
        <v>994370.71748878923</v>
      </c>
      <c r="V829" s="8">
        <f>Q827/V$1-1</f>
        <v>0.29541639846184542</v>
      </c>
    </row>
    <row r="830" spans="1:22" x14ac:dyDescent="0.3">
      <c r="A830" s="2">
        <v>43833</v>
      </c>
      <c r="B830" s="21">
        <v>220.6</v>
      </c>
      <c r="C830" s="21">
        <v>221</v>
      </c>
      <c r="D830" s="21">
        <v>221.28</v>
      </c>
      <c r="E830" s="21">
        <v>294.69</v>
      </c>
      <c r="F830" s="23" t="str">
        <f t="shared" si="162"/>
        <v>FALSE</v>
      </c>
      <c r="G830" s="23" t="str">
        <f t="shared" si="163"/>
        <v>FALSE</v>
      </c>
      <c r="H830" s="23" t="str">
        <f t="shared" si="164"/>
        <v>Sell</v>
      </c>
      <c r="I830" s="23" t="str">
        <f t="shared" si="161"/>
        <v/>
      </c>
      <c r="J830" s="38" t="str">
        <f t="shared" si="158"/>
        <v>Selling</v>
      </c>
      <c r="K830" s="23" t="str">
        <f t="shared" si="159"/>
        <v>Selling</v>
      </c>
      <c r="L830" s="23" t="str">
        <f t="shared" si="160"/>
        <v>Cash</v>
      </c>
      <c r="M830" s="43">
        <f t="shared" si="165"/>
        <v>0.98702460850111851</v>
      </c>
      <c r="N830" s="54">
        <f t="shared" si="166"/>
        <v>1</v>
      </c>
      <c r="O830" s="47">
        <f>O829*N830</f>
        <v>662744.21630307822</v>
      </c>
      <c r="P830" s="67">
        <f>(O830-MAX(O$97:O830))/MAX(O$97:O830)</f>
        <v>-0.56199206817849345</v>
      </c>
      <c r="Q830" s="63">
        <f>Q829*N830</f>
        <v>1000000</v>
      </c>
      <c r="R830" s="51">
        <f>(B830-(B829*$A$1)-(B830*$A$1))/B829</f>
        <v>0.98563369127516776</v>
      </c>
      <c r="S830" s="47">
        <f t="shared" si="168"/>
        <v>1237012.2393149009</v>
      </c>
      <c r="T830" s="67">
        <f>(S830-MAX(S$97:S830))/MAX(S$97:S830)</f>
        <v>-0.48124688377226016</v>
      </c>
      <c r="U830" s="63">
        <f>U829*R830</f>
        <v>980085.28077441233</v>
      </c>
      <c r="V830" s="4"/>
    </row>
    <row r="831" spans="1:22" x14ac:dyDescent="0.3">
      <c r="A831" s="2">
        <v>43834</v>
      </c>
      <c r="B831" s="21">
        <v>221</v>
      </c>
      <c r="C831" s="21">
        <v>221.9</v>
      </c>
      <c r="D831" s="21">
        <v>221.68</v>
      </c>
      <c r="E831" s="21">
        <v>293.97250000000003</v>
      </c>
      <c r="F831" s="23" t="str">
        <f t="shared" si="162"/>
        <v>FALSE</v>
      </c>
      <c r="G831" s="23" t="str">
        <f t="shared" si="163"/>
        <v>FALSE</v>
      </c>
      <c r="H831" s="23" t="str">
        <f t="shared" si="164"/>
        <v>Sell</v>
      </c>
      <c r="I831" s="23" t="str">
        <f t="shared" si="161"/>
        <v/>
      </c>
      <c r="J831" s="38" t="str">
        <f t="shared" si="158"/>
        <v>Cash</v>
      </c>
      <c r="K831" s="23" t="str">
        <f t="shared" si="159"/>
        <v>Cash</v>
      </c>
      <c r="L831" s="23" t="str">
        <f t="shared" si="160"/>
        <v>Cash</v>
      </c>
      <c r="M831" s="43">
        <f t="shared" si="165"/>
        <v>1.00181323662738</v>
      </c>
      <c r="N831" s="54">
        <f t="shared" si="166"/>
        <v>1</v>
      </c>
      <c r="O831" s="47">
        <f>O830*N831</f>
        <v>662744.21630307822</v>
      </c>
      <c r="P831" s="67">
        <f>(O831-MAX(O$97:O831))/MAX(O$97:O831)</f>
        <v>-0.56199206817849345</v>
      </c>
      <c r="Q831" s="63">
        <f>Q830*N831</f>
        <v>1000000</v>
      </c>
      <c r="R831" s="48">
        <v>1</v>
      </c>
      <c r="S831" s="47">
        <f t="shared" si="168"/>
        <v>1237012.2393149009</v>
      </c>
      <c r="T831" s="67">
        <f>(S831-MAX(S$97:S831))/MAX(S$97:S831)</f>
        <v>-0.48124688377226016</v>
      </c>
      <c r="U831" s="63">
        <f>U830*R831</f>
        <v>980085.28077441233</v>
      </c>
      <c r="V831" s="4"/>
    </row>
    <row r="832" spans="1:22" x14ac:dyDescent="0.3">
      <c r="A832" s="2">
        <v>43835</v>
      </c>
      <c r="B832" s="21">
        <v>221.9</v>
      </c>
      <c r="C832" s="21">
        <v>224.1</v>
      </c>
      <c r="D832" s="21">
        <v>222.2</v>
      </c>
      <c r="E832" s="21">
        <v>293.25666666666672</v>
      </c>
      <c r="F832" s="23" t="str">
        <f t="shared" si="162"/>
        <v>TRUE</v>
      </c>
      <c r="G832" s="23" t="str">
        <f t="shared" si="163"/>
        <v>FALSE</v>
      </c>
      <c r="H832" s="23" t="str">
        <f t="shared" si="164"/>
        <v>Hold&amp;NotBuy</v>
      </c>
      <c r="I832" s="23" t="str">
        <f t="shared" si="161"/>
        <v>hold</v>
      </c>
      <c r="J832" s="38" t="str">
        <f t="shared" si="158"/>
        <v>Cash</v>
      </c>
      <c r="K832" s="23" t="str">
        <f t="shared" si="159"/>
        <v>Cash</v>
      </c>
      <c r="L832" s="23" t="str">
        <f t="shared" si="160"/>
        <v>Cash</v>
      </c>
      <c r="M832" s="43">
        <f t="shared" si="165"/>
        <v>1.0040723981900452</v>
      </c>
      <c r="N832" s="54">
        <f t="shared" si="166"/>
        <v>1</v>
      </c>
      <c r="O832" s="47">
        <f>O831*N832</f>
        <v>662744.21630307822</v>
      </c>
      <c r="P832" s="67">
        <f>(O832-MAX(O$97:O832))/MAX(O$97:O832)</f>
        <v>-0.56199206817849345</v>
      </c>
      <c r="Q832" s="63">
        <f>Q831*N832</f>
        <v>1000000</v>
      </c>
      <c r="R832" s="48">
        <v>1</v>
      </c>
      <c r="S832" s="47">
        <f t="shared" si="168"/>
        <v>1237012.2393149009</v>
      </c>
      <c r="T832" s="67">
        <f>(S832-MAX(S$97:S832))/MAX(S$97:S832)</f>
        <v>-0.48124688377226016</v>
      </c>
      <c r="U832" s="63">
        <f>U831*R832</f>
        <v>980085.28077441233</v>
      </c>
      <c r="V832" s="4"/>
    </row>
    <row r="833" spans="1:22" x14ac:dyDescent="0.3">
      <c r="A833" s="2">
        <v>43836</v>
      </c>
      <c r="B833" s="21">
        <v>223.9</v>
      </c>
      <c r="C833" s="21">
        <v>244</v>
      </c>
      <c r="D833" s="21">
        <v>224.81</v>
      </c>
      <c r="E833" s="21">
        <v>292.68166666666667</v>
      </c>
      <c r="F833" s="23" t="str">
        <f t="shared" si="162"/>
        <v>TRUE</v>
      </c>
      <c r="G833" s="23" t="str">
        <f t="shared" si="163"/>
        <v>FALSE</v>
      </c>
      <c r="H833" s="23" t="str">
        <f t="shared" si="164"/>
        <v>Hold&amp;NotBuy</v>
      </c>
      <c r="I833" s="23" t="str">
        <f t="shared" si="161"/>
        <v>hold</v>
      </c>
      <c r="J833" s="38" t="str">
        <f t="shared" si="158"/>
        <v>Cash</v>
      </c>
      <c r="K833" s="23" t="str">
        <f t="shared" si="159"/>
        <v>Cash</v>
      </c>
      <c r="L833" s="23" t="str">
        <f t="shared" si="160"/>
        <v>Cash</v>
      </c>
      <c r="M833" s="43">
        <f t="shared" si="165"/>
        <v>1.0090130689499774</v>
      </c>
      <c r="N833" s="54">
        <f t="shared" si="166"/>
        <v>1</v>
      </c>
      <c r="O833" s="47">
        <f>O832*N833</f>
        <v>662744.21630307822</v>
      </c>
      <c r="P833" s="67">
        <f>(O833-MAX(O$97:O833))/MAX(O$97:O833)</f>
        <v>-0.56199206817849345</v>
      </c>
      <c r="Q833" s="63">
        <f>Q832*N833</f>
        <v>1000000</v>
      </c>
      <c r="R833" s="55">
        <f>(B833-(B832*$A$1))/B832</f>
        <v>1.0083130689499775</v>
      </c>
      <c r="S833" s="47">
        <f t="shared" si="168"/>
        <v>1247295.6073522917</v>
      </c>
      <c r="T833" s="67">
        <f>(S833-MAX(S$97:S833))/MAX(S$97:S833)</f>
        <v>-0.47693445334904333</v>
      </c>
      <c r="U833" s="63">
        <f>U832*R833</f>
        <v>988232.7972903481</v>
      </c>
      <c r="V833" s="4"/>
    </row>
    <row r="834" spans="1:22" x14ac:dyDescent="0.3">
      <c r="A834" s="2">
        <v>43837</v>
      </c>
      <c r="B834" s="21">
        <v>244</v>
      </c>
      <c r="C834" s="21">
        <v>241</v>
      </c>
      <c r="D834" s="21">
        <v>226.63</v>
      </c>
      <c r="E834" s="21">
        <v>292.09833333333341</v>
      </c>
      <c r="F834" s="23" t="str">
        <f t="shared" si="162"/>
        <v>TRUE</v>
      </c>
      <c r="G834" s="23" t="str">
        <f t="shared" si="163"/>
        <v>FALSE</v>
      </c>
      <c r="H834" s="23" t="str">
        <f t="shared" si="164"/>
        <v>Hold&amp;NotBuy</v>
      </c>
      <c r="I834" s="23" t="str">
        <f t="shared" si="161"/>
        <v>hold</v>
      </c>
      <c r="J834" s="38" t="str">
        <f t="shared" ref="J834:J897" si="170">IF(H834="Sell",IF(H833="Sell","Cash","Selling"),IF(H834="Hold&amp;NotBuy",J833,""))</f>
        <v>Cash</v>
      </c>
      <c r="K834" s="23" t="str">
        <f t="shared" ref="K834:K897" si="171">IF(J834="", I834,J834)</f>
        <v>Cash</v>
      </c>
      <c r="L834" s="23" t="str">
        <f t="shared" si="160"/>
        <v>Cash</v>
      </c>
      <c r="M834" s="43">
        <f t="shared" si="165"/>
        <v>1.0897722197409558</v>
      </c>
      <c r="N834" s="54">
        <f t="shared" si="166"/>
        <v>1</v>
      </c>
      <c r="O834" s="47">
        <f>O833*N834</f>
        <v>662744.21630307822</v>
      </c>
      <c r="P834" s="67">
        <f>(O834-MAX(O$97:O834))/MAX(O$97:O834)</f>
        <v>-0.56199206817849345</v>
      </c>
      <c r="Q834" s="63">
        <f>Q833*N834</f>
        <v>1000000</v>
      </c>
      <c r="R834" s="52">
        <f t="shared" ref="R834:R849" si="172">M834</f>
        <v>1.0897722197409558</v>
      </c>
      <c r="S834" s="47">
        <f t="shared" si="168"/>
        <v>1359268.1026974507</v>
      </c>
      <c r="T834" s="67">
        <f>(S834-MAX(S$97:S834))/MAX(S$97:S834)</f>
        <v>-0.42997769815617043</v>
      </c>
      <c r="U834" s="63">
        <f>U833*R834</f>
        <v>1076948.6491239166</v>
      </c>
      <c r="V834" s="4"/>
    </row>
    <row r="835" spans="1:22" x14ac:dyDescent="0.3">
      <c r="A835" s="2">
        <v>43838</v>
      </c>
      <c r="B835" s="21">
        <v>241.2</v>
      </c>
      <c r="C835" s="21">
        <v>243.8</v>
      </c>
      <c r="D835" s="21">
        <v>228.56</v>
      </c>
      <c r="E835" s="21">
        <v>291.54666666666668</v>
      </c>
      <c r="F835" s="23" t="str">
        <f t="shared" si="162"/>
        <v>TRUE</v>
      </c>
      <c r="G835" s="23" t="str">
        <f t="shared" si="163"/>
        <v>FALSE</v>
      </c>
      <c r="H835" s="23" t="str">
        <f t="shared" si="164"/>
        <v>Hold&amp;NotBuy</v>
      </c>
      <c r="I835" s="23" t="str">
        <f t="shared" si="161"/>
        <v>hold</v>
      </c>
      <c r="J835" s="38" t="str">
        <f t="shared" si="170"/>
        <v>Cash</v>
      </c>
      <c r="K835" s="23" t="str">
        <f t="shared" si="171"/>
        <v>Cash</v>
      </c>
      <c r="L835" s="23" t="str">
        <f t="shared" si="160"/>
        <v>Cash</v>
      </c>
      <c r="M835" s="43">
        <f t="shared" si="165"/>
        <v>0.98852459016393435</v>
      </c>
      <c r="N835" s="54">
        <f t="shared" si="166"/>
        <v>1</v>
      </c>
      <c r="O835" s="47">
        <f>O834*N835</f>
        <v>662744.21630307822</v>
      </c>
      <c r="P835" s="67">
        <f>(O835-MAX(O$97:O835))/MAX(O$97:O835)</f>
        <v>-0.56199206817849345</v>
      </c>
      <c r="Q835" s="63">
        <f>Q834*N835</f>
        <v>1000000</v>
      </c>
      <c r="R835" s="52">
        <f t="shared" si="172"/>
        <v>0.98852459016393435</v>
      </c>
      <c r="S835" s="47">
        <f t="shared" si="168"/>
        <v>1343669.944141906</v>
      </c>
      <c r="T835" s="67">
        <f>(S835-MAX(S$97:S835))/MAX(S$97:S835)</f>
        <v>-0.43651893768552591</v>
      </c>
      <c r="U835" s="63">
        <f>U834*R835</f>
        <v>1064590.2220028224</v>
      </c>
      <c r="V835" s="4"/>
    </row>
    <row r="836" spans="1:22" x14ac:dyDescent="0.3">
      <c r="A836" s="2">
        <v>43839</v>
      </c>
      <c r="B836" s="21">
        <v>243.8</v>
      </c>
      <c r="C836" s="21">
        <v>232.4</v>
      </c>
      <c r="D836" s="21">
        <v>229.45</v>
      </c>
      <c r="E836" s="21">
        <v>290.95</v>
      </c>
      <c r="F836" s="23" t="str">
        <f t="shared" si="162"/>
        <v>TRUE</v>
      </c>
      <c r="G836" s="23" t="str">
        <f t="shared" si="163"/>
        <v>FALSE</v>
      </c>
      <c r="H836" s="23" t="str">
        <f t="shared" si="164"/>
        <v>Hold&amp;NotBuy</v>
      </c>
      <c r="I836" s="23" t="str">
        <f t="shared" si="161"/>
        <v>hold</v>
      </c>
      <c r="J836" s="38" t="str">
        <f t="shared" si="170"/>
        <v>Cash</v>
      </c>
      <c r="K836" s="23" t="str">
        <f t="shared" si="171"/>
        <v>Cash</v>
      </c>
      <c r="L836" s="23" t="str">
        <f t="shared" ref="L836:L899" si="173">IF(K836="Selling", IF(L835="Cash", "Cash", K836), K836)</f>
        <v>Cash</v>
      </c>
      <c r="M836" s="43">
        <f t="shared" si="165"/>
        <v>1.0107794361525706</v>
      </c>
      <c r="N836" s="54">
        <f t="shared" si="166"/>
        <v>1</v>
      </c>
      <c r="O836" s="47">
        <f>O835*N836</f>
        <v>662744.21630307822</v>
      </c>
      <c r="P836" s="67">
        <f>(O836-MAX(O$97:O836))/MAX(O$97:O836)</f>
        <v>-0.56199206817849345</v>
      </c>
      <c r="Q836" s="63">
        <f>Q835*N836</f>
        <v>1000000</v>
      </c>
      <c r="R836" s="52">
        <f t="shared" si="172"/>
        <v>1.0107794361525706</v>
      </c>
      <c r="S836" s="47">
        <f t="shared" si="168"/>
        <v>1358153.9485149118</v>
      </c>
      <c r="T836" s="67">
        <f>(S836-MAX(S$97:S836))/MAX(S$97:S836)</f>
        <v>-0.43044492955112434</v>
      </c>
      <c r="U836" s="63">
        <f>U835*R836</f>
        <v>1076065.9043295528</v>
      </c>
      <c r="V836" s="4"/>
    </row>
    <row r="837" spans="1:22" x14ac:dyDescent="0.3">
      <c r="A837" s="2">
        <v>43840</v>
      </c>
      <c r="B837" s="21">
        <v>232.4</v>
      </c>
      <c r="C837" s="21">
        <v>238.7</v>
      </c>
      <c r="D837" s="21">
        <v>231.1</v>
      </c>
      <c r="E837" s="21">
        <v>290.38916666666671</v>
      </c>
      <c r="F837" s="23" t="str">
        <f t="shared" si="162"/>
        <v>TRUE</v>
      </c>
      <c r="G837" s="23" t="str">
        <f t="shared" si="163"/>
        <v>FALSE</v>
      </c>
      <c r="H837" s="23" t="str">
        <f t="shared" si="164"/>
        <v>Hold&amp;NotBuy</v>
      </c>
      <c r="I837" s="23" t="str">
        <f t="shared" ref="I837:I900" si="174">IF(H837="Buy",IF(H836="Buy","hold","Buying"),IF(H837="Hold&amp;NotBuy","hold",""))</f>
        <v>hold</v>
      </c>
      <c r="J837" s="38" t="str">
        <f t="shared" si="170"/>
        <v>Cash</v>
      </c>
      <c r="K837" s="23" t="str">
        <f t="shared" si="171"/>
        <v>Cash</v>
      </c>
      <c r="L837" s="23" t="str">
        <f t="shared" si="173"/>
        <v>Cash</v>
      </c>
      <c r="M837" s="43">
        <f t="shared" si="165"/>
        <v>0.9532403609515997</v>
      </c>
      <c r="N837" s="54">
        <f t="shared" si="166"/>
        <v>1</v>
      </c>
      <c r="O837" s="47">
        <f>O836*N837</f>
        <v>662744.21630307822</v>
      </c>
      <c r="P837" s="67">
        <f>(O837-MAX(O$97:O837))/MAX(O$97:O837)</f>
        <v>-0.56199206817849345</v>
      </c>
      <c r="Q837" s="63">
        <f>Q836*N837</f>
        <v>1000000</v>
      </c>
      <c r="R837" s="52">
        <f t="shared" si="172"/>
        <v>0.9532403609515997</v>
      </c>
      <c r="S837" s="47">
        <f t="shared" si="168"/>
        <v>1294647.1601101949</v>
      </c>
      <c r="T837" s="67">
        <f>(S837-MAX(S$97:S837))/MAX(S$97:S837)</f>
        <v>-0.45707711906349996</v>
      </c>
      <c r="U837" s="63">
        <f>U836*R837</f>
        <v>1025749.4510508125</v>
      </c>
      <c r="V837" s="4"/>
    </row>
    <row r="838" spans="1:22" x14ac:dyDescent="0.3">
      <c r="A838" s="2">
        <v>43841</v>
      </c>
      <c r="B838" s="21">
        <v>238.5</v>
      </c>
      <c r="C838" s="21">
        <v>237.6</v>
      </c>
      <c r="D838" s="21">
        <v>232.51</v>
      </c>
      <c r="E838" s="21">
        <v>289.84416666666669</v>
      </c>
      <c r="F838" s="23" t="str">
        <f t="shared" si="162"/>
        <v>TRUE</v>
      </c>
      <c r="G838" s="23" t="str">
        <f t="shared" si="163"/>
        <v>FALSE</v>
      </c>
      <c r="H838" s="23" t="str">
        <f t="shared" si="164"/>
        <v>Hold&amp;NotBuy</v>
      </c>
      <c r="I838" s="23" t="str">
        <f t="shared" si="174"/>
        <v>hold</v>
      </c>
      <c r="J838" s="38" t="str">
        <f t="shared" si="170"/>
        <v>Cash</v>
      </c>
      <c r="K838" s="23" t="str">
        <f t="shared" si="171"/>
        <v>Cash</v>
      </c>
      <c r="L838" s="23" t="str">
        <f t="shared" si="173"/>
        <v>Cash</v>
      </c>
      <c r="M838" s="43">
        <f t="shared" si="165"/>
        <v>1.0262478485370052</v>
      </c>
      <c r="N838" s="54">
        <f t="shared" si="166"/>
        <v>1</v>
      </c>
      <c r="O838" s="47">
        <f>O837*N838</f>
        <v>662744.21630307822</v>
      </c>
      <c r="P838" s="67">
        <f>(O838-MAX(O$97:O838))/MAX(O$97:O838)</f>
        <v>-0.56199206817849345</v>
      </c>
      <c r="Q838" s="63">
        <f>Q837*N838</f>
        <v>1000000</v>
      </c>
      <c r="R838" s="52">
        <f t="shared" si="172"/>
        <v>1.0262478485370052</v>
      </c>
      <c r="S838" s="47">
        <f t="shared" si="168"/>
        <v>1328628.8626776312</v>
      </c>
      <c r="T838" s="67">
        <f>(S838-MAX(S$97:S838))/MAX(S$97:S838)</f>
        <v>-0.44282656151740424</v>
      </c>
      <c r="U838" s="63">
        <f>U837*R838</f>
        <v>1052673.1672789105</v>
      </c>
      <c r="V838" s="4"/>
    </row>
    <row r="839" spans="1:22" x14ac:dyDescent="0.3">
      <c r="A839" s="2">
        <v>43842</v>
      </c>
      <c r="B839" s="21">
        <v>237.6</v>
      </c>
      <c r="C839" s="21">
        <v>242</v>
      </c>
      <c r="D839" s="21">
        <v>234.65</v>
      </c>
      <c r="E839" s="21">
        <v>289.26916666666671</v>
      </c>
      <c r="F839" s="23" t="str">
        <f t="shared" si="162"/>
        <v>TRUE</v>
      </c>
      <c r="G839" s="23" t="str">
        <f t="shared" si="163"/>
        <v>FALSE</v>
      </c>
      <c r="H839" s="23" t="str">
        <f t="shared" si="164"/>
        <v>Hold&amp;NotBuy</v>
      </c>
      <c r="I839" s="23" t="str">
        <f t="shared" si="174"/>
        <v>hold</v>
      </c>
      <c r="J839" s="38" t="str">
        <f t="shared" si="170"/>
        <v>Cash</v>
      </c>
      <c r="K839" s="23" t="str">
        <f t="shared" si="171"/>
        <v>Cash</v>
      </c>
      <c r="L839" s="23" t="str">
        <f t="shared" si="173"/>
        <v>Cash</v>
      </c>
      <c r="M839" s="43">
        <f t="shared" si="165"/>
        <v>0.99622641509433962</v>
      </c>
      <c r="N839" s="54">
        <f t="shared" si="166"/>
        <v>1</v>
      </c>
      <c r="O839" s="47">
        <f>O838*N839</f>
        <v>662744.21630307822</v>
      </c>
      <c r="P839" s="67">
        <f>(O839-MAX(O$97:O839))/MAX(O$97:O839)</f>
        <v>-0.56199206817849345</v>
      </c>
      <c r="Q839" s="63">
        <f>Q838*N839</f>
        <v>1000000</v>
      </c>
      <c r="R839" s="52">
        <f t="shared" si="172"/>
        <v>0.99622641509433962</v>
      </c>
      <c r="S839" s="47">
        <f t="shared" si="168"/>
        <v>1323615.1688562061</v>
      </c>
      <c r="T839" s="67">
        <f>(S839-MAX(S$97:S839))/MAX(S$97:S839)</f>
        <v>-0.44492910279469705</v>
      </c>
      <c r="U839" s="63">
        <f>U838*R839</f>
        <v>1048700.8157042731</v>
      </c>
      <c r="V839" s="4"/>
    </row>
    <row r="840" spans="1:22" x14ac:dyDescent="0.3">
      <c r="A840" s="2">
        <v>43843</v>
      </c>
      <c r="B840" s="21">
        <v>242</v>
      </c>
      <c r="C840" s="21">
        <v>238.7</v>
      </c>
      <c r="D840" s="21">
        <v>236.42</v>
      </c>
      <c r="E840" s="21">
        <v>288.68333333333328</v>
      </c>
      <c r="F840" s="23" t="str">
        <f t="shared" si="162"/>
        <v>TRUE</v>
      </c>
      <c r="G840" s="23" t="str">
        <f t="shared" si="163"/>
        <v>FALSE</v>
      </c>
      <c r="H840" s="23" t="str">
        <f t="shared" si="164"/>
        <v>Hold&amp;NotBuy</v>
      </c>
      <c r="I840" s="23" t="str">
        <f t="shared" si="174"/>
        <v>hold</v>
      </c>
      <c r="J840" s="38" t="str">
        <f t="shared" si="170"/>
        <v>Cash</v>
      </c>
      <c r="K840" s="23" t="str">
        <f t="shared" si="171"/>
        <v>Cash</v>
      </c>
      <c r="L840" s="23" t="str">
        <f t="shared" si="173"/>
        <v>Cash</v>
      </c>
      <c r="M840" s="43">
        <f t="shared" si="165"/>
        <v>1.0185185185185186</v>
      </c>
      <c r="N840" s="54">
        <f t="shared" si="166"/>
        <v>1</v>
      </c>
      <c r="O840" s="47">
        <f>O839*N840</f>
        <v>662744.21630307822</v>
      </c>
      <c r="P840" s="67">
        <f>(O840-MAX(O$97:O840))/MAX(O$97:O840)</f>
        <v>-0.56199206817849345</v>
      </c>
      <c r="Q840" s="63">
        <f>Q839*N840</f>
        <v>1000000</v>
      </c>
      <c r="R840" s="52">
        <f t="shared" si="172"/>
        <v>1.0185185185185186</v>
      </c>
      <c r="S840" s="47">
        <f t="shared" si="168"/>
        <v>1348126.5608720619</v>
      </c>
      <c r="T840" s="67">
        <f>(S840-MAX(S$97:S840))/MAX(S$97:S840)</f>
        <v>-0.43465001210570992</v>
      </c>
      <c r="U840" s="63">
        <f>U839*R840</f>
        <v>1068121.2011802781</v>
      </c>
      <c r="V840" s="4"/>
    </row>
    <row r="841" spans="1:22" x14ac:dyDescent="0.3">
      <c r="A841" s="2">
        <v>43844</v>
      </c>
      <c r="B841" s="21">
        <v>238.8</v>
      </c>
      <c r="C841" s="21">
        <v>251.2</v>
      </c>
      <c r="D841" s="21">
        <v>239.35</v>
      </c>
      <c r="E841" s="21">
        <v>288.22666666666657</v>
      </c>
      <c r="F841" s="23" t="str">
        <f t="shared" si="162"/>
        <v>TRUE</v>
      </c>
      <c r="G841" s="23" t="str">
        <f t="shared" si="163"/>
        <v>FALSE</v>
      </c>
      <c r="H841" s="23" t="str">
        <f t="shared" si="164"/>
        <v>Hold&amp;NotBuy</v>
      </c>
      <c r="I841" s="23" t="str">
        <f t="shared" si="174"/>
        <v>hold</v>
      </c>
      <c r="J841" s="38" t="str">
        <f t="shared" si="170"/>
        <v>Cash</v>
      </c>
      <c r="K841" s="23" t="str">
        <f t="shared" si="171"/>
        <v>Cash</v>
      </c>
      <c r="L841" s="23" t="str">
        <f t="shared" si="173"/>
        <v>Cash</v>
      </c>
      <c r="M841" s="43">
        <f t="shared" si="165"/>
        <v>0.9867768595041323</v>
      </c>
      <c r="N841" s="54">
        <f t="shared" si="166"/>
        <v>1</v>
      </c>
      <c r="O841" s="47">
        <f>O840*N841</f>
        <v>662744.21630307822</v>
      </c>
      <c r="P841" s="67">
        <f>(O841-MAX(O$97:O841))/MAX(O$97:O841)</f>
        <v>-0.56199206817849345</v>
      </c>
      <c r="Q841" s="63">
        <f>Q840*N841</f>
        <v>1000000</v>
      </c>
      <c r="R841" s="52">
        <f t="shared" si="172"/>
        <v>0.9867768595041323</v>
      </c>
      <c r="S841" s="47">
        <f t="shared" si="168"/>
        <v>1330300.0939514397</v>
      </c>
      <c r="T841" s="67">
        <f>(S841-MAX(S$97:S841))/MAX(S$97:S841)</f>
        <v>-0.44212571442497323</v>
      </c>
      <c r="U841" s="63">
        <f>U840*R841</f>
        <v>1053997.2844704562</v>
      </c>
      <c r="V841" s="4"/>
    </row>
    <row r="842" spans="1:22" x14ac:dyDescent="0.3">
      <c r="A842" s="2">
        <v>43845</v>
      </c>
      <c r="B842" s="21">
        <v>251.2</v>
      </c>
      <c r="C842" s="21">
        <v>265.3</v>
      </c>
      <c r="D842" s="21">
        <v>243.47</v>
      </c>
      <c r="E842" s="21">
        <v>287.6875</v>
      </c>
      <c r="F842" s="23" t="str">
        <f t="shared" si="162"/>
        <v>TRUE</v>
      </c>
      <c r="G842" s="23" t="str">
        <f t="shared" si="163"/>
        <v>FALSE</v>
      </c>
      <c r="H842" s="23" t="str">
        <f t="shared" si="164"/>
        <v>Hold&amp;NotBuy</v>
      </c>
      <c r="I842" s="23" t="str">
        <f t="shared" si="174"/>
        <v>hold</v>
      </c>
      <c r="J842" s="38" t="str">
        <f t="shared" si="170"/>
        <v>Cash</v>
      </c>
      <c r="K842" s="23" t="str">
        <f t="shared" si="171"/>
        <v>Cash</v>
      </c>
      <c r="L842" s="23" t="str">
        <f t="shared" si="173"/>
        <v>Cash</v>
      </c>
      <c r="M842" s="43">
        <f t="shared" si="165"/>
        <v>1.0519262981574538</v>
      </c>
      <c r="N842" s="54">
        <f t="shared" si="166"/>
        <v>1</v>
      </c>
      <c r="O842" s="47">
        <f>O841*N842</f>
        <v>662744.21630307822</v>
      </c>
      <c r="P842" s="67">
        <f>(O842-MAX(O$97:O842))/MAX(O$97:O842)</f>
        <v>-0.56199206817849345</v>
      </c>
      <c r="Q842" s="63">
        <f>Q841*N842</f>
        <v>1000000</v>
      </c>
      <c r="R842" s="52">
        <f t="shared" si="172"/>
        <v>1.0519262981574538</v>
      </c>
      <c r="S842" s="47">
        <f t="shared" si="168"/>
        <v>1399377.6532688509</v>
      </c>
      <c r="T842" s="67">
        <f>(S842-MAX(S$97:S842))/MAX(S$97:S842)</f>
        <v>-0.41315736793782787</v>
      </c>
      <c r="U842" s="63">
        <f>U841*R842</f>
        <v>1108727.4617210156</v>
      </c>
      <c r="V842" s="4"/>
    </row>
    <row r="843" spans="1:22" x14ac:dyDescent="0.3">
      <c r="A843" s="2">
        <v>43846</v>
      </c>
      <c r="B843" s="21">
        <v>265</v>
      </c>
      <c r="C843" s="21">
        <v>255.8</v>
      </c>
      <c r="D843" s="21">
        <v>244.65</v>
      </c>
      <c r="E843" s="21">
        <v>286.66916666666668</v>
      </c>
      <c r="F843" s="23" t="str">
        <f t="shared" ref="F843:F906" si="175">IF(C842&gt;=D842, "TRUE", "FALSE")</f>
        <v>TRUE</v>
      </c>
      <c r="G843" s="23" t="str">
        <f t="shared" si="163"/>
        <v>FALSE</v>
      </c>
      <c r="H843" s="23" t="str">
        <f t="shared" si="164"/>
        <v>Hold&amp;NotBuy</v>
      </c>
      <c r="I843" s="23" t="str">
        <f t="shared" si="174"/>
        <v>hold</v>
      </c>
      <c r="J843" s="38" t="str">
        <f t="shared" si="170"/>
        <v>Cash</v>
      </c>
      <c r="K843" s="23" t="str">
        <f t="shared" si="171"/>
        <v>Cash</v>
      </c>
      <c r="L843" s="23" t="str">
        <f t="shared" si="173"/>
        <v>Cash</v>
      </c>
      <c r="M843" s="43">
        <f t="shared" si="165"/>
        <v>1.0549363057324841</v>
      </c>
      <c r="N843" s="54">
        <f t="shared" si="166"/>
        <v>1</v>
      </c>
      <c r="O843" s="47">
        <f>O842*N843</f>
        <v>662744.21630307822</v>
      </c>
      <c r="P843" s="67">
        <f>(O843-MAX(O$97:O843))/MAX(O$97:O843)</f>
        <v>-0.56199206817849345</v>
      </c>
      <c r="Q843" s="63">
        <f>Q842*N843</f>
        <v>1000000</v>
      </c>
      <c r="R843" s="52">
        <f t="shared" si="172"/>
        <v>1.0549363057324841</v>
      </c>
      <c r="S843" s="47">
        <f t="shared" si="168"/>
        <v>1476254.2918640345</v>
      </c>
      <c r="T843" s="67">
        <f>(S843-MAX(S$97:S843))/MAX(S$97:S843)</f>
        <v>-0.38091840168600477</v>
      </c>
      <c r="U843" s="63">
        <f>U842*R843</f>
        <v>1169636.8525321223</v>
      </c>
      <c r="V843" s="4"/>
    </row>
    <row r="844" spans="1:22" x14ac:dyDescent="0.3">
      <c r="A844" s="2">
        <v>43847</v>
      </c>
      <c r="B844" s="21">
        <v>255.3</v>
      </c>
      <c r="C844" s="21">
        <v>260.2</v>
      </c>
      <c r="D844" s="21">
        <v>246.57</v>
      </c>
      <c r="E844" s="21">
        <v>285.9375</v>
      </c>
      <c r="F844" s="23" t="str">
        <f t="shared" si="175"/>
        <v>TRUE</v>
      </c>
      <c r="G844" s="23" t="str">
        <f t="shared" ref="G844:G907" si="176">IF(C843&gt;=E843, "TRUE", "FALSE")</f>
        <v>FALSE</v>
      </c>
      <c r="H844" s="23" t="str">
        <f t="shared" ref="H844:H907" si="177">IF(F844="TRUE", IF(G844="TRUE", "Buy", "Hold&amp;NotBuy"), "Sell")</f>
        <v>Hold&amp;NotBuy</v>
      </c>
      <c r="I844" s="23" t="str">
        <f t="shared" si="174"/>
        <v>hold</v>
      </c>
      <c r="J844" s="38" t="str">
        <f t="shared" si="170"/>
        <v>Cash</v>
      </c>
      <c r="K844" s="23" t="str">
        <f t="shared" si="171"/>
        <v>Cash</v>
      </c>
      <c r="L844" s="23" t="str">
        <f t="shared" si="173"/>
        <v>Cash</v>
      </c>
      <c r="M844" s="43">
        <f t="shared" ref="M844:M907" si="178">B844/B843</f>
        <v>0.96339622641509437</v>
      </c>
      <c r="N844" s="54">
        <f t="shared" si="166"/>
        <v>1</v>
      </c>
      <c r="O844" s="47">
        <f>O843*N844</f>
        <v>662744.21630307822</v>
      </c>
      <c r="P844" s="67">
        <f>(O844-MAX(O$97:O844))/MAX(O$97:O844)</f>
        <v>-0.56199206817849345</v>
      </c>
      <c r="Q844" s="63">
        <f>Q843*N844</f>
        <v>1000000</v>
      </c>
      <c r="R844" s="52">
        <f t="shared" si="172"/>
        <v>0.96339622641509437</v>
      </c>
      <c r="S844" s="47">
        <f t="shared" si="168"/>
        <v>1422217.8140108981</v>
      </c>
      <c r="T844" s="67">
        <f>(S844-MAX(S$97:S844))/MAX(S$97:S844)</f>
        <v>-0.40357912434127174</v>
      </c>
      <c r="U844" s="63">
        <f>U843*R844</f>
        <v>1126823.7300054748</v>
      </c>
      <c r="V844" s="4"/>
    </row>
    <row r="845" spans="1:22" x14ac:dyDescent="0.3">
      <c r="A845" s="2">
        <v>43848</v>
      </c>
      <c r="B845" s="21">
        <v>260.2</v>
      </c>
      <c r="C845" s="21">
        <v>272.60000000000002</v>
      </c>
      <c r="D845" s="21">
        <v>249.45</v>
      </c>
      <c r="E845" s="21">
        <v>285.33416666666659</v>
      </c>
      <c r="F845" s="23" t="str">
        <f t="shared" si="175"/>
        <v>TRUE</v>
      </c>
      <c r="G845" s="23" t="str">
        <f t="shared" si="176"/>
        <v>FALSE</v>
      </c>
      <c r="H845" s="23" t="str">
        <f t="shared" si="177"/>
        <v>Hold&amp;NotBuy</v>
      </c>
      <c r="I845" s="23" t="str">
        <f t="shared" si="174"/>
        <v>hold</v>
      </c>
      <c r="J845" s="38" t="str">
        <f t="shared" si="170"/>
        <v>Cash</v>
      </c>
      <c r="K845" s="23" t="str">
        <f t="shared" si="171"/>
        <v>Cash</v>
      </c>
      <c r="L845" s="23" t="str">
        <f t="shared" si="173"/>
        <v>Cash</v>
      </c>
      <c r="M845" s="43">
        <f t="shared" si="178"/>
        <v>1.0191931061496278</v>
      </c>
      <c r="N845" s="54">
        <f t="shared" si="166"/>
        <v>1</v>
      </c>
      <c r="O845" s="47">
        <f>O844*N845</f>
        <v>662744.21630307822</v>
      </c>
      <c r="P845" s="67">
        <f>(O845-MAX(O$97:O845))/MAX(O$97:O845)</f>
        <v>-0.56199206817849345</v>
      </c>
      <c r="Q845" s="63">
        <f>Q844*N845</f>
        <v>1000000</v>
      </c>
      <c r="R845" s="52">
        <f t="shared" si="172"/>
        <v>1.0191931061496278</v>
      </c>
      <c r="S845" s="47">
        <f t="shared" si="168"/>
        <v>1449514.5914831008</v>
      </c>
      <c r="T845" s="67">
        <f>(S845-MAX(S$97:S845))/MAX(S$97:S845)</f>
        <v>-0.3921319551648999</v>
      </c>
      <c r="U845" s="63">
        <f>U844*R845</f>
        <v>1148450.9774673893</v>
      </c>
      <c r="V845" s="4"/>
    </row>
    <row r="846" spans="1:22" x14ac:dyDescent="0.3">
      <c r="A846" s="2">
        <v>43849</v>
      </c>
      <c r="B846" s="21">
        <v>272.60000000000002</v>
      </c>
      <c r="C846" s="21">
        <v>263.39999999999998</v>
      </c>
      <c r="D846" s="21">
        <v>252.55</v>
      </c>
      <c r="E846" s="21">
        <v>284.65416666666658</v>
      </c>
      <c r="F846" s="23" t="str">
        <f t="shared" si="175"/>
        <v>TRUE</v>
      </c>
      <c r="G846" s="23" t="str">
        <f t="shared" si="176"/>
        <v>FALSE</v>
      </c>
      <c r="H846" s="23" t="str">
        <f t="shared" si="177"/>
        <v>Hold&amp;NotBuy</v>
      </c>
      <c r="I846" s="23" t="str">
        <f t="shared" si="174"/>
        <v>hold</v>
      </c>
      <c r="J846" s="38" t="str">
        <f t="shared" si="170"/>
        <v>Cash</v>
      </c>
      <c r="K846" s="23" t="str">
        <f t="shared" si="171"/>
        <v>Cash</v>
      </c>
      <c r="L846" s="23" t="str">
        <f t="shared" si="173"/>
        <v>Cash</v>
      </c>
      <c r="M846" s="43">
        <f t="shared" si="178"/>
        <v>1.0476556495003844</v>
      </c>
      <c r="N846" s="54">
        <f t="shared" si="166"/>
        <v>1</v>
      </c>
      <c r="O846" s="47">
        <f>O845*N846</f>
        <v>662744.21630307822</v>
      </c>
      <c r="P846" s="67">
        <f>(O846-MAX(O$97:O846))/MAX(O$97:O846)</f>
        <v>-0.56199206817849345</v>
      </c>
      <c r="Q846" s="63">
        <f>Q845*N846</f>
        <v>1000000</v>
      </c>
      <c r="R846" s="52">
        <f t="shared" si="172"/>
        <v>1.0476556495003844</v>
      </c>
      <c r="S846" s="47">
        <f t="shared" si="168"/>
        <v>1518592.1508005122</v>
      </c>
      <c r="T846" s="67">
        <f>(S846-MAX(S$97:S846))/MAX(S$97:S846)</f>
        <v>-0.36316360867775443</v>
      </c>
      <c r="U846" s="63">
        <f>U845*R846</f>
        <v>1203181.154717949</v>
      </c>
      <c r="V846" s="4"/>
    </row>
    <row r="847" spans="1:22" x14ac:dyDescent="0.3">
      <c r="A847" s="2">
        <v>43850</v>
      </c>
      <c r="B847" s="21">
        <v>263.10000000000002</v>
      </c>
      <c r="C847" s="21">
        <v>264.89999999999998</v>
      </c>
      <c r="D847" s="21">
        <v>255.17</v>
      </c>
      <c r="E847" s="21">
        <v>284.09500000000003</v>
      </c>
      <c r="F847" s="23" t="str">
        <f t="shared" si="175"/>
        <v>TRUE</v>
      </c>
      <c r="G847" s="23" t="str">
        <f t="shared" si="176"/>
        <v>FALSE</v>
      </c>
      <c r="H847" s="23" t="str">
        <f t="shared" si="177"/>
        <v>Hold&amp;NotBuy</v>
      </c>
      <c r="I847" s="23" t="str">
        <f t="shared" si="174"/>
        <v>hold</v>
      </c>
      <c r="J847" s="38" t="str">
        <f t="shared" si="170"/>
        <v>Cash</v>
      </c>
      <c r="K847" s="23" t="str">
        <f t="shared" si="171"/>
        <v>Cash</v>
      </c>
      <c r="L847" s="23" t="str">
        <f t="shared" si="173"/>
        <v>Cash</v>
      </c>
      <c r="M847" s="43">
        <f t="shared" si="178"/>
        <v>0.96515040352164339</v>
      </c>
      <c r="N847" s="54">
        <f t="shared" si="166"/>
        <v>1</v>
      </c>
      <c r="O847" s="47">
        <f>O846*N847</f>
        <v>662744.21630307822</v>
      </c>
      <c r="P847" s="67">
        <f>(O847-MAX(O$97:O847))/MAX(O$97:O847)</f>
        <v>-0.56199206817849345</v>
      </c>
      <c r="Q847" s="63">
        <f>Q846*N847</f>
        <v>1000000</v>
      </c>
      <c r="R847" s="52">
        <f t="shared" si="172"/>
        <v>0.96515040352164339</v>
      </c>
      <c r="S847" s="47">
        <f t="shared" si="168"/>
        <v>1465669.8271299147</v>
      </c>
      <c r="T847" s="67">
        <f>(S847-MAX(S$97:S847))/MAX(S$97:S847)</f>
        <v>-0.38535709993806749</v>
      </c>
      <c r="U847" s="63">
        <f>U846*R847</f>
        <v>1161250.7769856653</v>
      </c>
      <c r="V847" s="4"/>
    </row>
    <row r="848" spans="1:22" x14ac:dyDescent="0.3">
      <c r="A848" s="2">
        <v>43851</v>
      </c>
      <c r="B848" s="21">
        <v>264.89999999999998</v>
      </c>
      <c r="C848" s="21">
        <v>270.2</v>
      </c>
      <c r="D848" s="21">
        <v>258.42999999999989</v>
      </c>
      <c r="E848" s="21">
        <v>283.60500000000002</v>
      </c>
      <c r="F848" s="23" t="str">
        <f t="shared" si="175"/>
        <v>TRUE</v>
      </c>
      <c r="G848" s="23" t="str">
        <f t="shared" si="176"/>
        <v>FALSE</v>
      </c>
      <c r="H848" s="23" t="str">
        <f t="shared" si="177"/>
        <v>Hold&amp;NotBuy</v>
      </c>
      <c r="I848" s="23" t="str">
        <f t="shared" si="174"/>
        <v>hold</v>
      </c>
      <c r="J848" s="38" t="str">
        <f t="shared" si="170"/>
        <v>Cash</v>
      </c>
      <c r="K848" s="23" t="str">
        <f t="shared" si="171"/>
        <v>Cash</v>
      </c>
      <c r="L848" s="23" t="str">
        <f t="shared" si="173"/>
        <v>Cash</v>
      </c>
      <c r="M848" s="43">
        <f t="shared" si="178"/>
        <v>1.0068415051311286</v>
      </c>
      <c r="N848" s="54">
        <f t="shared" si="166"/>
        <v>1</v>
      </c>
      <c r="O848" s="47">
        <f>O847*N848</f>
        <v>662744.21630307822</v>
      </c>
      <c r="P848" s="67">
        <f>(O848-MAX(O$97:O848))/MAX(O$97:O848)</f>
        <v>-0.56199206817849345</v>
      </c>
      <c r="Q848" s="63">
        <f>Q847*N848</f>
        <v>1000000</v>
      </c>
      <c r="R848" s="52">
        <f t="shared" si="172"/>
        <v>1.0068415051311286</v>
      </c>
      <c r="S848" s="47">
        <f t="shared" si="168"/>
        <v>1475697.2147727644</v>
      </c>
      <c r="T848" s="67">
        <f>(S848-MAX(S$97:S848))/MAX(S$97:S848)</f>
        <v>-0.38115201738348203</v>
      </c>
      <c r="U848" s="63">
        <f>U847*R848</f>
        <v>1169195.4801349398</v>
      </c>
      <c r="V848" s="4"/>
    </row>
    <row r="849" spans="1:22" x14ac:dyDescent="0.3">
      <c r="A849" s="2">
        <v>43852</v>
      </c>
      <c r="B849" s="21">
        <v>270.2</v>
      </c>
      <c r="C849" s="21">
        <v>268.3</v>
      </c>
      <c r="D849" s="21">
        <v>261.06</v>
      </c>
      <c r="E849" s="21">
        <v>283.24916666666672</v>
      </c>
      <c r="F849" s="23" t="str">
        <f t="shared" si="175"/>
        <v>TRUE</v>
      </c>
      <c r="G849" s="23" t="str">
        <f t="shared" si="176"/>
        <v>FALSE</v>
      </c>
      <c r="H849" s="23" t="str">
        <f t="shared" si="177"/>
        <v>Hold&amp;NotBuy</v>
      </c>
      <c r="I849" s="23" t="str">
        <f t="shared" si="174"/>
        <v>hold</v>
      </c>
      <c r="J849" s="38" t="str">
        <f t="shared" si="170"/>
        <v>Cash</v>
      </c>
      <c r="K849" s="23" t="str">
        <f t="shared" si="171"/>
        <v>Cash</v>
      </c>
      <c r="L849" s="23" t="str">
        <f t="shared" si="173"/>
        <v>Cash</v>
      </c>
      <c r="M849" s="43">
        <f t="shared" si="178"/>
        <v>1.020007550018875</v>
      </c>
      <c r="N849" s="54">
        <f t="shared" si="166"/>
        <v>1</v>
      </c>
      <c r="O849" s="47">
        <f>O848*N849</f>
        <v>662744.21630307822</v>
      </c>
      <c r="P849" s="67">
        <f>(O849-MAX(O$97:O849))/MAX(O$97:O849)</f>
        <v>-0.56199206817849345</v>
      </c>
      <c r="Q849" s="63">
        <f>Q848*N849</f>
        <v>1000000</v>
      </c>
      <c r="R849" s="52">
        <f t="shared" si="172"/>
        <v>1.020007550018875</v>
      </c>
      <c r="S849" s="47">
        <f t="shared" si="168"/>
        <v>1505222.300610045</v>
      </c>
      <c r="T849" s="67">
        <f>(S849-MAX(S$97:S849))/MAX(S$97:S849)</f>
        <v>-0.36877038541720214</v>
      </c>
      <c r="U849" s="63">
        <f>U848*R849</f>
        <v>1192588.2171855823</v>
      </c>
      <c r="V849" s="4"/>
    </row>
    <row r="850" spans="1:22" x14ac:dyDescent="0.3">
      <c r="A850" s="2">
        <v>43853</v>
      </c>
      <c r="B850" s="21">
        <v>268.39999999999998</v>
      </c>
      <c r="C850" s="21">
        <v>262</v>
      </c>
      <c r="D850" s="21">
        <v>263.39</v>
      </c>
      <c r="E850" s="21">
        <v>283.0241666666667</v>
      </c>
      <c r="F850" s="23" t="str">
        <f t="shared" si="175"/>
        <v>TRUE</v>
      </c>
      <c r="G850" s="23" t="str">
        <f t="shared" si="176"/>
        <v>FALSE</v>
      </c>
      <c r="H850" s="23" t="str">
        <f t="shared" si="177"/>
        <v>Hold&amp;NotBuy</v>
      </c>
      <c r="I850" s="23" t="str">
        <f t="shared" si="174"/>
        <v>hold</v>
      </c>
      <c r="J850" s="38" t="str">
        <f t="shared" si="170"/>
        <v>Cash</v>
      </c>
      <c r="K850" s="23" t="str">
        <f t="shared" si="171"/>
        <v>Cash</v>
      </c>
      <c r="L850" s="23" t="str">
        <f t="shared" si="173"/>
        <v>Cash</v>
      </c>
      <c r="M850" s="43">
        <f t="shared" si="178"/>
        <v>0.99333826794966684</v>
      </c>
      <c r="N850" s="54">
        <f t="shared" si="166"/>
        <v>1</v>
      </c>
      <c r="O850" s="47">
        <f>O849*N850</f>
        <v>662744.21630307822</v>
      </c>
      <c r="P850" s="67">
        <f>(O850-MAX(O$97:O850))/MAX(O$97:O850)</f>
        <v>-0.56199206817849345</v>
      </c>
      <c r="Q850" s="63">
        <f>Q849*N850</f>
        <v>1000000</v>
      </c>
      <c r="R850" s="52">
        <f t="shared" ref="R850" si="179">M850</f>
        <v>0.99333826794966684</v>
      </c>
      <c r="S850" s="47">
        <f t="shared" si="168"/>
        <v>1495194.9129671948</v>
      </c>
      <c r="T850" s="67">
        <f>(S850-MAX(S$97:S850))/MAX(S$97:S850)</f>
        <v>-0.37297546797178782</v>
      </c>
      <c r="U850" s="63">
        <f>U849*R850</f>
        <v>1184643.5140363073</v>
      </c>
      <c r="V850" s="4"/>
    </row>
    <row r="851" spans="1:22" x14ac:dyDescent="0.3">
      <c r="A851" s="2">
        <v>43854</v>
      </c>
      <c r="B851" s="21">
        <v>262</v>
      </c>
      <c r="C851" s="21">
        <v>260.39999999999998</v>
      </c>
      <c r="D851" s="21">
        <v>264.31000000000012</v>
      </c>
      <c r="E851" s="21">
        <v>282.79416666666668</v>
      </c>
      <c r="F851" s="23" t="str">
        <f t="shared" si="175"/>
        <v>FALSE</v>
      </c>
      <c r="G851" s="23" t="str">
        <f t="shared" si="176"/>
        <v>FALSE</v>
      </c>
      <c r="H851" s="23" t="str">
        <f t="shared" si="177"/>
        <v>Sell</v>
      </c>
      <c r="I851" s="23" t="str">
        <f t="shared" si="174"/>
        <v/>
      </c>
      <c r="J851" s="38" t="str">
        <f t="shared" si="170"/>
        <v>Selling</v>
      </c>
      <c r="K851" s="23" t="str">
        <f t="shared" si="171"/>
        <v>Selling</v>
      </c>
      <c r="L851" s="23" t="str">
        <f t="shared" si="173"/>
        <v>Cash</v>
      </c>
      <c r="M851" s="43">
        <f t="shared" si="178"/>
        <v>0.9761549925484353</v>
      </c>
      <c r="N851" s="54">
        <f t="shared" si="166"/>
        <v>1</v>
      </c>
      <c r="O851" s="47">
        <f>O850*N851</f>
        <v>662744.21630307822</v>
      </c>
      <c r="P851" s="67">
        <f>(O851-MAX(O$97:O851))/MAX(O$97:O851)</f>
        <v>-0.56199206817849345</v>
      </c>
      <c r="Q851" s="63">
        <f>Q850*N851</f>
        <v>1000000</v>
      </c>
      <c r="R851" s="53">
        <f>(B851-(B851*$A$1))/B850</f>
        <v>0.97547168405365137</v>
      </c>
      <c r="S851" s="47">
        <f t="shared" si="168"/>
        <v>1458520.2997405622</v>
      </c>
      <c r="T851" s="67">
        <f>(S851-MAX(S$97:S851))/MAX(S$97:S851)</f>
        <v>-0.38835532379948723</v>
      </c>
      <c r="U851" s="63">
        <f>U850*R851</f>
        <v>1155586.2036402321</v>
      </c>
      <c r="V851" s="4"/>
    </row>
    <row r="852" spans="1:22" x14ac:dyDescent="0.3">
      <c r="A852" s="2">
        <v>43855</v>
      </c>
      <c r="B852" s="21">
        <v>260.2</v>
      </c>
      <c r="C852" s="21">
        <v>255.9</v>
      </c>
      <c r="D852" s="21">
        <v>263.37</v>
      </c>
      <c r="E852" s="21">
        <v>282.55166666666662</v>
      </c>
      <c r="F852" s="23" t="str">
        <f t="shared" si="175"/>
        <v>FALSE</v>
      </c>
      <c r="G852" s="23" t="str">
        <f t="shared" si="176"/>
        <v>FALSE</v>
      </c>
      <c r="H852" s="23" t="str">
        <f t="shared" si="177"/>
        <v>Sell</v>
      </c>
      <c r="I852" s="23" t="str">
        <f t="shared" si="174"/>
        <v/>
      </c>
      <c r="J852" s="38" t="str">
        <f t="shared" si="170"/>
        <v>Cash</v>
      </c>
      <c r="K852" s="23" t="str">
        <f t="shared" si="171"/>
        <v>Cash</v>
      </c>
      <c r="L852" s="23" t="str">
        <f t="shared" si="173"/>
        <v>Cash</v>
      </c>
      <c r="M852" s="43">
        <f t="shared" si="178"/>
        <v>0.99312977099236632</v>
      </c>
      <c r="N852" s="54">
        <f t="shared" si="166"/>
        <v>1</v>
      </c>
      <c r="O852" s="47">
        <f>O851*N852</f>
        <v>662744.21630307822</v>
      </c>
      <c r="P852" s="67">
        <f>(O852-MAX(O$97:O852))/MAX(O$97:O852)</f>
        <v>-0.56199206817849345</v>
      </c>
      <c r="Q852" s="63">
        <f>Q851*N852</f>
        <v>1000000</v>
      </c>
      <c r="R852" s="48">
        <v>1</v>
      </c>
      <c r="S852" s="47">
        <f t="shared" si="168"/>
        <v>1458520.2997405622</v>
      </c>
      <c r="T852" s="67">
        <f>(S852-MAX(S$97:S852))/MAX(S$97:S852)</f>
        <v>-0.38835532379948723</v>
      </c>
      <c r="U852" s="63">
        <f>U851*R852</f>
        <v>1155586.2036402321</v>
      </c>
      <c r="V852" s="4"/>
    </row>
    <row r="853" spans="1:22" x14ac:dyDescent="0.3">
      <c r="A853" s="2">
        <v>43856</v>
      </c>
      <c r="B853" s="21">
        <v>255.9</v>
      </c>
      <c r="C853" s="21">
        <v>260.3</v>
      </c>
      <c r="D853" s="21">
        <v>263.82</v>
      </c>
      <c r="E853" s="21">
        <v>282.32083333333333</v>
      </c>
      <c r="F853" s="23" t="str">
        <f t="shared" si="175"/>
        <v>FALSE</v>
      </c>
      <c r="G853" s="23" t="str">
        <f t="shared" si="176"/>
        <v>FALSE</v>
      </c>
      <c r="H853" s="23" t="str">
        <f t="shared" si="177"/>
        <v>Sell</v>
      </c>
      <c r="I853" s="23" t="str">
        <f t="shared" si="174"/>
        <v/>
      </c>
      <c r="J853" s="38" t="str">
        <f t="shared" si="170"/>
        <v>Cash</v>
      </c>
      <c r="K853" s="23" t="str">
        <f t="shared" si="171"/>
        <v>Cash</v>
      </c>
      <c r="L853" s="23" t="str">
        <f t="shared" si="173"/>
        <v>Cash</v>
      </c>
      <c r="M853" s="43">
        <f t="shared" si="178"/>
        <v>0.98347425057647975</v>
      </c>
      <c r="N853" s="54">
        <f t="shared" si="166"/>
        <v>1</v>
      </c>
      <c r="O853" s="47">
        <f>O852*N853</f>
        <v>662744.21630307822</v>
      </c>
      <c r="P853" s="67">
        <f>(O853-MAX(O$97:O853))/MAX(O$97:O853)</f>
        <v>-0.56199206817849345</v>
      </c>
      <c r="Q853" s="63">
        <f>Q852*N853</f>
        <v>1000000</v>
      </c>
      <c r="R853" s="48">
        <v>1</v>
      </c>
      <c r="S853" s="47">
        <f t="shared" si="168"/>
        <v>1458520.2997405622</v>
      </c>
      <c r="T853" s="67">
        <f>(S853-MAX(S$97:S853))/MAX(S$97:S853)</f>
        <v>-0.38835532379948723</v>
      </c>
      <c r="U853" s="63">
        <f>U852*R853</f>
        <v>1155586.2036402321</v>
      </c>
      <c r="V853" s="4"/>
    </row>
    <row r="854" spans="1:22" x14ac:dyDescent="0.3">
      <c r="A854" s="2">
        <v>43857</v>
      </c>
      <c r="B854" s="21">
        <v>260.3</v>
      </c>
      <c r="C854" s="21">
        <v>266</v>
      </c>
      <c r="D854" s="21">
        <v>264.39999999999998</v>
      </c>
      <c r="E854" s="21">
        <v>282.16250000000002</v>
      </c>
      <c r="F854" s="23" t="str">
        <f t="shared" si="175"/>
        <v>FALSE</v>
      </c>
      <c r="G854" s="23" t="str">
        <f t="shared" si="176"/>
        <v>FALSE</v>
      </c>
      <c r="H854" s="23" t="str">
        <f t="shared" si="177"/>
        <v>Sell</v>
      </c>
      <c r="I854" s="23" t="str">
        <f t="shared" si="174"/>
        <v/>
      </c>
      <c r="J854" s="38" t="str">
        <f t="shared" si="170"/>
        <v>Cash</v>
      </c>
      <c r="K854" s="23" t="str">
        <f t="shared" si="171"/>
        <v>Cash</v>
      </c>
      <c r="L854" s="23" t="str">
        <f t="shared" si="173"/>
        <v>Cash</v>
      </c>
      <c r="M854" s="43">
        <f t="shared" si="178"/>
        <v>1.0171942164908168</v>
      </c>
      <c r="N854" s="54">
        <f t="shared" si="166"/>
        <v>1</v>
      </c>
      <c r="O854" s="47">
        <f>O853*N854</f>
        <v>662744.21630307822</v>
      </c>
      <c r="P854" s="67">
        <f>(O854-MAX(O$97:O854))/MAX(O$97:O854)</f>
        <v>-0.56199206817849345</v>
      </c>
      <c r="Q854" s="63">
        <f>Q853*N854</f>
        <v>1000000</v>
      </c>
      <c r="R854" s="48">
        <v>1</v>
      </c>
      <c r="S854" s="47">
        <f t="shared" si="168"/>
        <v>1458520.2997405622</v>
      </c>
      <c r="T854" s="67">
        <f>(S854-MAX(S$97:S854))/MAX(S$97:S854)</f>
        <v>-0.38835532379948723</v>
      </c>
      <c r="U854" s="63">
        <f>U853*R854</f>
        <v>1155586.2036402321</v>
      </c>
      <c r="V854" s="4"/>
    </row>
    <row r="855" spans="1:22" x14ac:dyDescent="0.3">
      <c r="A855" s="2">
        <v>43858</v>
      </c>
      <c r="B855" s="21">
        <v>266</v>
      </c>
      <c r="C855" s="21">
        <v>269.3</v>
      </c>
      <c r="D855" s="21">
        <v>264.07000000000011</v>
      </c>
      <c r="E855" s="21">
        <v>281.815</v>
      </c>
      <c r="F855" s="23" t="str">
        <f t="shared" si="175"/>
        <v>TRUE</v>
      </c>
      <c r="G855" s="23" t="str">
        <f t="shared" si="176"/>
        <v>FALSE</v>
      </c>
      <c r="H855" s="23" t="str">
        <f t="shared" si="177"/>
        <v>Hold&amp;NotBuy</v>
      </c>
      <c r="I855" s="23" t="str">
        <f t="shared" si="174"/>
        <v>hold</v>
      </c>
      <c r="J855" s="38" t="str">
        <f t="shared" si="170"/>
        <v>Cash</v>
      </c>
      <c r="K855" s="23" t="str">
        <f t="shared" si="171"/>
        <v>Cash</v>
      </c>
      <c r="L855" s="23" t="str">
        <f t="shared" si="173"/>
        <v>Cash</v>
      </c>
      <c r="M855" s="43">
        <f t="shared" si="178"/>
        <v>1.021897810218978</v>
      </c>
      <c r="N855" s="54">
        <f t="shared" si="166"/>
        <v>1</v>
      </c>
      <c r="O855" s="47">
        <f>O854*N855</f>
        <v>662744.21630307822</v>
      </c>
      <c r="P855" s="67">
        <f>(O855-MAX(O$97:O855))/MAX(O$97:O855)</f>
        <v>-0.56199206817849345</v>
      </c>
      <c r="Q855" s="63">
        <f>Q854*N855</f>
        <v>1000000</v>
      </c>
      <c r="R855" s="48">
        <v>1</v>
      </c>
      <c r="S855" s="47">
        <f t="shared" si="168"/>
        <v>1458520.2997405622</v>
      </c>
      <c r="T855" s="67">
        <f>(S855-MAX(S$97:S855))/MAX(S$97:S855)</f>
        <v>-0.38835532379948723</v>
      </c>
      <c r="U855" s="63">
        <f>U854*R855</f>
        <v>1155586.2036402321</v>
      </c>
      <c r="V855" s="4"/>
    </row>
    <row r="856" spans="1:22" x14ac:dyDescent="0.3">
      <c r="A856" s="2">
        <v>43859</v>
      </c>
      <c r="B856" s="21">
        <v>269.10000000000002</v>
      </c>
      <c r="C856" s="21">
        <v>270.8</v>
      </c>
      <c r="D856" s="21">
        <v>264.81</v>
      </c>
      <c r="E856" s="21">
        <v>281.52999999999997</v>
      </c>
      <c r="F856" s="23" t="str">
        <f t="shared" si="175"/>
        <v>TRUE</v>
      </c>
      <c r="G856" s="23" t="str">
        <f t="shared" si="176"/>
        <v>FALSE</v>
      </c>
      <c r="H856" s="23" t="str">
        <f t="shared" si="177"/>
        <v>Hold&amp;NotBuy</v>
      </c>
      <c r="I856" s="23" t="str">
        <f t="shared" si="174"/>
        <v>hold</v>
      </c>
      <c r="J856" s="38" t="str">
        <f t="shared" si="170"/>
        <v>Cash</v>
      </c>
      <c r="K856" s="23" t="str">
        <f t="shared" si="171"/>
        <v>Cash</v>
      </c>
      <c r="L856" s="23" t="str">
        <f t="shared" si="173"/>
        <v>Cash</v>
      </c>
      <c r="M856" s="43">
        <f t="shared" si="178"/>
        <v>1.0116541353383459</v>
      </c>
      <c r="N856" s="54">
        <f t="shared" si="166"/>
        <v>1</v>
      </c>
      <c r="O856" s="47">
        <f>O855*N856</f>
        <v>662744.21630307822</v>
      </c>
      <c r="P856" s="67">
        <f>(O856-MAX(O$97:O856))/MAX(O$97:O856)</f>
        <v>-0.56199206817849345</v>
      </c>
      <c r="Q856" s="63">
        <f>Q855*N856</f>
        <v>1000000</v>
      </c>
      <c r="R856" s="55">
        <f>(B856-(B855*$A$1))/B855</f>
        <v>1.010954135338346</v>
      </c>
      <c r="S856" s="47">
        <f t="shared" si="168"/>
        <v>1474497.1284976453</v>
      </c>
      <c r="T856" s="67">
        <f>(S856-MAX(S$97:S856))/MAX(S$97:S856)</f>
        <v>-0.38165528523740799</v>
      </c>
      <c r="U856" s="63">
        <f>U855*R856</f>
        <v>1168244.6513100327</v>
      </c>
      <c r="V856" s="4"/>
    </row>
    <row r="857" spans="1:22" x14ac:dyDescent="0.3">
      <c r="A857" s="2">
        <v>43860</v>
      </c>
      <c r="B857" s="21">
        <v>270.89999999999998</v>
      </c>
      <c r="C857" s="21">
        <v>269.7</v>
      </c>
      <c r="D857" s="21">
        <v>265.29000000000002</v>
      </c>
      <c r="E857" s="21">
        <v>281.2525</v>
      </c>
      <c r="F857" s="23" t="str">
        <f t="shared" si="175"/>
        <v>TRUE</v>
      </c>
      <c r="G857" s="23" t="str">
        <f t="shared" si="176"/>
        <v>FALSE</v>
      </c>
      <c r="H857" s="23" t="str">
        <f t="shared" si="177"/>
        <v>Hold&amp;NotBuy</v>
      </c>
      <c r="I857" s="23" t="str">
        <f t="shared" si="174"/>
        <v>hold</v>
      </c>
      <c r="J857" s="38" t="str">
        <f t="shared" si="170"/>
        <v>Cash</v>
      </c>
      <c r="K857" s="23" t="str">
        <f t="shared" si="171"/>
        <v>Cash</v>
      </c>
      <c r="L857" s="23" t="str">
        <f t="shared" si="173"/>
        <v>Cash</v>
      </c>
      <c r="M857" s="43">
        <f t="shared" si="178"/>
        <v>1.0066889632107021</v>
      </c>
      <c r="N857" s="54">
        <f t="shared" si="166"/>
        <v>1</v>
      </c>
      <c r="O857" s="47">
        <f>O856*N857</f>
        <v>662744.21630307822</v>
      </c>
      <c r="P857" s="67">
        <f>(O857-MAX(O$97:O857))/MAX(O$97:O857)</f>
        <v>-0.56199206817849345</v>
      </c>
      <c r="Q857" s="63">
        <f>Q856*N857</f>
        <v>1000000</v>
      </c>
      <c r="R857" s="52">
        <f t="shared" ref="R857:R862" si="180">M857</f>
        <v>1.0066889632107021</v>
      </c>
      <c r="S857" s="47">
        <f t="shared" si="168"/>
        <v>1484359.985544452</v>
      </c>
      <c r="T857" s="67">
        <f>(S857-MAX(S$97:S857))/MAX(S$97:S857)</f>
        <v>-0.3775192001888289</v>
      </c>
      <c r="U857" s="63">
        <f>U856*R857</f>
        <v>1176058.9968037449</v>
      </c>
      <c r="V857" s="4"/>
    </row>
    <row r="858" spans="1:22" x14ac:dyDescent="0.3">
      <c r="A858" s="2">
        <v>43861</v>
      </c>
      <c r="B858" s="21">
        <v>269.89999999999998</v>
      </c>
      <c r="C858" s="21">
        <v>272.8</v>
      </c>
      <c r="D858" s="21">
        <v>265.55</v>
      </c>
      <c r="E858" s="21">
        <v>281.0675</v>
      </c>
      <c r="F858" s="23" t="str">
        <f t="shared" si="175"/>
        <v>TRUE</v>
      </c>
      <c r="G858" s="23" t="str">
        <f t="shared" si="176"/>
        <v>FALSE</v>
      </c>
      <c r="H858" s="23" t="str">
        <f t="shared" si="177"/>
        <v>Hold&amp;NotBuy</v>
      </c>
      <c r="I858" s="23" t="str">
        <f t="shared" si="174"/>
        <v>hold</v>
      </c>
      <c r="J858" s="38" t="str">
        <f t="shared" si="170"/>
        <v>Cash</v>
      </c>
      <c r="K858" s="23" t="str">
        <f t="shared" si="171"/>
        <v>Cash</v>
      </c>
      <c r="L858" s="23" t="str">
        <f t="shared" si="173"/>
        <v>Cash</v>
      </c>
      <c r="M858" s="43">
        <f t="shared" si="178"/>
        <v>0.9963086009597637</v>
      </c>
      <c r="N858" s="54">
        <f t="shared" si="166"/>
        <v>1</v>
      </c>
      <c r="O858" s="47">
        <f>O857*N858</f>
        <v>662744.21630307822</v>
      </c>
      <c r="P858" s="67">
        <f>(O858-MAX(O$97:O858))/MAX(O$97:O858)</f>
        <v>-0.56199206817849345</v>
      </c>
      <c r="Q858" s="63">
        <f>Q857*N858</f>
        <v>1000000</v>
      </c>
      <c r="R858" s="52">
        <f t="shared" si="180"/>
        <v>0.9963086009597637</v>
      </c>
      <c r="S858" s="47">
        <f t="shared" si="168"/>
        <v>1478880.6205184481</v>
      </c>
      <c r="T858" s="67">
        <f>(S858-MAX(S$97:S858))/MAX(S$97:S858)</f>
        <v>-0.37981702521581739</v>
      </c>
      <c r="U858" s="63">
        <f>U857*R858</f>
        <v>1171717.6937516823</v>
      </c>
      <c r="V858" s="4"/>
    </row>
    <row r="859" spans="1:22" x14ac:dyDescent="0.3">
      <c r="A859" s="2">
        <v>43862</v>
      </c>
      <c r="B859" s="21">
        <v>272.3</v>
      </c>
      <c r="C859" s="21">
        <v>276.60000000000002</v>
      </c>
      <c r="D859" s="21">
        <v>266.38</v>
      </c>
      <c r="E859" s="21">
        <v>280.83916666666659</v>
      </c>
      <c r="F859" s="23" t="str">
        <f t="shared" si="175"/>
        <v>TRUE</v>
      </c>
      <c r="G859" s="23" t="str">
        <f t="shared" si="176"/>
        <v>FALSE</v>
      </c>
      <c r="H859" s="23" t="str">
        <f t="shared" si="177"/>
        <v>Hold&amp;NotBuy</v>
      </c>
      <c r="I859" s="23" t="str">
        <f t="shared" si="174"/>
        <v>hold</v>
      </c>
      <c r="J859" s="38" t="str">
        <f t="shared" si="170"/>
        <v>Cash</v>
      </c>
      <c r="K859" s="23" t="str">
        <f t="shared" si="171"/>
        <v>Cash</v>
      </c>
      <c r="L859" s="23" t="str">
        <f t="shared" si="173"/>
        <v>Cash</v>
      </c>
      <c r="M859" s="43">
        <f t="shared" si="178"/>
        <v>1.008892182289737</v>
      </c>
      <c r="N859" s="54">
        <f t="shared" si="166"/>
        <v>1</v>
      </c>
      <c r="O859" s="47">
        <f>O858*N859</f>
        <v>662744.21630307822</v>
      </c>
      <c r="P859" s="67">
        <f>(O859-MAX(O$97:O859))/MAX(O$97:O859)</f>
        <v>-0.56199206817849345</v>
      </c>
      <c r="Q859" s="63">
        <f>Q858*N859</f>
        <v>1000000</v>
      </c>
      <c r="R859" s="52">
        <f t="shared" si="180"/>
        <v>1.008892182289737</v>
      </c>
      <c r="S859" s="47">
        <f t="shared" si="168"/>
        <v>1492031.0965808574</v>
      </c>
      <c r="T859" s="67">
        <f>(S859-MAX(S$97:S859))/MAX(S$97:S859)</f>
        <v>-0.3743022451510451</v>
      </c>
      <c r="U859" s="63">
        <f>U858*R859</f>
        <v>1182136.8210766325</v>
      </c>
      <c r="V859" s="4"/>
    </row>
    <row r="860" spans="1:22" x14ac:dyDescent="0.3">
      <c r="A860" s="2">
        <v>43863</v>
      </c>
      <c r="B860" s="21">
        <v>276.60000000000002</v>
      </c>
      <c r="C860" s="21">
        <v>294.7</v>
      </c>
      <c r="D860" s="21">
        <v>269.64999999999998</v>
      </c>
      <c r="E860" s="21">
        <v>280.76166666666671</v>
      </c>
      <c r="F860" s="23" t="str">
        <f t="shared" si="175"/>
        <v>TRUE</v>
      </c>
      <c r="G860" s="23" t="str">
        <f t="shared" si="176"/>
        <v>FALSE</v>
      </c>
      <c r="H860" s="23" t="str">
        <f t="shared" si="177"/>
        <v>Hold&amp;NotBuy</v>
      </c>
      <c r="I860" s="23" t="str">
        <f t="shared" si="174"/>
        <v>hold</v>
      </c>
      <c r="J860" s="38" t="str">
        <f t="shared" si="170"/>
        <v>Cash</v>
      </c>
      <c r="K860" s="23" t="str">
        <f t="shared" si="171"/>
        <v>Cash</v>
      </c>
      <c r="L860" s="23" t="str">
        <f t="shared" si="173"/>
        <v>Cash</v>
      </c>
      <c r="M860" s="43">
        <f t="shared" si="178"/>
        <v>1.0157914065369078</v>
      </c>
      <c r="N860" s="54">
        <f t="shared" si="166"/>
        <v>1</v>
      </c>
      <c r="O860" s="47">
        <f>O859*N860</f>
        <v>662744.21630307822</v>
      </c>
      <c r="P860" s="67">
        <f>(O860-MAX(O$97:O860))/MAX(O$97:O860)</f>
        <v>-0.56199206817849345</v>
      </c>
      <c r="Q860" s="63">
        <f>Q859*N860</f>
        <v>1000000</v>
      </c>
      <c r="R860" s="52">
        <f t="shared" si="180"/>
        <v>1.0157914065369078</v>
      </c>
      <c r="S860" s="47">
        <f t="shared" si="168"/>
        <v>1515592.366192674</v>
      </c>
      <c r="T860" s="67">
        <f>(S860-MAX(S$97:S860))/MAX(S$97:S860)</f>
        <v>-0.36442159753499476</v>
      </c>
      <c r="U860" s="63">
        <f>U859*R860</f>
        <v>1200804.4242005015</v>
      </c>
      <c r="V860" s="4"/>
    </row>
    <row r="861" spans="1:22" x14ac:dyDescent="0.3">
      <c r="A861" s="2">
        <v>43864</v>
      </c>
      <c r="B861" s="21">
        <v>294.7</v>
      </c>
      <c r="C861" s="21">
        <v>291.39999999999998</v>
      </c>
      <c r="D861" s="21">
        <v>272.75000000000011</v>
      </c>
      <c r="E861" s="21">
        <v>280.67333333333329</v>
      </c>
      <c r="F861" s="23" t="str">
        <f t="shared" si="175"/>
        <v>TRUE</v>
      </c>
      <c r="G861" s="23" t="str">
        <f t="shared" si="176"/>
        <v>TRUE</v>
      </c>
      <c r="H861" s="23" t="str">
        <f t="shared" si="177"/>
        <v>Buy</v>
      </c>
      <c r="I861" s="23" t="str">
        <f t="shared" si="174"/>
        <v>Buying</v>
      </c>
      <c r="J861" s="38" t="str">
        <f t="shared" si="170"/>
        <v/>
      </c>
      <c r="K861" s="23" t="str">
        <f t="shared" si="171"/>
        <v>Buying</v>
      </c>
      <c r="L861" s="23" t="str">
        <f t="shared" si="173"/>
        <v>Buying</v>
      </c>
      <c r="M861" s="43">
        <f t="shared" si="178"/>
        <v>1.0654374548083874</v>
      </c>
      <c r="N861" s="54">
        <f t="shared" si="166"/>
        <v>1</v>
      </c>
      <c r="O861" s="47">
        <f>O860*N861</f>
        <v>662744.21630307822</v>
      </c>
      <c r="P861" s="67">
        <f>(O861-MAX(O$97:O861))/MAX(O$97:O861)</f>
        <v>-0.56199206817849345</v>
      </c>
      <c r="Q861" s="63">
        <f>Q860*N861</f>
        <v>1000000</v>
      </c>
      <c r="R861" s="52">
        <f t="shared" si="180"/>
        <v>1.0654374548083874</v>
      </c>
      <c r="S861" s="47">
        <f t="shared" si="168"/>
        <v>1614768.8731633441</v>
      </c>
      <c r="T861" s="67">
        <f>(S861-MAX(S$97:S861))/MAX(S$97:S861)</f>
        <v>-0.32283096454650395</v>
      </c>
      <c r="U861" s="63">
        <f>U860*R861</f>
        <v>1279382.0094428335</v>
      </c>
      <c r="V861" s="4"/>
    </row>
    <row r="862" spans="1:22" x14ac:dyDescent="0.3">
      <c r="A862" s="2">
        <v>43865</v>
      </c>
      <c r="B862" s="21">
        <v>291.60000000000002</v>
      </c>
      <c r="C862" s="21">
        <v>302.7</v>
      </c>
      <c r="D862" s="21">
        <v>277.43</v>
      </c>
      <c r="E862" s="21">
        <v>280.44583333333333</v>
      </c>
      <c r="F862" s="23" t="str">
        <f t="shared" si="175"/>
        <v>TRUE</v>
      </c>
      <c r="G862" s="23" t="str">
        <f t="shared" si="176"/>
        <v>TRUE</v>
      </c>
      <c r="H862" s="23" t="str">
        <f t="shared" si="177"/>
        <v>Buy</v>
      </c>
      <c r="I862" s="23" t="str">
        <f t="shared" si="174"/>
        <v>hold</v>
      </c>
      <c r="J862" s="38" t="str">
        <f t="shared" si="170"/>
        <v/>
      </c>
      <c r="K862" s="23" t="str">
        <f t="shared" si="171"/>
        <v>hold</v>
      </c>
      <c r="L862" s="23" t="str">
        <f t="shared" si="173"/>
        <v>hold</v>
      </c>
      <c r="M862" s="43">
        <f t="shared" si="178"/>
        <v>0.98948082796063808</v>
      </c>
      <c r="N862" s="54">
        <f t="shared" si="166"/>
        <v>0.98878082796063793</v>
      </c>
      <c r="O862" s="47">
        <f>O861*N862</f>
        <v>655308.77492228185</v>
      </c>
      <c r="P862" s="67">
        <f>(O862-MAX(O$97:O862))/MAX(O$97:O862)</f>
        <v>-0.5669061545202041</v>
      </c>
      <c r="Q862" s="63">
        <f>Q861*N862</f>
        <v>988780.82796063798</v>
      </c>
      <c r="R862" s="52">
        <f t="shared" si="180"/>
        <v>0.98948082796063808</v>
      </c>
      <c r="S862" s="47">
        <f t="shared" si="168"/>
        <v>1597782.8415827323</v>
      </c>
      <c r="T862" s="67">
        <f>(S862-MAX(S$97:S862))/MAX(S$97:S862)</f>
        <v>-0.32995422213016801</v>
      </c>
      <c r="U862" s="63">
        <f>U861*R862</f>
        <v>1265923.9699814396</v>
      </c>
      <c r="V862" s="4"/>
    </row>
    <row r="863" spans="1:22" x14ac:dyDescent="0.3">
      <c r="A863" s="2">
        <v>43866</v>
      </c>
      <c r="B863" s="21">
        <v>302.60000000000002</v>
      </c>
      <c r="C863" s="21">
        <v>319.2</v>
      </c>
      <c r="D863" s="21">
        <v>283.32</v>
      </c>
      <c r="E863" s="21">
        <v>280.40583333333331</v>
      </c>
      <c r="F863" s="23" t="str">
        <f t="shared" si="175"/>
        <v>TRUE</v>
      </c>
      <c r="G863" s="23" t="str">
        <f t="shared" si="176"/>
        <v>TRUE</v>
      </c>
      <c r="H863" s="23" t="str">
        <f t="shared" si="177"/>
        <v>Buy</v>
      </c>
      <c r="I863" s="23" t="str">
        <f t="shared" si="174"/>
        <v>hold</v>
      </c>
      <c r="J863" s="38" t="str">
        <f t="shared" si="170"/>
        <v/>
      </c>
      <c r="K863" s="23" t="str">
        <f t="shared" si="171"/>
        <v>hold</v>
      </c>
      <c r="L863" s="23" t="str">
        <f t="shared" si="173"/>
        <v>hold</v>
      </c>
      <c r="M863" s="43">
        <f t="shared" si="178"/>
        <v>1.0377229080932784</v>
      </c>
      <c r="N863" s="54">
        <f t="shared" si="166"/>
        <v>1.0377229080932784</v>
      </c>
      <c r="O863" s="47">
        <f>O862*N863</f>
        <v>680028.92761139397</v>
      </c>
      <c r="P863" s="67">
        <f>(O863-MAX(O$97:O863))/MAX(O$97:O863)</f>
        <v>-0.55056859519140522</v>
      </c>
      <c r="Q863" s="63">
        <f>Q862*N863</f>
        <v>1026080.5162581928</v>
      </c>
      <c r="R863" s="48">
        <v>1.0377229080932784</v>
      </c>
      <c r="S863" s="47">
        <f t="shared" si="168"/>
        <v>1658055.8568687749</v>
      </c>
      <c r="T863" s="67">
        <f>(S863-MAX(S$97:S863))/MAX(S$97:S863)</f>
        <v>-0.30467814683329514</v>
      </c>
      <c r="U863" s="63">
        <f>U862*R863</f>
        <v>1313678.3035541277</v>
      </c>
      <c r="V863" s="4"/>
    </row>
    <row r="864" spans="1:22" x14ac:dyDescent="0.3">
      <c r="A864" s="2">
        <v>43867</v>
      </c>
      <c r="B864" s="21">
        <v>319.2</v>
      </c>
      <c r="C864" s="21">
        <v>323.39999999999998</v>
      </c>
      <c r="D864" s="21">
        <v>289.06</v>
      </c>
      <c r="E864" s="21">
        <v>280.28416666666658</v>
      </c>
      <c r="F864" s="23" t="str">
        <f t="shared" si="175"/>
        <v>TRUE</v>
      </c>
      <c r="G864" s="23" t="str">
        <f t="shared" si="176"/>
        <v>TRUE</v>
      </c>
      <c r="H864" s="23" t="str">
        <f t="shared" si="177"/>
        <v>Buy</v>
      </c>
      <c r="I864" s="23" t="str">
        <f t="shared" si="174"/>
        <v>hold</v>
      </c>
      <c r="J864" s="38" t="str">
        <f t="shared" si="170"/>
        <v/>
      </c>
      <c r="K864" s="23" t="str">
        <f t="shared" si="171"/>
        <v>hold</v>
      </c>
      <c r="L864" s="23" t="str">
        <f t="shared" si="173"/>
        <v>hold</v>
      </c>
      <c r="M864" s="43">
        <f t="shared" si="178"/>
        <v>1.0548578982154659</v>
      </c>
      <c r="N864" s="54">
        <f t="shared" si="166"/>
        <v>1.0548578982154659</v>
      </c>
      <c r="O864" s="47">
        <f>O863*N864</f>
        <v>717333.8853058723</v>
      </c>
      <c r="P864" s="67">
        <f>(O864-MAX(O$97:O864))/MAX(O$97:O864)</f>
        <v>-0.52591373293158139</v>
      </c>
      <c r="Q864" s="63">
        <f>Q863*N864</f>
        <v>1082369.1367799575</v>
      </c>
      <c r="R864" s="48">
        <v>1.0548578982154659</v>
      </c>
      <c r="S864" s="47">
        <f t="shared" si="168"/>
        <v>1749013.3163004392</v>
      </c>
      <c r="T864" s="67">
        <f>(S864-MAX(S$97:S864))/MAX(S$97:S864)</f>
        <v>-0.26653425138528691</v>
      </c>
      <c r="U864" s="63">
        <f>U863*R864</f>
        <v>1385743.9342183659</v>
      </c>
      <c r="V864" s="4"/>
    </row>
    <row r="865" spans="1:22" x14ac:dyDescent="0.3">
      <c r="A865" s="2">
        <v>43868</v>
      </c>
      <c r="B865" s="21">
        <v>323.3</v>
      </c>
      <c r="C865" s="21">
        <v>330.2</v>
      </c>
      <c r="D865" s="21">
        <v>295.14999999999998</v>
      </c>
      <c r="E865" s="21">
        <v>280.33583333333343</v>
      </c>
      <c r="F865" s="23" t="str">
        <f t="shared" si="175"/>
        <v>TRUE</v>
      </c>
      <c r="G865" s="23" t="str">
        <f t="shared" si="176"/>
        <v>TRUE</v>
      </c>
      <c r="H865" s="23" t="str">
        <f t="shared" si="177"/>
        <v>Buy</v>
      </c>
      <c r="I865" s="23" t="str">
        <f t="shared" si="174"/>
        <v>hold</v>
      </c>
      <c r="J865" s="38" t="str">
        <f t="shared" si="170"/>
        <v/>
      </c>
      <c r="K865" s="23" t="str">
        <f t="shared" si="171"/>
        <v>hold</v>
      </c>
      <c r="L865" s="23" t="str">
        <f t="shared" si="173"/>
        <v>hold</v>
      </c>
      <c r="M865" s="43">
        <f t="shared" si="178"/>
        <v>1.0128446115288221</v>
      </c>
      <c r="N865" s="54">
        <f t="shared" si="166"/>
        <v>1.0128446115288221</v>
      </c>
      <c r="O865" s="47">
        <f>O864*N865</f>
        <v>726547.76039908687</v>
      </c>
      <c r="P865" s="67">
        <f>(O865-MAX(O$97:O865))/MAX(O$97:O865)</f>
        <v>-0.51982427899993811</v>
      </c>
      <c r="Q865" s="63">
        <f>Q864*N865</f>
        <v>1096271.7478726825</v>
      </c>
      <c r="R865" s="48">
        <v>1.0128446115288221</v>
      </c>
      <c r="S865" s="47">
        <f t="shared" si="168"/>
        <v>1771478.7129070552</v>
      </c>
      <c r="T865" s="67">
        <f>(S865-MAX(S$97:S865))/MAX(S$97:S865)</f>
        <v>-0.25711316877463425</v>
      </c>
      <c r="U865" s="63">
        <f>U864*R865</f>
        <v>1403543.2767318224</v>
      </c>
      <c r="V865" s="4"/>
    </row>
    <row r="866" spans="1:22" x14ac:dyDescent="0.3">
      <c r="A866" s="2">
        <v>43869</v>
      </c>
      <c r="B866" s="21">
        <v>330.4</v>
      </c>
      <c r="C866" s="21">
        <v>324.7</v>
      </c>
      <c r="D866" s="21">
        <v>300.54000000000002</v>
      </c>
      <c r="E866" s="21">
        <v>280.375</v>
      </c>
      <c r="F866" s="23" t="str">
        <f t="shared" si="175"/>
        <v>TRUE</v>
      </c>
      <c r="G866" s="23" t="str">
        <f t="shared" si="176"/>
        <v>TRUE</v>
      </c>
      <c r="H866" s="23" t="str">
        <f t="shared" si="177"/>
        <v>Buy</v>
      </c>
      <c r="I866" s="23" t="str">
        <f t="shared" si="174"/>
        <v>hold</v>
      </c>
      <c r="J866" s="38" t="str">
        <f t="shared" si="170"/>
        <v/>
      </c>
      <c r="K866" s="23" t="str">
        <f t="shared" si="171"/>
        <v>hold</v>
      </c>
      <c r="L866" s="23" t="str">
        <f t="shared" si="173"/>
        <v>hold</v>
      </c>
      <c r="M866" s="43">
        <f t="shared" si="178"/>
        <v>1.0219610269099906</v>
      </c>
      <c r="N866" s="54">
        <f t="shared" si="166"/>
        <v>1.0219610269099906</v>
      </c>
      <c r="O866" s="47">
        <f>O865*N866</f>
        <v>742503.49531660462</v>
      </c>
      <c r="P866" s="67">
        <f>(O866-MAX(O$97:O866))/MAX(O$97:O866)</f>
        <v>-0.5092791270695316</v>
      </c>
      <c r="Q866" s="63">
        <f>Q865*N866</f>
        <v>1120347.001228377</v>
      </c>
      <c r="R866" s="48">
        <v>1.0219610269099906</v>
      </c>
      <c r="S866" s="47">
        <f t="shared" si="168"/>
        <v>1810382.2045916824</v>
      </c>
      <c r="T866" s="67">
        <f>(S866-MAX(S$97:S866))/MAX(S$97:S866)</f>
        <v>-0.2407986110830164</v>
      </c>
      <c r="U866" s="63">
        <f>U865*R866</f>
        <v>1434366.5284014663</v>
      </c>
      <c r="V866" s="4"/>
    </row>
    <row r="867" spans="1:22" x14ac:dyDescent="0.3">
      <c r="A867" s="2">
        <v>43870</v>
      </c>
      <c r="B867" s="21">
        <v>324.89999999999998</v>
      </c>
      <c r="C867" s="21">
        <v>325</v>
      </c>
      <c r="D867" s="21">
        <v>306.07</v>
      </c>
      <c r="E867" s="21">
        <v>280.36666666666667</v>
      </c>
      <c r="F867" s="23" t="str">
        <f t="shared" si="175"/>
        <v>TRUE</v>
      </c>
      <c r="G867" s="23" t="str">
        <f t="shared" si="176"/>
        <v>TRUE</v>
      </c>
      <c r="H867" s="23" t="str">
        <f t="shared" si="177"/>
        <v>Buy</v>
      </c>
      <c r="I867" s="23" t="str">
        <f t="shared" si="174"/>
        <v>hold</v>
      </c>
      <c r="J867" s="38" t="str">
        <f t="shared" si="170"/>
        <v/>
      </c>
      <c r="K867" s="23" t="str">
        <f t="shared" si="171"/>
        <v>hold</v>
      </c>
      <c r="L867" s="23" t="str">
        <f t="shared" si="173"/>
        <v>hold</v>
      </c>
      <c r="M867" s="43">
        <f t="shared" si="178"/>
        <v>0.98335351089588374</v>
      </c>
      <c r="N867" s="54">
        <f t="shared" si="166"/>
        <v>0.98335351089588374</v>
      </c>
      <c r="O867" s="47">
        <f>O866*N867</f>
        <v>730143.41897204856</v>
      </c>
      <c r="P867" s="67">
        <f>(O867-MAX(O$97:O867))/MAX(O$97:O867)</f>
        <v>-0.51744790673393104</v>
      </c>
      <c r="Q867" s="63">
        <f t="shared" ref="Q867:Q930" si="181">Q866*N867</f>
        <v>1101697.1570795996</v>
      </c>
      <c r="R867" s="48">
        <v>0.98335351089588374</v>
      </c>
      <c r="S867" s="47">
        <f t="shared" si="168"/>
        <v>1780245.696948661</v>
      </c>
      <c r="T867" s="67">
        <f>(S867-MAX(S$97:S867))/MAX(S$97:S867)</f>
        <v>-0.25343664873145288</v>
      </c>
      <c r="U867" s="63">
        <f>U866*R867</f>
        <v>1410489.3616151223</v>
      </c>
      <c r="V867" s="4"/>
    </row>
    <row r="868" spans="1:22" x14ac:dyDescent="0.3">
      <c r="A868" s="2">
        <v>43871</v>
      </c>
      <c r="B868" s="21">
        <v>325</v>
      </c>
      <c r="C868" s="21">
        <v>321.2</v>
      </c>
      <c r="D868" s="21">
        <v>310.91000000000003</v>
      </c>
      <c r="E868" s="21">
        <v>280.30166666666662</v>
      </c>
      <c r="F868" s="23" t="str">
        <f t="shared" si="175"/>
        <v>TRUE</v>
      </c>
      <c r="G868" s="23" t="str">
        <f t="shared" si="176"/>
        <v>TRUE</v>
      </c>
      <c r="H868" s="23" t="str">
        <f t="shared" si="177"/>
        <v>Buy</v>
      </c>
      <c r="I868" s="23" t="str">
        <f t="shared" si="174"/>
        <v>hold</v>
      </c>
      <c r="J868" s="38" t="str">
        <f t="shared" si="170"/>
        <v/>
      </c>
      <c r="K868" s="23" t="str">
        <f t="shared" si="171"/>
        <v>hold</v>
      </c>
      <c r="L868" s="23" t="str">
        <f t="shared" si="173"/>
        <v>hold</v>
      </c>
      <c r="M868" s="43">
        <f t="shared" si="178"/>
        <v>1.0003077870113881</v>
      </c>
      <c r="N868" s="54">
        <f t="shared" ref="N868:N931" si="182">IF(L868="hold", IF(L867="hold", B868/B867, (B868-(B867*$A$1))/B867), IF(L868="Selling", IF(L867="Buying", (B868-(B867*$A$1)-(B868*$A$1))/B867, (B868-(B868*$A$1))/B867), 1))</f>
        <v>1.0003077870113881</v>
      </c>
      <c r="O868" s="47">
        <f>O867*N868</f>
        <v>730368.14763285872</v>
      </c>
      <c r="P868" s="67">
        <f>(O868-MAX(O$97:O868))/MAX(O$97:O868)</f>
        <v>-0.51729938346730564</v>
      </c>
      <c r="Q868" s="63">
        <f t="shared" si="181"/>
        <v>1102036.2451550318</v>
      </c>
      <c r="R868" s="48">
        <v>1.0003077870113881</v>
      </c>
      <c r="S868" s="47">
        <f t="shared" si="168"/>
        <v>1780793.6334512613</v>
      </c>
      <c r="T868" s="67">
        <f>(S868-MAX(S$97:S868))/MAX(S$97:S868)</f>
        <v>-0.2532068662287541</v>
      </c>
      <c r="U868" s="63">
        <f t="shared" ref="U868:U931" si="183">U867*R868</f>
        <v>1410923.4919203285</v>
      </c>
      <c r="V868" s="4"/>
    </row>
    <row r="869" spans="1:22" x14ac:dyDescent="0.3">
      <c r="A869" s="2">
        <v>43872</v>
      </c>
      <c r="B869" s="21">
        <v>321.2</v>
      </c>
      <c r="C869" s="21">
        <v>317.39999999999998</v>
      </c>
      <c r="D869" s="21">
        <v>314.99</v>
      </c>
      <c r="E869" s="21">
        <v>280.10500000000002</v>
      </c>
      <c r="F869" s="23" t="str">
        <f t="shared" si="175"/>
        <v>TRUE</v>
      </c>
      <c r="G869" s="23" t="str">
        <f t="shared" si="176"/>
        <v>TRUE</v>
      </c>
      <c r="H869" s="23" t="str">
        <f t="shared" si="177"/>
        <v>Buy</v>
      </c>
      <c r="I869" s="23" t="str">
        <f t="shared" si="174"/>
        <v>hold</v>
      </c>
      <c r="J869" s="38" t="str">
        <f t="shared" si="170"/>
        <v/>
      </c>
      <c r="K869" s="23" t="str">
        <f t="shared" si="171"/>
        <v>hold</v>
      </c>
      <c r="L869" s="23" t="str">
        <f t="shared" si="173"/>
        <v>hold</v>
      </c>
      <c r="M869" s="43">
        <f t="shared" si="178"/>
        <v>0.98830769230769222</v>
      </c>
      <c r="N869" s="54">
        <f t="shared" si="182"/>
        <v>0.98830769230769222</v>
      </c>
      <c r="O869" s="47">
        <f>O868*N869</f>
        <v>721828.45852207451</v>
      </c>
      <c r="P869" s="67">
        <f>(O869-MAX(O$97:O869))/MAX(O$97:O869)</f>
        <v>-0.5229432675990725</v>
      </c>
      <c r="Q869" s="63">
        <f t="shared" si="181"/>
        <v>1089150.8982886036</v>
      </c>
      <c r="R869" s="48">
        <v>0.98830769230769222</v>
      </c>
      <c r="S869" s="47">
        <f t="shared" si="168"/>
        <v>1759972.0463524463</v>
      </c>
      <c r="T869" s="67">
        <f>(S869-MAX(S$97:S869))/MAX(S$97:S869)</f>
        <v>-0.26193860133131031</v>
      </c>
      <c r="U869" s="63">
        <f t="shared" si="183"/>
        <v>1394426.5403224907</v>
      </c>
      <c r="V869" s="4"/>
    </row>
    <row r="870" spans="1:22" x14ac:dyDescent="0.3">
      <c r="A870" s="2">
        <v>43873</v>
      </c>
      <c r="B870" s="21">
        <v>317.39999999999998</v>
      </c>
      <c r="C870" s="21">
        <v>341.4</v>
      </c>
      <c r="D870" s="21">
        <v>319.66000000000003</v>
      </c>
      <c r="E870" s="21">
        <v>280.09166666666658</v>
      </c>
      <c r="F870" s="23" t="str">
        <f t="shared" si="175"/>
        <v>TRUE</v>
      </c>
      <c r="G870" s="23" t="str">
        <f t="shared" si="176"/>
        <v>TRUE</v>
      </c>
      <c r="H870" s="23" t="str">
        <f t="shared" si="177"/>
        <v>Buy</v>
      </c>
      <c r="I870" s="23" t="str">
        <f t="shared" si="174"/>
        <v>hold</v>
      </c>
      <c r="J870" s="38" t="str">
        <f t="shared" si="170"/>
        <v/>
      </c>
      <c r="K870" s="23" t="str">
        <f t="shared" si="171"/>
        <v>hold</v>
      </c>
      <c r="L870" s="23" t="str">
        <f t="shared" si="173"/>
        <v>hold</v>
      </c>
      <c r="M870" s="43">
        <f t="shared" si="178"/>
        <v>0.9881693648816936</v>
      </c>
      <c r="N870" s="54">
        <f t="shared" si="182"/>
        <v>0.9881693648816936</v>
      </c>
      <c r="O870" s="47">
        <f>O869*N870</f>
        <v>713288.7694112903</v>
      </c>
      <c r="P870" s="67">
        <f>(O870-MAX(O$97:O870))/MAX(O$97:O870)</f>
        <v>-0.52858715173083937</v>
      </c>
      <c r="Q870" s="63">
        <f t="shared" si="181"/>
        <v>1076265.5514221755</v>
      </c>
      <c r="R870" s="48">
        <v>0.9881693648816936</v>
      </c>
      <c r="S870" s="47">
        <f t="shared" si="168"/>
        <v>1739150.4592536315</v>
      </c>
      <c r="T870" s="67">
        <f>(S870-MAX(S$97:S870))/MAX(S$97:S870)</f>
        <v>-0.2706703364338664</v>
      </c>
      <c r="U870" s="63">
        <f t="shared" si="183"/>
        <v>1377929.588724653</v>
      </c>
      <c r="V870" s="4"/>
    </row>
    <row r="871" spans="1:22" x14ac:dyDescent="0.3">
      <c r="A871" s="2">
        <v>43874</v>
      </c>
      <c r="B871" s="21">
        <v>341.2</v>
      </c>
      <c r="C871" s="21">
        <v>374.1</v>
      </c>
      <c r="D871" s="21">
        <v>327.92999999999989</v>
      </c>
      <c r="E871" s="21">
        <v>280.42583333333329</v>
      </c>
      <c r="F871" s="23" t="str">
        <f t="shared" si="175"/>
        <v>TRUE</v>
      </c>
      <c r="G871" s="23" t="str">
        <f t="shared" si="176"/>
        <v>TRUE</v>
      </c>
      <c r="H871" s="23" t="str">
        <f t="shared" si="177"/>
        <v>Buy</v>
      </c>
      <c r="I871" s="23" t="str">
        <f t="shared" si="174"/>
        <v>hold</v>
      </c>
      <c r="J871" s="38" t="str">
        <f t="shared" si="170"/>
        <v/>
      </c>
      <c r="K871" s="23" t="str">
        <f t="shared" si="171"/>
        <v>hold</v>
      </c>
      <c r="L871" s="23" t="str">
        <f t="shared" si="173"/>
        <v>hold</v>
      </c>
      <c r="M871" s="43">
        <f t="shared" si="178"/>
        <v>1.0749842470069313</v>
      </c>
      <c r="N871" s="54">
        <f t="shared" si="182"/>
        <v>1.0749842470069313</v>
      </c>
      <c r="O871" s="47">
        <f>O870*N871</f>
        <v>766774.19068409654</v>
      </c>
      <c r="P871" s="67">
        <f>(O871-MAX(O$97:O871))/MAX(O$97:O871)</f>
        <v>-0.49323861427398363</v>
      </c>
      <c r="Q871" s="63">
        <f t="shared" si="181"/>
        <v>1156968.5133750669</v>
      </c>
      <c r="R871" s="48">
        <v>1.0749842470069313</v>
      </c>
      <c r="S871" s="47">
        <f t="shared" si="168"/>
        <v>1869559.3468725239</v>
      </c>
      <c r="T871" s="67">
        <f>(S871-MAX(S$97:S871))/MAX(S$97:S871)</f>
        <v>-0.21598210079154134</v>
      </c>
      <c r="U871" s="63">
        <f t="shared" si="183"/>
        <v>1481252.6013637416</v>
      </c>
      <c r="V871" s="4"/>
    </row>
    <row r="872" spans="1:22" x14ac:dyDescent="0.3">
      <c r="A872" s="2">
        <v>43875</v>
      </c>
      <c r="B872" s="21">
        <v>374.4</v>
      </c>
      <c r="C872" s="21">
        <v>378.8</v>
      </c>
      <c r="D872" s="21">
        <v>335.54</v>
      </c>
      <c r="E872" s="21">
        <v>280.6491666666667</v>
      </c>
      <c r="F872" s="23" t="str">
        <f t="shared" si="175"/>
        <v>TRUE</v>
      </c>
      <c r="G872" s="23" t="str">
        <f t="shared" si="176"/>
        <v>TRUE</v>
      </c>
      <c r="H872" s="23" t="str">
        <f t="shared" si="177"/>
        <v>Buy</v>
      </c>
      <c r="I872" s="23" t="str">
        <f t="shared" si="174"/>
        <v>hold</v>
      </c>
      <c r="J872" s="38" t="str">
        <f t="shared" si="170"/>
        <v/>
      </c>
      <c r="K872" s="23" t="str">
        <f t="shared" si="171"/>
        <v>hold</v>
      </c>
      <c r="L872" s="23" t="str">
        <f t="shared" si="173"/>
        <v>hold</v>
      </c>
      <c r="M872" s="43">
        <f t="shared" si="178"/>
        <v>1.0973036342321218</v>
      </c>
      <c r="N872" s="54">
        <f t="shared" si="182"/>
        <v>1.0973036342321218</v>
      </c>
      <c r="O872" s="47">
        <f>O871*N872</f>
        <v>841384.10607305309</v>
      </c>
      <c r="P872" s="67">
        <f>(O872-MAX(O$97:O872))/MAX(O$97:O872)</f>
        <v>-0.44392888975433614</v>
      </c>
      <c r="Q872" s="63">
        <f t="shared" si="181"/>
        <v>1269545.7544185962</v>
      </c>
      <c r="R872" s="48">
        <v>1.0973036342321218</v>
      </c>
      <c r="S872" s="47">
        <f t="shared" si="168"/>
        <v>2051474.2657358525</v>
      </c>
      <c r="T872" s="67">
        <f>(S872-MAX(S$97:S872))/MAX(S$97:S872)</f>
        <v>-0.13969430989552492</v>
      </c>
      <c r="U872" s="63">
        <f t="shared" si="183"/>
        <v>1625383.862692218</v>
      </c>
      <c r="V872" s="4"/>
    </row>
    <row r="873" spans="1:22" x14ac:dyDescent="0.3">
      <c r="A873" s="2">
        <v>43876</v>
      </c>
      <c r="B873" s="21">
        <v>378.9</v>
      </c>
      <c r="C873" s="21">
        <v>386.2</v>
      </c>
      <c r="D873" s="21">
        <v>342.24</v>
      </c>
      <c r="E873" s="21">
        <v>280.99250000000001</v>
      </c>
      <c r="F873" s="23" t="str">
        <f t="shared" si="175"/>
        <v>TRUE</v>
      </c>
      <c r="G873" s="23" t="str">
        <f t="shared" si="176"/>
        <v>TRUE</v>
      </c>
      <c r="H873" s="23" t="str">
        <f t="shared" si="177"/>
        <v>Buy</v>
      </c>
      <c r="I873" s="23" t="str">
        <f t="shared" si="174"/>
        <v>hold</v>
      </c>
      <c r="J873" s="38" t="str">
        <f t="shared" si="170"/>
        <v/>
      </c>
      <c r="K873" s="23" t="str">
        <f t="shared" si="171"/>
        <v>hold</v>
      </c>
      <c r="L873" s="23" t="str">
        <f t="shared" si="173"/>
        <v>hold</v>
      </c>
      <c r="M873" s="43">
        <f t="shared" si="178"/>
        <v>1.0120192307692308</v>
      </c>
      <c r="N873" s="54">
        <f t="shared" si="182"/>
        <v>1.0120192307692308</v>
      </c>
      <c r="O873" s="47">
        <f>O872*N873</f>
        <v>851496.89580950816</v>
      </c>
      <c r="P873" s="67">
        <f>(O873-MAX(O$97:O873))/MAX(O$97:O873)</f>
        <v>-0.43724534275619109</v>
      </c>
      <c r="Q873" s="63">
        <f t="shared" si="181"/>
        <v>1284804.7178130506</v>
      </c>
      <c r="R873" s="48">
        <v>1.0120192307692308</v>
      </c>
      <c r="S873" s="47">
        <f t="shared" si="168"/>
        <v>2076131.40835287</v>
      </c>
      <c r="T873" s="67">
        <f>(S873-MAX(S$97:S873))/MAX(S$97:S873)</f>
        <v>-0.12935409727407687</v>
      </c>
      <c r="U873" s="63">
        <f t="shared" si="183"/>
        <v>1644919.7264264997</v>
      </c>
      <c r="V873" s="4"/>
    </row>
    <row r="874" spans="1:22" x14ac:dyDescent="0.3">
      <c r="A874" s="2">
        <v>43877</v>
      </c>
      <c r="B874" s="21">
        <v>386.4</v>
      </c>
      <c r="C874" s="21">
        <v>343.8</v>
      </c>
      <c r="D874" s="21">
        <v>344.28</v>
      </c>
      <c r="E874" s="21">
        <v>280.94916666666671</v>
      </c>
      <c r="F874" s="23" t="str">
        <f t="shared" si="175"/>
        <v>TRUE</v>
      </c>
      <c r="G874" s="23" t="str">
        <f t="shared" si="176"/>
        <v>TRUE</v>
      </c>
      <c r="H874" s="23" t="str">
        <f t="shared" si="177"/>
        <v>Buy</v>
      </c>
      <c r="I874" s="23" t="str">
        <f t="shared" si="174"/>
        <v>hold</v>
      </c>
      <c r="J874" s="38" t="str">
        <f t="shared" si="170"/>
        <v/>
      </c>
      <c r="K874" s="23" t="str">
        <f t="shared" si="171"/>
        <v>hold</v>
      </c>
      <c r="L874" s="23" t="str">
        <f t="shared" si="173"/>
        <v>hold</v>
      </c>
      <c r="M874" s="43">
        <f t="shared" si="178"/>
        <v>1.0197941409342834</v>
      </c>
      <c r="N874" s="54">
        <f t="shared" si="182"/>
        <v>1.0197941409342834</v>
      </c>
      <c r="O874" s="47">
        <f>O873*N874</f>
        <v>868351.54537026642</v>
      </c>
      <c r="P874" s="67">
        <f>(O874-MAX(O$97:O874))/MAX(O$97:O874)</f>
        <v>-0.42610609775928276</v>
      </c>
      <c r="Q874" s="63">
        <f t="shared" si="181"/>
        <v>1310236.3234704745</v>
      </c>
      <c r="R874" s="48">
        <v>1.0197941409342834</v>
      </c>
      <c r="S874" s="47">
        <f t="shared" si="168"/>
        <v>2117226.646047899</v>
      </c>
      <c r="T874" s="67">
        <f>(S874-MAX(S$97:S874))/MAX(S$97:S874)</f>
        <v>-0.11212040957166355</v>
      </c>
      <c r="U874" s="63">
        <f t="shared" si="183"/>
        <v>1677479.4993169687</v>
      </c>
      <c r="V874" s="4"/>
    </row>
    <row r="875" spans="1:22" x14ac:dyDescent="0.3">
      <c r="A875" s="2">
        <v>43878</v>
      </c>
      <c r="B875" s="21">
        <v>343.8</v>
      </c>
      <c r="C875" s="21">
        <v>324.89999999999998</v>
      </c>
      <c r="D875" s="21">
        <v>343.75</v>
      </c>
      <c r="E875" s="21">
        <v>280.77333333333343</v>
      </c>
      <c r="F875" s="23" t="str">
        <f t="shared" si="175"/>
        <v>FALSE</v>
      </c>
      <c r="G875" s="23" t="str">
        <f t="shared" si="176"/>
        <v>TRUE</v>
      </c>
      <c r="H875" s="23" t="str">
        <f t="shared" si="177"/>
        <v>Sell</v>
      </c>
      <c r="I875" s="23" t="str">
        <f t="shared" si="174"/>
        <v/>
      </c>
      <c r="J875" s="38" t="str">
        <f t="shared" si="170"/>
        <v>Selling</v>
      </c>
      <c r="K875" s="23" t="str">
        <f t="shared" si="171"/>
        <v>Selling</v>
      </c>
      <c r="L875" s="23" t="str">
        <f t="shared" si="173"/>
        <v>Selling</v>
      </c>
      <c r="M875" s="43">
        <f t="shared" si="178"/>
        <v>0.88975155279503115</v>
      </c>
      <c r="N875" s="54">
        <f t="shared" si="182"/>
        <v>0.88912872670807463</v>
      </c>
      <c r="O875" s="47">
        <f>O874*N875</f>
        <v>772076.30387005385</v>
      </c>
      <c r="P875" s="67">
        <f>(O875-MAX(O$97:O875))/MAX(O$97:O875)</f>
        <v>-0.48973444543518285</v>
      </c>
      <c r="Q875" s="63">
        <f t="shared" si="181"/>
        <v>1164968.7539739721</v>
      </c>
      <c r="R875" s="48">
        <v>0.88912872670807463</v>
      </c>
      <c r="S875" s="47">
        <f t="shared" si="168"/>
        <v>1882487.0319529758</v>
      </c>
      <c r="T875" s="67">
        <f>(S875-MAX(S$97:S875))/MAX(S$97:S875)</f>
        <v>-0.21056075029236646</v>
      </c>
      <c r="U875" s="63">
        <f t="shared" si="183"/>
        <v>1491495.211306595</v>
      </c>
      <c r="V875" s="4"/>
    </row>
    <row r="876" spans="1:22" x14ac:dyDescent="0.3">
      <c r="A876" s="2">
        <v>43879</v>
      </c>
      <c r="B876" s="21">
        <v>325.3</v>
      </c>
      <c r="C876" s="21">
        <v>334.7</v>
      </c>
      <c r="D876" s="21">
        <v>344.75</v>
      </c>
      <c r="E876" s="21">
        <v>280.67916666666667</v>
      </c>
      <c r="F876" s="23" t="str">
        <f t="shared" si="175"/>
        <v>FALSE</v>
      </c>
      <c r="G876" s="23" t="str">
        <f t="shared" si="176"/>
        <v>TRUE</v>
      </c>
      <c r="H876" s="23" t="str">
        <f t="shared" si="177"/>
        <v>Sell</v>
      </c>
      <c r="I876" s="23" t="str">
        <f t="shared" si="174"/>
        <v/>
      </c>
      <c r="J876" s="38" t="str">
        <f t="shared" si="170"/>
        <v>Cash</v>
      </c>
      <c r="K876" s="23" t="str">
        <f t="shared" si="171"/>
        <v>Cash</v>
      </c>
      <c r="L876" s="23" t="str">
        <f t="shared" si="173"/>
        <v>Cash</v>
      </c>
      <c r="M876" s="43">
        <f t="shared" si="178"/>
        <v>0.94618964514252468</v>
      </c>
      <c r="N876" s="54">
        <f t="shared" si="182"/>
        <v>1</v>
      </c>
      <c r="O876" s="47">
        <f>O875*N876</f>
        <v>772076.30387005385</v>
      </c>
      <c r="P876" s="67">
        <f>(O876-MAX(O$97:O876))/MAX(O$97:O876)</f>
        <v>-0.48973444543518285</v>
      </c>
      <c r="Q876" s="63">
        <f t="shared" si="181"/>
        <v>1164968.7539739721</v>
      </c>
      <c r="R876" s="48">
        <v>1</v>
      </c>
      <c r="S876" s="47">
        <f t="shared" ref="S876:S939" si="184">S875*R876</f>
        <v>1882487.0319529758</v>
      </c>
      <c r="T876" s="67">
        <f>(S876-MAX(S$97:S876))/MAX(S$97:S876)</f>
        <v>-0.21056075029236646</v>
      </c>
      <c r="U876" s="63">
        <f t="shared" si="183"/>
        <v>1491495.211306595</v>
      </c>
      <c r="V876" s="4"/>
    </row>
    <row r="877" spans="1:22" x14ac:dyDescent="0.3">
      <c r="A877" s="2">
        <v>43880</v>
      </c>
      <c r="B877" s="21">
        <v>334.7</v>
      </c>
      <c r="C877" s="21">
        <v>345.1</v>
      </c>
      <c r="D877" s="21">
        <v>346.76</v>
      </c>
      <c r="E877" s="21">
        <v>280.67166666666668</v>
      </c>
      <c r="F877" s="23" t="str">
        <f t="shared" si="175"/>
        <v>FALSE</v>
      </c>
      <c r="G877" s="23" t="str">
        <f t="shared" si="176"/>
        <v>TRUE</v>
      </c>
      <c r="H877" s="23" t="str">
        <f t="shared" si="177"/>
        <v>Sell</v>
      </c>
      <c r="I877" s="23" t="str">
        <f t="shared" si="174"/>
        <v/>
      </c>
      <c r="J877" s="38" t="str">
        <f t="shared" si="170"/>
        <v>Cash</v>
      </c>
      <c r="K877" s="23" t="str">
        <f t="shared" si="171"/>
        <v>Cash</v>
      </c>
      <c r="L877" s="23" t="str">
        <f t="shared" si="173"/>
        <v>Cash</v>
      </c>
      <c r="M877" s="43">
        <f t="shared" si="178"/>
        <v>1.0288964033200123</v>
      </c>
      <c r="N877" s="54">
        <f t="shared" si="182"/>
        <v>1</v>
      </c>
      <c r="O877" s="47">
        <f>O876*N877</f>
        <v>772076.30387005385</v>
      </c>
      <c r="P877" s="67">
        <f>(O877-MAX(O$97:O877))/MAX(O$97:O877)</f>
        <v>-0.48973444543518285</v>
      </c>
      <c r="Q877" s="63">
        <f t="shared" si="181"/>
        <v>1164968.7539739721</v>
      </c>
      <c r="R877" s="48">
        <v>1</v>
      </c>
      <c r="S877" s="47">
        <f t="shared" si="184"/>
        <v>1882487.0319529758</v>
      </c>
      <c r="T877" s="67">
        <f>(S877-MAX(S$97:S877))/MAX(S$97:S877)</f>
        <v>-0.21056075029236646</v>
      </c>
      <c r="U877" s="63">
        <f t="shared" si="183"/>
        <v>1491495.211306595</v>
      </c>
      <c r="V877" s="4"/>
    </row>
    <row r="878" spans="1:22" x14ac:dyDescent="0.3">
      <c r="A878" s="2">
        <v>43881</v>
      </c>
      <c r="B878" s="21">
        <v>345.1</v>
      </c>
      <c r="C878" s="21">
        <v>324.39999999999998</v>
      </c>
      <c r="D878" s="21">
        <v>347.08</v>
      </c>
      <c r="E878" s="21">
        <v>280.7</v>
      </c>
      <c r="F878" s="23" t="str">
        <f t="shared" si="175"/>
        <v>FALSE</v>
      </c>
      <c r="G878" s="23" t="str">
        <f t="shared" si="176"/>
        <v>TRUE</v>
      </c>
      <c r="H878" s="23" t="str">
        <f t="shared" si="177"/>
        <v>Sell</v>
      </c>
      <c r="I878" s="23" t="str">
        <f t="shared" si="174"/>
        <v/>
      </c>
      <c r="J878" s="38" t="str">
        <f t="shared" si="170"/>
        <v>Cash</v>
      </c>
      <c r="K878" s="23" t="str">
        <f t="shared" si="171"/>
        <v>Cash</v>
      </c>
      <c r="L878" s="23" t="str">
        <f t="shared" si="173"/>
        <v>Cash</v>
      </c>
      <c r="M878" s="43">
        <f t="shared" si="178"/>
        <v>1.0310726023304453</v>
      </c>
      <c r="N878" s="54">
        <f t="shared" si="182"/>
        <v>1</v>
      </c>
      <c r="O878" s="47">
        <f>O877*N878</f>
        <v>772076.30387005385</v>
      </c>
      <c r="P878" s="67">
        <f>(O878-MAX(O$97:O878))/MAX(O$97:O878)</f>
        <v>-0.48973444543518285</v>
      </c>
      <c r="Q878" s="63">
        <f t="shared" si="181"/>
        <v>1164968.7539739721</v>
      </c>
      <c r="R878" s="48">
        <v>1</v>
      </c>
      <c r="S878" s="47">
        <f t="shared" si="184"/>
        <v>1882487.0319529758</v>
      </c>
      <c r="T878" s="67">
        <f>(S878-MAX(S$97:S878))/MAX(S$97:S878)</f>
        <v>-0.21056075029236646</v>
      </c>
      <c r="U878" s="63">
        <f t="shared" si="183"/>
        <v>1491495.211306595</v>
      </c>
      <c r="V878" s="4"/>
    </row>
    <row r="879" spans="1:22" x14ac:dyDescent="0.3">
      <c r="A879" s="2">
        <v>43882</v>
      </c>
      <c r="B879" s="21">
        <v>324.39999999999998</v>
      </c>
      <c r="C879" s="21">
        <v>327.5</v>
      </c>
      <c r="D879" s="21">
        <v>348.09</v>
      </c>
      <c r="E879" s="21">
        <v>280.71249999999998</v>
      </c>
      <c r="F879" s="23" t="str">
        <f t="shared" si="175"/>
        <v>FALSE</v>
      </c>
      <c r="G879" s="23" t="str">
        <f t="shared" si="176"/>
        <v>TRUE</v>
      </c>
      <c r="H879" s="23" t="str">
        <f t="shared" si="177"/>
        <v>Sell</v>
      </c>
      <c r="I879" s="23" t="str">
        <f t="shared" si="174"/>
        <v/>
      </c>
      <c r="J879" s="38" t="str">
        <f t="shared" si="170"/>
        <v>Cash</v>
      </c>
      <c r="K879" s="23" t="str">
        <f t="shared" si="171"/>
        <v>Cash</v>
      </c>
      <c r="L879" s="23" t="str">
        <f t="shared" si="173"/>
        <v>Cash</v>
      </c>
      <c r="M879" s="43">
        <f t="shared" si="178"/>
        <v>0.94001738626485065</v>
      </c>
      <c r="N879" s="54">
        <f t="shared" si="182"/>
        <v>1</v>
      </c>
      <c r="O879" s="47">
        <f>O878*N879</f>
        <v>772076.30387005385</v>
      </c>
      <c r="P879" s="67">
        <f>(O879-MAX(O$97:O879))/MAX(O$97:O879)</f>
        <v>-0.48973444543518285</v>
      </c>
      <c r="Q879" s="63">
        <f t="shared" si="181"/>
        <v>1164968.7539739721</v>
      </c>
      <c r="R879" s="48">
        <v>1</v>
      </c>
      <c r="S879" s="47">
        <f t="shared" si="184"/>
        <v>1882487.0319529758</v>
      </c>
      <c r="T879" s="67">
        <f>(S879-MAX(S$97:S879))/MAX(S$97:S879)</f>
        <v>-0.21056075029236646</v>
      </c>
      <c r="U879" s="63">
        <f t="shared" si="183"/>
        <v>1491495.211306595</v>
      </c>
      <c r="V879" s="4"/>
    </row>
    <row r="880" spans="1:22" x14ac:dyDescent="0.3">
      <c r="A880" s="2">
        <v>43883</v>
      </c>
      <c r="B880" s="21">
        <v>327.2</v>
      </c>
      <c r="C880" s="21">
        <v>325.60000000000002</v>
      </c>
      <c r="D880" s="21">
        <v>346.51</v>
      </c>
      <c r="E880" s="21">
        <v>280.65916666666658</v>
      </c>
      <c r="F880" s="23" t="str">
        <f t="shared" si="175"/>
        <v>FALSE</v>
      </c>
      <c r="G880" s="23" t="str">
        <f t="shared" si="176"/>
        <v>TRUE</v>
      </c>
      <c r="H880" s="23" t="str">
        <f t="shared" si="177"/>
        <v>Sell</v>
      </c>
      <c r="I880" s="23" t="str">
        <f t="shared" si="174"/>
        <v/>
      </c>
      <c r="J880" s="38" t="str">
        <f t="shared" si="170"/>
        <v>Cash</v>
      </c>
      <c r="K880" s="23" t="str">
        <f t="shared" si="171"/>
        <v>Cash</v>
      </c>
      <c r="L880" s="23" t="str">
        <f t="shared" si="173"/>
        <v>Cash</v>
      </c>
      <c r="M880" s="43">
        <f t="shared" si="178"/>
        <v>1.0086313193588163</v>
      </c>
      <c r="N880" s="54">
        <f t="shared" si="182"/>
        <v>1</v>
      </c>
      <c r="O880" s="47">
        <f>O879*N880</f>
        <v>772076.30387005385</v>
      </c>
      <c r="P880" s="67">
        <f>(O880-MAX(O$97:O880))/MAX(O$97:O880)</f>
        <v>-0.48973444543518285</v>
      </c>
      <c r="Q880" s="63">
        <f t="shared" si="181"/>
        <v>1164968.7539739721</v>
      </c>
      <c r="R880" s="48">
        <v>1</v>
      </c>
      <c r="S880" s="47">
        <f t="shared" si="184"/>
        <v>1882487.0319529758</v>
      </c>
      <c r="T880" s="67">
        <f>(S880-MAX(S$97:S880))/MAX(S$97:S880)</f>
        <v>-0.21056075029236646</v>
      </c>
      <c r="U880" s="63">
        <f t="shared" si="183"/>
        <v>1491495.211306595</v>
      </c>
      <c r="V880" s="4"/>
    </row>
    <row r="881" spans="1:22" x14ac:dyDescent="0.3">
      <c r="A881" s="2">
        <v>43884</v>
      </c>
      <c r="B881" s="21">
        <v>325.2</v>
      </c>
      <c r="C881" s="21">
        <v>334.5</v>
      </c>
      <c r="D881" s="21">
        <v>342.55</v>
      </c>
      <c r="E881" s="21">
        <v>280.63833333333332</v>
      </c>
      <c r="F881" s="23" t="str">
        <f t="shared" si="175"/>
        <v>FALSE</v>
      </c>
      <c r="G881" s="23" t="str">
        <f t="shared" si="176"/>
        <v>TRUE</v>
      </c>
      <c r="H881" s="23" t="str">
        <f t="shared" si="177"/>
        <v>Sell</v>
      </c>
      <c r="I881" s="23" t="str">
        <f t="shared" si="174"/>
        <v/>
      </c>
      <c r="J881" s="38" t="str">
        <f t="shared" si="170"/>
        <v>Cash</v>
      </c>
      <c r="K881" s="23" t="str">
        <f t="shared" si="171"/>
        <v>Cash</v>
      </c>
      <c r="L881" s="23" t="str">
        <f t="shared" si="173"/>
        <v>Cash</v>
      </c>
      <c r="M881" s="43">
        <f t="shared" si="178"/>
        <v>0.99388753056234724</v>
      </c>
      <c r="N881" s="54">
        <f t="shared" si="182"/>
        <v>1</v>
      </c>
      <c r="O881" s="47">
        <f>O880*N881</f>
        <v>772076.30387005385</v>
      </c>
      <c r="P881" s="67">
        <f>(O881-MAX(O$97:O881))/MAX(O$97:O881)</f>
        <v>-0.48973444543518285</v>
      </c>
      <c r="Q881" s="63">
        <f t="shared" si="181"/>
        <v>1164968.7539739721</v>
      </c>
      <c r="R881" s="48">
        <v>1</v>
      </c>
      <c r="S881" s="47">
        <f t="shared" si="184"/>
        <v>1882487.0319529758</v>
      </c>
      <c r="T881" s="67">
        <f>(S881-MAX(S$97:S881))/MAX(S$97:S881)</f>
        <v>-0.21056075029236646</v>
      </c>
      <c r="U881" s="63">
        <f t="shared" si="183"/>
        <v>1491495.211306595</v>
      </c>
      <c r="V881" s="4"/>
    </row>
    <row r="882" spans="1:22" x14ac:dyDescent="0.3">
      <c r="A882" s="2">
        <v>43885</v>
      </c>
      <c r="B882" s="21">
        <v>334</v>
      </c>
      <c r="C882" s="21">
        <v>326.10000000000002</v>
      </c>
      <c r="D882" s="21">
        <v>337.28</v>
      </c>
      <c r="E882" s="21">
        <v>280.46416666666659</v>
      </c>
      <c r="F882" s="23" t="str">
        <f t="shared" si="175"/>
        <v>FALSE</v>
      </c>
      <c r="G882" s="23" t="str">
        <f t="shared" si="176"/>
        <v>TRUE</v>
      </c>
      <c r="H882" s="23" t="str">
        <f t="shared" si="177"/>
        <v>Sell</v>
      </c>
      <c r="I882" s="23" t="str">
        <f t="shared" si="174"/>
        <v/>
      </c>
      <c r="J882" s="38" t="str">
        <f t="shared" si="170"/>
        <v>Cash</v>
      </c>
      <c r="K882" s="23" t="str">
        <f t="shared" si="171"/>
        <v>Cash</v>
      </c>
      <c r="L882" s="23" t="str">
        <f t="shared" si="173"/>
        <v>Cash</v>
      </c>
      <c r="M882" s="43">
        <f t="shared" si="178"/>
        <v>1.0270602706027061</v>
      </c>
      <c r="N882" s="54">
        <f t="shared" si="182"/>
        <v>1</v>
      </c>
      <c r="O882" s="47">
        <f>O881*N882</f>
        <v>772076.30387005385</v>
      </c>
      <c r="P882" s="67">
        <f>(O882-MAX(O$97:O882))/MAX(O$97:O882)</f>
        <v>-0.48973444543518285</v>
      </c>
      <c r="Q882" s="63">
        <f t="shared" si="181"/>
        <v>1164968.7539739721</v>
      </c>
      <c r="R882" s="48">
        <v>1</v>
      </c>
      <c r="S882" s="47">
        <f t="shared" si="184"/>
        <v>1882487.0319529758</v>
      </c>
      <c r="T882" s="67">
        <f>(S882-MAX(S$97:S882))/MAX(S$97:S882)</f>
        <v>-0.21056075029236646</v>
      </c>
      <c r="U882" s="63">
        <f t="shared" si="183"/>
        <v>1491495.211306595</v>
      </c>
      <c r="V882" s="4"/>
    </row>
    <row r="883" spans="1:22" x14ac:dyDescent="0.3">
      <c r="A883" s="2">
        <v>43886</v>
      </c>
      <c r="B883" s="21">
        <v>326.3</v>
      </c>
      <c r="C883" s="21">
        <v>313.7</v>
      </c>
      <c r="D883" s="21">
        <v>330.03</v>
      </c>
      <c r="E883" s="21">
        <v>280.2116666666667</v>
      </c>
      <c r="F883" s="23" t="str">
        <f t="shared" si="175"/>
        <v>FALSE</v>
      </c>
      <c r="G883" s="23" t="str">
        <f t="shared" si="176"/>
        <v>TRUE</v>
      </c>
      <c r="H883" s="23" t="str">
        <f t="shared" si="177"/>
        <v>Sell</v>
      </c>
      <c r="I883" s="23" t="str">
        <f t="shared" si="174"/>
        <v/>
      </c>
      <c r="J883" s="38" t="str">
        <f t="shared" si="170"/>
        <v>Cash</v>
      </c>
      <c r="K883" s="23" t="str">
        <f t="shared" si="171"/>
        <v>Cash</v>
      </c>
      <c r="L883" s="23" t="str">
        <f t="shared" si="173"/>
        <v>Cash</v>
      </c>
      <c r="M883" s="43">
        <f t="shared" si="178"/>
        <v>0.97694610778443114</v>
      </c>
      <c r="N883" s="54">
        <f t="shared" si="182"/>
        <v>1</v>
      </c>
      <c r="O883" s="47">
        <f>O882*N883</f>
        <v>772076.30387005385</v>
      </c>
      <c r="P883" s="67">
        <f>(O883-MAX(O$97:O883))/MAX(O$97:O883)</f>
        <v>-0.48973444543518285</v>
      </c>
      <c r="Q883" s="63">
        <f t="shared" si="181"/>
        <v>1164968.7539739721</v>
      </c>
      <c r="R883" s="48">
        <v>1</v>
      </c>
      <c r="S883" s="47">
        <f t="shared" si="184"/>
        <v>1882487.0319529758</v>
      </c>
      <c r="T883" s="67">
        <f>(S883-MAX(S$97:S883))/MAX(S$97:S883)</f>
        <v>-0.21056075029236646</v>
      </c>
      <c r="U883" s="63">
        <f t="shared" si="183"/>
        <v>1491495.211306595</v>
      </c>
      <c r="V883" s="4"/>
    </row>
    <row r="884" spans="1:22" x14ac:dyDescent="0.3">
      <c r="A884" s="2">
        <v>43887</v>
      </c>
      <c r="B884" s="21">
        <v>313.8</v>
      </c>
      <c r="C884" s="21">
        <v>287.89999999999998</v>
      </c>
      <c r="D884" s="21">
        <v>324.43999999999988</v>
      </c>
      <c r="E884" s="21">
        <v>279.67750000000001</v>
      </c>
      <c r="F884" s="23" t="str">
        <f t="shared" si="175"/>
        <v>FALSE</v>
      </c>
      <c r="G884" s="23" t="str">
        <f t="shared" si="176"/>
        <v>TRUE</v>
      </c>
      <c r="H884" s="23" t="str">
        <f t="shared" si="177"/>
        <v>Sell</v>
      </c>
      <c r="I884" s="23" t="str">
        <f t="shared" si="174"/>
        <v/>
      </c>
      <c r="J884" s="38" t="str">
        <f t="shared" si="170"/>
        <v>Cash</v>
      </c>
      <c r="K884" s="23" t="str">
        <f t="shared" si="171"/>
        <v>Cash</v>
      </c>
      <c r="L884" s="23" t="str">
        <f t="shared" si="173"/>
        <v>Cash</v>
      </c>
      <c r="M884" s="43">
        <f t="shared" si="178"/>
        <v>0.96169169475942384</v>
      </c>
      <c r="N884" s="54">
        <f t="shared" si="182"/>
        <v>1</v>
      </c>
      <c r="O884" s="47">
        <f>O883*N884</f>
        <v>772076.30387005385</v>
      </c>
      <c r="P884" s="67">
        <f>(O884-MAX(O$97:O884))/MAX(O$97:O884)</f>
        <v>-0.48973444543518285</v>
      </c>
      <c r="Q884" s="63">
        <f t="shared" si="181"/>
        <v>1164968.7539739721</v>
      </c>
      <c r="R884" s="48">
        <v>1</v>
      </c>
      <c r="S884" s="47">
        <f t="shared" si="184"/>
        <v>1882487.0319529758</v>
      </c>
      <c r="T884" s="67">
        <f>(S884-MAX(S$97:S884))/MAX(S$97:S884)</f>
        <v>-0.21056075029236646</v>
      </c>
      <c r="U884" s="63">
        <f t="shared" si="183"/>
        <v>1491495.211306595</v>
      </c>
      <c r="V884" s="4"/>
    </row>
    <row r="885" spans="1:22" x14ac:dyDescent="0.3">
      <c r="A885" s="2">
        <v>43888</v>
      </c>
      <c r="B885" s="21">
        <v>287.8</v>
      </c>
      <c r="C885" s="21">
        <v>291.39999999999998</v>
      </c>
      <c r="D885" s="21">
        <v>321.08999999999997</v>
      </c>
      <c r="E885" s="21">
        <v>279.27249999999998</v>
      </c>
      <c r="F885" s="23" t="str">
        <f t="shared" si="175"/>
        <v>FALSE</v>
      </c>
      <c r="G885" s="23" t="str">
        <f t="shared" si="176"/>
        <v>TRUE</v>
      </c>
      <c r="H885" s="23" t="str">
        <f t="shared" si="177"/>
        <v>Sell</v>
      </c>
      <c r="I885" s="23" t="str">
        <f t="shared" si="174"/>
        <v/>
      </c>
      <c r="J885" s="38" t="str">
        <f t="shared" si="170"/>
        <v>Cash</v>
      </c>
      <c r="K885" s="23" t="str">
        <f t="shared" si="171"/>
        <v>Cash</v>
      </c>
      <c r="L885" s="23" t="str">
        <f t="shared" si="173"/>
        <v>Cash</v>
      </c>
      <c r="M885" s="43">
        <f t="shared" si="178"/>
        <v>0.91714467813894196</v>
      </c>
      <c r="N885" s="54">
        <f t="shared" si="182"/>
        <v>1</v>
      </c>
      <c r="O885" s="47">
        <f>O884*N885</f>
        <v>772076.30387005385</v>
      </c>
      <c r="P885" s="67">
        <f>(O885-MAX(O$97:O885))/MAX(O$97:O885)</f>
        <v>-0.48973444543518285</v>
      </c>
      <c r="Q885" s="63">
        <f t="shared" si="181"/>
        <v>1164968.7539739721</v>
      </c>
      <c r="R885" s="48">
        <v>1</v>
      </c>
      <c r="S885" s="47">
        <f t="shared" si="184"/>
        <v>1882487.0319529758</v>
      </c>
      <c r="T885" s="67">
        <f>(S885-MAX(S$97:S885))/MAX(S$97:S885)</f>
        <v>-0.21056075029236646</v>
      </c>
      <c r="U885" s="63">
        <f t="shared" si="183"/>
        <v>1491495.211306595</v>
      </c>
      <c r="V885" s="4"/>
    </row>
    <row r="886" spans="1:22" x14ac:dyDescent="0.3">
      <c r="A886" s="2">
        <v>43889</v>
      </c>
      <c r="B886" s="21">
        <v>291.89999999999998</v>
      </c>
      <c r="C886" s="21">
        <v>287</v>
      </c>
      <c r="D886" s="21">
        <v>316.32</v>
      </c>
      <c r="E886" s="21">
        <v>278.79750000000001</v>
      </c>
      <c r="F886" s="23" t="str">
        <f t="shared" si="175"/>
        <v>FALSE</v>
      </c>
      <c r="G886" s="23" t="str">
        <f t="shared" si="176"/>
        <v>TRUE</v>
      </c>
      <c r="H886" s="23" t="str">
        <f t="shared" si="177"/>
        <v>Sell</v>
      </c>
      <c r="I886" s="23" t="str">
        <f t="shared" si="174"/>
        <v/>
      </c>
      <c r="J886" s="38" t="str">
        <f t="shared" si="170"/>
        <v>Cash</v>
      </c>
      <c r="K886" s="23" t="str">
        <f t="shared" si="171"/>
        <v>Cash</v>
      </c>
      <c r="L886" s="23" t="str">
        <f t="shared" si="173"/>
        <v>Cash</v>
      </c>
      <c r="M886" s="43">
        <f t="shared" si="178"/>
        <v>1.014246004169562</v>
      </c>
      <c r="N886" s="54">
        <f t="shared" si="182"/>
        <v>1</v>
      </c>
      <c r="O886" s="47">
        <f>O885*N886</f>
        <v>772076.30387005385</v>
      </c>
      <c r="P886" s="67">
        <f>(O886-MAX(O$97:O886))/MAX(O$97:O886)</f>
        <v>-0.48973444543518285</v>
      </c>
      <c r="Q886" s="63">
        <f t="shared" si="181"/>
        <v>1164968.7539739721</v>
      </c>
      <c r="R886" s="48">
        <v>1</v>
      </c>
      <c r="S886" s="47">
        <f t="shared" si="184"/>
        <v>1882487.0319529758</v>
      </c>
      <c r="T886" s="67">
        <f>(S886-MAX(S$97:S886))/MAX(S$97:S886)</f>
        <v>-0.21056075029236646</v>
      </c>
      <c r="U886" s="63">
        <f t="shared" si="183"/>
        <v>1491495.211306595</v>
      </c>
      <c r="V886" s="4"/>
    </row>
    <row r="887" spans="1:22" x14ac:dyDescent="0.3">
      <c r="A887" s="2">
        <v>43890</v>
      </c>
      <c r="B887" s="21">
        <v>286.89999999999998</v>
      </c>
      <c r="C887" s="21">
        <v>283.39999999999998</v>
      </c>
      <c r="D887" s="21">
        <v>310.14999999999998</v>
      </c>
      <c r="E887" s="21">
        <v>278.32583333333332</v>
      </c>
      <c r="F887" s="23" t="str">
        <f t="shared" si="175"/>
        <v>FALSE</v>
      </c>
      <c r="G887" s="23" t="str">
        <f t="shared" si="176"/>
        <v>TRUE</v>
      </c>
      <c r="H887" s="23" t="str">
        <f t="shared" si="177"/>
        <v>Sell</v>
      </c>
      <c r="I887" s="23" t="str">
        <f t="shared" si="174"/>
        <v/>
      </c>
      <c r="J887" s="38" t="str">
        <f t="shared" si="170"/>
        <v>Cash</v>
      </c>
      <c r="K887" s="23" t="str">
        <f t="shared" si="171"/>
        <v>Cash</v>
      </c>
      <c r="L887" s="23" t="str">
        <f t="shared" si="173"/>
        <v>Cash</v>
      </c>
      <c r="M887" s="43">
        <f t="shared" si="178"/>
        <v>0.98287084618019871</v>
      </c>
      <c r="N887" s="54">
        <f t="shared" si="182"/>
        <v>1</v>
      </c>
      <c r="O887" s="47">
        <f>O886*N887</f>
        <v>772076.30387005385</v>
      </c>
      <c r="P887" s="67">
        <f>(O887-MAX(O$97:O887))/MAX(O$97:O887)</f>
        <v>-0.48973444543518285</v>
      </c>
      <c r="Q887" s="63">
        <f t="shared" si="181"/>
        <v>1164968.7539739721</v>
      </c>
      <c r="R887" s="48">
        <v>1</v>
      </c>
      <c r="S887" s="47">
        <f t="shared" si="184"/>
        <v>1882487.0319529758</v>
      </c>
      <c r="T887" s="67">
        <f>(S887-MAX(S$97:S887))/MAX(S$97:S887)</f>
        <v>-0.21056075029236646</v>
      </c>
      <c r="U887" s="63">
        <f t="shared" si="183"/>
        <v>1491495.211306595</v>
      </c>
      <c r="V887" s="4"/>
    </row>
    <row r="888" spans="1:22" x14ac:dyDescent="0.3">
      <c r="A888" s="2">
        <v>43891</v>
      </c>
      <c r="B888" s="21">
        <v>283.39999999999998</v>
      </c>
      <c r="C888" s="21">
        <v>280.7</v>
      </c>
      <c r="D888" s="21">
        <v>305.77999999999997</v>
      </c>
      <c r="E888" s="21">
        <v>277.815</v>
      </c>
      <c r="F888" s="23" t="str">
        <f t="shared" si="175"/>
        <v>FALSE</v>
      </c>
      <c r="G888" s="23" t="str">
        <f t="shared" si="176"/>
        <v>TRUE</v>
      </c>
      <c r="H888" s="23" t="str">
        <f t="shared" si="177"/>
        <v>Sell</v>
      </c>
      <c r="I888" s="23" t="str">
        <f t="shared" si="174"/>
        <v/>
      </c>
      <c r="J888" s="38" t="str">
        <f t="shared" si="170"/>
        <v>Cash</v>
      </c>
      <c r="K888" s="23" t="str">
        <f t="shared" si="171"/>
        <v>Cash</v>
      </c>
      <c r="L888" s="23" t="str">
        <f t="shared" si="173"/>
        <v>Cash</v>
      </c>
      <c r="M888" s="43">
        <f t="shared" si="178"/>
        <v>0.98780062739630536</v>
      </c>
      <c r="N888" s="54">
        <f t="shared" si="182"/>
        <v>1</v>
      </c>
      <c r="O888" s="47">
        <f>O887*N888</f>
        <v>772076.30387005385</v>
      </c>
      <c r="P888" s="67">
        <f>(O888-MAX(O$97:O888))/MAX(O$97:O888)</f>
        <v>-0.48973444543518285</v>
      </c>
      <c r="Q888" s="63">
        <f t="shared" si="181"/>
        <v>1164968.7539739721</v>
      </c>
      <c r="R888" s="48">
        <v>1</v>
      </c>
      <c r="S888" s="47">
        <f t="shared" si="184"/>
        <v>1882487.0319529758</v>
      </c>
      <c r="T888" s="67">
        <f>(S888-MAX(S$97:S888))/MAX(S$97:S888)</f>
        <v>-0.21056075029236646</v>
      </c>
      <c r="U888" s="63">
        <f t="shared" si="183"/>
        <v>1491495.211306595</v>
      </c>
      <c r="V888" s="4"/>
    </row>
    <row r="889" spans="1:22" x14ac:dyDescent="0.3">
      <c r="A889" s="2">
        <v>43892</v>
      </c>
      <c r="B889" s="21">
        <v>280.8</v>
      </c>
      <c r="C889" s="21">
        <v>283.39999999999998</v>
      </c>
      <c r="D889" s="21">
        <v>301.37</v>
      </c>
      <c r="E889" s="21">
        <v>277.34333333333331</v>
      </c>
      <c r="F889" s="23" t="str">
        <f t="shared" si="175"/>
        <v>FALSE</v>
      </c>
      <c r="G889" s="23" t="str">
        <f t="shared" si="176"/>
        <v>TRUE</v>
      </c>
      <c r="H889" s="23" t="str">
        <f t="shared" si="177"/>
        <v>Sell</v>
      </c>
      <c r="I889" s="23" t="str">
        <f t="shared" si="174"/>
        <v/>
      </c>
      <c r="J889" s="38" t="str">
        <f t="shared" si="170"/>
        <v>Cash</v>
      </c>
      <c r="K889" s="23" t="str">
        <f t="shared" si="171"/>
        <v>Cash</v>
      </c>
      <c r="L889" s="23" t="str">
        <f t="shared" si="173"/>
        <v>Cash</v>
      </c>
      <c r="M889" s="43">
        <f t="shared" si="178"/>
        <v>0.99082568807339466</v>
      </c>
      <c r="N889" s="54">
        <f t="shared" si="182"/>
        <v>1</v>
      </c>
      <c r="O889" s="47">
        <f>O888*N889</f>
        <v>772076.30387005385</v>
      </c>
      <c r="P889" s="67">
        <f>(O889-MAX(O$97:O889))/MAX(O$97:O889)</f>
        <v>-0.48973444543518285</v>
      </c>
      <c r="Q889" s="63">
        <f t="shared" si="181"/>
        <v>1164968.7539739721</v>
      </c>
      <c r="R889" s="48">
        <v>1</v>
      </c>
      <c r="S889" s="47">
        <f t="shared" si="184"/>
        <v>1882487.0319529758</v>
      </c>
      <c r="T889" s="67">
        <f>(S889-MAX(S$97:S889))/MAX(S$97:S889)</f>
        <v>-0.21056075029236646</v>
      </c>
      <c r="U889" s="63">
        <f t="shared" si="183"/>
        <v>1491495.211306595</v>
      </c>
      <c r="V889" s="4"/>
    </row>
    <row r="890" spans="1:22" x14ac:dyDescent="0.3">
      <c r="A890" s="2">
        <v>43893</v>
      </c>
      <c r="B890" s="21">
        <v>283.39999999999998</v>
      </c>
      <c r="C890" s="21">
        <v>280.3</v>
      </c>
      <c r="D890" s="21">
        <v>296.83999999999997</v>
      </c>
      <c r="E890" s="21">
        <v>276.8125</v>
      </c>
      <c r="F890" s="23" t="str">
        <f t="shared" si="175"/>
        <v>FALSE</v>
      </c>
      <c r="G890" s="23" t="str">
        <f t="shared" si="176"/>
        <v>TRUE</v>
      </c>
      <c r="H890" s="23" t="str">
        <f t="shared" si="177"/>
        <v>Sell</v>
      </c>
      <c r="I890" s="23" t="str">
        <f t="shared" si="174"/>
        <v/>
      </c>
      <c r="J890" s="38" t="str">
        <f t="shared" si="170"/>
        <v>Cash</v>
      </c>
      <c r="K890" s="23" t="str">
        <f t="shared" si="171"/>
        <v>Cash</v>
      </c>
      <c r="L890" s="23" t="str">
        <f t="shared" si="173"/>
        <v>Cash</v>
      </c>
      <c r="M890" s="43">
        <f t="shared" si="178"/>
        <v>1.0092592592592591</v>
      </c>
      <c r="N890" s="54">
        <f t="shared" si="182"/>
        <v>1</v>
      </c>
      <c r="O890" s="47">
        <f>O889*N890</f>
        <v>772076.30387005385</v>
      </c>
      <c r="P890" s="67">
        <f>(O890-MAX(O$97:O890))/MAX(O$97:O890)</f>
        <v>-0.48973444543518285</v>
      </c>
      <c r="Q890" s="63">
        <f t="shared" si="181"/>
        <v>1164968.7539739721</v>
      </c>
      <c r="R890" s="48">
        <v>1</v>
      </c>
      <c r="S890" s="47">
        <f t="shared" si="184"/>
        <v>1882487.0319529758</v>
      </c>
      <c r="T890" s="67">
        <f>(S890-MAX(S$97:S890))/MAX(S$97:S890)</f>
        <v>-0.21056075029236646</v>
      </c>
      <c r="U890" s="63">
        <f t="shared" si="183"/>
        <v>1491495.211306595</v>
      </c>
      <c r="V890" s="4"/>
    </row>
    <row r="891" spans="1:22" x14ac:dyDescent="0.3">
      <c r="A891" s="2">
        <v>43894</v>
      </c>
      <c r="B891" s="21">
        <v>280.3</v>
      </c>
      <c r="C891" s="21">
        <v>279.60000000000002</v>
      </c>
      <c r="D891" s="21">
        <v>291.35000000000002</v>
      </c>
      <c r="E891" s="21">
        <v>276.25083333333328</v>
      </c>
      <c r="F891" s="23" t="str">
        <f t="shared" si="175"/>
        <v>FALSE</v>
      </c>
      <c r="G891" s="23" t="str">
        <f t="shared" si="176"/>
        <v>TRUE</v>
      </c>
      <c r="H891" s="23" t="str">
        <f t="shared" si="177"/>
        <v>Sell</v>
      </c>
      <c r="I891" s="23" t="str">
        <f t="shared" si="174"/>
        <v/>
      </c>
      <c r="J891" s="38" t="str">
        <f t="shared" si="170"/>
        <v>Cash</v>
      </c>
      <c r="K891" s="23" t="str">
        <f t="shared" si="171"/>
        <v>Cash</v>
      </c>
      <c r="L891" s="23" t="str">
        <f t="shared" si="173"/>
        <v>Cash</v>
      </c>
      <c r="M891" s="43">
        <f t="shared" si="178"/>
        <v>0.98906139731827813</v>
      </c>
      <c r="N891" s="54">
        <f t="shared" si="182"/>
        <v>1</v>
      </c>
      <c r="O891" s="47">
        <f>O890*N891</f>
        <v>772076.30387005385</v>
      </c>
      <c r="P891" s="67">
        <f>(O891-MAX(O$97:O891))/MAX(O$97:O891)</f>
        <v>-0.48973444543518285</v>
      </c>
      <c r="Q891" s="63">
        <f t="shared" si="181"/>
        <v>1164968.7539739721</v>
      </c>
      <c r="R891" s="48">
        <v>1</v>
      </c>
      <c r="S891" s="47">
        <f t="shared" si="184"/>
        <v>1882487.0319529758</v>
      </c>
      <c r="T891" s="67">
        <f>(S891-MAX(S$97:S891))/MAX(S$97:S891)</f>
        <v>-0.21056075029236646</v>
      </c>
      <c r="U891" s="63">
        <f t="shared" si="183"/>
        <v>1491495.211306595</v>
      </c>
      <c r="V891" s="4"/>
    </row>
    <row r="892" spans="1:22" x14ac:dyDescent="0.3">
      <c r="A892" s="2">
        <v>43895</v>
      </c>
      <c r="B892" s="21">
        <v>279.10000000000002</v>
      </c>
      <c r="C892" s="21">
        <v>284.2</v>
      </c>
      <c r="D892" s="21">
        <v>287.16000000000003</v>
      </c>
      <c r="E892" s="21">
        <v>275.74416666666667</v>
      </c>
      <c r="F892" s="23" t="str">
        <f t="shared" si="175"/>
        <v>FALSE</v>
      </c>
      <c r="G892" s="23" t="str">
        <f t="shared" si="176"/>
        <v>TRUE</v>
      </c>
      <c r="H892" s="23" t="str">
        <f t="shared" si="177"/>
        <v>Sell</v>
      </c>
      <c r="I892" s="23" t="str">
        <f t="shared" si="174"/>
        <v/>
      </c>
      <c r="J892" s="38" t="str">
        <f t="shared" si="170"/>
        <v>Cash</v>
      </c>
      <c r="K892" s="23" t="str">
        <f t="shared" si="171"/>
        <v>Cash</v>
      </c>
      <c r="L892" s="23" t="str">
        <f t="shared" si="173"/>
        <v>Cash</v>
      </c>
      <c r="M892" s="43">
        <f t="shared" si="178"/>
        <v>0.99571887263646097</v>
      </c>
      <c r="N892" s="54">
        <f t="shared" si="182"/>
        <v>1</v>
      </c>
      <c r="O892" s="47">
        <f>O891*N892</f>
        <v>772076.30387005385</v>
      </c>
      <c r="P892" s="67">
        <f>(O892-MAX(O$97:O892))/MAX(O$97:O892)</f>
        <v>-0.48973444543518285</v>
      </c>
      <c r="Q892" s="63">
        <f t="shared" si="181"/>
        <v>1164968.7539739721</v>
      </c>
      <c r="R892" s="48">
        <v>1</v>
      </c>
      <c r="S892" s="47">
        <f t="shared" si="184"/>
        <v>1882487.0319529758</v>
      </c>
      <c r="T892" s="67">
        <f>(S892-MAX(S$97:S892))/MAX(S$97:S892)</f>
        <v>-0.21056075029236646</v>
      </c>
      <c r="U892" s="63">
        <f t="shared" si="183"/>
        <v>1491495.211306595</v>
      </c>
      <c r="V892" s="4"/>
    </row>
    <row r="893" spans="1:22" x14ac:dyDescent="0.3">
      <c r="A893" s="2">
        <v>43896</v>
      </c>
      <c r="B893" s="21">
        <v>284.3</v>
      </c>
      <c r="C893" s="21">
        <v>289.3</v>
      </c>
      <c r="D893" s="21">
        <v>284.72000000000003</v>
      </c>
      <c r="E893" s="21">
        <v>275.33833333333331</v>
      </c>
      <c r="F893" s="23" t="str">
        <f t="shared" si="175"/>
        <v>FALSE</v>
      </c>
      <c r="G893" s="23" t="str">
        <f t="shared" si="176"/>
        <v>TRUE</v>
      </c>
      <c r="H893" s="23" t="str">
        <f t="shared" si="177"/>
        <v>Sell</v>
      </c>
      <c r="I893" s="23" t="str">
        <f t="shared" si="174"/>
        <v/>
      </c>
      <c r="J893" s="38" t="str">
        <f t="shared" si="170"/>
        <v>Cash</v>
      </c>
      <c r="K893" s="23" t="str">
        <f t="shared" si="171"/>
        <v>Cash</v>
      </c>
      <c r="L893" s="23" t="str">
        <f t="shared" si="173"/>
        <v>Cash</v>
      </c>
      <c r="M893" s="43">
        <f t="shared" si="178"/>
        <v>1.0186313149408814</v>
      </c>
      <c r="N893" s="54">
        <f t="shared" si="182"/>
        <v>1</v>
      </c>
      <c r="O893" s="47">
        <f>O892*N893</f>
        <v>772076.30387005385</v>
      </c>
      <c r="P893" s="67">
        <f>(O893-MAX(O$97:O893))/MAX(O$97:O893)</f>
        <v>-0.48973444543518285</v>
      </c>
      <c r="Q893" s="63">
        <f t="shared" si="181"/>
        <v>1164968.7539739721</v>
      </c>
      <c r="R893" s="48">
        <v>1</v>
      </c>
      <c r="S893" s="47">
        <f t="shared" si="184"/>
        <v>1882487.0319529758</v>
      </c>
      <c r="T893" s="67">
        <f>(S893-MAX(S$97:S893))/MAX(S$97:S893)</f>
        <v>-0.21056075029236646</v>
      </c>
      <c r="U893" s="63">
        <f t="shared" si="183"/>
        <v>1491495.211306595</v>
      </c>
      <c r="V893" s="4"/>
    </row>
    <row r="894" spans="1:22" x14ac:dyDescent="0.3">
      <c r="A894" s="2">
        <v>43897</v>
      </c>
      <c r="B894" s="21">
        <v>289.2</v>
      </c>
      <c r="C894" s="21">
        <v>288.2</v>
      </c>
      <c r="D894" s="21">
        <v>284.75</v>
      </c>
      <c r="E894" s="21">
        <v>275.08166666666671</v>
      </c>
      <c r="F894" s="23" t="str">
        <f t="shared" si="175"/>
        <v>TRUE</v>
      </c>
      <c r="G894" s="23" t="str">
        <f t="shared" si="176"/>
        <v>TRUE</v>
      </c>
      <c r="H894" s="23" t="str">
        <f t="shared" si="177"/>
        <v>Buy</v>
      </c>
      <c r="I894" s="23" t="str">
        <f t="shared" si="174"/>
        <v>Buying</v>
      </c>
      <c r="J894" s="38" t="str">
        <f t="shared" si="170"/>
        <v/>
      </c>
      <c r="K894" s="23" t="str">
        <f t="shared" si="171"/>
        <v>Buying</v>
      </c>
      <c r="L894" s="23" t="str">
        <f t="shared" si="173"/>
        <v>Buying</v>
      </c>
      <c r="M894" s="43">
        <f t="shared" si="178"/>
        <v>1.0172353148083011</v>
      </c>
      <c r="N894" s="54">
        <f t="shared" si="182"/>
        <v>1</v>
      </c>
      <c r="O894" s="47">
        <f>O893*N894</f>
        <v>772076.30387005385</v>
      </c>
      <c r="P894" s="67">
        <f>(O894-MAX(O$97:O894))/MAX(O$97:O894)</f>
        <v>-0.48973444543518285</v>
      </c>
      <c r="Q894" s="63">
        <f t="shared" si="181"/>
        <v>1164968.7539739721</v>
      </c>
      <c r="R894" s="48">
        <v>1</v>
      </c>
      <c r="S894" s="47">
        <f t="shared" si="184"/>
        <v>1882487.0319529758</v>
      </c>
      <c r="T894" s="67">
        <f>(S894-MAX(S$97:S894))/MAX(S$97:S894)</f>
        <v>-0.21056075029236646</v>
      </c>
      <c r="U894" s="63">
        <f t="shared" si="183"/>
        <v>1491495.211306595</v>
      </c>
      <c r="V894" s="4"/>
    </row>
    <row r="895" spans="1:22" x14ac:dyDescent="0.3">
      <c r="A895" s="2">
        <v>43898</v>
      </c>
      <c r="B895" s="21">
        <v>288.39999999999998</v>
      </c>
      <c r="C895" s="21">
        <v>273</v>
      </c>
      <c r="D895" s="21">
        <v>282.91000000000003</v>
      </c>
      <c r="E895" s="21">
        <v>274.66500000000002</v>
      </c>
      <c r="F895" s="23" t="str">
        <f t="shared" si="175"/>
        <v>TRUE</v>
      </c>
      <c r="G895" s="23" t="str">
        <f t="shared" si="176"/>
        <v>TRUE</v>
      </c>
      <c r="H895" s="23" t="str">
        <f t="shared" si="177"/>
        <v>Buy</v>
      </c>
      <c r="I895" s="23" t="str">
        <f t="shared" si="174"/>
        <v>hold</v>
      </c>
      <c r="J895" s="38" t="str">
        <f t="shared" si="170"/>
        <v/>
      </c>
      <c r="K895" s="23" t="str">
        <f t="shared" si="171"/>
        <v>hold</v>
      </c>
      <c r="L895" s="23" t="str">
        <f t="shared" si="173"/>
        <v>hold</v>
      </c>
      <c r="M895" s="43">
        <f t="shared" si="178"/>
        <v>0.99723374827109268</v>
      </c>
      <c r="N895" s="54">
        <f t="shared" si="182"/>
        <v>0.99653374827109253</v>
      </c>
      <c r="O895" s="47">
        <f>O894*N895</f>
        <v>769400.09304691583</v>
      </c>
      <c r="P895" s="67">
        <f>(O895-MAX(O$97:O895))/MAX(O$97:O895)</f>
        <v>-0.49150315429589503</v>
      </c>
      <c r="Q895" s="63">
        <f t="shared" si="181"/>
        <v>1160930.6790163866</v>
      </c>
      <c r="R895" s="48">
        <v>0.9965356846473028</v>
      </c>
      <c r="S895" s="47">
        <f t="shared" si="184"/>
        <v>1875965.5032269277</v>
      </c>
      <c r="T895" s="67">
        <f>(S895-MAX(S$97:S895))/MAX(S$97:S895)</f>
        <v>-0.21329561680515036</v>
      </c>
      <c r="U895" s="63">
        <f t="shared" si="183"/>
        <v>1486328.2015475912</v>
      </c>
      <c r="V895" s="4"/>
    </row>
    <row r="896" spans="1:22" x14ac:dyDescent="0.3">
      <c r="A896" s="2">
        <v>43899</v>
      </c>
      <c r="B896" s="21">
        <v>272.89999999999998</v>
      </c>
      <c r="C896" s="21">
        <v>248.5</v>
      </c>
      <c r="D896" s="21">
        <v>279.06</v>
      </c>
      <c r="E896" s="21">
        <v>274.03583333333341</v>
      </c>
      <c r="F896" s="23" t="str">
        <f t="shared" si="175"/>
        <v>FALSE</v>
      </c>
      <c r="G896" s="23" t="str">
        <f t="shared" si="176"/>
        <v>FALSE</v>
      </c>
      <c r="H896" s="23" t="str">
        <f t="shared" si="177"/>
        <v>Sell</v>
      </c>
      <c r="I896" s="23" t="str">
        <f t="shared" si="174"/>
        <v/>
      </c>
      <c r="J896" s="38" t="str">
        <f t="shared" si="170"/>
        <v>Selling</v>
      </c>
      <c r="K896" s="23" t="str">
        <f t="shared" si="171"/>
        <v>Selling</v>
      </c>
      <c r="L896" s="23" t="str">
        <f t="shared" si="173"/>
        <v>Selling</v>
      </c>
      <c r="M896" s="43">
        <f t="shared" si="178"/>
        <v>0.94625520110957007</v>
      </c>
      <c r="N896" s="54">
        <f t="shared" si="182"/>
        <v>0.94559282246879328</v>
      </c>
      <c r="O896" s="47">
        <f>O895*N896</f>
        <v>727539.20559198537</v>
      </c>
      <c r="P896" s="67">
        <f>(O896-MAX(O$97:O896))/MAX(O$97:O896)</f>
        <v>-0.51916903245417689</v>
      </c>
      <c r="Q896" s="63">
        <f t="shared" si="181"/>
        <v>1097767.7174617178</v>
      </c>
      <c r="R896" s="48">
        <v>0.94559282246879328</v>
      </c>
      <c r="S896" s="47">
        <f t="shared" si="184"/>
        <v>1773899.5150504408</v>
      </c>
      <c r="T896" s="67">
        <f>(S896-MAX(S$97:S896))/MAX(S$97:S896)</f>
        <v>-0.25609798184621096</v>
      </c>
      <c r="U896" s="63">
        <f t="shared" si="183"/>
        <v>1405461.2792163522</v>
      </c>
      <c r="V896" s="4"/>
    </row>
    <row r="897" spans="1:22" x14ac:dyDescent="0.3">
      <c r="A897" s="2">
        <v>43900</v>
      </c>
      <c r="B897" s="21">
        <v>248.5</v>
      </c>
      <c r="C897" s="21">
        <v>257.5</v>
      </c>
      <c r="D897" s="21">
        <v>276.47000000000003</v>
      </c>
      <c r="E897" s="21">
        <v>273.51499999999999</v>
      </c>
      <c r="F897" s="23" t="str">
        <f t="shared" si="175"/>
        <v>FALSE</v>
      </c>
      <c r="G897" s="23" t="str">
        <f t="shared" si="176"/>
        <v>FALSE</v>
      </c>
      <c r="H897" s="23" t="str">
        <f t="shared" si="177"/>
        <v>Sell</v>
      </c>
      <c r="I897" s="23" t="str">
        <f t="shared" si="174"/>
        <v/>
      </c>
      <c r="J897" s="38" t="str">
        <f t="shared" si="170"/>
        <v>Cash</v>
      </c>
      <c r="K897" s="23" t="str">
        <f t="shared" si="171"/>
        <v>Cash</v>
      </c>
      <c r="L897" s="23" t="str">
        <f t="shared" si="173"/>
        <v>Cash</v>
      </c>
      <c r="M897" s="43">
        <f t="shared" si="178"/>
        <v>0.91058995969219503</v>
      </c>
      <c r="N897" s="54">
        <f t="shared" si="182"/>
        <v>1</v>
      </c>
      <c r="O897" s="47">
        <f>O896*N897</f>
        <v>727539.20559198537</v>
      </c>
      <c r="P897" s="67">
        <f>(O897-MAX(O$97:O897))/MAX(O$97:O897)</f>
        <v>-0.51916903245417689</v>
      </c>
      <c r="Q897" s="63">
        <f t="shared" si="181"/>
        <v>1097767.7174617178</v>
      </c>
      <c r="R897" s="48">
        <v>1</v>
      </c>
      <c r="S897" s="47">
        <f t="shared" si="184"/>
        <v>1773899.5150504408</v>
      </c>
      <c r="T897" s="67">
        <f>(S897-MAX(S$97:S897))/MAX(S$97:S897)</f>
        <v>-0.25609798184621096</v>
      </c>
      <c r="U897" s="63">
        <f t="shared" si="183"/>
        <v>1405461.2792163522</v>
      </c>
      <c r="V897" s="4"/>
    </row>
    <row r="898" spans="1:22" x14ac:dyDescent="0.3">
      <c r="A898" s="2">
        <v>43901</v>
      </c>
      <c r="B898" s="21">
        <v>257.5</v>
      </c>
      <c r="C898" s="21">
        <v>247</v>
      </c>
      <c r="D898" s="21">
        <v>273.10000000000002</v>
      </c>
      <c r="E898" s="21">
        <v>272.94833333333332</v>
      </c>
      <c r="F898" s="23" t="str">
        <f t="shared" si="175"/>
        <v>FALSE</v>
      </c>
      <c r="G898" s="23" t="str">
        <f t="shared" si="176"/>
        <v>FALSE</v>
      </c>
      <c r="H898" s="23" t="str">
        <f t="shared" si="177"/>
        <v>Sell</v>
      </c>
      <c r="I898" s="23" t="str">
        <f t="shared" si="174"/>
        <v/>
      </c>
      <c r="J898" s="38" t="str">
        <f t="shared" ref="J898:J961" si="185">IF(H898="Sell",IF(H897="Sell","Cash","Selling"),IF(H898="Hold&amp;NotBuy",J897,""))</f>
        <v>Cash</v>
      </c>
      <c r="K898" s="23" t="str">
        <f t="shared" ref="K898:K961" si="186">IF(J898="", I898,J898)</f>
        <v>Cash</v>
      </c>
      <c r="L898" s="23" t="str">
        <f t="shared" si="173"/>
        <v>Cash</v>
      </c>
      <c r="M898" s="43">
        <f t="shared" si="178"/>
        <v>1.0362173038229376</v>
      </c>
      <c r="N898" s="54">
        <f t="shared" si="182"/>
        <v>1</v>
      </c>
      <c r="O898" s="47">
        <f>O897*N898</f>
        <v>727539.20559198537</v>
      </c>
      <c r="P898" s="67">
        <f>(O898-MAX(O$97:O898))/MAX(O$97:O898)</f>
        <v>-0.51916903245417689</v>
      </c>
      <c r="Q898" s="63">
        <f t="shared" si="181"/>
        <v>1097767.7174617178</v>
      </c>
      <c r="R898" s="48">
        <v>1</v>
      </c>
      <c r="S898" s="47">
        <f t="shared" si="184"/>
        <v>1773899.5150504408</v>
      </c>
      <c r="T898" s="67">
        <f>(S898-MAX(S$97:S898))/MAX(S$97:S898)</f>
        <v>-0.25609798184621096</v>
      </c>
      <c r="U898" s="63">
        <f t="shared" si="183"/>
        <v>1405461.2792163522</v>
      </c>
      <c r="V898" s="4"/>
    </row>
    <row r="899" spans="1:22" x14ac:dyDescent="0.3">
      <c r="A899" s="2">
        <v>43902</v>
      </c>
      <c r="B899" s="21">
        <v>246.9</v>
      </c>
      <c r="C899" s="21">
        <v>209.9</v>
      </c>
      <c r="D899" s="21">
        <v>265.75</v>
      </c>
      <c r="E899" s="21">
        <v>272.06416666666672</v>
      </c>
      <c r="F899" s="23" t="str">
        <f t="shared" si="175"/>
        <v>FALSE</v>
      </c>
      <c r="G899" s="23" t="str">
        <f t="shared" si="176"/>
        <v>FALSE</v>
      </c>
      <c r="H899" s="23" t="str">
        <f t="shared" si="177"/>
        <v>Sell</v>
      </c>
      <c r="I899" s="23" t="str">
        <f t="shared" si="174"/>
        <v/>
      </c>
      <c r="J899" s="38" t="str">
        <f t="shared" si="185"/>
        <v>Cash</v>
      </c>
      <c r="K899" s="23" t="str">
        <f t="shared" si="186"/>
        <v>Cash</v>
      </c>
      <c r="L899" s="23" t="str">
        <f t="shared" si="173"/>
        <v>Cash</v>
      </c>
      <c r="M899" s="43">
        <f t="shared" si="178"/>
        <v>0.9588349514563107</v>
      </c>
      <c r="N899" s="54">
        <f t="shared" si="182"/>
        <v>1</v>
      </c>
      <c r="O899" s="47">
        <f>O898*N899</f>
        <v>727539.20559198537</v>
      </c>
      <c r="P899" s="67">
        <f>(O899-MAX(O$97:O899))/MAX(O$97:O899)</f>
        <v>-0.51916903245417689</v>
      </c>
      <c r="Q899" s="63">
        <f t="shared" si="181"/>
        <v>1097767.7174617178</v>
      </c>
      <c r="R899" s="48">
        <v>1</v>
      </c>
      <c r="S899" s="47">
        <f t="shared" si="184"/>
        <v>1773899.5150504408</v>
      </c>
      <c r="T899" s="67">
        <f>(S899-MAX(S$97:S899))/MAX(S$97:S899)</f>
        <v>-0.25609798184621096</v>
      </c>
      <c r="U899" s="63">
        <f t="shared" si="183"/>
        <v>1405461.2792163522</v>
      </c>
      <c r="V899" s="4"/>
    </row>
    <row r="900" spans="1:22" x14ac:dyDescent="0.3">
      <c r="A900" s="2">
        <v>43903</v>
      </c>
      <c r="B900" s="21">
        <v>209.2</v>
      </c>
      <c r="C900" s="21">
        <v>198.9</v>
      </c>
      <c r="D900" s="21">
        <v>257.61</v>
      </c>
      <c r="E900" s="21">
        <v>271.10500000000002</v>
      </c>
      <c r="F900" s="23" t="str">
        <f t="shared" si="175"/>
        <v>FALSE</v>
      </c>
      <c r="G900" s="23" t="str">
        <f t="shared" si="176"/>
        <v>FALSE</v>
      </c>
      <c r="H900" s="23" t="str">
        <f t="shared" si="177"/>
        <v>Sell</v>
      </c>
      <c r="I900" s="23" t="str">
        <f t="shared" si="174"/>
        <v/>
      </c>
      <c r="J900" s="38" t="str">
        <f t="shared" si="185"/>
        <v>Cash</v>
      </c>
      <c r="K900" s="23" t="str">
        <f t="shared" si="186"/>
        <v>Cash</v>
      </c>
      <c r="L900" s="23" t="str">
        <f t="shared" ref="L900:L963" si="187">IF(K900="Selling", IF(L899="Cash", "Cash", K900), K900)</f>
        <v>Cash</v>
      </c>
      <c r="M900" s="43">
        <f t="shared" si="178"/>
        <v>0.84730660186310236</v>
      </c>
      <c r="N900" s="54">
        <f t="shared" si="182"/>
        <v>1</v>
      </c>
      <c r="O900" s="47">
        <f>O899*N900</f>
        <v>727539.20559198537</v>
      </c>
      <c r="P900" s="67">
        <f>(O900-MAX(O$97:O900))/MAX(O$97:O900)</f>
        <v>-0.51916903245417689</v>
      </c>
      <c r="Q900" s="63">
        <f t="shared" si="181"/>
        <v>1097767.7174617178</v>
      </c>
      <c r="R900" s="48">
        <v>1</v>
      </c>
      <c r="S900" s="47">
        <f t="shared" si="184"/>
        <v>1773899.5150504408</v>
      </c>
      <c r="T900" s="67">
        <f>(S900-MAX(S$97:S900))/MAX(S$97:S900)</f>
        <v>-0.25609798184621096</v>
      </c>
      <c r="U900" s="63">
        <f t="shared" si="183"/>
        <v>1405461.2792163522</v>
      </c>
      <c r="V900" s="4"/>
    </row>
    <row r="901" spans="1:22" x14ac:dyDescent="0.3">
      <c r="A901" s="2">
        <v>43904</v>
      </c>
      <c r="B901" s="21">
        <v>198.9</v>
      </c>
      <c r="C901" s="21">
        <v>193.7</v>
      </c>
      <c r="D901" s="21">
        <v>249.02</v>
      </c>
      <c r="E901" s="21">
        <v>270.19416666666672</v>
      </c>
      <c r="F901" s="23" t="str">
        <f t="shared" si="175"/>
        <v>FALSE</v>
      </c>
      <c r="G901" s="23" t="str">
        <f t="shared" si="176"/>
        <v>FALSE</v>
      </c>
      <c r="H901" s="23" t="str">
        <f t="shared" si="177"/>
        <v>Sell</v>
      </c>
      <c r="I901" s="23" t="str">
        <f t="shared" ref="I901:I964" si="188">IF(H901="Buy",IF(H900="Buy","hold","Buying"),IF(H901="Hold&amp;NotBuy","hold",""))</f>
        <v/>
      </c>
      <c r="J901" s="38" t="str">
        <f t="shared" si="185"/>
        <v>Cash</v>
      </c>
      <c r="K901" s="23" t="str">
        <f t="shared" si="186"/>
        <v>Cash</v>
      </c>
      <c r="L901" s="23" t="str">
        <f t="shared" si="187"/>
        <v>Cash</v>
      </c>
      <c r="M901" s="43">
        <f t="shared" si="178"/>
        <v>0.95076481835564064</v>
      </c>
      <c r="N901" s="54">
        <f t="shared" si="182"/>
        <v>1</v>
      </c>
      <c r="O901" s="47">
        <f>O900*N901</f>
        <v>727539.20559198537</v>
      </c>
      <c r="P901" s="67">
        <f>(O901-MAX(O$97:O901))/MAX(O$97:O901)</f>
        <v>-0.51916903245417689</v>
      </c>
      <c r="Q901" s="63">
        <f t="shared" si="181"/>
        <v>1097767.7174617178</v>
      </c>
      <c r="R901" s="48">
        <v>1</v>
      </c>
      <c r="S901" s="47">
        <f t="shared" si="184"/>
        <v>1773899.5150504408</v>
      </c>
      <c r="T901" s="67">
        <f>(S901-MAX(S$97:S901))/MAX(S$97:S901)</f>
        <v>-0.25609798184621096</v>
      </c>
      <c r="U901" s="63">
        <f t="shared" si="183"/>
        <v>1405461.2792163522</v>
      </c>
      <c r="V901" s="4"/>
    </row>
    <row r="902" spans="1:22" x14ac:dyDescent="0.3">
      <c r="A902" s="2">
        <v>43905</v>
      </c>
      <c r="B902" s="21">
        <v>193.9</v>
      </c>
      <c r="C902" s="21">
        <v>194</v>
      </c>
      <c r="D902" s="21">
        <v>240</v>
      </c>
      <c r="E902" s="21">
        <v>269.26083333333332</v>
      </c>
      <c r="F902" s="23" t="str">
        <f t="shared" si="175"/>
        <v>FALSE</v>
      </c>
      <c r="G902" s="23" t="str">
        <f t="shared" si="176"/>
        <v>FALSE</v>
      </c>
      <c r="H902" s="23" t="str">
        <f t="shared" si="177"/>
        <v>Sell</v>
      </c>
      <c r="I902" s="23" t="str">
        <f t="shared" si="188"/>
        <v/>
      </c>
      <c r="J902" s="38" t="str">
        <f t="shared" si="185"/>
        <v>Cash</v>
      </c>
      <c r="K902" s="23" t="str">
        <f t="shared" si="186"/>
        <v>Cash</v>
      </c>
      <c r="L902" s="23" t="str">
        <f t="shared" si="187"/>
        <v>Cash</v>
      </c>
      <c r="M902" s="43">
        <f t="shared" si="178"/>
        <v>0.9748617395676219</v>
      </c>
      <c r="N902" s="54">
        <f t="shared" si="182"/>
        <v>1</v>
      </c>
      <c r="O902" s="47">
        <f>O901*N902</f>
        <v>727539.20559198537</v>
      </c>
      <c r="P902" s="67">
        <f>(O902-MAX(O$97:O902))/MAX(O$97:O902)</f>
        <v>-0.51916903245417689</v>
      </c>
      <c r="Q902" s="63">
        <f t="shared" si="181"/>
        <v>1097767.7174617178</v>
      </c>
      <c r="R902" s="48">
        <v>1</v>
      </c>
      <c r="S902" s="47">
        <f t="shared" si="184"/>
        <v>1773899.5150504408</v>
      </c>
      <c r="T902" s="67">
        <f>(S902-MAX(S$97:S902))/MAX(S$97:S902)</f>
        <v>-0.25609798184621096</v>
      </c>
      <c r="U902" s="63">
        <f t="shared" si="183"/>
        <v>1405461.2792163522</v>
      </c>
      <c r="V902" s="4"/>
    </row>
    <row r="903" spans="1:22" x14ac:dyDescent="0.3">
      <c r="A903" s="2">
        <v>43906</v>
      </c>
      <c r="B903" s="21">
        <v>194.3</v>
      </c>
      <c r="C903" s="21">
        <v>181.8</v>
      </c>
      <c r="D903" s="21">
        <v>229.25</v>
      </c>
      <c r="E903" s="21">
        <v>268.21749999999997</v>
      </c>
      <c r="F903" s="23" t="str">
        <f t="shared" si="175"/>
        <v>FALSE</v>
      </c>
      <c r="G903" s="23" t="str">
        <f t="shared" si="176"/>
        <v>FALSE</v>
      </c>
      <c r="H903" s="23" t="str">
        <f t="shared" si="177"/>
        <v>Sell</v>
      </c>
      <c r="I903" s="23" t="str">
        <f t="shared" si="188"/>
        <v/>
      </c>
      <c r="J903" s="38" t="str">
        <f t="shared" si="185"/>
        <v>Cash</v>
      </c>
      <c r="K903" s="23" t="str">
        <f t="shared" si="186"/>
        <v>Cash</v>
      </c>
      <c r="L903" s="23" t="str">
        <f t="shared" si="187"/>
        <v>Cash</v>
      </c>
      <c r="M903" s="43">
        <f t="shared" si="178"/>
        <v>1.002062919030428</v>
      </c>
      <c r="N903" s="54">
        <f t="shared" si="182"/>
        <v>1</v>
      </c>
      <c r="O903" s="47">
        <f>O902*N903</f>
        <v>727539.20559198537</v>
      </c>
      <c r="P903" s="67">
        <f>(O903-MAX(O$97:O903))/MAX(O$97:O903)</f>
        <v>-0.51916903245417689</v>
      </c>
      <c r="Q903" s="63">
        <f t="shared" si="181"/>
        <v>1097767.7174617178</v>
      </c>
      <c r="R903" s="48">
        <v>1</v>
      </c>
      <c r="S903" s="47">
        <f t="shared" si="184"/>
        <v>1773899.5150504408</v>
      </c>
      <c r="T903" s="67">
        <f>(S903-MAX(S$97:S903))/MAX(S$97:S903)</f>
        <v>-0.25609798184621096</v>
      </c>
      <c r="U903" s="63">
        <f t="shared" si="183"/>
        <v>1405461.2792163522</v>
      </c>
      <c r="V903" s="4"/>
    </row>
    <row r="904" spans="1:22" x14ac:dyDescent="0.3">
      <c r="A904" s="2">
        <v>43907</v>
      </c>
      <c r="B904" s="21">
        <v>181.8</v>
      </c>
      <c r="C904" s="21">
        <v>183.5</v>
      </c>
      <c r="D904" s="21">
        <v>218.78</v>
      </c>
      <c r="E904" s="21">
        <v>267.23</v>
      </c>
      <c r="F904" s="23" t="str">
        <f t="shared" si="175"/>
        <v>FALSE</v>
      </c>
      <c r="G904" s="23" t="str">
        <f t="shared" si="176"/>
        <v>FALSE</v>
      </c>
      <c r="H904" s="23" t="str">
        <f t="shared" si="177"/>
        <v>Sell</v>
      </c>
      <c r="I904" s="23" t="str">
        <f t="shared" si="188"/>
        <v/>
      </c>
      <c r="J904" s="38" t="str">
        <f t="shared" si="185"/>
        <v>Cash</v>
      </c>
      <c r="K904" s="23" t="str">
        <f t="shared" si="186"/>
        <v>Cash</v>
      </c>
      <c r="L904" s="23" t="str">
        <f t="shared" si="187"/>
        <v>Cash</v>
      </c>
      <c r="M904" s="43">
        <f t="shared" si="178"/>
        <v>0.93566649511065358</v>
      </c>
      <c r="N904" s="54">
        <f t="shared" si="182"/>
        <v>1</v>
      </c>
      <c r="O904" s="47">
        <f>O903*N904</f>
        <v>727539.20559198537</v>
      </c>
      <c r="P904" s="67">
        <f>(O904-MAX(O$97:O904))/MAX(O$97:O904)</f>
        <v>-0.51916903245417689</v>
      </c>
      <c r="Q904" s="63">
        <f t="shared" si="181"/>
        <v>1097767.7174617178</v>
      </c>
      <c r="R904" s="48">
        <v>1</v>
      </c>
      <c r="S904" s="47">
        <f t="shared" si="184"/>
        <v>1773899.5150504408</v>
      </c>
      <c r="T904" s="67">
        <f>(S904-MAX(S$97:S904))/MAX(S$97:S904)</f>
        <v>-0.25609798184621096</v>
      </c>
      <c r="U904" s="63">
        <f t="shared" si="183"/>
        <v>1405461.2792163522</v>
      </c>
      <c r="V904" s="4"/>
    </row>
    <row r="905" spans="1:22" x14ac:dyDescent="0.3">
      <c r="A905" s="2">
        <v>43908</v>
      </c>
      <c r="B905" s="21">
        <v>183.5</v>
      </c>
      <c r="C905" s="21">
        <v>182.7</v>
      </c>
      <c r="D905" s="21">
        <v>209.75</v>
      </c>
      <c r="E905" s="21">
        <v>266.32749999999999</v>
      </c>
      <c r="F905" s="23" t="str">
        <f t="shared" si="175"/>
        <v>FALSE</v>
      </c>
      <c r="G905" s="23" t="str">
        <f t="shared" si="176"/>
        <v>FALSE</v>
      </c>
      <c r="H905" s="23" t="str">
        <f t="shared" si="177"/>
        <v>Sell</v>
      </c>
      <c r="I905" s="23" t="str">
        <f t="shared" si="188"/>
        <v/>
      </c>
      <c r="J905" s="38" t="str">
        <f t="shared" si="185"/>
        <v>Cash</v>
      </c>
      <c r="K905" s="23" t="str">
        <f t="shared" si="186"/>
        <v>Cash</v>
      </c>
      <c r="L905" s="23" t="str">
        <f t="shared" si="187"/>
        <v>Cash</v>
      </c>
      <c r="M905" s="43">
        <f t="shared" si="178"/>
        <v>1.0093509350935093</v>
      </c>
      <c r="N905" s="54">
        <f t="shared" si="182"/>
        <v>1</v>
      </c>
      <c r="O905" s="47">
        <f>O904*N905</f>
        <v>727539.20559198537</v>
      </c>
      <c r="P905" s="67">
        <f>(O905-MAX(O$97:O905))/MAX(O$97:O905)</f>
        <v>-0.51916903245417689</v>
      </c>
      <c r="Q905" s="63">
        <f t="shared" si="181"/>
        <v>1097767.7174617178</v>
      </c>
      <c r="R905" s="48">
        <v>1</v>
      </c>
      <c r="S905" s="47">
        <f t="shared" si="184"/>
        <v>1773899.5150504408</v>
      </c>
      <c r="T905" s="67">
        <f>(S905-MAX(S$97:S905))/MAX(S$97:S905)</f>
        <v>-0.25609798184621096</v>
      </c>
      <c r="U905" s="63">
        <f t="shared" si="183"/>
        <v>1405461.2792163522</v>
      </c>
      <c r="V905" s="4"/>
    </row>
    <row r="906" spans="1:22" x14ac:dyDescent="0.3">
      <c r="A906" s="2">
        <v>43909</v>
      </c>
      <c r="B906" s="21">
        <v>182.8</v>
      </c>
      <c r="C906" s="21">
        <v>192.8</v>
      </c>
      <c r="D906" s="21">
        <v>204.18</v>
      </c>
      <c r="E906" s="21">
        <v>265.4758333333333</v>
      </c>
      <c r="F906" s="23" t="str">
        <f t="shared" si="175"/>
        <v>FALSE</v>
      </c>
      <c r="G906" s="23" t="str">
        <f t="shared" si="176"/>
        <v>FALSE</v>
      </c>
      <c r="H906" s="23" t="str">
        <f t="shared" si="177"/>
        <v>Sell</v>
      </c>
      <c r="I906" s="23" t="str">
        <f t="shared" si="188"/>
        <v/>
      </c>
      <c r="J906" s="38" t="str">
        <f t="shared" si="185"/>
        <v>Cash</v>
      </c>
      <c r="K906" s="23" t="str">
        <f t="shared" si="186"/>
        <v>Cash</v>
      </c>
      <c r="L906" s="23" t="str">
        <f t="shared" si="187"/>
        <v>Cash</v>
      </c>
      <c r="M906" s="43">
        <f t="shared" si="178"/>
        <v>0.99618528610354229</v>
      </c>
      <c r="N906" s="54">
        <f t="shared" si="182"/>
        <v>1</v>
      </c>
      <c r="O906" s="47">
        <f>O905*N906</f>
        <v>727539.20559198537</v>
      </c>
      <c r="P906" s="67">
        <f>(O906-MAX(O$97:O906))/MAX(O$97:O906)</f>
        <v>-0.51916903245417689</v>
      </c>
      <c r="Q906" s="63">
        <f t="shared" si="181"/>
        <v>1097767.7174617178</v>
      </c>
      <c r="R906" s="48">
        <v>1</v>
      </c>
      <c r="S906" s="47">
        <f t="shared" si="184"/>
        <v>1773899.5150504408</v>
      </c>
      <c r="T906" s="67">
        <f>(S906-MAX(S$97:S906))/MAX(S$97:S906)</f>
        <v>-0.25609798184621096</v>
      </c>
      <c r="U906" s="63">
        <f t="shared" si="183"/>
        <v>1405461.2792163522</v>
      </c>
      <c r="V906" s="4"/>
    </row>
    <row r="907" spans="1:22" x14ac:dyDescent="0.3">
      <c r="A907" s="2">
        <v>43910</v>
      </c>
      <c r="B907" s="21">
        <v>192.5</v>
      </c>
      <c r="C907" s="21">
        <v>209.1</v>
      </c>
      <c r="D907" s="21">
        <v>199.34</v>
      </c>
      <c r="E907" s="21">
        <v>264.83499999999998</v>
      </c>
      <c r="F907" s="23" t="str">
        <f t="shared" ref="F907:F970" si="189">IF(C906&gt;=D906, "TRUE", "FALSE")</f>
        <v>FALSE</v>
      </c>
      <c r="G907" s="23" t="str">
        <f t="shared" si="176"/>
        <v>FALSE</v>
      </c>
      <c r="H907" s="23" t="str">
        <f t="shared" si="177"/>
        <v>Sell</v>
      </c>
      <c r="I907" s="23" t="str">
        <f t="shared" si="188"/>
        <v/>
      </c>
      <c r="J907" s="38" t="str">
        <f t="shared" si="185"/>
        <v>Cash</v>
      </c>
      <c r="K907" s="23" t="str">
        <f t="shared" si="186"/>
        <v>Cash</v>
      </c>
      <c r="L907" s="23" t="str">
        <f t="shared" si="187"/>
        <v>Cash</v>
      </c>
      <c r="M907" s="43">
        <f t="shared" si="178"/>
        <v>1.0530634573304156</v>
      </c>
      <c r="N907" s="54">
        <f t="shared" si="182"/>
        <v>1</v>
      </c>
      <c r="O907" s="47">
        <f>O906*N907</f>
        <v>727539.20559198537</v>
      </c>
      <c r="P907" s="67">
        <f>(O907-MAX(O$97:O907))/MAX(O$97:O907)</f>
        <v>-0.51916903245417689</v>
      </c>
      <c r="Q907" s="63">
        <f t="shared" si="181"/>
        <v>1097767.7174617178</v>
      </c>
      <c r="R907" s="48">
        <v>1</v>
      </c>
      <c r="S907" s="47">
        <f t="shared" si="184"/>
        <v>1773899.5150504408</v>
      </c>
      <c r="T907" s="67">
        <f>(S907-MAX(S$97:S907))/MAX(S$97:S907)</f>
        <v>-0.25609798184621096</v>
      </c>
      <c r="U907" s="63">
        <f t="shared" si="183"/>
        <v>1405461.2792163522</v>
      </c>
      <c r="V907" s="4"/>
    </row>
    <row r="908" spans="1:22" x14ac:dyDescent="0.3">
      <c r="A908" s="2">
        <v>43911</v>
      </c>
      <c r="B908" s="21">
        <v>209.2</v>
      </c>
      <c r="C908" s="21">
        <v>196.1</v>
      </c>
      <c r="D908" s="21">
        <v>194.25</v>
      </c>
      <c r="E908" s="21">
        <v>264.19416666666672</v>
      </c>
      <c r="F908" s="23" t="str">
        <f t="shared" si="189"/>
        <v>TRUE</v>
      </c>
      <c r="G908" s="23" t="str">
        <f t="shared" ref="G908:G971" si="190">IF(C907&gt;=E907, "TRUE", "FALSE")</f>
        <v>FALSE</v>
      </c>
      <c r="H908" s="23" t="str">
        <f t="shared" ref="H908:H971" si="191">IF(F908="TRUE", IF(G908="TRUE", "Buy", "Hold&amp;NotBuy"), "Sell")</f>
        <v>Hold&amp;NotBuy</v>
      </c>
      <c r="I908" s="23" t="str">
        <f t="shared" si="188"/>
        <v>hold</v>
      </c>
      <c r="J908" s="38" t="str">
        <f t="shared" si="185"/>
        <v>Cash</v>
      </c>
      <c r="K908" s="23" t="str">
        <f t="shared" si="186"/>
        <v>Cash</v>
      </c>
      <c r="L908" s="23" t="str">
        <f t="shared" si="187"/>
        <v>Cash</v>
      </c>
      <c r="M908" s="43">
        <f t="shared" ref="M908:M971" si="192">B908/B907</f>
        <v>1.0867532467532468</v>
      </c>
      <c r="N908" s="54">
        <f t="shared" si="182"/>
        <v>1</v>
      </c>
      <c r="O908" s="47">
        <f>O907*N908</f>
        <v>727539.20559198537</v>
      </c>
      <c r="P908" s="67">
        <f>(O908-MAX(O$97:O908))/MAX(O$97:O908)</f>
        <v>-0.51916903245417689</v>
      </c>
      <c r="Q908" s="63">
        <f t="shared" si="181"/>
        <v>1097767.7174617178</v>
      </c>
      <c r="R908" s="48">
        <v>1</v>
      </c>
      <c r="S908" s="47">
        <f t="shared" si="184"/>
        <v>1773899.5150504408</v>
      </c>
      <c r="T908" s="67">
        <f>(S908-MAX(S$97:S908))/MAX(S$97:S908)</f>
        <v>-0.25609798184621096</v>
      </c>
      <c r="U908" s="63">
        <f t="shared" si="183"/>
        <v>1405461.2792163522</v>
      </c>
      <c r="V908" s="4"/>
    </row>
    <row r="909" spans="1:22" x14ac:dyDescent="0.3">
      <c r="A909" s="2">
        <v>43912</v>
      </c>
      <c r="B909" s="21">
        <v>196.4</v>
      </c>
      <c r="C909" s="21">
        <v>193.9</v>
      </c>
      <c r="D909" s="21">
        <v>192.65</v>
      </c>
      <c r="E909" s="21">
        <v>263.51</v>
      </c>
      <c r="F909" s="23" t="str">
        <f t="shared" si="189"/>
        <v>TRUE</v>
      </c>
      <c r="G909" s="23" t="str">
        <f t="shared" si="190"/>
        <v>FALSE</v>
      </c>
      <c r="H909" s="23" t="str">
        <f t="shared" si="191"/>
        <v>Hold&amp;NotBuy</v>
      </c>
      <c r="I909" s="23" t="str">
        <f t="shared" si="188"/>
        <v>hold</v>
      </c>
      <c r="J909" s="38" t="str">
        <f t="shared" si="185"/>
        <v>Cash</v>
      </c>
      <c r="K909" s="23" t="str">
        <f t="shared" si="186"/>
        <v>Cash</v>
      </c>
      <c r="L909" s="23" t="str">
        <f t="shared" si="187"/>
        <v>Cash</v>
      </c>
      <c r="M909" s="43">
        <f t="shared" si="192"/>
        <v>0.93881453154875727</v>
      </c>
      <c r="N909" s="54">
        <f t="shared" si="182"/>
        <v>1</v>
      </c>
      <c r="O909" s="47">
        <f>O908*N909</f>
        <v>727539.20559198537</v>
      </c>
      <c r="P909" s="67">
        <f>(O909-MAX(O$97:O909))/MAX(O$97:O909)</f>
        <v>-0.51916903245417689</v>
      </c>
      <c r="Q909" s="63">
        <f t="shared" si="181"/>
        <v>1097767.7174617178</v>
      </c>
      <c r="R909" s="55">
        <f>(B909-(B908*$A$1))/B908</f>
        <v>0.93811453154875724</v>
      </c>
      <c r="S909" s="47">
        <f t="shared" si="184"/>
        <v>1664120.912576112</v>
      </c>
      <c r="T909" s="67">
        <f>(S909-MAX(S$97:S909))/MAX(S$97:S909)</f>
        <v>-0.30213470672148307</v>
      </c>
      <c r="U909" s="63">
        <f t="shared" si="183"/>
        <v>1318483.6495619654</v>
      </c>
      <c r="V909" s="4"/>
    </row>
    <row r="910" spans="1:22" x14ac:dyDescent="0.3">
      <c r="A910" s="2">
        <v>43913</v>
      </c>
      <c r="B910" s="21">
        <v>193.9</v>
      </c>
      <c r="C910" s="21">
        <v>193.2</v>
      </c>
      <c r="D910" s="21">
        <v>192.08</v>
      </c>
      <c r="E910" s="21">
        <v>262.87</v>
      </c>
      <c r="F910" s="23" t="str">
        <f t="shared" si="189"/>
        <v>TRUE</v>
      </c>
      <c r="G910" s="23" t="str">
        <f t="shared" si="190"/>
        <v>FALSE</v>
      </c>
      <c r="H910" s="23" t="str">
        <f t="shared" si="191"/>
        <v>Hold&amp;NotBuy</v>
      </c>
      <c r="I910" s="23" t="str">
        <f t="shared" si="188"/>
        <v>hold</v>
      </c>
      <c r="J910" s="38" t="str">
        <f t="shared" si="185"/>
        <v>Cash</v>
      </c>
      <c r="K910" s="23" t="str">
        <f t="shared" si="186"/>
        <v>Cash</v>
      </c>
      <c r="L910" s="23" t="str">
        <f t="shared" si="187"/>
        <v>Cash</v>
      </c>
      <c r="M910" s="43">
        <f t="shared" si="192"/>
        <v>0.9872708757637475</v>
      </c>
      <c r="N910" s="54">
        <f t="shared" si="182"/>
        <v>1</v>
      </c>
      <c r="O910" s="47">
        <f>O909*N910</f>
        <v>727539.20559198537</v>
      </c>
      <c r="P910" s="67">
        <f>(O910-MAX(O$97:O910))/MAX(O$97:O910)</f>
        <v>-0.51916903245417689</v>
      </c>
      <c r="Q910" s="63">
        <f t="shared" si="181"/>
        <v>1097767.7174617178</v>
      </c>
      <c r="R910" s="52">
        <f t="shared" ref="R910:R931" si="193">M910</f>
        <v>0.9872708757637475</v>
      </c>
      <c r="S910" s="47">
        <f t="shared" si="184"/>
        <v>1642938.1107357848</v>
      </c>
      <c r="T910" s="67">
        <f>(S910-MAX(S$97:S910))/MAX(S$97:S910)</f>
        <v>-0.31101792073979412</v>
      </c>
      <c r="U910" s="63">
        <f t="shared" si="183"/>
        <v>1301700.5073832236</v>
      </c>
      <c r="V910" s="4"/>
    </row>
    <row r="911" spans="1:22" x14ac:dyDescent="0.3">
      <c r="A911" s="2">
        <v>43914</v>
      </c>
      <c r="B911" s="21">
        <v>193.5</v>
      </c>
      <c r="C911" s="21">
        <v>198.9</v>
      </c>
      <c r="D911" s="21">
        <v>192.6</v>
      </c>
      <c r="E911" s="21">
        <v>262.36916666666667</v>
      </c>
      <c r="F911" s="23" t="str">
        <f t="shared" si="189"/>
        <v>TRUE</v>
      </c>
      <c r="G911" s="23" t="str">
        <f t="shared" si="190"/>
        <v>FALSE</v>
      </c>
      <c r="H911" s="23" t="str">
        <f t="shared" si="191"/>
        <v>Hold&amp;NotBuy</v>
      </c>
      <c r="I911" s="23" t="str">
        <f t="shared" si="188"/>
        <v>hold</v>
      </c>
      <c r="J911" s="38" t="str">
        <f t="shared" si="185"/>
        <v>Cash</v>
      </c>
      <c r="K911" s="23" t="str">
        <f t="shared" si="186"/>
        <v>Cash</v>
      </c>
      <c r="L911" s="23" t="str">
        <f t="shared" si="187"/>
        <v>Cash</v>
      </c>
      <c r="M911" s="43">
        <f t="shared" si="192"/>
        <v>0.9979370809695719</v>
      </c>
      <c r="N911" s="54">
        <f t="shared" si="182"/>
        <v>1</v>
      </c>
      <c r="O911" s="47">
        <f>O910*N911</f>
        <v>727539.20559198537</v>
      </c>
      <c r="P911" s="67">
        <f>(O911-MAX(O$97:O911))/MAX(O$97:O911)</f>
        <v>-0.51916903245417689</v>
      </c>
      <c r="Q911" s="63">
        <f t="shared" si="181"/>
        <v>1097767.7174617178</v>
      </c>
      <c r="R911" s="52">
        <f t="shared" si="193"/>
        <v>0.9979370809695719</v>
      </c>
      <c r="S911" s="47">
        <f t="shared" si="184"/>
        <v>1639548.8624413323</v>
      </c>
      <c r="T911" s="67">
        <f>(S911-MAX(S$97:S911))/MAX(S$97:S911)</f>
        <v>-0.31243923498272391</v>
      </c>
      <c r="U911" s="63">
        <f t="shared" si="183"/>
        <v>1299015.2046346248</v>
      </c>
      <c r="V911" s="4"/>
    </row>
    <row r="912" spans="1:22" x14ac:dyDescent="0.3">
      <c r="A912" s="2">
        <v>43915</v>
      </c>
      <c r="B912" s="21">
        <v>198.9</v>
      </c>
      <c r="C912" s="21">
        <v>199.6</v>
      </c>
      <c r="D912" s="21">
        <v>193.16</v>
      </c>
      <c r="E912" s="21">
        <v>261.91583333333341</v>
      </c>
      <c r="F912" s="23" t="str">
        <f t="shared" si="189"/>
        <v>TRUE</v>
      </c>
      <c r="G912" s="23" t="str">
        <f t="shared" si="190"/>
        <v>FALSE</v>
      </c>
      <c r="H912" s="23" t="str">
        <f t="shared" si="191"/>
        <v>Hold&amp;NotBuy</v>
      </c>
      <c r="I912" s="23" t="str">
        <f t="shared" si="188"/>
        <v>hold</v>
      </c>
      <c r="J912" s="38" t="str">
        <f t="shared" si="185"/>
        <v>Cash</v>
      </c>
      <c r="K912" s="23" t="str">
        <f t="shared" si="186"/>
        <v>Cash</v>
      </c>
      <c r="L912" s="23" t="str">
        <f t="shared" si="187"/>
        <v>Cash</v>
      </c>
      <c r="M912" s="43">
        <f t="shared" si="192"/>
        <v>1.0279069767441862</v>
      </c>
      <c r="N912" s="54">
        <f t="shared" si="182"/>
        <v>1</v>
      </c>
      <c r="O912" s="47">
        <f>O911*N912</f>
        <v>727539.20559198537</v>
      </c>
      <c r="P912" s="67">
        <f>(O912-MAX(O$97:O912))/MAX(O$97:O912)</f>
        <v>-0.51916903245417689</v>
      </c>
      <c r="Q912" s="63">
        <f t="shared" si="181"/>
        <v>1097767.7174617178</v>
      </c>
      <c r="R912" s="52">
        <f t="shared" si="193"/>
        <v>1.0279069767441862</v>
      </c>
      <c r="S912" s="47">
        <f t="shared" si="184"/>
        <v>1685303.7144164394</v>
      </c>
      <c r="T912" s="67">
        <f>(S912-MAX(S$97:S912))/MAX(S$97:S912)</f>
        <v>-0.29325149270317197</v>
      </c>
      <c r="U912" s="63">
        <f t="shared" si="183"/>
        <v>1335266.7917407076</v>
      </c>
      <c r="V912" s="4"/>
    </row>
    <row r="913" spans="1:22" x14ac:dyDescent="0.3">
      <c r="A913" s="2">
        <v>43916</v>
      </c>
      <c r="B913" s="21">
        <v>199.3</v>
      </c>
      <c r="C913" s="21">
        <v>199</v>
      </c>
      <c r="D913" s="21">
        <v>194.88</v>
      </c>
      <c r="E913" s="21">
        <v>261.40750000000003</v>
      </c>
      <c r="F913" s="23" t="str">
        <f t="shared" si="189"/>
        <v>TRUE</v>
      </c>
      <c r="G913" s="23" t="str">
        <f t="shared" si="190"/>
        <v>FALSE</v>
      </c>
      <c r="H913" s="23" t="str">
        <f t="shared" si="191"/>
        <v>Hold&amp;NotBuy</v>
      </c>
      <c r="I913" s="23" t="str">
        <f t="shared" si="188"/>
        <v>hold</v>
      </c>
      <c r="J913" s="38" t="str">
        <f t="shared" si="185"/>
        <v>Cash</v>
      </c>
      <c r="K913" s="23" t="str">
        <f t="shared" si="186"/>
        <v>Cash</v>
      </c>
      <c r="L913" s="23" t="str">
        <f t="shared" si="187"/>
        <v>Cash</v>
      </c>
      <c r="M913" s="43">
        <f t="shared" si="192"/>
        <v>1.0020110608345902</v>
      </c>
      <c r="N913" s="54">
        <f t="shared" si="182"/>
        <v>1</v>
      </c>
      <c r="O913" s="47">
        <f>O912*N913</f>
        <v>727539.20559198537</v>
      </c>
      <c r="P913" s="67">
        <f>(O913-MAX(O$97:O913))/MAX(O$97:O913)</f>
        <v>-0.51916903245417689</v>
      </c>
      <c r="Q913" s="63">
        <f t="shared" si="181"/>
        <v>1097767.7174617178</v>
      </c>
      <c r="R913" s="52">
        <f t="shared" si="193"/>
        <v>1.0020110608345902</v>
      </c>
      <c r="S913" s="47">
        <f t="shared" si="184"/>
        <v>1688692.9627108919</v>
      </c>
      <c r="T913" s="67">
        <f>(S913-MAX(S$97:S913))/MAX(S$97:S913)</f>
        <v>-0.29183017846024217</v>
      </c>
      <c r="U913" s="63">
        <f t="shared" si="183"/>
        <v>1337952.0944893062</v>
      </c>
      <c r="V913" s="4"/>
    </row>
    <row r="914" spans="1:22" x14ac:dyDescent="0.3">
      <c r="A914" s="2">
        <v>43917</v>
      </c>
      <c r="B914" s="21">
        <v>199</v>
      </c>
      <c r="C914" s="21">
        <v>213.2</v>
      </c>
      <c r="D914" s="21">
        <v>197.85</v>
      </c>
      <c r="E914" s="21">
        <v>260.98416666666668</v>
      </c>
      <c r="F914" s="23" t="str">
        <f t="shared" si="189"/>
        <v>TRUE</v>
      </c>
      <c r="G914" s="23" t="str">
        <f t="shared" si="190"/>
        <v>FALSE</v>
      </c>
      <c r="H914" s="23" t="str">
        <f t="shared" si="191"/>
        <v>Hold&amp;NotBuy</v>
      </c>
      <c r="I914" s="23" t="str">
        <f t="shared" si="188"/>
        <v>hold</v>
      </c>
      <c r="J914" s="38" t="str">
        <f t="shared" si="185"/>
        <v>Cash</v>
      </c>
      <c r="K914" s="23" t="str">
        <f t="shared" si="186"/>
        <v>Cash</v>
      </c>
      <c r="L914" s="23" t="str">
        <f t="shared" si="187"/>
        <v>Cash</v>
      </c>
      <c r="M914" s="43">
        <f t="shared" si="192"/>
        <v>0.99849473156046153</v>
      </c>
      <c r="N914" s="54">
        <f t="shared" si="182"/>
        <v>1</v>
      </c>
      <c r="O914" s="47">
        <f>O913*N914</f>
        <v>727539.20559198537</v>
      </c>
      <c r="P914" s="67">
        <f>(O914-MAX(O$97:O914))/MAX(O$97:O914)</f>
        <v>-0.51916903245417689</v>
      </c>
      <c r="Q914" s="63">
        <f t="shared" si="181"/>
        <v>1097767.7174617178</v>
      </c>
      <c r="R914" s="52">
        <f t="shared" si="193"/>
        <v>0.99849473156046153</v>
      </c>
      <c r="S914" s="47">
        <f t="shared" si="184"/>
        <v>1686151.0264900525</v>
      </c>
      <c r="T914" s="67">
        <f>(S914-MAX(S$97:S914))/MAX(S$97:S914)</f>
        <v>-0.29289616414243952</v>
      </c>
      <c r="U914" s="63">
        <f t="shared" si="183"/>
        <v>1335938.1174278571</v>
      </c>
      <c r="V914" s="4"/>
    </row>
    <row r="915" spans="1:22" x14ac:dyDescent="0.3">
      <c r="A915" s="2">
        <v>43918</v>
      </c>
      <c r="B915" s="21">
        <v>213</v>
      </c>
      <c r="C915" s="21">
        <v>208.7</v>
      </c>
      <c r="D915" s="21">
        <v>200.45</v>
      </c>
      <c r="E915" s="21">
        <v>260.45666666666659</v>
      </c>
      <c r="F915" s="23" t="str">
        <f t="shared" si="189"/>
        <v>TRUE</v>
      </c>
      <c r="G915" s="23" t="str">
        <f t="shared" si="190"/>
        <v>FALSE</v>
      </c>
      <c r="H915" s="23" t="str">
        <f t="shared" si="191"/>
        <v>Hold&amp;NotBuy</v>
      </c>
      <c r="I915" s="23" t="str">
        <f t="shared" si="188"/>
        <v>hold</v>
      </c>
      <c r="J915" s="38" t="str">
        <f t="shared" si="185"/>
        <v>Cash</v>
      </c>
      <c r="K915" s="23" t="str">
        <f t="shared" si="186"/>
        <v>Cash</v>
      </c>
      <c r="L915" s="23" t="str">
        <f t="shared" si="187"/>
        <v>Cash</v>
      </c>
      <c r="M915" s="43">
        <f t="shared" si="192"/>
        <v>1.0703517587939699</v>
      </c>
      <c r="N915" s="54">
        <f t="shared" si="182"/>
        <v>1</v>
      </c>
      <c r="O915" s="47">
        <f>O914*N915</f>
        <v>727539.20559198537</v>
      </c>
      <c r="P915" s="67">
        <f>(O915-MAX(O$97:O915))/MAX(O$97:O915)</f>
        <v>-0.51916903245417689</v>
      </c>
      <c r="Q915" s="63">
        <f t="shared" si="181"/>
        <v>1097767.7174617178</v>
      </c>
      <c r="R915" s="52">
        <f t="shared" si="193"/>
        <v>1.0703517587939699</v>
      </c>
      <c r="S915" s="47">
        <f t="shared" si="184"/>
        <v>1804774.7167958855</v>
      </c>
      <c r="T915" s="67">
        <f>(S915-MAX(S$97:S915))/MAX(S$97:S915)</f>
        <v>-0.24315016563989753</v>
      </c>
      <c r="U915" s="63">
        <f t="shared" si="183"/>
        <v>1429923.713628812</v>
      </c>
      <c r="V915" s="4"/>
    </row>
    <row r="916" spans="1:22" x14ac:dyDescent="0.3">
      <c r="A916" s="2">
        <v>43919</v>
      </c>
      <c r="B916" s="21">
        <v>208.7</v>
      </c>
      <c r="C916" s="21">
        <v>213.4</v>
      </c>
      <c r="D916" s="21">
        <v>202.51</v>
      </c>
      <c r="E916" s="21">
        <v>260.03500000000003</v>
      </c>
      <c r="F916" s="23" t="str">
        <f t="shared" si="189"/>
        <v>TRUE</v>
      </c>
      <c r="G916" s="23" t="str">
        <f t="shared" si="190"/>
        <v>FALSE</v>
      </c>
      <c r="H916" s="23" t="str">
        <f t="shared" si="191"/>
        <v>Hold&amp;NotBuy</v>
      </c>
      <c r="I916" s="23" t="str">
        <f t="shared" si="188"/>
        <v>hold</v>
      </c>
      <c r="J916" s="38" t="str">
        <f t="shared" si="185"/>
        <v>Cash</v>
      </c>
      <c r="K916" s="23" t="str">
        <f t="shared" si="186"/>
        <v>Cash</v>
      </c>
      <c r="L916" s="23" t="str">
        <f t="shared" si="187"/>
        <v>Cash</v>
      </c>
      <c r="M916" s="43">
        <f t="shared" si="192"/>
        <v>0.97981220657276991</v>
      </c>
      <c r="N916" s="54">
        <f t="shared" si="182"/>
        <v>1</v>
      </c>
      <c r="O916" s="47">
        <f>O915*N916</f>
        <v>727539.20559198537</v>
      </c>
      <c r="P916" s="67">
        <f>(O916-MAX(O$97:O916))/MAX(O$97:O916)</f>
        <v>-0.51916903245417689</v>
      </c>
      <c r="Q916" s="63">
        <f t="shared" si="181"/>
        <v>1097767.7174617178</v>
      </c>
      <c r="R916" s="52">
        <f t="shared" si="193"/>
        <v>0.97981220657276991</v>
      </c>
      <c r="S916" s="47">
        <f t="shared" si="184"/>
        <v>1768340.2976305224</v>
      </c>
      <c r="T916" s="67">
        <f>(S916-MAX(S$97:S916))/MAX(S$97:S916)</f>
        <v>-0.25842929375139262</v>
      </c>
      <c r="U916" s="63">
        <f t="shared" si="183"/>
        <v>1401056.7090813757</v>
      </c>
      <c r="V916" s="4"/>
    </row>
    <row r="917" spans="1:22" x14ac:dyDescent="0.3">
      <c r="A917" s="2">
        <v>43920</v>
      </c>
      <c r="B917" s="21">
        <v>213.4</v>
      </c>
      <c r="C917" s="21">
        <v>210.8</v>
      </c>
      <c r="D917" s="21">
        <v>202.68</v>
      </c>
      <c r="E917" s="21">
        <v>259.60000000000002</v>
      </c>
      <c r="F917" s="23" t="str">
        <f t="shared" si="189"/>
        <v>TRUE</v>
      </c>
      <c r="G917" s="23" t="str">
        <f t="shared" si="190"/>
        <v>FALSE</v>
      </c>
      <c r="H917" s="23" t="str">
        <f t="shared" si="191"/>
        <v>Hold&amp;NotBuy</v>
      </c>
      <c r="I917" s="23" t="str">
        <f t="shared" si="188"/>
        <v>hold</v>
      </c>
      <c r="J917" s="38" t="str">
        <f t="shared" si="185"/>
        <v>Cash</v>
      </c>
      <c r="K917" s="23" t="str">
        <f t="shared" si="186"/>
        <v>Cash</v>
      </c>
      <c r="L917" s="23" t="str">
        <f t="shared" si="187"/>
        <v>Cash</v>
      </c>
      <c r="M917" s="43">
        <f t="shared" si="192"/>
        <v>1.0225203641590801</v>
      </c>
      <c r="N917" s="54">
        <f t="shared" si="182"/>
        <v>1</v>
      </c>
      <c r="O917" s="47">
        <f>O916*N917</f>
        <v>727539.20559198537</v>
      </c>
      <c r="P917" s="67">
        <f>(O917-MAX(O$97:O917))/MAX(O$97:O917)</f>
        <v>-0.51916903245417689</v>
      </c>
      <c r="Q917" s="63">
        <f t="shared" si="181"/>
        <v>1097767.7174617178</v>
      </c>
      <c r="R917" s="52">
        <f t="shared" si="193"/>
        <v>1.0225203641590801</v>
      </c>
      <c r="S917" s="47">
        <f t="shared" si="184"/>
        <v>1808163.9650903379</v>
      </c>
      <c r="T917" s="67">
        <f>(S917-MAX(S$97:S917))/MAX(S$97:S917)</f>
        <v>-0.24172885139696773</v>
      </c>
      <c r="U917" s="63">
        <f t="shared" si="183"/>
        <v>1432609.0163774106</v>
      </c>
      <c r="V917" s="4"/>
    </row>
    <row r="918" spans="1:22" x14ac:dyDescent="0.3">
      <c r="A918" s="2">
        <v>43921</v>
      </c>
      <c r="B918" s="21">
        <v>210.8</v>
      </c>
      <c r="C918" s="21">
        <v>215</v>
      </c>
      <c r="D918" s="21">
        <v>204.57</v>
      </c>
      <c r="E918" s="21">
        <v>259.24166666666667</v>
      </c>
      <c r="F918" s="23" t="str">
        <f t="shared" si="189"/>
        <v>TRUE</v>
      </c>
      <c r="G918" s="23" t="str">
        <f t="shared" si="190"/>
        <v>FALSE</v>
      </c>
      <c r="H918" s="23" t="str">
        <f t="shared" si="191"/>
        <v>Hold&amp;NotBuy</v>
      </c>
      <c r="I918" s="23" t="str">
        <f t="shared" si="188"/>
        <v>hold</v>
      </c>
      <c r="J918" s="38" t="str">
        <f t="shared" si="185"/>
        <v>Cash</v>
      </c>
      <c r="K918" s="23" t="str">
        <f t="shared" si="186"/>
        <v>Cash</v>
      </c>
      <c r="L918" s="23" t="str">
        <f t="shared" si="187"/>
        <v>Cash</v>
      </c>
      <c r="M918" s="43">
        <f t="shared" si="192"/>
        <v>0.98781630740393633</v>
      </c>
      <c r="N918" s="54">
        <f t="shared" si="182"/>
        <v>1</v>
      </c>
      <c r="O918" s="47">
        <f>O917*N918</f>
        <v>727539.20559198537</v>
      </c>
      <c r="P918" s="67">
        <f>(O918-MAX(O$97:O918))/MAX(O$97:O918)</f>
        <v>-0.51916903245417689</v>
      </c>
      <c r="Q918" s="63">
        <f t="shared" si="181"/>
        <v>1097767.7174617178</v>
      </c>
      <c r="R918" s="52">
        <f t="shared" si="193"/>
        <v>0.98781630740393633</v>
      </c>
      <c r="S918" s="47">
        <f t="shared" si="184"/>
        <v>1786133.8511763976</v>
      </c>
      <c r="T918" s="67">
        <f>(S918-MAX(S$97:S918))/MAX(S$97:S918)</f>
        <v>-0.2509673939760112</v>
      </c>
      <c r="U918" s="63">
        <f t="shared" si="183"/>
        <v>1415154.5485115191</v>
      </c>
      <c r="V918" s="4"/>
    </row>
    <row r="919" spans="1:22" x14ac:dyDescent="0.3">
      <c r="A919" s="2">
        <v>43922</v>
      </c>
      <c r="B919" s="21">
        <v>214.7</v>
      </c>
      <c r="C919" s="21">
        <v>210.6</v>
      </c>
      <c r="D919" s="21">
        <v>206.24</v>
      </c>
      <c r="E919" s="21">
        <v>258.82166666666672</v>
      </c>
      <c r="F919" s="23" t="str">
        <f t="shared" si="189"/>
        <v>TRUE</v>
      </c>
      <c r="G919" s="23" t="str">
        <f t="shared" si="190"/>
        <v>FALSE</v>
      </c>
      <c r="H919" s="23" t="str">
        <f t="shared" si="191"/>
        <v>Hold&amp;NotBuy</v>
      </c>
      <c r="I919" s="23" t="str">
        <f t="shared" si="188"/>
        <v>hold</v>
      </c>
      <c r="J919" s="38" t="str">
        <f t="shared" si="185"/>
        <v>Cash</v>
      </c>
      <c r="K919" s="23" t="str">
        <f t="shared" si="186"/>
        <v>Cash</v>
      </c>
      <c r="L919" s="23" t="str">
        <f t="shared" si="187"/>
        <v>Cash</v>
      </c>
      <c r="M919" s="43">
        <f t="shared" si="192"/>
        <v>1.0185009487666032</v>
      </c>
      <c r="N919" s="54">
        <f t="shared" si="182"/>
        <v>1</v>
      </c>
      <c r="O919" s="47">
        <f>O918*N919</f>
        <v>727539.20559198537</v>
      </c>
      <c r="P919" s="67">
        <f>(O919-MAX(O$97:O919))/MAX(O$97:O919)</f>
        <v>-0.51916903245417689</v>
      </c>
      <c r="Q919" s="63">
        <f t="shared" si="181"/>
        <v>1097767.7174617178</v>
      </c>
      <c r="R919" s="52">
        <f t="shared" si="193"/>
        <v>1.0185009487666032</v>
      </c>
      <c r="S919" s="47">
        <f t="shared" si="184"/>
        <v>1819179.0220473078</v>
      </c>
      <c r="T919" s="67">
        <f>(S919-MAX(S$97:S919))/MAX(S$97:S919)</f>
        <v>-0.23710958010744609</v>
      </c>
      <c r="U919" s="63">
        <f t="shared" si="183"/>
        <v>1441336.2503103563</v>
      </c>
      <c r="V919" s="4"/>
    </row>
    <row r="920" spans="1:22" x14ac:dyDescent="0.3">
      <c r="A920" s="2">
        <v>43923</v>
      </c>
      <c r="B920" s="21">
        <v>210.6</v>
      </c>
      <c r="C920" s="21">
        <v>215.4</v>
      </c>
      <c r="D920" s="21">
        <v>208.46</v>
      </c>
      <c r="E920" s="21">
        <v>258.45833333333331</v>
      </c>
      <c r="F920" s="23" t="str">
        <f t="shared" si="189"/>
        <v>TRUE</v>
      </c>
      <c r="G920" s="23" t="str">
        <f t="shared" si="190"/>
        <v>FALSE</v>
      </c>
      <c r="H920" s="23" t="str">
        <f t="shared" si="191"/>
        <v>Hold&amp;NotBuy</v>
      </c>
      <c r="I920" s="23" t="str">
        <f t="shared" si="188"/>
        <v>hold</v>
      </c>
      <c r="J920" s="38" t="str">
        <f t="shared" si="185"/>
        <v>Cash</v>
      </c>
      <c r="K920" s="23" t="str">
        <f t="shared" si="186"/>
        <v>Cash</v>
      </c>
      <c r="L920" s="23" t="str">
        <f t="shared" si="187"/>
        <v>Cash</v>
      </c>
      <c r="M920" s="43">
        <f t="shared" si="192"/>
        <v>0.98090358639962738</v>
      </c>
      <c r="N920" s="54">
        <f t="shared" si="182"/>
        <v>1</v>
      </c>
      <c r="O920" s="47">
        <f>O919*N920</f>
        <v>727539.20559198537</v>
      </c>
      <c r="P920" s="67">
        <f>(O920-MAX(O$97:O920))/MAX(O$97:O920)</f>
        <v>-0.51916903245417689</v>
      </c>
      <c r="Q920" s="63">
        <f t="shared" si="181"/>
        <v>1097767.7174617178</v>
      </c>
      <c r="R920" s="52">
        <f t="shared" si="193"/>
        <v>0.98090358639962738</v>
      </c>
      <c r="S920" s="47">
        <f t="shared" si="184"/>
        <v>1784439.2270291711</v>
      </c>
      <c r="T920" s="67">
        <f>(S920-MAX(S$97:S920))/MAX(S$97:S920)</f>
        <v>-0.25167805109747621</v>
      </c>
      <c r="U920" s="63">
        <f t="shared" si="183"/>
        <v>1413811.8971372196</v>
      </c>
      <c r="V920" s="4"/>
    </row>
    <row r="921" spans="1:22" x14ac:dyDescent="0.3">
      <c r="A921" s="2">
        <v>43924</v>
      </c>
      <c r="B921" s="21">
        <v>215.4</v>
      </c>
      <c r="C921" s="21">
        <v>215.4</v>
      </c>
      <c r="D921" s="21">
        <v>210.11</v>
      </c>
      <c r="E921" s="21">
        <v>258.13666666666671</v>
      </c>
      <c r="F921" s="23" t="str">
        <f t="shared" si="189"/>
        <v>TRUE</v>
      </c>
      <c r="G921" s="23" t="str">
        <f t="shared" si="190"/>
        <v>FALSE</v>
      </c>
      <c r="H921" s="23" t="str">
        <f t="shared" si="191"/>
        <v>Hold&amp;NotBuy</v>
      </c>
      <c r="I921" s="23" t="str">
        <f t="shared" si="188"/>
        <v>hold</v>
      </c>
      <c r="J921" s="38" t="str">
        <f t="shared" si="185"/>
        <v>Cash</v>
      </c>
      <c r="K921" s="23" t="str">
        <f t="shared" si="186"/>
        <v>Cash</v>
      </c>
      <c r="L921" s="23" t="str">
        <f t="shared" si="187"/>
        <v>Cash</v>
      </c>
      <c r="M921" s="43">
        <f t="shared" si="192"/>
        <v>1.0227920227920229</v>
      </c>
      <c r="N921" s="54">
        <f t="shared" si="182"/>
        <v>1</v>
      </c>
      <c r="O921" s="47">
        <f>O920*N921</f>
        <v>727539.20559198537</v>
      </c>
      <c r="P921" s="67">
        <f>(O921-MAX(O$97:O921))/MAX(O$97:O921)</f>
        <v>-0.51916903245417689</v>
      </c>
      <c r="Q921" s="63">
        <f t="shared" si="181"/>
        <v>1097767.7174617178</v>
      </c>
      <c r="R921" s="52">
        <f t="shared" si="193"/>
        <v>1.0227920227920229</v>
      </c>
      <c r="S921" s="47">
        <f t="shared" si="184"/>
        <v>1825110.2065625996</v>
      </c>
      <c r="T921" s="67">
        <f>(S921-MAX(S$97:S921))/MAX(S$97:S921)</f>
        <v>-0.23462228018231893</v>
      </c>
      <c r="U921" s="63">
        <f t="shared" si="183"/>
        <v>1446035.5301204042</v>
      </c>
      <c r="V921" s="4"/>
    </row>
    <row r="922" spans="1:22" x14ac:dyDescent="0.3">
      <c r="A922" s="2">
        <v>43925</v>
      </c>
      <c r="B922" s="21">
        <v>215.5</v>
      </c>
      <c r="C922" s="21">
        <v>217</v>
      </c>
      <c r="D922" s="21">
        <v>211.85</v>
      </c>
      <c r="E922" s="21">
        <v>257.76166666666671</v>
      </c>
      <c r="F922" s="23" t="str">
        <f t="shared" si="189"/>
        <v>TRUE</v>
      </c>
      <c r="G922" s="23" t="str">
        <f t="shared" si="190"/>
        <v>FALSE</v>
      </c>
      <c r="H922" s="23" t="str">
        <f t="shared" si="191"/>
        <v>Hold&amp;NotBuy</v>
      </c>
      <c r="I922" s="23" t="str">
        <f t="shared" si="188"/>
        <v>hold</v>
      </c>
      <c r="J922" s="38" t="str">
        <f t="shared" si="185"/>
        <v>Cash</v>
      </c>
      <c r="K922" s="23" t="str">
        <f t="shared" si="186"/>
        <v>Cash</v>
      </c>
      <c r="L922" s="23" t="str">
        <f t="shared" si="187"/>
        <v>Cash</v>
      </c>
      <c r="M922" s="43">
        <f t="shared" si="192"/>
        <v>1.0004642525533891</v>
      </c>
      <c r="N922" s="54">
        <f t="shared" si="182"/>
        <v>1</v>
      </c>
      <c r="O922" s="47">
        <f>O921*N922</f>
        <v>727539.20559198537</v>
      </c>
      <c r="P922" s="67">
        <f>(O922-MAX(O$97:O922))/MAX(O$97:O922)</f>
        <v>-0.51916903245417689</v>
      </c>
      <c r="Q922" s="63">
        <f t="shared" si="181"/>
        <v>1097767.7174617178</v>
      </c>
      <c r="R922" s="52">
        <f t="shared" si="193"/>
        <v>1.0004642525533891</v>
      </c>
      <c r="S922" s="47">
        <f t="shared" si="184"/>
        <v>1825957.5186362129</v>
      </c>
      <c r="T922" s="67">
        <f>(S922-MAX(S$97:S922))/MAX(S$97:S922)</f>
        <v>-0.23426695162158639</v>
      </c>
      <c r="U922" s="63">
        <f t="shared" si="183"/>
        <v>1446706.855807554</v>
      </c>
      <c r="V922" s="4"/>
    </row>
    <row r="923" spans="1:22" x14ac:dyDescent="0.3">
      <c r="A923" s="2">
        <v>43926</v>
      </c>
      <c r="B923" s="21">
        <v>217</v>
      </c>
      <c r="C923" s="21">
        <v>217.4</v>
      </c>
      <c r="D923" s="21">
        <v>213.69</v>
      </c>
      <c r="E923" s="21">
        <v>257.37333333333328</v>
      </c>
      <c r="F923" s="23" t="str">
        <f t="shared" si="189"/>
        <v>TRUE</v>
      </c>
      <c r="G923" s="23" t="str">
        <f t="shared" si="190"/>
        <v>FALSE</v>
      </c>
      <c r="H923" s="23" t="str">
        <f t="shared" si="191"/>
        <v>Hold&amp;NotBuy</v>
      </c>
      <c r="I923" s="23" t="str">
        <f t="shared" si="188"/>
        <v>hold</v>
      </c>
      <c r="J923" s="38" t="str">
        <f t="shared" si="185"/>
        <v>Cash</v>
      </c>
      <c r="K923" s="23" t="str">
        <f t="shared" si="186"/>
        <v>Cash</v>
      </c>
      <c r="L923" s="23" t="str">
        <f t="shared" si="187"/>
        <v>Cash</v>
      </c>
      <c r="M923" s="43">
        <f t="shared" si="192"/>
        <v>1.0069605568445477</v>
      </c>
      <c r="N923" s="54">
        <f t="shared" si="182"/>
        <v>1</v>
      </c>
      <c r="O923" s="47">
        <f>O922*N923</f>
        <v>727539.20559198537</v>
      </c>
      <c r="P923" s="67">
        <f>(O923-MAX(O$97:O923))/MAX(O$97:O923)</f>
        <v>-0.51916903245417689</v>
      </c>
      <c r="Q923" s="63">
        <f t="shared" si="181"/>
        <v>1097767.7174617178</v>
      </c>
      <c r="R923" s="52">
        <f t="shared" si="193"/>
        <v>1.0069605568445477</v>
      </c>
      <c r="S923" s="47">
        <f t="shared" si="184"/>
        <v>1838667.1997404094</v>
      </c>
      <c r="T923" s="67">
        <f>(S923-MAX(S$97:S923))/MAX(S$97:S923)</f>
        <v>-0.22893702321059972</v>
      </c>
      <c r="U923" s="63">
        <f t="shared" si="183"/>
        <v>1456776.7411147992</v>
      </c>
      <c r="V923" s="4"/>
    </row>
    <row r="924" spans="1:22" x14ac:dyDescent="0.3">
      <c r="A924" s="2">
        <v>43927</v>
      </c>
      <c r="B924" s="21">
        <v>217.3</v>
      </c>
      <c r="C924" s="21">
        <v>225.8</v>
      </c>
      <c r="D924" s="21">
        <v>214.95</v>
      </c>
      <c r="E924" s="21">
        <v>257.005</v>
      </c>
      <c r="F924" s="23" t="str">
        <f t="shared" si="189"/>
        <v>TRUE</v>
      </c>
      <c r="G924" s="23" t="str">
        <f t="shared" si="190"/>
        <v>FALSE</v>
      </c>
      <c r="H924" s="23" t="str">
        <f t="shared" si="191"/>
        <v>Hold&amp;NotBuy</v>
      </c>
      <c r="I924" s="23" t="str">
        <f t="shared" si="188"/>
        <v>hold</v>
      </c>
      <c r="J924" s="38" t="str">
        <f t="shared" si="185"/>
        <v>Cash</v>
      </c>
      <c r="K924" s="23" t="str">
        <f t="shared" si="186"/>
        <v>Cash</v>
      </c>
      <c r="L924" s="23" t="str">
        <f t="shared" si="187"/>
        <v>Cash</v>
      </c>
      <c r="M924" s="43">
        <f t="shared" si="192"/>
        <v>1.0013824884792628</v>
      </c>
      <c r="N924" s="54">
        <f t="shared" si="182"/>
        <v>1</v>
      </c>
      <c r="O924" s="47">
        <f>O923*N924</f>
        <v>727539.20559198537</v>
      </c>
      <c r="P924" s="67">
        <f>(O924-MAX(O$97:O924))/MAX(O$97:O924)</f>
        <v>-0.51916903245417689</v>
      </c>
      <c r="Q924" s="63">
        <f t="shared" si="181"/>
        <v>1097767.7174617178</v>
      </c>
      <c r="R924" s="52">
        <f t="shared" si="193"/>
        <v>1.0013824884792628</v>
      </c>
      <c r="S924" s="47">
        <f t="shared" si="184"/>
        <v>1841209.135961249</v>
      </c>
      <c r="T924" s="67">
        <f>(S924-MAX(S$97:S924))/MAX(S$97:S924)</f>
        <v>-0.22787103752840226</v>
      </c>
      <c r="U924" s="63">
        <f t="shared" si="183"/>
        <v>1458790.7181762485</v>
      </c>
      <c r="V924" s="4"/>
    </row>
    <row r="925" spans="1:22" x14ac:dyDescent="0.3">
      <c r="A925" s="2">
        <v>43928</v>
      </c>
      <c r="B925" s="21">
        <v>226</v>
      </c>
      <c r="C925" s="21">
        <v>236.1</v>
      </c>
      <c r="D925" s="21">
        <v>217.69</v>
      </c>
      <c r="E925" s="21">
        <v>256.73916666666668</v>
      </c>
      <c r="F925" s="23" t="str">
        <f t="shared" si="189"/>
        <v>TRUE</v>
      </c>
      <c r="G925" s="23" t="str">
        <f t="shared" si="190"/>
        <v>FALSE</v>
      </c>
      <c r="H925" s="23" t="str">
        <f t="shared" si="191"/>
        <v>Hold&amp;NotBuy</v>
      </c>
      <c r="I925" s="23" t="str">
        <f t="shared" si="188"/>
        <v>hold</v>
      </c>
      <c r="J925" s="38" t="str">
        <f t="shared" si="185"/>
        <v>Cash</v>
      </c>
      <c r="K925" s="23" t="str">
        <f t="shared" si="186"/>
        <v>Cash</v>
      </c>
      <c r="L925" s="23" t="str">
        <f t="shared" si="187"/>
        <v>Cash</v>
      </c>
      <c r="M925" s="43">
        <f t="shared" si="192"/>
        <v>1.0400368154624942</v>
      </c>
      <c r="N925" s="54">
        <f t="shared" si="182"/>
        <v>1</v>
      </c>
      <c r="O925" s="47">
        <f>O924*N925</f>
        <v>727539.20559198537</v>
      </c>
      <c r="P925" s="67">
        <f>(O925-MAX(O$97:O925))/MAX(O$97:O925)</f>
        <v>-0.51916903245417689</v>
      </c>
      <c r="Q925" s="63">
        <f t="shared" si="181"/>
        <v>1097767.7174617178</v>
      </c>
      <c r="R925" s="52">
        <f t="shared" si="193"/>
        <v>1.0400368154624942</v>
      </c>
      <c r="S925" s="47">
        <f t="shared" si="184"/>
        <v>1914925.286365588</v>
      </c>
      <c r="T925" s="67">
        <f>(S925-MAX(S$97:S925))/MAX(S$97:S925)</f>
        <v>-0.19695745274467977</v>
      </c>
      <c r="U925" s="63">
        <f t="shared" si="183"/>
        <v>1517196.0529582703</v>
      </c>
      <c r="V925" s="4"/>
    </row>
    <row r="926" spans="1:22" x14ac:dyDescent="0.3">
      <c r="A926" s="2">
        <v>43929</v>
      </c>
      <c r="B926" s="21">
        <v>236.3</v>
      </c>
      <c r="C926" s="21">
        <v>238.4</v>
      </c>
      <c r="D926" s="21">
        <v>220.19</v>
      </c>
      <c r="E926" s="21">
        <v>256.55083333333329</v>
      </c>
      <c r="F926" s="23" t="str">
        <f t="shared" si="189"/>
        <v>TRUE</v>
      </c>
      <c r="G926" s="23" t="str">
        <f t="shared" si="190"/>
        <v>FALSE</v>
      </c>
      <c r="H926" s="23" t="str">
        <f t="shared" si="191"/>
        <v>Hold&amp;NotBuy</v>
      </c>
      <c r="I926" s="23" t="str">
        <f t="shared" si="188"/>
        <v>hold</v>
      </c>
      <c r="J926" s="38" t="str">
        <f t="shared" si="185"/>
        <v>Cash</v>
      </c>
      <c r="K926" s="23" t="str">
        <f t="shared" si="186"/>
        <v>Cash</v>
      </c>
      <c r="L926" s="23" t="str">
        <f t="shared" si="187"/>
        <v>Cash</v>
      </c>
      <c r="M926" s="43">
        <f t="shared" si="192"/>
        <v>1.0455752212389382</v>
      </c>
      <c r="N926" s="54">
        <f t="shared" si="182"/>
        <v>1</v>
      </c>
      <c r="O926" s="47">
        <f>O925*N926</f>
        <v>727539.20559198537</v>
      </c>
      <c r="P926" s="67">
        <f>(O926-MAX(O$97:O926))/MAX(O$97:O926)</f>
        <v>-0.51916903245417689</v>
      </c>
      <c r="Q926" s="63">
        <f t="shared" si="181"/>
        <v>1097767.7174617178</v>
      </c>
      <c r="R926" s="52">
        <f t="shared" si="193"/>
        <v>1.0455752212389382</v>
      </c>
      <c r="S926" s="47">
        <f t="shared" si="184"/>
        <v>2002198.4299477367</v>
      </c>
      <c r="T926" s="67">
        <f>(S926-MAX(S$97:S926))/MAX(S$97:S926)</f>
        <v>-0.16035861098923809</v>
      </c>
      <c r="U926" s="63">
        <f t="shared" si="183"/>
        <v>1586342.5987346873</v>
      </c>
      <c r="V926" s="4"/>
    </row>
    <row r="927" spans="1:22" x14ac:dyDescent="0.3">
      <c r="A927" s="2">
        <v>43930</v>
      </c>
      <c r="B927" s="21">
        <v>238.5</v>
      </c>
      <c r="C927" s="21">
        <v>241</v>
      </c>
      <c r="D927" s="21">
        <v>223.21</v>
      </c>
      <c r="E927" s="21">
        <v>256.37583333333328</v>
      </c>
      <c r="F927" s="23" t="str">
        <f t="shared" si="189"/>
        <v>TRUE</v>
      </c>
      <c r="G927" s="23" t="str">
        <f t="shared" si="190"/>
        <v>FALSE</v>
      </c>
      <c r="H927" s="23" t="str">
        <f t="shared" si="191"/>
        <v>Hold&amp;NotBuy</v>
      </c>
      <c r="I927" s="23" t="str">
        <f t="shared" si="188"/>
        <v>hold</v>
      </c>
      <c r="J927" s="38" t="str">
        <f t="shared" si="185"/>
        <v>Cash</v>
      </c>
      <c r="K927" s="23" t="str">
        <f t="shared" si="186"/>
        <v>Cash</v>
      </c>
      <c r="L927" s="23" t="str">
        <f t="shared" si="187"/>
        <v>Cash</v>
      </c>
      <c r="M927" s="43">
        <f t="shared" si="192"/>
        <v>1.0093101988997037</v>
      </c>
      <c r="N927" s="54">
        <f t="shared" si="182"/>
        <v>1</v>
      </c>
      <c r="O927" s="47">
        <f>O926*N927</f>
        <v>727539.20559198537</v>
      </c>
      <c r="P927" s="67">
        <f>(O927-MAX(O$97:O927))/MAX(O$97:O927)</f>
        <v>-0.51916903245417689</v>
      </c>
      <c r="Q927" s="63">
        <f t="shared" si="181"/>
        <v>1097767.7174617178</v>
      </c>
      <c r="R927" s="52">
        <f t="shared" si="193"/>
        <v>1.0093101988997037</v>
      </c>
      <c r="S927" s="47">
        <f t="shared" si="184"/>
        <v>2020839.2955672247</v>
      </c>
      <c r="T927" s="67">
        <f>(S927-MAX(S$97:S927))/MAX(S$97:S927)</f>
        <v>-0.15254138265312434</v>
      </c>
      <c r="U927" s="63">
        <f t="shared" si="183"/>
        <v>1601111.7638519802</v>
      </c>
      <c r="V927" s="4"/>
    </row>
    <row r="928" spans="1:22" x14ac:dyDescent="0.3">
      <c r="A928" s="2">
        <v>43931</v>
      </c>
      <c r="B928" s="21">
        <v>241</v>
      </c>
      <c r="C928" s="21">
        <v>227</v>
      </c>
      <c r="D928" s="21">
        <v>224.41</v>
      </c>
      <c r="E928" s="21">
        <v>256.11250000000001</v>
      </c>
      <c r="F928" s="23" t="str">
        <f t="shared" si="189"/>
        <v>TRUE</v>
      </c>
      <c r="G928" s="23" t="str">
        <f t="shared" si="190"/>
        <v>FALSE</v>
      </c>
      <c r="H928" s="23" t="str">
        <f t="shared" si="191"/>
        <v>Hold&amp;NotBuy</v>
      </c>
      <c r="I928" s="23" t="str">
        <f t="shared" si="188"/>
        <v>hold</v>
      </c>
      <c r="J928" s="38" t="str">
        <f t="shared" si="185"/>
        <v>Cash</v>
      </c>
      <c r="K928" s="23" t="str">
        <f t="shared" si="186"/>
        <v>Cash</v>
      </c>
      <c r="L928" s="23" t="str">
        <f t="shared" si="187"/>
        <v>Cash</v>
      </c>
      <c r="M928" s="43">
        <f t="shared" si="192"/>
        <v>1.0104821802935011</v>
      </c>
      <c r="N928" s="54">
        <f t="shared" si="182"/>
        <v>1</v>
      </c>
      <c r="O928" s="47">
        <f>O927*N928</f>
        <v>727539.20559198537</v>
      </c>
      <c r="P928" s="67">
        <f>(O928-MAX(O$97:O928))/MAX(O$97:O928)</f>
        <v>-0.51916903245417689</v>
      </c>
      <c r="Q928" s="63">
        <f t="shared" si="181"/>
        <v>1097767.7174617178</v>
      </c>
      <c r="R928" s="52">
        <f t="shared" si="193"/>
        <v>1.0104821802935011</v>
      </c>
      <c r="S928" s="47">
        <f t="shared" si="184"/>
        <v>2042022.0974075522</v>
      </c>
      <c r="T928" s="67">
        <f>(S928-MAX(S$97:S928))/MAX(S$97:S928)</f>
        <v>-0.1436581686348132</v>
      </c>
      <c r="U928" s="63">
        <f t="shared" si="183"/>
        <v>1617894.9060307222</v>
      </c>
      <c r="V928" s="4"/>
    </row>
    <row r="929" spans="1:22" x14ac:dyDescent="0.3">
      <c r="A929" s="2">
        <v>43932</v>
      </c>
      <c r="B929" s="21">
        <v>226.6</v>
      </c>
      <c r="C929" s="21">
        <v>227.8</v>
      </c>
      <c r="D929" s="21">
        <v>226.13</v>
      </c>
      <c r="E929" s="21">
        <v>255.87</v>
      </c>
      <c r="F929" s="23" t="str">
        <f t="shared" si="189"/>
        <v>TRUE</v>
      </c>
      <c r="G929" s="23" t="str">
        <f t="shared" si="190"/>
        <v>FALSE</v>
      </c>
      <c r="H929" s="23" t="str">
        <f t="shared" si="191"/>
        <v>Hold&amp;NotBuy</v>
      </c>
      <c r="I929" s="23" t="str">
        <f t="shared" si="188"/>
        <v>hold</v>
      </c>
      <c r="J929" s="38" t="str">
        <f t="shared" si="185"/>
        <v>Cash</v>
      </c>
      <c r="K929" s="23" t="str">
        <f t="shared" si="186"/>
        <v>Cash</v>
      </c>
      <c r="L929" s="23" t="str">
        <f t="shared" si="187"/>
        <v>Cash</v>
      </c>
      <c r="M929" s="43">
        <f t="shared" si="192"/>
        <v>0.94024896265560165</v>
      </c>
      <c r="N929" s="54">
        <f t="shared" si="182"/>
        <v>1</v>
      </c>
      <c r="O929" s="47">
        <f>O928*N929</f>
        <v>727539.20559198537</v>
      </c>
      <c r="P929" s="67">
        <f>(O929-MAX(O$97:O929))/MAX(O$97:O929)</f>
        <v>-0.51916903245417689</v>
      </c>
      <c r="Q929" s="63">
        <f t="shared" si="181"/>
        <v>1097767.7174617178</v>
      </c>
      <c r="R929" s="52">
        <f t="shared" si="193"/>
        <v>0.94024896265560165</v>
      </c>
      <c r="S929" s="47">
        <f t="shared" si="184"/>
        <v>1920009.158807267</v>
      </c>
      <c r="T929" s="67">
        <f>(S929-MAX(S$97:S929))/MAX(S$97:S929)</f>
        <v>-0.19482548138028491</v>
      </c>
      <c r="U929" s="63">
        <f t="shared" si="183"/>
        <v>1521224.0070811687</v>
      </c>
      <c r="V929" s="4"/>
    </row>
    <row r="930" spans="1:22" x14ac:dyDescent="0.3">
      <c r="A930" s="2">
        <v>43933</v>
      </c>
      <c r="B930" s="21">
        <v>227.8</v>
      </c>
      <c r="C930" s="21">
        <v>237.2</v>
      </c>
      <c r="D930" s="21">
        <v>228.31</v>
      </c>
      <c r="E930" s="21">
        <v>255.73249999999999</v>
      </c>
      <c r="F930" s="23" t="str">
        <f t="shared" si="189"/>
        <v>TRUE</v>
      </c>
      <c r="G930" s="23" t="str">
        <f t="shared" si="190"/>
        <v>FALSE</v>
      </c>
      <c r="H930" s="23" t="str">
        <f t="shared" si="191"/>
        <v>Hold&amp;NotBuy</v>
      </c>
      <c r="I930" s="23" t="str">
        <f t="shared" si="188"/>
        <v>hold</v>
      </c>
      <c r="J930" s="38" t="str">
        <f t="shared" si="185"/>
        <v>Cash</v>
      </c>
      <c r="K930" s="23" t="str">
        <f t="shared" si="186"/>
        <v>Cash</v>
      </c>
      <c r="L930" s="23" t="str">
        <f t="shared" si="187"/>
        <v>Cash</v>
      </c>
      <c r="M930" s="43">
        <f t="shared" si="192"/>
        <v>1.005295675198588</v>
      </c>
      <c r="N930" s="54">
        <f t="shared" si="182"/>
        <v>1</v>
      </c>
      <c r="O930" s="47">
        <f>O929*N930</f>
        <v>727539.20559198537</v>
      </c>
      <c r="P930" s="67">
        <f>(O930-MAX(O$97:O930))/MAX(O$97:O930)</f>
        <v>-0.51916903245417689</v>
      </c>
      <c r="Q930" s="63">
        <f t="shared" si="181"/>
        <v>1097767.7174617178</v>
      </c>
      <c r="R930" s="52">
        <f t="shared" si="193"/>
        <v>1.005295675198588</v>
      </c>
      <c r="S930" s="47">
        <f t="shared" si="184"/>
        <v>1930176.9036906243</v>
      </c>
      <c r="T930" s="67">
        <f>(S930-MAX(S$97:S930))/MAX(S$97:S930)</f>
        <v>-0.19056153865149553</v>
      </c>
      <c r="U930" s="63">
        <f t="shared" si="183"/>
        <v>1529279.915326965</v>
      </c>
      <c r="V930" s="4"/>
    </row>
    <row r="931" spans="1:22" x14ac:dyDescent="0.3">
      <c r="A931" s="2">
        <v>43934</v>
      </c>
      <c r="B931" s="21">
        <v>237.2</v>
      </c>
      <c r="C931" s="21">
        <v>224.6</v>
      </c>
      <c r="D931" s="21">
        <v>229.23</v>
      </c>
      <c r="E931" s="21">
        <v>255.48833333333329</v>
      </c>
      <c r="F931" s="23" t="str">
        <f t="shared" si="189"/>
        <v>TRUE</v>
      </c>
      <c r="G931" s="23" t="str">
        <f t="shared" si="190"/>
        <v>FALSE</v>
      </c>
      <c r="H931" s="23" t="str">
        <f t="shared" si="191"/>
        <v>Hold&amp;NotBuy</v>
      </c>
      <c r="I931" s="23" t="str">
        <f t="shared" si="188"/>
        <v>hold</v>
      </c>
      <c r="J931" s="38" t="str">
        <f t="shared" si="185"/>
        <v>Cash</v>
      </c>
      <c r="K931" s="23" t="str">
        <f t="shared" si="186"/>
        <v>Cash</v>
      </c>
      <c r="L931" s="23" t="str">
        <f t="shared" si="187"/>
        <v>Cash</v>
      </c>
      <c r="M931" s="43">
        <f t="shared" si="192"/>
        <v>1.0412642669007901</v>
      </c>
      <c r="N931" s="54">
        <f t="shared" si="182"/>
        <v>1</v>
      </c>
      <c r="O931" s="47">
        <f>O930*N931</f>
        <v>727539.20559198537</v>
      </c>
      <c r="P931" s="67">
        <f>(O931-MAX(O$97:O931))/MAX(O$97:O931)</f>
        <v>-0.51916903245417689</v>
      </c>
      <c r="Q931" s="63">
        <f t="shared" ref="Q931:Q994" si="194">Q930*N931</f>
        <v>1097767.7174617178</v>
      </c>
      <c r="R931" s="52">
        <f t="shared" si="193"/>
        <v>1.0412642669007901</v>
      </c>
      <c r="S931" s="47">
        <f t="shared" si="184"/>
        <v>2009824.2386102548</v>
      </c>
      <c r="T931" s="67">
        <f>(S931-MAX(S$97:S931))/MAX(S$97:S931)</f>
        <v>-0.15716065394264597</v>
      </c>
      <c r="U931" s="63">
        <f t="shared" si="183"/>
        <v>1592384.5299190346</v>
      </c>
      <c r="V931" s="4"/>
    </row>
    <row r="932" spans="1:22" x14ac:dyDescent="0.3">
      <c r="A932" s="2">
        <v>43935</v>
      </c>
      <c r="B932" s="21">
        <v>224.9</v>
      </c>
      <c r="C932" s="21">
        <v>228.1</v>
      </c>
      <c r="D932" s="21">
        <v>230.34</v>
      </c>
      <c r="E932" s="21">
        <v>255.31666666666669</v>
      </c>
      <c r="F932" s="23" t="str">
        <f t="shared" si="189"/>
        <v>FALSE</v>
      </c>
      <c r="G932" s="23" t="str">
        <f t="shared" si="190"/>
        <v>FALSE</v>
      </c>
      <c r="H932" s="23" t="str">
        <f t="shared" si="191"/>
        <v>Sell</v>
      </c>
      <c r="I932" s="23" t="str">
        <f t="shared" si="188"/>
        <v/>
      </c>
      <c r="J932" s="38" t="str">
        <f t="shared" si="185"/>
        <v>Selling</v>
      </c>
      <c r="K932" s="23" t="str">
        <f t="shared" si="186"/>
        <v>Selling</v>
      </c>
      <c r="L932" s="23" t="str">
        <f t="shared" si="187"/>
        <v>Cash</v>
      </c>
      <c r="M932" s="43">
        <f t="shared" si="192"/>
        <v>0.94814502529510969</v>
      </c>
      <c r="N932" s="54">
        <f t="shared" ref="N932:N995" si="195">IF(L932="hold", IF(L931="hold", B932/B931, (B932-(B931*$A$1))/B931), IF(L932="Selling", IF(L931="Buying", (B932-(B931*$A$1)-(B932*$A$1))/B931, (B932-(B932*$A$1))/B931), 1))</f>
        <v>1</v>
      </c>
      <c r="O932" s="47">
        <f>O931*N932</f>
        <v>727539.20559198537</v>
      </c>
      <c r="P932" s="67">
        <f>(O932-MAX(O$97:O932))/MAX(O$97:O932)</f>
        <v>-0.51916903245417689</v>
      </c>
      <c r="Q932" s="63">
        <f t="shared" si="194"/>
        <v>1097767.7174617178</v>
      </c>
      <c r="R932" s="53">
        <f>(B932-(B932*$A$1))/B931</f>
        <v>0.94748132377740313</v>
      </c>
      <c r="S932" s="47">
        <f t="shared" si="184"/>
        <v>1904270.9301583555</v>
      </c>
      <c r="T932" s="67">
        <f>(S932-MAX(S$97:S932))/MAX(S$97:S932)</f>
        <v>-0.20142546066589745</v>
      </c>
      <c r="U932" s="63">
        <f t="shared" ref="U932:U995" si="196">U931*R932</f>
        <v>1508754.6023703446</v>
      </c>
      <c r="V932" s="4"/>
    </row>
    <row r="933" spans="1:22" x14ac:dyDescent="0.3">
      <c r="A933" s="2">
        <v>43936</v>
      </c>
      <c r="B933" s="21">
        <v>228.6</v>
      </c>
      <c r="C933" s="21">
        <v>224.4</v>
      </c>
      <c r="D933" s="21">
        <v>231.04</v>
      </c>
      <c r="E933" s="21">
        <v>255.30583333333331</v>
      </c>
      <c r="F933" s="23" t="str">
        <f t="shared" si="189"/>
        <v>FALSE</v>
      </c>
      <c r="G933" s="23" t="str">
        <f t="shared" si="190"/>
        <v>FALSE</v>
      </c>
      <c r="H933" s="23" t="str">
        <f t="shared" si="191"/>
        <v>Sell</v>
      </c>
      <c r="I933" s="23" t="str">
        <f t="shared" si="188"/>
        <v/>
      </c>
      <c r="J933" s="38" t="str">
        <f t="shared" si="185"/>
        <v>Cash</v>
      </c>
      <c r="K933" s="23" t="str">
        <f t="shared" si="186"/>
        <v>Cash</v>
      </c>
      <c r="L933" s="23" t="str">
        <f t="shared" si="187"/>
        <v>Cash</v>
      </c>
      <c r="M933" s="43">
        <f t="shared" si="192"/>
        <v>1.0164517563361493</v>
      </c>
      <c r="N933" s="54">
        <f t="shared" si="195"/>
        <v>1</v>
      </c>
      <c r="O933" s="47">
        <f>O932*N933</f>
        <v>727539.20559198537</v>
      </c>
      <c r="P933" s="67">
        <f>(O933-MAX(O$97:O933))/MAX(O$97:O933)</f>
        <v>-0.51916903245417689</v>
      </c>
      <c r="Q933" s="63">
        <f t="shared" si="194"/>
        <v>1097767.7174617178</v>
      </c>
      <c r="R933" s="48">
        <v>1</v>
      </c>
      <c r="S933" s="47">
        <f t="shared" si="184"/>
        <v>1904270.9301583555</v>
      </c>
      <c r="T933" s="67">
        <f>(S933-MAX(S$97:S933))/MAX(S$97:S933)</f>
        <v>-0.20142546066589745</v>
      </c>
      <c r="U933" s="63">
        <f t="shared" si="196"/>
        <v>1508754.6023703446</v>
      </c>
      <c r="V933" s="4"/>
    </row>
    <row r="934" spans="1:22" x14ac:dyDescent="0.3">
      <c r="A934" s="2">
        <v>43937</v>
      </c>
      <c r="B934" s="21">
        <v>224.2</v>
      </c>
      <c r="C934" s="21">
        <v>228.5</v>
      </c>
      <c r="D934" s="21">
        <v>231.31</v>
      </c>
      <c r="E934" s="21">
        <v>255.42333333333329</v>
      </c>
      <c r="F934" s="23" t="str">
        <f t="shared" si="189"/>
        <v>FALSE</v>
      </c>
      <c r="G934" s="23" t="str">
        <f t="shared" si="190"/>
        <v>FALSE</v>
      </c>
      <c r="H934" s="23" t="str">
        <f t="shared" si="191"/>
        <v>Sell</v>
      </c>
      <c r="I934" s="23" t="str">
        <f t="shared" si="188"/>
        <v/>
      </c>
      <c r="J934" s="38" t="str">
        <f t="shared" si="185"/>
        <v>Cash</v>
      </c>
      <c r="K934" s="23" t="str">
        <f t="shared" si="186"/>
        <v>Cash</v>
      </c>
      <c r="L934" s="23" t="str">
        <f t="shared" si="187"/>
        <v>Cash</v>
      </c>
      <c r="M934" s="43">
        <f t="shared" si="192"/>
        <v>0.98075240594925628</v>
      </c>
      <c r="N934" s="54">
        <f t="shared" si="195"/>
        <v>1</v>
      </c>
      <c r="O934" s="47">
        <f>O933*N934</f>
        <v>727539.20559198537</v>
      </c>
      <c r="P934" s="67">
        <f>(O934-MAX(O$97:O934))/MAX(O$97:O934)</f>
        <v>-0.51916903245417689</v>
      </c>
      <c r="Q934" s="63">
        <f t="shared" si="194"/>
        <v>1097767.7174617178</v>
      </c>
      <c r="R934" s="48">
        <v>1</v>
      </c>
      <c r="S934" s="47">
        <f t="shared" si="184"/>
        <v>1904270.9301583555</v>
      </c>
      <c r="T934" s="67">
        <f>(S934-MAX(S$97:S934))/MAX(S$97:S934)</f>
        <v>-0.20142546066589745</v>
      </c>
      <c r="U934" s="63">
        <f t="shared" si="196"/>
        <v>1508754.6023703446</v>
      </c>
      <c r="V934" s="4"/>
    </row>
    <row r="935" spans="1:22" x14ac:dyDescent="0.3">
      <c r="A935" s="2">
        <v>43938</v>
      </c>
      <c r="B935" s="21">
        <v>228.5</v>
      </c>
      <c r="C935" s="21">
        <v>227.5</v>
      </c>
      <c r="D935" s="21">
        <v>230.45</v>
      </c>
      <c r="E935" s="21">
        <v>255.48750000000001</v>
      </c>
      <c r="F935" s="23" t="str">
        <f t="shared" si="189"/>
        <v>FALSE</v>
      </c>
      <c r="G935" s="23" t="str">
        <f t="shared" si="190"/>
        <v>FALSE</v>
      </c>
      <c r="H935" s="23" t="str">
        <f t="shared" si="191"/>
        <v>Sell</v>
      </c>
      <c r="I935" s="23" t="str">
        <f t="shared" si="188"/>
        <v/>
      </c>
      <c r="J935" s="38" t="str">
        <f t="shared" si="185"/>
        <v>Cash</v>
      </c>
      <c r="K935" s="23" t="str">
        <f t="shared" si="186"/>
        <v>Cash</v>
      </c>
      <c r="L935" s="23" t="str">
        <f t="shared" si="187"/>
        <v>Cash</v>
      </c>
      <c r="M935" s="43">
        <f t="shared" si="192"/>
        <v>1.0191793041926851</v>
      </c>
      <c r="N935" s="54">
        <f t="shared" si="195"/>
        <v>1</v>
      </c>
      <c r="O935" s="47">
        <f>O934*N935</f>
        <v>727539.20559198537</v>
      </c>
      <c r="P935" s="67">
        <f>(O935-MAX(O$97:O935))/MAX(O$97:O935)</f>
        <v>-0.51916903245417689</v>
      </c>
      <c r="Q935" s="63">
        <f t="shared" si="194"/>
        <v>1097767.7174617178</v>
      </c>
      <c r="R935" s="48">
        <v>1</v>
      </c>
      <c r="S935" s="47">
        <f t="shared" si="184"/>
        <v>1904270.9301583555</v>
      </c>
      <c r="T935" s="67">
        <f>(S935-MAX(S$97:S935))/MAX(S$97:S935)</f>
        <v>-0.20142546066589745</v>
      </c>
      <c r="U935" s="63">
        <f t="shared" si="196"/>
        <v>1508754.6023703446</v>
      </c>
      <c r="V935" s="4"/>
    </row>
    <row r="936" spans="1:22" x14ac:dyDescent="0.3">
      <c r="A936" s="2">
        <v>43939</v>
      </c>
      <c r="B936" s="21">
        <v>227.5</v>
      </c>
      <c r="C936" s="21">
        <v>233.9</v>
      </c>
      <c r="D936" s="21">
        <v>230</v>
      </c>
      <c r="E936" s="21">
        <v>255.55</v>
      </c>
      <c r="F936" s="23" t="str">
        <f t="shared" si="189"/>
        <v>FALSE</v>
      </c>
      <c r="G936" s="23" t="str">
        <f t="shared" si="190"/>
        <v>FALSE</v>
      </c>
      <c r="H936" s="23" t="str">
        <f t="shared" si="191"/>
        <v>Sell</v>
      </c>
      <c r="I936" s="23" t="str">
        <f t="shared" si="188"/>
        <v/>
      </c>
      <c r="J936" s="38" t="str">
        <f t="shared" si="185"/>
        <v>Cash</v>
      </c>
      <c r="K936" s="23" t="str">
        <f t="shared" si="186"/>
        <v>Cash</v>
      </c>
      <c r="L936" s="23" t="str">
        <f t="shared" si="187"/>
        <v>Cash</v>
      </c>
      <c r="M936" s="43">
        <f t="shared" si="192"/>
        <v>0.99562363238512031</v>
      </c>
      <c r="N936" s="54">
        <f t="shared" si="195"/>
        <v>1</v>
      </c>
      <c r="O936" s="47">
        <f>O935*N936</f>
        <v>727539.20559198537</v>
      </c>
      <c r="P936" s="67">
        <f>(O936-MAX(O$97:O936))/MAX(O$97:O936)</f>
        <v>-0.51916903245417689</v>
      </c>
      <c r="Q936" s="63">
        <f t="shared" si="194"/>
        <v>1097767.7174617178</v>
      </c>
      <c r="R936" s="48">
        <v>1</v>
      </c>
      <c r="S936" s="47">
        <f t="shared" si="184"/>
        <v>1904270.9301583555</v>
      </c>
      <c r="T936" s="67">
        <f>(S936-MAX(S$97:S936))/MAX(S$97:S936)</f>
        <v>-0.20142546066589745</v>
      </c>
      <c r="U936" s="63">
        <f t="shared" si="196"/>
        <v>1508754.6023703446</v>
      </c>
      <c r="V936" s="4"/>
    </row>
    <row r="937" spans="1:22" x14ac:dyDescent="0.3">
      <c r="A937" s="2">
        <v>43940</v>
      </c>
      <c r="B937" s="21">
        <v>233.8</v>
      </c>
      <c r="C937" s="21">
        <v>230.4</v>
      </c>
      <c r="D937" s="21">
        <v>228.94</v>
      </c>
      <c r="E937" s="21">
        <v>255.6166666666667</v>
      </c>
      <c r="F937" s="23" t="str">
        <f t="shared" si="189"/>
        <v>TRUE</v>
      </c>
      <c r="G937" s="23" t="str">
        <f t="shared" si="190"/>
        <v>FALSE</v>
      </c>
      <c r="H937" s="23" t="str">
        <f t="shared" si="191"/>
        <v>Hold&amp;NotBuy</v>
      </c>
      <c r="I937" s="23" t="str">
        <f t="shared" si="188"/>
        <v>hold</v>
      </c>
      <c r="J937" s="38" t="str">
        <f t="shared" si="185"/>
        <v>Cash</v>
      </c>
      <c r="K937" s="23" t="str">
        <f t="shared" si="186"/>
        <v>Cash</v>
      </c>
      <c r="L937" s="23" t="str">
        <f t="shared" si="187"/>
        <v>Cash</v>
      </c>
      <c r="M937" s="43">
        <f t="shared" si="192"/>
        <v>1.0276923076923077</v>
      </c>
      <c r="N937" s="54">
        <f t="shared" si="195"/>
        <v>1</v>
      </c>
      <c r="O937" s="47">
        <f>O936*N937</f>
        <v>727539.20559198537</v>
      </c>
      <c r="P937" s="67">
        <f>(O937-MAX(O$97:O937))/MAX(O$97:O937)</f>
        <v>-0.51916903245417689</v>
      </c>
      <c r="Q937" s="63">
        <f t="shared" si="194"/>
        <v>1097767.7174617178</v>
      </c>
      <c r="R937" s="48">
        <v>1</v>
      </c>
      <c r="S937" s="47">
        <f t="shared" si="184"/>
        <v>1904270.9301583555</v>
      </c>
      <c r="T937" s="67">
        <f>(S937-MAX(S$97:S937))/MAX(S$97:S937)</f>
        <v>-0.20142546066589745</v>
      </c>
      <c r="U937" s="63">
        <f t="shared" si="196"/>
        <v>1508754.6023703446</v>
      </c>
      <c r="V937" s="4"/>
    </row>
    <row r="938" spans="1:22" x14ac:dyDescent="0.3">
      <c r="A938" s="2">
        <v>43941</v>
      </c>
      <c r="B938" s="21">
        <v>230.4</v>
      </c>
      <c r="C938" s="21">
        <v>230.6</v>
      </c>
      <c r="D938" s="21">
        <v>229.3</v>
      </c>
      <c r="E938" s="21">
        <v>255.67666666666659</v>
      </c>
      <c r="F938" s="23" t="str">
        <f t="shared" si="189"/>
        <v>TRUE</v>
      </c>
      <c r="G938" s="23" t="str">
        <f t="shared" si="190"/>
        <v>FALSE</v>
      </c>
      <c r="H938" s="23" t="str">
        <f t="shared" si="191"/>
        <v>Hold&amp;NotBuy</v>
      </c>
      <c r="I938" s="23" t="str">
        <f t="shared" si="188"/>
        <v>hold</v>
      </c>
      <c r="J938" s="38" t="str">
        <f t="shared" si="185"/>
        <v>Cash</v>
      </c>
      <c r="K938" s="23" t="str">
        <f t="shared" si="186"/>
        <v>Cash</v>
      </c>
      <c r="L938" s="23" t="str">
        <f t="shared" si="187"/>
        <v>Cash</v>
      </c>
      <c r="M938" s="43">
        <f t="shared" si="192"/>
        <v>0.98545765611633873</v>
      </c>
      <c r="N938" s="54">
        <f t="shared" si="195"/>
        <v>1</v>
      </c>
      <c r="O938" s="47">
        <f>O937*N938</f>
        <v>727539.20559198537</v>
      </c>
      <c r="P938" s="67">
        <f>(O938-MAX(O$97:O938))/MAX(O$97:O938)</f>
        <v>-0.51916903245417689</v>
      </c>
      <c r="Q938" s="63">
        <f t="shared" si="194"/>
        <v>1097767.7174617178</v>
      </c>
      <c r="R938" s="55">
        <f>(B938-(B937*$A$1))/B937</f>
        <v>0.98475765611633881</v>
      </c>
      <c r="S938" s="47">
        <f t="shared" si="184"/>
        <v>1875245.3777932224</v>
      </c>
      <c r="T938" s="67">
        <f>(S938-MAX(S$97:S938))/MAX(S$97:S938)</f>
        <v>-0.21359760841116418</v>
      </c>
      <c r="U938" s="63">
        <f t="shared" si="196"/>
        <v>1485757.6458849593</v>
      </c>
      <c r="V938" s="4"/>
    </row>
    <row r="939" spans="1:22" x14ac:dyDescent="0.3">
      <c r="A939" s="2">
        <v>43942</v>
      </c>
      <c r="B939" s="21">
        <v>230.6</v>
      </c>
      <c r="C939" s="21">
        <v>225.2</v>
      </c>
      <c r="D939" s="21">
        <v>229.04</v>
      </c>
      <c r="E939" s="21">
        <v>255.65583333333331</v>
      </c>
      <c r="F939" s="23" t="str">
        <f t="shared" si="189"/>
        <v>TRUE</v>
      </c>
      <c r="G939" s="23" t="str">
        <f t="shared" si="190"/>
        <v>FALSE</v>
      </c>
      <c r="H939" s="23" t="str">
        <f t="shared" si="191"/>
        <v>Hold&amp;NotBuy</v>
      </c>
      <c r="I939" s="23" t="str">
        <f t="shared" si="188"/>
        <v>hold</v>
      </c>
      <c r="J939" s="38" t="str">
        <f t="shared" si="185"/>
        <v>Cash</v>
      </c>
      <c r="K939" s="23" t="str">
        <f t="shared" si="186"/>
        <v>Cash</v>
      </c>
      <c r="L939" s="23" t="str">
        <f t="shared" si="187"/>
        <v>Cash</v>
      </c>
      <c r="M939" s="43">
        <f t="shared" si="192"/>
        <v>1.0008680555555556</v>
      </c>
      <c r="N939" s="54">
        <f t="shared" si="195"/>
        <v>1</v>
      </c>
      <c r="O939" s="47">
        <f>O938*N939</f>
        <v>727539.20559198537</v>
      </c>
      <c r="P939" s="67">
        <f>(O939-MAX(O$97:O939))/MAX(O$97:O939)</f>
        <v>-0.51916903245417689</v>
      </c>
      <c r="Q939" s="63">
        <f t="shared" si="194"/>
        <v>1097767.7174617178</v>
      </c>
      <c r="R939" s="52">
        <f t="shared" ref="R939" si="197">M939</f>
        <v>1.0008680555555556</v>
      </c>
      <c r="S939" s="47">
        <f t="shared" si="184"/>
        <v>1876873.1949614459</v>
      </c>
      <c r="T939" s="67">
        <f>(S939-MAX(S$97:S939))/MAX(S$97:S939)</f>
        <v>-0.21291496744624325</v>
      </c>
      <c r="U939" s="63">
        <f t="shared" si="196"/>
        <v>1487047.3660636789</v>
      </c>
      <c r="V939" s="4"/>
    </row>
    <row r="940" spans="1:22" x14ac:dyDescent="0.3">
      <c r="A940" s="2">
        <v>43943</v>
      </c>
      <c r="B940" s="21">
        <v>224.8</v>
      </c>
      <c r="C940" s="21">
        <v>229</v>
      </c>
      <c r="D940" s="21">
        <v>228.22</v>
      </c>
      <c r="E940" s="21">
        <v>255.70249999999999</v>
      </c>
      <c r="F940" s="23" t="str">
        <f t="shared" si="189"/>
        <v>FALSE</v>
      </c>
      <c r="G940" s="23" t="str">
        <f t="shared" si="190"/>
        <v>FALSE</v>
      </c>
      <c r="H940" s="23" t="str">
        <f t="shared" si="191"/>
        <v>Sell</v>
      </c>
      <c r="I940" s="23" t="str">
        <f t="shared" si="188"/>
        <v/>
      </c>
      <c r="J940" s="38" t="str">
        <f t="shared" si="185"/>
        <v>Selling</v>
      </c>
      <c r="K940" s="23" t="str">
        <f t="shared" si="186"/>
        <v>Selling</v>
      </c>
      <c r="L940" s="23" t="str">
        <f t="shared" si="187"/>
        <v>Cash</v>
      </c>
      <c r="M940" s="43">
        <f t="shared" si="192"/>
        <v>0.9748482220294884</v>
      </c>
      <c r="N940" s="54">
        <f t="shared" si="195"/>
        <v>1</v>
      </c>
      <c r="O940" s="47">
        <f>O939*N940</f>
        <v>727539.20559198537</v>
      </c>
      <c r="P940" s="67">
        <f>(O940-MAX(O$97:O940))/MAX(O$97:O940)</f>
        <v>-0.51916903245417689</v>
      </c>
      <c r="Q940" s="63">
        <f t="shared" si="194"/>
        <v>1097767.7174617178</v>
      </c>
      <c r="R940" s="53">
        <f>(B940-(B940*$A$1))/B939</f>
        <v>0.97416582827406772</v>
      </c>
      <c r="S940" s="47">
        <f t="shared" ref="S940:S1003" si="198">S939*R940</f>
        <v>1828385.7305350127</v>
      </c>
      <c r="T940" s="67">
        <f>(S940-MAX(S$97:S940))/MAX(S$97:S940)</f>
        <v>-0.23324865734014802</v>
      </c>
      <c r="U940" s="63">
        <f t="shared" si="196"/>
        <v>1448630.7290441946</v>
      </c>
      <c r="V940" s="4"/>
    </row>
    <row r="941" spans="1:22" x14ac:dyDescent="0.3">
      <c r="A941" s="2">
        <v>43944</v>
      </c>
      <c r="B941" s="21">
        <v>229.2</v>
      </c>
      <c r="C941" s="21">
        <v>235.5</v>
      </c>
      <c r="D941" s="21">
        <v>229.31</v>
      </c>
      <c r="E941" s="21">
        <v>255.84916666666669</v>
      </c>
      <c r="F941" s="23" t="str">
        <f t="shared" si="189"/>
        <v>TRUE</v>
      </c>
      <c r="G941" s="23" t="str">
        <f t="shared" si="190"/>
        <v>FALSE</v>
      </c>
      <c r="H941" s="23" t="str">
        <f t="shared" si="191"/>
        <v>Hold&amp;NotBuy</v>
      </c>
      <c r="I941" s="23" t="str">
        <f t="shared" si="188"/>
        <v>hold</v>
      </c>
      <c r="J941" s="38" t="str">
        <f t="shared" si="185"/>
        <v>Selling</v>
      </c>
      <c r="K941" s="23" t="str">
        <f t="shared" si="186"/>
        <v>Selling</v>
      </c>
      <c r="L941" s="23" t="str">
        <f t="shared" si="187"/>
        <v>Cash</v>
      </c>
      <c r="M941" s="43">
        <f t="shared" si="192"/>
        <v>1.0195729537366547</v>
      </c>
      <c r="N941" s="54">
        <f t="shared" si="195"/>
        <v>1</v>
      </c>
      <c r="O941" s="47">
        <f>O940*N941</f>
        <v>727539.20559198537</v>
      </c>
      <c r="P941" s="67">
        <f>(O941-MAX(O$97:O941))/MAX(O$97:O941)</f>
        <v>-0.51916903245417689</v>
      </c>
      <c r="Q941" s="63">
        <f t="shared" si="194"/>
        <v>1097767.7174617178</v>
      </c>
      <c r="R941" s="48">
        <v>1</v>
      </c>
      <c r="S941" s="47">
        <f t="shared" si="198"/>
        <v>1828385.7305350127</v>
      </c>
      <c r="T941" s="67">
        <f>(S941-MAX(S$97:S941))/MAX(S$97:S941)</f>
        <v>-0.23324865734014802</v>
      </c>
      <c r="U941" s="63">
        <f t="shared" si="196"/>
        <v>1448630.7290441946</v>
      </c>
      <c r="V941" s="4"/>
    </row>
    <row r="942" spans="1:22" x14ac:dyDescent="0.3">
      <c r="A942" s="2">
        <v>43945</v>
      </c>
      <c r="B942" s="21">
        <v>235.5</v>
      </c>
      <c r="C942" s="21">
        <v>235.8</v>
      </c>
      <c r="D942" s="21">
        <v>230.08</v>
      </c>
      <c r="E942" s="21">
        <v>255.99</v>
      </c>
      <c r="F942" s="23" t="str">
        <f t="shared" si="189"/>
        <v>TRUE</v>
      </c>
      <c r="G942" s="23" t="str">
        <f t="shared" si="190"/>
        <v>FALSE</v>
      </c>
      <c r="H942" s="23" t="str">
        <f t="shared" si="191"/>
        <v>Hold&amp;NotBuy</v>
      </c>
      <c r="I942" s="23" t="str">
        <f t="shared" si="188"/>
        <v>hold</v>
      </c>
      <c r="J942" s="38" t="str">
        <f t="shared" si="185"/>
        <v>Selling</v>
      </c>
      <c r="K942" s="23" t="str">
        <f t="shared" si="186"/>
        <v>Selling</v>
      </c>
      <c r="L942" s="23" t="str">
        <f t="shared" si="187"/>
        <v>Cash</v>
      </c>
      <c r="M942" s="43">
        <f t="shared" si="192"/>
        <v>1.0274869109947644</v>
      </c>
      <c r="N942" s="54">
        <f t="shared" si="195"/>
        <v>1</v>
      </c>
      <c r="O942" s="47">
        <f>O941*N942</f>
        <v>727539.20559198537</v>
      </c>
      <c r="P942" s="67">
        <f>(O942-MAX(O$97:O942))/MAX(O$97:O942)</f>
        <v>-0.51916903245417689</v>
      </c>
      <c r="Q942" s="63">
        <f t="shared" si="194"/>
        <v>1097767.7174617178</v>
      </c>
      <c r="R942" s="55">
        <f>(B942-(B941*$A$1))/B941</f>
        <v>1.0267869109947645</v>
      </c>
      <c r="S942" s="47">
        <f t="shared" si="198"/>
        <v>1877362.5363629516</v>
      </c>
      <c r="T942" s="67">
        <f>(S942-MAX(S$97:S942))/MAX(S$97:S942)</f>
        <v>-0.21270975736920233</v>
      </c>
      <c r="U942" s="63">
        <f t="shared" si="196"/>
        <v>1487435.0714473822</v>
      </c>
      <c r="V942" s="4"/>
    </row>
    <row r="943" spans="1:22" x14ac:dyDescent="0.3">
      <c r="A943" s="2">
        <v>43946</v>
      </c>
      <c r="B943" s="21">
        <v>235.8</v>
      </c>
      <c r="C943" s="21">
        <v>237.3</v>
      </c>
      <c r="D943" s="21">
        <v>231.37</v>
      </c>
      <c r="E943" s="21">
        <v>256.1516666666667</v>
      </c>
      <c r="F943" s="23" t="str">
        <f t="shared" si="189"/>
        <v>TRUE</v>
      </c>
      <c r="G943" s="23" t="str">
        <f t="shared" si="190"/>
        <v>FALSE</v>
      </c>
      <c r="H943" s="23" t="str">
        <f t="shared" si="191"/>
        <v>Hold&amp;NotBuy</v>
      </c>
      <c r="I943" s="23" t="str">
        <f t="shared" si="188"/>
        <v>hold</v>
      </c>
      <c r="J943" s="38" t="str">
        <f t="shared" si="185"/>
        <v>Selling</v>
      </c>
      <c r="K943" s="23" t="str">
        <f t="shared" si="186"/>
        <v>Selling</v>
      </c>
      <c r="L943" s="23" t="str">
        <f t="shared" si="187"/>
        <v>Cash</v>
      </c>
      <c r="M943" s="43">
        <f t="shared" si="192"/>
        <v>1.0012738853503185</v>
      </c>
      <c r="N943" s="54">
        <f t="shared" si="195"/>
        <v>1</v>
      </c>
      <c r="O943" s="47">
        <f>O942*N943</f>
        <v>727539.20559198537</v>
      </c>
      <c r="P943" s="67">
        <f>(O943-MAX(O$97:O943))/MAX(O$97:O943)</f>
        <v>-0.51916903245417689</v>
      </c>
      <c r="Q943" s="63">
        <f t="shared" si="194"/>
        <v>1097767.7174617178</v>
      </c>
      <c r="R943" s="52">
        <f t="shared" ref="R943:R949" si="199">M943</f>
        <v>1.0012738853503185</v>
      </c>
      <c r="S943" s="47">
        <f t="shared" si="198"/>
        <v>1879754.0809952612</v>
      </c>
      <c r="T943" s="67">
        <f>(S943-MAX(S$97:S943))/MAX(S$97:S943)</f>
        <v>-0.21170683986266625</v>
      </c>
      <c r="U943" s="63">
        <f t="shared" si="196"/>
        <v>1489329.8931944489</v>
      </c>
      <c r="V943" s="4"/>
    </row>
    <row r="944" spans="1:22" x14ac:dyDescent="0.3">
      <c r="A944" s="2">
        <v>43947</v>
      </c>
      <c r="B944" s="21">
        <v>237.3</v>
      </c>
      <c r="C944" s="21">
        <v>237.8</v>
      </c>
      <c r="D944" s="21">
        <v>232.3</v>
      </c>
      <c r="E944" s="21">
        <v>256.2766666666667</v>
      </c>
      <c r="F944" s="23" t="str">
        <f t="shared" si="189"/>
        <v>TRUE</v>
      </c>
      <c r="G944" s="23" t="str">
        <f t="shared" si="190"/>
        <v>FALSE</v>
      </c>
      <c r="H944" s="23" t="str">
        <f t="shared" si="191"/>
        <v>Hold&amp;NotBuy</v>
      </c>
      <c r="I944" s="23" t="str">
        <f t="shared" si="188"/>
        <v>hold</v>
      </c>
      <c r="J944" s="38" t="str">
        <f t="shared" si="185"/>
        <v>Selling</v>
      </c>
      <c r="K944" s="23" t="str">
        <f t="shared" si="186"/>
        <v>Selling</v>
      </c>
      <c r="L944" s="23" t="str">
        <f t="shared" si="187"/>
        <v>Cash</v>
      </c>
      <c r="M944" s="43">
        <f t="shared" si="192"/>
        <v>1.0063613231552162</v>
      </c>
      <c r="N944" s="54">
        <f t="shared" si="195"/>
        <v>1</v>
      </c>
      <c r="O944" s="47">
        <f>O943*N944</f>
        <v>727539.20559198537</v>
      </c>
      <c r="P944" s="67">
        <f>(O944-MAX(O$97:O944))/MAX(O$97:O944)</f>
        <v>-0.51916903245417689</v>
      </c>
      <c r="Q944" s="63">
        <f t="shared" si="194"/>
        <v>1097767.7174617178</v>
      </c>
      <c r="R944" s="52">
        <f t="shared" si="199"/>
        <v>1.0063613231552162</v>
      </c>
      <c r="S944" s="47">
        <f t="shared" si="198"/>
        <v>1891711.8041568084</v>
      </c>
      <c r="T944" s="67">
        <f>(S944-MAX(S$97:S944))/MAX(S$97:S944)</f>
        <v>-0.20669225232998611</v>
      </c>
      <c r="U944" s="63">
        <f t="shared" si="196"/>
        <v>1498804.0019297823</v>
      </c>
      <c r="V944" s="4"/>
    </row>
    <row r="945" spans="1:22" x14ac:dyDescent="0.3">
      <c r="A945" s="2">
        <v>43948</v>
      </c>
      <c r="B945" s="21">
        <v>237.5</v>
      </c>
      <c r="C945" s="21">
        <v>237.7</v>
      </c>
      <c r="D945" s="21">
        <v>233.32</v>
      </c>
      <c r="E945" s="21">
        <v>256.38666666666671</v>
      </c>
      <c r="F945" s="23" t="str">
        <f t="shared" si="189"/>
        <v>TRUE</v>
      </c>
      <c r="G945" s="23" t="str">
        <f t="shared" si="190"/>
        <v>FALSE</v>
      </c>
      <c r="H945" s="23" t="str">
        <f t="shared" si="191"/>
        <v>Hold&amp;NotBuy</v>
      </c>
      <c r="I945" s="23" t="str">
        <f t="shared" si="188"/>
        <v>hold</v>
      </c>
      <c r="J945" s="38" t="str">
        <f t="shared" si="185"/>
        <v>Selling</v>
      </c>
      <c r="K945" s="23" t="str">
        <f t="shared" si="186"/>
        <v>Selling</v>
      </c>
      <c r="L945" s="23" t="str">
        <f t="shared" si="187"/>
        <v>Cash</v>
      </c>
      <c r="M945" s="43">
        <f t="shared" si="192"/>
        <v>1.0008428150021069</v>
      </c>
      <c r="N945" s="54">
        <f t="shared" si="195"/>
        <v>1</v>
      </c>
      <c r="O945" s="47">
        <f>O944*N945</f>
        <v>727539.20559198537</v>
      </c>
      <c r="P945" s="67">
        <f>(O945-MAX(O$97:O945))/MAX(O$97:O945)</f>
        <v>-0.51916903245417689</v>
      </c>
      <c r="Q945" s="63">
        <f t="shared" si="194"/>
        <v>1097767.7174617178</v>
      </c>
      <c r="R945" s="52">
        <f t="shared" si="199"/>
        <v>1.0008428150021069</v>
      </c>
      <c r="S945" s="47">
        <f t="shared" si="198"/>
        <v>1893306.1672450146</v>
      </c>
      <c r="T945" s="67">
        <f>(S945-MAX(S$97:S945))/MAX(S$97:S945)</f>
        <v>-0.20602364065896217</v>
      </c>
      <c r="U945" s="63">
        <f t="shared" si="196"/>
        <v>1500067.2164278266</v>
      </c>
      <c r="V945" s="4"/>
    </row>
    <row r="946" spans="1:22" x14ac:dyDescent="0.3">
      <c r="A946" s="2">
        <v>43949</v>
      </c>
      <c r="B946" s="21">
        <v>237.8</v>
      </c>
      <c r="C946" s="21">
        <v>249.7</v>
      </c>
      <c r="D946" s="21">
        <v>234.9</v>
      </c>
      <c r="E946" s="21">
        <v>256.60500000000002</v>
      </c>
      <c r="F946" s="23" t="str">
        <f t="shared" si="189"/>
        <v>TRUE</v>
      </c>
      <c r="G946" s="23" t="str">
        <f t="shared" si="190"/>
        <v>FALSE</v>
      </c>
      <c r="H946" s="23" t="str">
        <f t="shared" si="191"/>
        <v>Hold&amp;NotBuy</v>
      </c>
      <c r="I946" s="23" t="str">
        <f t="shared" si="188"/>
        <v>hold</v>
      </c>
      <c r="J946" s="38" t="str">
        <f t="shared" si="185"/>
        <v>Selling</v>
      </c>
      <c r="K946" s="23" t="str">
        <f t="shared" si="186"/>
        <v>Selling</v>
      </c>
      <c r="L946" s="23" t="str">
        <f t="shared" si="187"/>
        <v>Cash</v>
      </c>
      <c r="M946" s="43">
        <f t="shared" si="192"/>
        <v>1.0012631578947369</v>
      </c>
      <c r="N946" s="54">
        <f t="shared" si="195"/>
        <v>1</v>
      </c>
      <c r="O946" s="47">
        <f>O945*N946</f>
        <v>727539.20559198537</v>
      </c>
      <c r="P946" s="67">
        <f>(O946-MAX(O$97:O946))/MAX(O$97:O946)</f>
        <v>-0.51916903245417689</v>
      </c>
      <c r="Q946" s="63">
        <f t="shared" si="194"/>
        <v>1097767.7174617178</v>
      </c>
      <c r="R946" s="52">
        <f t="shared" si="199"/>
        <v>1.0012631578947369</v>
      </c>
      <c r="S946" s="47">
        <f t="shared" si="198"/>
        <v>1895697.7118773242</v>
      </c>
      <c r="T946" s="67">
        <f>(S946-MAX(S$97:S946))/MAX(S$97:S946)</f>
        <v>-0.20502072315242609</v>
      </c>
      <c r="U946" s="63">
        <f t="shared" si="196"/>
        <v>1501962.0381748932</v>
      </c>
      <c r="V946" s="4"/>
    </row>
    <row r="947" spans="1:22" x14ac:dyDescent="0.3">
      <c r="A947" s="2">
        <v>43950</v>
      </c>
      <c r="B947" s="21">
        <v>249.7</v>
      </c>
      <c r="C947" s="21">
        <v>267</v>
      </c>
      <c r="D947" s="21">
        <v>238.56</v>
      </c>
      <c r="E947" s="21">
        <v>256.9783333333333</v>
      </c>
      <c r="F947" s="23" t="str">
        <f t="shared" si="189"/>
        <v>TRUE</v>
      </c>
      <c r="G947" s="23" t="str">
        <f t="shared" si="190"/>
        <v>FALSE</v>
      </c>
      <c r="H947" s="23" t="str">
        <f t="shared" si="191"/>
        <v>Hold&amp;NotBuy</v>
      </c>
      <c r="I947" s="23" t="str">
        <f t="shared" si="188"/>
        <v>hold</v>
      </c>
      <c r="J947" s="38" t="str">
        <f t="shared" si="185"/>
        <v>Selling</v>
      </c>
      <c r="K947" s="23" t="str">
        <f t="shared" si="186"/>
        <v>Selling</v>
      </c>
      <c r="L947" s="23" t="str">
        <f t="shared" si="187"/>
        <v>Cash</v>
      </c>
      <c r="M947" s="43">
        <f t="shared" si="192"/>
        <v>1.0500420521446592</v>
      </c>
      <c r="N947" s="54">
        <f t="shared" si="195"/>
        <v>1</v>
      </c>
      <c r="O947" s="47">
        <f>O946*N947</f>
        <v>727539.20559198537</v>
      </c>
      <c r="P947" s="67">
        <f>(O947-MAX(O$97:O947))/MAX(O$97:O947)</f>
        <v>-0.51916903245417689</v>
      </c>
      <c r="Q947" s="63">
        <f t="shared" si="194"/>
        <v>1097767.7174617178</v>
      </c>
      <c r="R947" s="52">
        <f t="shared" si="199"/>
        <v>1.0500420521446592</v>
      </c>
      <c r="S947" s="47">
        <f t="shared" si="198"/>
        <v>1990562.3156256003</v>
      </c>
      <c r="T947" s="67">
        <f>(S947-MAX(S$97:S947))/MAX(S$97:S947)</f>
        <v>-0.16523832872649635</v>
      </c>
      <c r="U947" s="63">
        <f t="shared" si="196"/>
        <v>1577123.3008085398</v>
      </c>
      <c r="V947" s="4"/>
    </row>
    <row r="948" spans="1:22" x14ac:dyDescent="0.3">
      <c r="A948" s="2">
        <v>43951</v>
      </c>
      <c r="B948" s="21">
        <v>267</v>
      </c>
      <c r="C948" s="21">
        <v>264</v>
      </c>
      <c r="D948" s="21">
        <v>241.9</v>
      </c>
      <c r="E948" s="21">
        <v>257.31583333333327</v>
      </c>
      <c r="F948" s="23" t="str">
        <f t="shared" si="189"/>
        <v>TRUE</v>
      </c>
      <c r="G948" s="23" t="str">
        <f t="shared" si="190"/>
        <v>TRUE</v>
      </c>
      <c r="H948" s="23" t="str">
        <f t="shared" si="191"/>
        <v>Buy</v>
      </c>
      <c r="I948" s="23" t="str">
        <f t="shared" si="188"/>
        <v>Buying</v>
      </c>
      <c r="J948" s="38" t="str">
        <f t="shared" si="185"/>
        <v/>
      </c>
      <c r="K948" s="23" t="str">
        <f t="shared" si="186"/>
        <v>Buying</v>
      </c>
      <c r="L948" s="23" t="str">
        <f t="shared" si="187"/>
        <v>Buying</v>
      </c>
      <c r="M948" s="43">
        <f t="shared" si="192"/>
        <v>1.0692831397677214</v>
      </c>
      <c r="N948" s="54">
        <f t="shared" si="195"/>
        <v>1</v>
      </c>
      <c r="O948" s="47">
        <f>O947*N948</f>
        <v>727539.20559198537</v>
      </c>
      <c r="P948" s="67">
        <f>(O948-MAX(O$97:O948))/MAX(O$97:O948)</f>
        <v>-0.51916903245417689</v>
      </c>
      <c r="Q948" s="63">
        <f t="shared" si="194"/>
        <v>1097767.7174617178</v>
      </c>
      <c r="R948" s="52">
        <f t="shared" si="199"/>
        <v>1.0692831397677214</v>
      </c>
      <c r="S948" s="47">
        <f t="shared" si="198"/>
        <v>2128474.722755448</v>
      </c>
      <c r="T948" s="67">
        <f>(S948-MAX(S$97:S948))/MAX(S$97:S948)</f>
        <v>-0.10740341918291747</v>
      </c>
      <c r="U948" s="63">
        <f t="shared" si="196"/>
        <v>1686391.354889388</v>
      </c>
      <c r="V948" s="4"/>
    </row>
    <row r="949" spans="1:22" x14ac:dyDescent="0.3">
      <c r="A949" s="2">
        <v>43952</v>
      </c>
      <c r="B949" s="21">
        <v>264</v>
      </c>
      <c r="C949" s="21">
        <v>266.2</v>
      </c>
      <c r="D949" s="21">
        <v>246</v>
      </c>
      <c r="E949" s="21">
        <v>257.69583333333333</v>
      </c>
      <c r="F949" s="23" t="str">
        <f t="shared" si="189"/>
        <v>TRUE</v>
      </c>
      <c r="G949" s="23" t="str">
        <f t="shared" si="190"/>
        <v>TRUE</v>
      </c>
      <c r="H949" s="23" t="str">
        <f t="shared" si="191"/>
        <v>Buy</v>
      </c>
      <c r="I949" s="23" t="str">
        <f t="shared" si="188"/>
        <v>hold</v>
      </c>
      <c r="J949" s="38" t="str">
        <f t="shared" si="185"/>
        <v/>
      </c>
      <c r="K949" s="23" t="str">
        <f t="shared" si="186"/>
        <v>hold</v>
      </c>
      <c r="L949" s="23" t="str">
        <f t="shared" si="187"/>
        <v>hold</v>
      </c>
      <c r="M949" s="43">
        <f t="shared" si="192"/>
        <v>0.9887640449438202</v>
      </c>
      <c r="N949" s="54">
        <f t="shared" si="195"/>
        <v>0.98806404494382027</v>
      </c>
      <c r="O949" s="47">
        <f>O948*N949</f>
        <v>718855.33033243078</v>
      </c>
      <c r="P949" s="67">
        <f>(O949-MAX(O$97:O949))/MAX(O$97:O949)</f>
        <v>-0.52490820927242321</v>
      </c>
      <c r="Q949" s="63">
        <f t="shared" si="194"/>
        <v>1084664.8113239696</v>
      </c>
      <c r="R949" s="52">
        <f t="shared" si="199"/>
        <v>0.9887640449438202</v>
      </c>
      <c r="S949" s="47">
        <f t="shared" si="198"/>
        <v>2104559.2764323531</v>
      </c>
      <c r="T949" s="67">
        <f>(S949-MAX(S$97:S949))/MAX(S$97:S949)</f>
        <v>-0.11743259424827793</v>
      </c>
      <c r="U949" s="63">
        <f t="shared" si="196"/>
        <v>1667443.1374187206</v>
      </c>
      <c r="V949" s="4"/>
    </row>
    <row r="950" spans="1:22" x14ac:dyDescent="0.3">
      <c r="A950" s="2">
        <v>43953</v>
      </c>
      <c r="B950" s="21">
        <v>265.8</v>
      </c>
      <c r="C950" s="21">
        <v>269.89999999999998</v>
      </c>
      <c r="D950" s="21">
        <v>250.09</v>
      </c>
      <c r="E950" s="21">
        <v>258.10333333333341</v>
      </c>
      <c r="F950" s="23" t="str">
        <f t="shared" si="189"/>
        <v>TRUE</v>
      </c>
      <c r="G950" s="23" t="str">
        <f t="shared" si="190"/>
        <v>TRUE</v>
      </c>
      <c r="H950" s="23" t="str">
        <f t="shared" si="191"/>
        <v>Buy</v>
      </c>
      <c r="I950" s="23" t="str">
        <f t="shared" si="188"/>
        <v>hold</v>
      </c>
      <c r="J950" s="38" t="str">
        <f t="shared" si="185"/>
        <v/>
      </c>
      <c r="K950" s="23" t="str">
        <f t="shared" si="186"/>
        <v>hold</v>
      </c>
      <c r="L950" s="23" t="str">
        <f t="shared" si="187"/>
        <v>hold</v>
      </c>
      <c r="M950" s="43">
        <f t="shared" si="192"/>
        <v>1.0068181818181818</v>
      </c>
      <c r="N950" s="54">
        <f t="shared" si="195"/>
        <v>1.0068181818181818</v>
      </c>
      <c r="O950" s="47">
        <f>O949*N950</f>
        <v>723756.61667560646</v>
      </c>
      <c r="P950" s="67">
        <f>(O950-MAX(O$97:O950))/MAX(O$97:O950)</f>
        <v>-0.521668947062917</v>
      </c>
      <c r="Q950" s="63">
        <f t="shared" si="194"/>
        <v>1092060.2532193603</v>
      </c>
      <c r="R950" s="48">
        <v>1.0068181818181818</v>
      </c>
      <c r="S950" s="47">
        <f t="shared" si="198"/>
        <v>2118908.5442262101</v>
      </c>
      <c r="T950" s="67">
        <f>(S950-MAX(S$97:S950))/MAX(S$97:S950)</f>
        <v>-0.11141508920906161</v>
      </c>
      <c r="U950" s="63">
        <f t="shared" si="196"/>
        <v>1678812.067901121</v>
      </c>
      <c r="V950" s="4"/>
    </row>
    <row r="951" spans="1:22" x14ac:dyDescent="0.3">
      <c r="A951" s="2">
        <v>43954</v>
      </c>
      <c r="B951" s="21">
        <v>269.8</v>
      </c>
      <c r="C951" s="21">
        <v>266.2</v>
      </c>
      <c r="D951" s="21">
        <v>253.16</v>
      </c>
      <c r="E951" s="21">
        <v>258.47250000000003</v>
      </c>
      <c r="F951" s="23" t="str">
        <f t="shared" si="189"/>
        <v>TRUE</v>
      </c>
      <c r="G951" s="23" t="str">
        <f t="shared" si="190"/>
        <v>TRUE</v>
      </c>
      <c r="H951" s="23" t="str">
        <f t="shared" si="191"/>
        <v>Buy</v>
      </c>
      <c r="I951" s="23" t="str">
        <f t="shared" si="188"/>
        <v>hold</v>
      </c>
      <c r="J951" s="38" t="str">
        <f t="shared" si="185"/>
        <v/>
      </c>
      <c r="K951" s="23" t="str">
        <f t="shared" si="186"/>
        <v>hold</v>
      </c>
      <c r="L951" s="23" t="str">
        <f t="shared" si="187"/>
        <v>hold</v>
      </c>
      <c r="M951" s="43">
        <f t="shared" si="192"/>
        <v>1.0150489089541008</v>
      </c>
      <c r="N951" s="54">
        <f t="shared" si="195"/>
        <v>1.0150489089541008</v>
      </c>
      <c r="O951" s="47">
        <f>O950*N951</f>
        <v>734648.36410488572</v>
      </c>
      <c r="P951" s="67">
        <f>(O951-MAX(O$97:O951))/MAX(O$97:O951)</f>
        <v>-0.51447058659734768</v>
      </c>
      <c r="Q951" s="63">
        <f t="shared" si="194"/>
        <v>1108494.5685424507</v>
      </c>
      <c r="R951" s="48">
        <v>1.0150489089541008</v>
      </c>
      <c r="S951" s="47">
        <f t="shared" si="198"/>
        <v>2150795.8059903365</v>
      </c>
      <c r="T951" s="67">
        <f>(S951-MAX(S$97:S951))/MAX(S$97:S951)</f>
        <v>-9.804285578858106E-2</v>
      </c>
      <c r="U951" s="63">
        <f t="shared" si="196"/>
        <v>1704076.3578620106</v>
      </c>
      <c r="V951" s="4"/>
    </row>
    <row r="952" spans="1:22" x14ac:dyDescent="0.3">
      <c r="A952" s="2">
        <v>43955</v>
      </c>
      <c r="B952" s="21">
        <v>266</v>
      </c>
      <c r="C952" s="21">
        <v>265</v>
      </c>
      <c r="D952" s="21">
        <v>256.08</v>
      </c>
      <c r="E952" s="21">
        <v>258.81333333333328</v>
      </c>
      <c r="F952" s="23" t="str">
        <f t="shared" si="189"/>
        <v>TRUE</v>
      </c>
      <c r="G952" s="23" t="str">
        <f t="shared" si="190"/>
        <v>TRUE</v>
      </c>
      <c r="H952" s="23" t="str">
        <f t="shared" si="191"/>
        <v>Buy</v>
      </c>
      <c r="I952" s="23" t="str">
        <f t="shared" si="188"/>
        <v>hold</v>
      </c>
      <c r="J952" s="38" t="str">
        <f t="shared" si="185"/>
        <v/>
      </c>
      <c r="K952" s="23" t="str">
        <f t="shared" si="186"/>
        <v>hold</v>
      </c>
      <c r="L952" s="23" t="str">
        <f t="shared" si="187"/>
        <v>hold</v>
      </c>
      <c r="M952" s="43">
        <f t="shared" si="192"/>
        <v>0.98591549295774639</v>
      </c>
      <c r="N952" s="54">
        <f t="shared" si="195"/>
        <v>0.98591549295774639</v>
      </c>
      <c r="O952" s="47">
        <f>O951*N952</f>
        <v>724301.20404707035</v>
      </c>
      <c r="P952" s="67">
        <f>(O952-MAX(O$97:O952))/MAX(O$97:O952)</f>
        <v>-0.52130902903963861</v>
      </c>
      <c r="Q952" s="63">
        <f t="shared" si="194"/>
        <v>1092881.9689855147</v>
      </c>
      <c r="R952" s="48">
        <v>0.98591549295774639</v>
      </c>
      <c r="S952" s="47">
        <f t="shared" si="198"/>
        <v>2120502.907314416</v>
      </c>
      <c r="T952" s="67">
        <f>(S952-MAX(S$97:S952))/MAX(S$97:S952)</f>
        <v>-0.11074647753803775</v>
      </c>
      <c r="U952" s="63">
        <f t="shared" si="196"/>
        <v>1680075.2823991652</v>
      </c>
      <c r="V952" s="4"/>
    </row>
    <row r="953" spans="1:22" x14ac:dyDescent="0.3">
      <c r="A953" s="2">
        <v>43956</v>
      </c>
      <c r="B953" s="21">
        <v>265</v>
      </c>
      <c r="C953" s="21">
        <v>264.2</v>
      </c>
      <c r="D953" s="21">
        <v>258.77</v>
      </c>
      <c r="E953" s="21">
        <v>258.98166666666668</v>
      </c>
      <c r="F953" s="23" t="str">
        <f t="shared" si="189"/>
        <v>TRUE</v>
      </c>
      <c r="G953" s="23" t="str">
        <f t="shared" si="190"/>
        <v>TRUE</v>
      </c>
      <c r="H953" s="23" t="str">
        <f t="shared" si="191"/>
        <v>Buy</v>
      </c>
      <c r="I953" s="23" t="str">
        <f t="shared" si="188"/>
        <v>hold</v>
      </c>
      <c r="J953" s="38" t="str">
        <f t="shared" si="185"/>
        <v/>
      </c>
      <c r="K953" s="23" t="str">
        <f t="shared" si="186"/>
        <v>hold</v>
      </c>
      <c r="L953" s="23" t="str">
        <f t="shared" si="187"/>
        <v>hold</v>
      </c>
      <c r="M953" s="43">
        <f t="shared" si="192"/>
        <v>0.99624060150375937</v>
      </c>
      <c r="N953" s="54">
        <f t="shared" si="195"/>
        <v>0.99624060150375937</v>
      </c>
      <c r="O953" s="47">
        <f>O952*N953</f>
        <v>721578.26718975056</v>
      </c>
      <c r="P953" s="67">
        <f>(O953-MAX(O$97:O953))/MAX(O$97:O953)</f>
        <v>-0.52310861915603091</v>
      </c>
      <c r="Q953" s="63">
        <f t="shared" si="194"/>
        <v>1088773.3901547422</v>
      </c>
      <c r="R953" s="48">
        <v>0.99624060150375937</v>
      </c>
      <c r="S953" s="47">
        <f t="shared" si="198"/>
        <v>2112531.0918733845</v>
      </c>
      <c r="T953" s="67">
        <f>(S953-MAX(S$97:S953))/MAX(S$97:S953)</f>
        <v>-0.11408953589315785</v>
      </c>
      <c r="U953" s="63">
        <f t="shared" si="196"/>
        <v>1673759.2099089427</v>
      </c>
      <c r="V953" s="4"/>
    </row>
    <row r="954" spans="1:22" x14ac:dyDescent="0.3">
      <c r="A954" s="2">
        <v>43957</v>
      </c>
      <c r="B954" s="21">
        <v>264.10000000000002</v>
      </c>
      <c r="C954" s="21">
        <v>266.60000000000002</v>
      </c>
      <c r="D954" s="21">
        <v>261.64999999999998</v>
      </c>
      <c r="E954" s="21">
        <v>259.19499999999999</v>
      </c>
      <c r="F954" s="23" t="str">
        <f t="shared" si="189"/>
        <v>TRUE</v>
      </c>
      <c r="G954" s="23" t="str">
        <f t="shared" si="190"/>
        <v>TRUE</v>
      </c>
      <c r="H954" s="23" t="str">
        <f t="shared" si="191"/>
        <v>Buy</v>
      </c>
      <c r="I954" s="23" t="str">
        <f t="shared" si="188"/>
        <v>hold</v>
      </c>
      <c r="J954" s="38" t="str">
        <f t="shared" si="185"/>
        <v/>
      </c>
      <c r="K954" s="23" t="str">
        <f t="shared" si="186"/>
        <v>hold</v>
      </c>
      <c r="L954" s="23" t="str">
        <f t="shared" si="187"/>
        <v>hold</v>
      </c>
      <c r="M954" s="43">
        <f t="shared" si="192"/>
        <v>0.99660377358490571</v>
      </c>
      <c r="N954" s="54">
        <f t="shared" si="195"/>
        <v>0.99660377358490571</v>
      </c>
      <c r="O954" s="47">
        <f>O953*N954</f>
        <v>719127.62401816272</v>
      </c>
      <c r="P954" s="67">
        <f>(O954-MAX(O$97:O954))/MAX(O$97:O954)</f>
        <v>-0.52472825026078396</v>
      </c>
      <c r="Q954" s="63">
        <f t="shared" si="194"/>
        <v>1085075.669207047</v>
      </c>
      <c r="R954" s="48">
        <v>0.99660377358490571</v>
      </c>
      <c r="S954" s="47">
        <f t="shared" si="198"/>
        <v>2105356.4579764563</v>
      </c>
      <c r="T954" s="67">
        <f>(S954-MAX(S$97:S954))/MAX(S$97:S954)</f>
        <v>-0.1170982884127659</v>
      </c>
      <c r="U954" s="63">
        <f t="shared" si="196"/>
        <v>1668074.7446677426</v>
      </c>
      <c r="V954" s="4"/>
    </row>
    <row r="955" spans="1:22" x14ac:dyDescent="0.3">
      <c r="A955" s="2">
        <v>43958</v>
      </c>
      <c r="B955" s="21">
        <v>266.7</v>
      </c>
      <c r="C955" s="21">
        <v>262.10000000000002</v>
      </c>
      <c r="D955" s="21">
        <v>264.08999999999997</v>
      </c>
      <c r="E955" s="21">
        <v>259.34750000000003</v>
      </c>
      <c r="F955" s="23" t="str">
        <f t="shared" si="189"/>
        <v>TRUE</v>
      </c>
      <c r="G955" s="23" t="str">
        <f t="shared" si="190"/>
        <v>TRUE</v>
      </c>
      <c r="H955" s="23" t="str">
        <f t="shared" si="191"/>
        <v>Buy</v>
      </c>
      <c r="I955" s="23" t="str">
        <f t="shared" si="188"/>
        <v>hold</v>
      </c>
      <c r="J955" s="38" t="str">
        <f t="shared" si="185"/>
        <v/>
      </c>
      <c r="K955" s="23" t="str">
        <f t="shared" si="186"/>
        <v>hold</v>
      </c>
      <c r="L955" s="23" t="str">
        <f t="shared" si="187"/>
        <v>hold</v>
      </c>
      <c r="M955" s="43">
        <f t="shared" si="192"/>
        <v>1.0098447557743278</v>
      </c>
      <c r="N955" s="54">
        <f t="shared" si="195"/>
        <v>1.0098447557743278</v>
      </c>
      <c r="O955" s="47">
        <f>O954*N955</f>
        <v>726207.25984719407</v>
      </c>
      <c r="P955" s="67">
        <f>(O955-MAX(O$97:O955))/MAX(O$97:O955)</f>
        <v>-0.52004931595816406</v>
      </c>
      <c r="Q955" s="63">
        <f t="shared" si="194"/>
        <v>1095757.9741670557</v>
      </c>
      <c r="R955" s="48">
        <v>1.0098447557743278</v>
      </c>
      <c r="S955" s="47">
        <f t="shared" si="198"/>
        <v>2126083.1781231384</v>
      </c>
      <c r="T955" s="67">
        <f>(S955-MAX(S$97:S955))/MAX(S$97:S955)</f>
        <v>-0.10840633668945356</v>
      </c>
      <c r="U955" s="63">
        <f t="shared" si="196"/>
        <v>1684496.5331423206</v>
      </c>
      <c r="V955" s="4"/>
    </row>
    <row r="956" spans="1:22" x14ac:dyDescent="0.3">
      <c r="A956" s="2">
        <v>43959</v>
      </c>
      <c r="B956" s="21">
        <v>262.2</v>
      </c>
      <c r="C956" s="21">
        <v>263.10000000000002</v>
      </c>
      <c r="D956" s="21">
        <v>265.43</v>
      </c>
      <c r="E956" s="21">
        <v>259.60333333333341</v>
      </c>
      <c r="F956" s="23" t="str">
        <f t="shared" si="189"/>
        <v>FALSE</v>
      </c>
      <c r="G956" s="23" t="str">
        <f t="shared" si="190"/>
        <v>TRUE</v>
      </c>
      <c r="H956" s="23" t="str">
        <f t="shared" si="191"/>
        <v>Sell</v>
      </c>
      <c r="I956" s="23" t="str">
        <f t="shared" si="188"/>
        <v/>
      </c>
      <c r="J956" s="38" t="str">
        <f t="shared" si="185"/>
        <v>Selling</v>
      </c>
      <c r="K956" s="23" t="str">
        <f t="shared" si="186"/>
        <v>Selling</v>
      </c>
      <c r="L956" s="23" t="str">
        <f t="shared" si="187"/>
        <v>Selling</v>
      </c>
      <c r="M956" s="43">
        <f t="shared" si="192"/>
        <v>0.98312710911136103</v>
      </c>
      <c r="N956" s="54">
        <f t="shared" si="195"/>
        <v>0.98243892013498313</v>
      </c>
      <c r="O956" s="47">
        <f>O955*N956</f>
        <v>713454.27615846239</v>
      </c>
      <c r="P956" s="67">
        <f>(O956-MAX(O$97:O956))/MAX(O$97:O956)</f>
        <v>-0.52847776825189219</v>
      </c>
      <c r="Q956" s="63">
        <f t="shared" si="194"/>
        <v>1076515.2808699789</v>
      </c>
      <c r="R956" s="48">
        <v>0.98243892013498313</v>
      </c>
      <c r="S956" s="47">
        <f t="shared" si="198"/>
        <v>2088746.8616324491</v>
      </c>
      <c r="T956" s="67">
        <f>(S956-MAX(S$97:S956))/MAX(S$97:S956)</f>
        <v>-0.12406368421799301</v>
      </c>
      <c r="U956" s="63">
        <f t="shared" si="196"/>
        <v>1654914.9549914643</v>
      </c>
      <c r="V956" s="4"/>
    </row>
    <row r="957" spans="1:22" x14ac:dyDescent="0.3">
      <c r="A957" s="2">
        <v>43960</v>
      </c>
      <c r="B957" s="21">
        <v>263.10000000000002</v>
      </c>
      <c r="C957" s="21">
        <v>266.39999999999998</v>
      </c>
      <c r="D957" s="21">
        <v>265.37</v>
      </c>
      <c r="E957" s="21">
        <v>259.83416666666659</v>
      </c>
      <c r="F957" s="23" t="str">
        <f t="shared" si="189"/>
        <v>FALSE</v>
      </c>
      <c r="G957" s="23" t="str">
        <f t="shared" si="190"/>
        <v>TRUE</v>
      </c>
      <c r="H957" s="23" t="str">
        <f t="shared" si="191"/>
        <v>Sell</v>
      </c>
      <c r="I957" s="23" t="str">
        <f t="shared" si="188"/>
        <v/>
      </c>
      <c r="J957" s="38" t="str">
        <f t="shared" si="185"/>
        <v>Cash</v>
      </c>
      <c r="K957" s="23" t="str">
        <f t="shared" si="186"/>
        <v>Cash</v>
      </c>
      <c r="L957" s="23" t="str">
        <f t="shared" si="187"/>
        <v>Cash</v>
      </c>
      <c r="M957" s="43">
        <f t="shared" si="192"/>
        <v>1.0034324942791764</v>
      </c>
      <c r="N957" s="54">
        <f t="shared" si="195"/>
        <v>1</v>
      </c>
      <c r="O957" s="47">
        <f>O956*N957</f>
        <v>713454.27615846239</v>
      </c>
      <c r="P957" s="67">
        <f>(O957-MAX(O$97:O957))/MAX(O$97:O957)</f>
        <v>-0.52847776825189219</v>
      </c>
      <c r="Q957" s="63">
        <f t="shared" si="194"/>
        <v>1076515.2808699789</v>
      </c>
      <c r="R957" s="48">
        <v>1</v>
      </c>
      <c r="S957" s="47">
        <f t="shared" si="198"/>
        <v>2088746.8616324491</v>
      </c>
      <c r="T957" s="67">
        <f>(S957-MAX(S$97:S957))/MAX(S$97:S957)</f>
        <v>-0.12406368421799301</v>
      </c>
      <c r="U957" s="63">
        <f t="shared" si="196"/>
        <v>1654914.9549914643</v>
      </c>
      <c r="V957" s="4"/>
    </row>
    <row r="958" spans="1:22" x14ac:dyDescent="0.3">
      <c r="A958" s="2">
        <v>43961</v>
      </c>
      <c r="B958" s="21">
        <v>266.3</v>
      </c>
      <c r="C958" s="21">
        <v>240.6</v>
      </c>
      <c r="D958" s="21">
        <v>263.02999999999997</v>
      </c>
      <c r="E958" s="21">
        <v>259.85916666666668</v>
      </c>
      <c r="F958" s="23" t="str">
        <f t="shared" si="189"/>
        <v>TRUE</v>
      </c>
      <c r="G958" s="23" t="str">
        <f t="shared" si="190"/>
        <v>TRUE</v>
      </c>
      <c r="H958" s="23" t="str">
        <f t="shared" si="191"/>
        <v>Buy</v>
      </c>
      <c r="I958" s="23" t="str">
        <f t="shared" si="188"/>
        <v>Buying</v>
      </c>
      <c r="J958" s="38" t="str">
        <f t="shared" si="185"/>
        <v/>
      </c>
      <c r="K958" s="23" t="str">
        <f t="shared" si="186"/>
        <v>Buying</v>
      </c>
      <c r="L958" s="23" t="str">
        <f t="shared" si="187"/>
        <v>Buying</v>
      </c>
      <c r="M958" s="43">
        <f t="shared" si="192"/>
        <v>1.0121626757886735</v>
      </c>
      <c r="N958" s="54">
        <f t="shared" si="195"/>
        <v>1</v>
      </c>
      <c r="O958" s="47">
        <f>O957*N958</f>
        <v>713454.27615846239</v>
      </c>
      <c r="P958" s="67">
        <f>(O958-MAX(O$97:O958))/MAX(O$97:O958)</f>
        <v>-0.52847776825189219</v>
      </c>
      <c r="Q958" s="63">
        <f t="shared" si="194"/>
        <v>1076515.2808699789</v>
      </c>
      <c r="R958" s="48">
        <v>1</v>
      </c>
      <c r="S958" s="47">
        <f t="shared" si="198"/>
        <v>2088746.8616324491</v>
      </c>
      <c r="T958" s="67">
        <f>(S958-MAX(S$97:S958))/MAX(S$97:S958)</f>
        <v>-0.12406368421799301</v>
      </c>
      <c r="U958" s="63">
        <f t="shared" si="196"/>
        <v>1654914.9549914643</v>
      </c>
      <c r="V958" s="4"/>
    </row>
    <row r="959" spans="1:22" x14ac:dyDescent="0.3">
      <c r="A959" s="2">
        <v>43962</v>
      </c>
      <c r="B959" s="21">
        <v>241</v>
      </c>
      <c r="C959" s="21">
        <v>238.1</v>
      </c>
      <c r="D959" s="21">
        <v>260.22000000000003</v>
      </c>
      <c r="E959" s="21">
        <v>259.82666666666671</v>
      </c>
      <c r="F959" s="23" t="str">
        <f t="shared" si="189"/>
        <v>FALSE</v>
      </c>
      <c r="G959" s="23" t="str">
        <f t="shared" si="190"/>
        <v>FALSE</v>
      </c>
      <c r="H959" s="23" t="str">
        <f t="shared" si="191"/>
        <v>Sell</v>
      </c>
      <c r="I959" s="23" t="str">
        <f t="shared" si="188"/>
        <v/>
      </c>
      <c r="J959" s="38" t="str">
        <f t="shared" si="185"/>
        <v>Selling</v>
      </c>
      <c r="K959" s="23" t="str">
        <f t="shared" si="186"/>
        <v>Selling</v>
      </c>
      <c r="L959" s="23" t="str">
        <f t="shared" si="187"/>
        <v>Selling</v>
      </c>
      <c r="M959" s="43">
        <f t="shared" si="192"/>
        <v>0.90499436725497551</v>
      </c>
      <c r="N959" s="54">
        <f t="shared" si="195"/>
        <v>0.90366087119789706</v>
      </c>
      <c r="O959" s="47">
        <f>O958*N959</f>
        <v>644720.71275322116</v>
      </c>
      <c r="P959" s="67">
        <f>(O959-MAX(O$97:O959))/MAX(O$97:O959)</f>
        <v>-0.57390380926932827</v>
      </c>
      <c r="Q959" s="63">
        <f t="shared" si="194"/>
        <v>972804.73656881403</v>
      </c>
      <c r="R959" s="48">
        <v>0.90372737514081858</v>
      </c>
      <c r="S959" s="47">
        <f t="shared" si="198"/>
        <v>1887657.7185967157</v>
      </c>
      <c r="T959" s="67">
        <f>(S959-MAX(S$97:S959))/MAX(S$97:S959)</f>
        <v>-0.20839237254780768</v>
      </c>
      <c r="U959" s="63">
        <f t="shared" si="196"/>
        <v>1495591.948355722</v>
      </c>
      <c r="V959" s="4"/>
    </row>
    <row r="960" spans="1:22" x14ac:dyDescent="0.3">
      <c r="A960" s="2">
        <v>43963</v>
      </c>
      <c r="B960" s="21">
        <v>238.7</v>
      </c>
      <c r="C960" s="21">
        <v>241.1</v>
      </c>
      <c r="D960" s="21">
        <v>257.33999999999997</v>
      </c>
      <c r="E960" s="21">
        <v>259.84666666666658</v>
      </c>
      <c r="F960" s="23" t="str">
        <f t="shared" si="189"/>
        <v>FALSE</v>
      </c>
      <c r="G960" s="23" t="str">
        <f t="shared" si="190"/>
        <v>FALSE</v>
      </c>
      <c r="H960" s="23" t="str">
        <f t="shared" si="191"/>
        <v>Sell</v>
      </c>
      <c r="I960" s="23" t="str">
        <f t="shared" si="188"/>
        <v/>
      </c>
      <c r="J960" s="38" t="str">
        <f t="shared" si="185"/>
        <v>Cash</v>
      </c>
      <c r="K960" s="23" t="str">
        <f t="shared" si="186"/>
        <v>Cash</v>
      </c>
      <c r="L960" s="23" t="str">
        <f t="shared" si="187"/>
        <v>Cash</v>
      </c>
      <c r="M960" s="43">
        <f t="shared" si="192"/>
        <v>0.99045643153526963</v>
      </c>
      <c r="N960" s="54">
        <f t="shared" si="195"/>
        <v>1</v>
      </c>
      <c r="O960" s="47">
        <f>O959*N960</f>
        <v>644720.71275322116</v>
      </c>
      <c r="P960" s="67">
        <f>(O960-MAX(O$97:O960))/MAX(O$97:O960)</f>
        <v>-0.57390380926932827</v>
      </c>
      <c r="Q960" s="63">
        <f t="shared" si="194"/>
        <v>972804.73656881403</v>
      </c>
      <c r="R960" s="48">
        <v>1</v>
      </c>
      <c r="S960" s="47">
        <f t="shared" si="198"/>
        <v>1887657.7185967157</v>
      </c>
      <c r="T960" s="67">
        <f>(S960-MAX(S$97:S960))/MAX(S$97:S960)</f>
        <v>-0.20839237254780768</v>
      </c>
      <c r="U960" s="63">
        <f t="shared" si="196"/>
        <v>1495591.948355722</v>
      </c>
      <c r="V960" s="4"/>
    </row>
    <row r="961" spans="1:22" x14ac:dyDescent="0.3">
      <c r="A961" s="2">
        <v>43964</v>
      </c>
      <c r="B961" s="21">
        <v>240.8</v>
      </c>
      <c r="C961" s="21">
        <v>242.6</v>
      </c>
      <c r="D961" s="21">
        <v>254.98</v>
      </c>
      <c r="E961" s="21">
        <v>259.77499999999998</v>
      </c>
      <c r="F961" s="23" t="str">
        <f t="shared" si="189"/>
        <v>FALSE</v>
      </c>
      <c r="G961" s="23" t="str">
        <f t="shared" si="190"/>
        <v>FALSE</v>
      </c>
      <c r="H961" s="23" t="str">
        <f t="shared" si="191"/>
        <v>Sell</v>
      </c>
      <c r="I961" s="23" t="str">
        <f t="shared" si="188"/>
        <v/>
      </c>
      <c r="J961" s="38" t="str">
        <f t="shared" si="185"/>
        <v>Cash</v>
      </c>
      <c r="K961" s="23" t="str">
        <f t="shared" si="186"/>
        <v>Cash</v>
      </c>
      <c r="L961" s="23" t="str">
        <f t="shared" si="187"/>
        <v>Cash</v>
      </c>
      <c r="M961" s="43">
        <f t="shared" si="192"/>
        <v>1.0087976539589443</v>
      </c>
      <c r="N961" s="54">
        <f t="shared" si="195"/>
        <v>1</v>
      </c>
      <c r="O961" s="47">
        <f>O960*N961</f>
        <v>644720.71275322116</v>
      </c>
      <c r="P961" s="67">
        <f>(O961-MAX(O$97:O961))/MAX(O$97:O961)</f>
        <v>-0.57390380926932827</v>
      </c>
      <c r="Q961" s="63">
        <f t="shared" si="194"/>
        <v>972804.73656881403</v>
      </c>
      <c r="R961" s="48">
        <v>1</v>
      </c>
      <c r="S961" s="47">
        <f t="shared" si="198"/>
        <v>1887657.7185967157</v>
      </c>
      <c r="T961" s="67">
        <f>(S961-MAX(S$97:S961))/MAX(S$97:S961)</f>
        <v>-0.20839237254780768</v>
      </c>
      <c r="U961" s="63">
        <f t="shared" si="196"/>
        <v>1495591.948355722</v>
      </c>
      <c r="V961" s="4"/>
    </row>
    <row r="962" spans="1:22" x14ac:dyDescent="0.3">
      <c r="A962" s="2">
        <v>43965</v>
      </c>
      <c r="B962" s="21">
        <v>242.6</v>
      </c>
      <c r="C962" s="21">
        <v>243.8</v>
      </c>
      <c r="D962" s="21">
        <v>252.86</v>
      </c>
      <c r="E962" s="21">
        <v>259.59583333333342</v>
      </c>
      <c r="F962" s="23" t="str">
        <f t="shared" si="189"/>
        <v>FALSE</v>
      </c>
      <c r="G962" s="23" t="str">
        <f t="shared" si="190"/>
        <v>FALSE</v>
      </c>
      <c r="H962" s="23" t="str">
        <f t="shared" si="191"/>
        <v>Sell</v>
      </c>
      <c r="I962" s="23" t="str">
        <f t="shared" si="188"/>
        <v/>
      </c>
      <c r="J962" s="38" t="str">
        <f t="shared" ref="J962:J1025" si="200">IF(H962="Sell",IF(H961="Sell","Cash","Selling"),IF(H962="Hold&amp;NotBuy",J961,""))</f>
        <v>Cash</v>
      </c>
      <c r="K962" s="23" t="str">
        <f t="shared" ref="K962:K1025" si="201">IF(J962="", I962,J962)</f>
        <v>Cash</v>
      </c>
      <c r="L962" s="23" t="str">
        <f t="shared" si="187"/>
        <v>Cash</v>
      </c>
      <c r="M962" s="43">
        <f t="shared" si="192"/>
        <v>1.0074750830564783</v>
      </c>
      <c r="N962" s="54">
        <f t="shared" si="195"/>
        <v>1</v>
      </c>
      <c r="O962" s="47">
        <f>O961*N962</f>
        <v>644720.71275322116</v>
      </c>
      <c r="P962" s="67">
        <f>(O962-MAX(O$97:O962))/MAX(O$97:O962)</f>
        <v>-0.57390380926932827</v>
      </c>
      <c r="Q962" s="63">
        <f t="shared" si="194"/>
        <v>972804.73656881403</v>
      </c>
      <c r="R962" s="48">
        <v>1</v>
      </c>
      <c r="S962" s="47">
        <f t="shared" si="198"/>
        <v>1887657.7185967157</v>
      </c>
      <c r="T962" s="67">
        <f>(S962-MAX(S$97:S962))/MAX(S$97:S962)</f>
        <v>-0.20839237254780768</v>
      </c>
      <c r="U962" s="63">
        <f t="shared" si="196"/>
        <v>1495591.948355722</v>
      </c>
      <c r="V962" s="4"/>
    </row>
    <row r="963" spans="1:22" x14ac:dyDescent="0.3">
      <c r="A963" s="2">
        <v>43966</v>
      </c>
      <c r="B963" s="21">
        <v>244.2</v>
      </c>
      <c r="C963" s="21">
        <v>242.2</v>
      </c>
      <c r="D963" s="21">
        <v>250.66</v>
      </c>
      <c r="E963" s="21">
        <v>259.48250000000002</v>
      </c>
      <c r="F963" s="23" t="str">
        <f t="shared" si="189"/>
        <v>FALSE</v>
      </c>
      <c r="G963" s="23" t="str">
        <f t="shared" si="190"/>
        <v>FALSE</v>
      </c>
      <c r="H963" s="23" t="str">
        <f t="shared" si="191"/>
        <v>Sell</v>
      </c>
      <c r="I963" s="23" t="str">
        <f t="shared" si="188"/>
        <v/>
      </c>
      <c r="J963" s="38" t="str">
        <f t="shared" si="200"/>
        <v>Cash</v>
      </c>
      <c r="K963" s="23" t="str">
        <f t="shared" si="201"/>
        <v>Cash</v>
      </c>
      <c r="L963" s="23" t="str">
        <f t="shared" si="187"/>
        <v>Cash</v>
      </c>
      <c r="M963" s="43">
        <f t="shared" si="192"/>
        <v>1.0065952184666116</v>
      </c>
      <c r="N963" s="54">
        <f t="shared" si="195"/>
        <v>1</v>
      </c>
      <c r="O963" s="47">
        <f>O962*N963</f>
        <v>644720.71275322116</v>
      </c>
      <c r="P963" s="67">
        <f>(O963-MAX(O$97:O963))/MAX(O$97:O963)</f>
        <v>-0.57390380926932827</v>
      </c>
      <c r="Q963" s="63">
        <f t="shared" si="194"/>
        <v>972804.73656881403</v>
      </c>
      <c r="R963" s="48">
        <v>1</v>
      </c>
      <c r="S963" s="47">
        <f t="shared" si="198"/>
        <v>1887657.7185967157</v>
      </c>
      <c r="T963" s="67">
        <f>(S963-MAX(S$97:S963))/MAX(S$97:S963)</f>
        <v>-0.20839237254780768</v>
      </c>
      <c r="U963" s="63">
        <f t="shared" si="196"/>
        <v>1495591.948355722</v>
      </c>
      <c r="V963" s="4"/>
    </row>
    <row r="964" spans="1:22" x14ac:dyDescent="0.3">
      <c r="A964" s="2">
        <v>43967</v>
      </c>
      <c r="B964" s="21">
        <v>242.2</v>
      </c>
      <c r="C964" s="21">
        <v>240.5</v>
      </c>
      <c r="D964" s="21">
        <v>248.05</v>
      </c>
      <c r="E964" s="21">
        <v>259.31833333333333</v>
      </c>
      <c r="F964" s="23" t="str">
        <f t="shared" si="189"/>
        <v>FALSE</v>
      </c>
      <c r="G964" s="23" t="str">
        <f t="shared" si="190"/>
        <v>FALSE</v>
      </c>
      <c r="H964" s="23" t="str">
        <f t="shared" si="191"/>
        <v>Sell</v>
      </c>
      <c r="I964" s="23" t="str">
        <f t="shared" si="188"/>
        <v/>
      </c>
      <c r="J964" s="38" t="str">
        <f t="shared" si="200"/>
        <v>Cash</v>
      </c>
      <c r="K964" s="23" t="str">
        <f t="shared" si="201"/>
        <v>Cash</v>
      </c>
      <c r="L964" s="23" t="str">
        <f t="shared" ref="L964:L1027" si="202">IF(K964="Selling", IF(L963="Cash", "Cash", K964), K964)</f>
        <v>Cash</v>
      </c>
      <c r="M964" s="43">
        <f t="shared" si="192"/>
        <v>0.99180999180999185</v>
      </c>
      <c r="N964" s="54">
        <f t="shared" si="195"/>
        <v>1</v>
      </c>
      <c r="O964" s="47">
        <f>O963*N964</f>
        <v>644720.71275322116</v>
      </c>
      <c r="P964" s="67">
        <f>(O964-MAX(O$97:O964))/MAX(O$97:O964)</f>
        <v>-0.57390380926932827</v>
      </c>
      <c r="Q964" s="63">
        <f t="shared" si="194"/>
        <v>972804.73656881403</v>
      </c>
      <c r="R964" s="48">
        <v>1</v>
      </c>
      <c r="S964" s="47">
        <f t="shared" si="198"/>
        <v>1887657.7185967157</v>
      </c>
      <c r="T964" s="67">
        <f>(S964-MAX(S$97:S964))/MAX(S$97:S964)</f>
        <v>-0.20839237254780768</v>
      </c>
      <c r="U964" s="63">
        <f t="shared" si="196"/>
        <v>1495591.948355722</v>
      </c>
      <c r="V964" s="4"/>
    </row>
    <row r="965" spans="1:22" x14ac:dyDescent="0.3">
      <c r="A965" s="2">
        <v>43968</v>
      </c>
      <c r="B965" s="21">
        <v>240.8</v>
      </c>
      <c r="C965" s="21">
        <v>243.6</v>
      </c>
      <c r="D965" s="21">
        <v>246.2</v>
      </c>
      <c r="E965" s="21">
        <v>259.07666666666671</v>
      </c>
      <c r="F965" s="23" t="str">
        <f t="shared" si="189"/>
        <v>FALSE</v>
      </c>
      <c r="G965" s="23" t="str">
        <f t="shared" si="190"/>
        <v>FALSE</v>
      </c>
      <c r="H965" s="23" t="str">
        <f t="shared" si="191"/>
        <v>Sell</v>
      </c>
      <c r="I965" s="23" t="str">
        <f t="shared" ref="I965:I1028" si="203">IF(H965="Buy",IF(H964="Buy","hold","Buying"),IF(H965="Hold&amp;NotBuy","hold",""))</f>
        <v/>
      </c>
      <c r="J965" s="38" t="str">
        <f t="shared" si="200"/>
        <v>Cash</v>
      </c>
      <c r="K965" s="23" t="str">
        <f t="shared" si="201"/>
        <v>Cash</v>
      </c>
      <c r="L965" s="23" t="str">
        <f t="shared" si="202"/>
        <v>Cash</v>
      </c>
      <c r="M965" s="43">
        <f t="shared" si="192"/>
        <v>0.99421965317919081</v>
      </c>
      <c r="N965" s="54">
        <f t="shared" si="195"/>
        <v>1</v>
      </c>
      <c r="O965" s="47">
        <f>O964*N965</f>
        <v>644720.71275322116</v>
      </c>
      <c r="P965" s="67">
        <f>(O965-MAX(O$97:O965))/MAX(O$97:O965)</f>
        <v>-0.57390380926932827</v>
      </c>
      <c r="Q965" s="63">
        <f t="shared" si="194"/>
        <v>972804.73656881403</v>
      </c>
      <c r="R965" s="48">
        <v>1</v>
      </c>
      <c r="S965" s="47">
        <f t="shared" si="198"/>
        <v>1887657.7185967157</v>
      </c>
      <c r="T965" s="67">
        <f>(S965-MAX(S$97:S965))/MAX(S$97:S965)</f>
        <v>-0.20839237254780768</v>
      </c>
      <c r="U965" s="63">
        <f t="shared" si="196"/>
        <v>1495591.948355722</v>
      </c>
      <c r="V965" s="4"/>
    </row>
    <row r="966" spans="1:22" x14ac:dyDescent="0.3">
      <c r="A966" s="2">
        <v>43969</v>
      </c>
      <c r="B966" s="21">
        <v>244</v>
      </c>
      <c r="C966" s="21">
        <v>246.6</v>
      </c>
      <c r="D966" s="21">
        <v>244.55</v>
      </c>
      <c r="E966" s="21">
        <v>258.93666666666672</v>
      </c>
      <c r="F966" s="23" t="str">
        <f t="shared" si="189"/>
        <v>FALSE</v>
      </c>
      <c r="G966" s="23" t="str">
        <f t="shared" si="190"/>
        <v>FALSE</v>
      </c>
      <c r="H966" s="23" t="str">
        <f t="shared" si="191"/>
        <v>Sell</v>
      </c>
      <c r="I966" s="23" t="str">
        <f t="shared" si="203"/>
        <v/>
      </c>
      <c r="J966" s="38" t="str">
        <f t="shared" si="200"/>
        <v>Cash</v>
      </c>
      <c r="K966" s="23" t="str">
        <f t="shared" si="201"/>
        <v>Cash</v>
      </c>
      <c r="L966" s="23" t="str">
        <f t="shared" si="202"/>
        <v>Cash</v>
      </c>
      <c r="M966" s="43">
        <f t="shared" si="192"/>
        <v>1.0132890365448504</v>
      </c>
      <c r="N966" s="54">
        <f t="shared" si="195"/>
        <v>1</v>
      </c>
      <c r="O966" s="47">
        <f>O965*N966</f>
        <v>644720.71275322116</v>
      </c>
      <c r="P966" s="67">
        <f>(O966-MAX(O$97:O966))/MAX(O$97:O966)</f>
        <v>-0.57390380926932827</v>
      </c>
      <c r="Q966" s="63">
        <f t="shared" si="194"/>
        <v>972804.73656881403</v>
      </c>
      <c r="R966" s="48">
        <v>1</v>
      </c>
      <c r="S966" s="47">
        <f t="shared" si="198"/>
        <v>1887657.7185967157</v>
      </c>
      <c r="T966" s="67">
        <f>(S966-MAX(S$97:S966))/MAX(S$97:S966)</f>
        <v>-0.20839237254780768</v>
      </c>
      <c r="U966" s="63">
        <f t="shared" si="196"/>
        <v>1495591.948355722</v>
      </c>
      <c r="V966" s="4"/>
    </row>
    <row r="967" spans="1:22" x14ac:dyDescent="0.3">
      <c r="A967" s="2">
        <v>43970</v>
      </c>
      <c r="B967" s="21">
        <v>246.6</v>
      </c>
      <c r="C967" s="21">
        <v>245.5</v>
      </c>
      <c r="D967" s="21">
        <v>242.46</v>
      </c>
      <c r="E967" s="21">
        <v>258.77499999999998</v>
      </c>
      <c r="F967" s="23" t="str">
        <f t="shared" si="189"/>
        <v>TRUE</v>
      </c>
      <c r="G967" s="23" t="str">
        <f t="shared" si="190"/>
        <v>FALSE</v>
      </c>
      <c r="H967" s="23" t="str">
        <f t="shared" si="191"/>
        <v>Hold&amp;NotBuy</v>
      </c>
      <c r="I967" s="23" t="str">
        <f t="shared" si="203"/>
        <v>hold</v>
      </c>
      <c r="J967" s="38" t="str">
        <f t="shared" si="200"/>
        <v>Cash</v>
      </c>
      <c r="K967" s="23" t="str">
        <f t="shared" si="201"/>
        <v>Cash</v>
      </c>
      <c r="L967" s="23" t="str">
        <f t="shared" si="202"/>
        <v>Cash</v>
      </c>
      <c r="M967" s="43">
        <f t="shared" si="192"/>
        <v>1.0106557377049179</v>
      </c>
      <c r="N967" s="54">
        <f t="shared" si="195"/>
        <v>1</v>
      </c>
      <c r="O967" s="47">
        <f>O966*N967</f>
        <v>644720.71275322116</v>
      </c>
      <c r="P967" s="67">
        <f>(O967-MAX(O$97:O967))/MAX(O$97:O967)</f>
        <v>-0.57390380926932827</v>
      </c>
      <c r="Q967" s="63">
        <f t="shared" si="194"/>
        <v>972804.73656881403</v>
      </c>
      <c r="R967" s="48">
        <v>1</v>
      </c>
      <c r="S967" s="47">
        <f t="shared" si="198"/>
        <v>1887657.7185967157</v>
      </c>
      <c r="T967" s="67">
        <f>(S967-MAX(S$97:S967))/MAX(S$97:S967)</f>
        <v>-0.20839237254780768</v>
      </c>
      <c r="U967" s="63">
        <f t="shared" si="196"/>
        <v>1495591.948355722</v>
      </c>
      <c r="V967" s="4"/>
    </row>
    <row r="968" spans="1:22" x14ac:dyDescent="0.3">
      <c r="A968" s="2">
        <v>43971</v>
      </c>
      <c r="B968" s="21">
        <v>245.5</v>
      </c>
      <c r="C968" s="21">
        <v>246.6</v>
      </c>
      <c r="D968" s="21">
        <v>243.06</v>
      </c>
      <c r="E968" s="21">
        <v>258.57833333333332</v>
      </c>
      <c r="F968" s="23" t="str">
        <f t="shared" si="189"/>
        <v>TRUE</v>
      </c>
      <c r="G968" s="23" t="str">
        <f t="shared" si="190"/>
        <v>FALSE</v>
      </c>
      <c r="H968" s="23" t="str">
        <f t="shared" si="191"/>
        <v>Hold&amp;NotBuy</v>
      </c>
      <c r="I968" s="23" t="str">
        <f t="shared" si="203"/>
        <v>hold</v>
      </c>
      <c r="J968" s="38" t="str">
        <f t="shared" si="200"/>
        <v>Cash</v>
      </c>
      <c r="K968" s="23" t="str">
        <f t="shared" si="201"/>
        <v>Cash</v>
      </c>
      <c r="L968" s="23" t="str">
        <f t="shared" si="202"/>
        <v>Cash</v>
      </c>
      <c r="M968" s="43">
        <f t="shared" si="192"/>
        <v>0.99553933495539337</v>
      </c>
      <c r="N968" s="54">
        <f t="shared" si="195"/>
        <v>1</v>
      </c>
      <c r="O968" s="47">
        <f>O967*N968</f>
        <v>644720.71275322116</v>
      </c>
      <c r="P968" s="67">
        <f>(O968-MAX(O$97:O968))/MAX(O$97:O968)</f>
        <v>-0.57390380926932827</v>
      </c>
      <c r="Q968" s="63">
        <f t="shared" si="194"/>
        <v>972804.73656881403</v>
      </c>
      <c r="R968" s="55">
        <f>(B968-(B967*$A$1))/B967</f>
        <v>0.99483933495539334</v>
      </c>
      <c r="S968" s="47">
        <f t="shared" si="198"/>
        <v>1877916.1493921718</v>
      </c>
      <c r="T968" s="67">
        <f>(S968-MAX(S$97:S968))/MAX(S$97:S968)</f>
        <v>-0.21247759435984417</v>
      </c>
      <c r="U968" s="63">
        <f t="shared" si="196"/>
        <v>1487873.6992668475</v>
      </c>
      <c r="V968" s="4"/>
    </row>
    <row r="969" spans="1:22" x14ac:dyDescent="0.3">
      <c r="A969" s="2">
        <v>43972</v>
      </c>
      <c r="B969" s="21">
        <v>246.7</v>
      </c>
      <c r="C969" s="21">
        <v>234.1</v>
      </c>
      <c r="D969" s="21">
        <v>242.66</v>
      </c>
      <c r="E969" s="21">
        <v>258.29333333333329</v>
      </c>
      <c r="F969" s="23" t="str">
        <f t="shared" si="189"/>
        <v>TRUE</v>
      </c>
      <c r="G969" s="23" t="str">
        <f t="shared" si="190"/>
        <v>FALSE</v>
      </c>
      <c r="H969" s="23" t="str">
        <f t="shared" si="191"/>
        <v>Hold&amp;NotBuy</v>
      </c>
      <c r="I969" s="23" t="str">
        <f t="shared" si="203"/>
        <v>hold</v>
      </c>
      <c r="J969" s="38" t="str">
        <f t="shared" si="200"/>
        <v>Cash</v>
      </c>
      <c r="K969" s="23" t="str">
        <f t="shared" si="201"/>
        <v>Cash</v>
      </c>
      <c r="L969" s="23" t="str">
        <f t="shared" si="202"/>
        <v>Cash</v>
      </c>
      <c r="M969" s="43">
        <f t="shared" si="192"/>
        <v>1.0048879837067208</v>
      </c>
      <c r="N969" s="54">
        <f t="shared" si="195"/>
        <v>1</v>
      </c>
      <c r="O969" s="47">
        <f>O968*N969</f>
        <v>644720.71275322116</v>
      </c>
      <c r="P969" s="67">
        <f>(O969-MAX(O$97:O969))/MAX(O$97:O969)</f>
        <v>-0.57390380926932827</v>
      </c>
      <c r="Q969" s="63">
        <f t="shared" si="194"/>
        <v>972804.73656881403</v>
      </c>
      <c r="R969" s="52">
        <f t="shared" ref="R969" si="204">M969</f>
        <v>1.0048879837067208</v>
      </c>
      <c r="S969" s="47">
        <f t="shared" si="198"/>
        <v>1887095.3729329887</v>
      </c>
      <c r="T969" s="67">
        <f>(S969-MAX(S$97:S969))/MAX(S$97:S969)</f>
        <v>-0.20862819767239749</v>
      </c>
      <c r="U969" s="63">
        <f t="shared" si="196"/>
        <v>1495146.4016665223</v>
      </c>
      <c r="V969" s="4"/>
    </row>
    <row r="970" spans="1:22" x14ac:dyDescent="0.3">
      <c r="A970" s="2">
        <v>43973</v>
      </c>
      <c r="B970" s="21">
        <v>234.1</v>
      </c>
      <c r="C970" s="21">
        <v>243.6</v>
      </c>
      <c r="D970" s="21">
        <v>242.91</v>
      </c>
      <c r="E970" s="21">
        <v>258.14</v>
      </c>
      <c r="F970" s="23" t="str">
        <f t="shared" si="189"/>
        <v>FALSE</v>
      </c>
      <c r="G970" s="23" t="str">
        <f t="shared" si="190"/>
        <v>FALSE</v>
      </c>
      <c r="H970" s="23" t="str">
        <f t="shared" si="191"/>
        <v>Sell</v>
      </c>
      <c r="I970" s="23" t="str">
        <f t="shared" si="203"/>
        <v/>
      </c>
      <c r="J970" s="38" t="str">
        <f t="shared" si="200"/>
        <v>Selling</v>
      </c>
      <c r="K970" s="23" t="str">
        <f t="shared" si="201"/>
        <v>Selling</v>
      </c>
      <c r="L970" s="23" t="str">
        <f t="shared" si="202"/>
        <v>Cash</v>
      </c>
      <c r="M970" s="43">
        <f t="shared" si="192"/>
        <v>0.9489258208350223</v>
      </c>
      <c r="N970" s="54">
        <f t="shared" si="195"/>
        <v>1</v>
      </c>
      <c r="O970" s="47">
        <f>O969*N970</f>
        <v>644720.71275322116</v>
      </c>
      <c r="P970" s="67">
        <f>(O970-MAX(O$97:O970))/MAX(O$97:O970)</f>
        <v>-0.57390380926932827</v>
      </c>
      <c r="Q970" s="63">
        <f t="shared" si="194"/>
        <v>972804.73656881403</v>
      </c>
      <c r="R970" s="53">
        <f>(B970-(B970*$A$1))/B969</f>
        <v>0.94826157276043777</v>
      </c>
      <c r="S970" s="47">
        <f t="shared" si="198"/>
        <v>1789460.0262863806</v>
      </c>
      <c r="T970" s="67">
        <f>(S970-MAX(S$97:S970))/MAX(S$97:S970)</f>
        <v>-0.24957253008656541</v>
      </c>
      <c r="U970" s="63">
        <f t="shared" si="196"/>
        <v>1417789.8783514055</v>
      </c>
      <c r="V970" s="4"/>
    </row>
    <row r="971" spans="1:22" x14ac:dyDescent="0.3">
      <c r="A971" s="2">
        <v>43974</v>
      </c>
      <c r="B971" s="21">
        <v>243.3</v>
      </c>
      <c r="C971" s="21">
        <v>242.4</v>
      </c>
      <c r="D971" s="21">
        <v>242.89</v>
      </c>
      <c r="E971" s="21">
        <v>257.99</v>
      </c>
      <c r="F971" s="23" t="str">
        <f t="shared" ref="F971:F1034" si="205">IF(C970&gt;=D970, "TRUE", "FALSE")</f>
        <v>TRUE</v>
      </c>
      <c r="G971" s="23" t="str">
        <f t="shared" si="190"/>
        <v>FALSE</v>
      </c>
      <c r="H971" s="23" t="str">
        <f t="shared" si="191"/>
        <v>Hold&amp;NotBuy</v>
      </c>
      <c r="I971" s="23" t="str">
        <f t="shared" si="203"/>
        <v>hold</v>
      </c>
      <c r="J971" s="38" t="str">
        <f t="shared" si="200"/>
        <v>Selling</v>
      </c>
      <c r="K971" s="23" t="str">
        <f t="shared" si="201"/>
        <v>Selling</v>
      </c>
      <c r="L971" s="23" t="str">
        <f t="shared" si="202"/>
        <v>Cash</v>
      </c>
      <c r="M971" s="43">
        <f t="shared" si="192"/>
        <v>1.0392994446817601</v>
      </c>
      <c r="N971" s="54">
        <f t="shared" si="195"/>
        <v>1</v>
      </c>
      <c r="O971" s="47">
        <f>O970*N971</f>
        <v>644720.71275322116</v>
      </c>
      <c r="P971" s="67">
        <f>(O971-MAX(O$97:O971))/MAX(O$97:O971)</f>
        <v>-0.57390380926932827</v>
      </c>
      <c r="Q971" s="63">
        <f t="shared" si="194"/>
        <v>972804.73656881403</v>
      </c>
      <c r="R971" s="48">
        <v>1</v>
      </c>
      <c r="S971" s="47">
        <f t="shared" si="198"/>
        <v>1789460.0262863806</v>
      </c>
      <c r="T971" s="67">
        <f>(S971-MAX(S$97:S971))/MAX(S$97:S971)</f>
        <v>-0.24957253008656541</v>
      </c>
      <c r="U971" s="63">
        <f t="shared" si="196"/>
        <v>1417789.8783514055</v>
      </c>
      <c r="V971" s="4"/>
    </row>
    <row r="972" spans="1:22" x14ac:dyDescent="0.3">
      <c r="A972" s="2">
        <v>43975</v>
      </c>
      <c r="B972" s="21">
        <v>242.3</v>
      </c>
      <c r="C972" s="21">
        <v>239.4</v>
      </c>
      <c r="D972" s="21">
        <v>242.45</v>
      </c>
      <c r="E972" s="21">
        <v>257.85250000000002</v>
      </c>
      <c r="F972" s="23" t="str">
        <f t="shared" si="205"/>
        <v>FALSE</v>
      </c>
      <c r="G972" s="23" t="str">
        <f t="shared" ref="G972:G1035" si="206">IF(C971&gt;=E971, "TRUE", "FALSE")</f>
        <v>FALSE</v>
      </c>
      <c r="H972" s="23" t="str">
        <f t="shared" ref="H972:H1035" si="207">IF(F972="TRUE", IF(G972="TRUE", "Buy", "Hold&amp;NotBuy"), "Sell")</f>
        <v>Sell</v>
      </c>
      <c r="I972" s="23" t="str">
        <f t="shared" si="203"/>
        <v/>
      </c>
      <c r="J972" s="38" t="str">
        <f t="shared" si="200"/>
        <v>Selling</v>
      </c>
      <c r="K972" s="23" t="str">
        <f t="shared" si="201"/>
        <v>Selling</v>
      </c>
      <c r="L972" s="23" t="str">
        <f t="shared" si="202"/>
        <v>Cash</v>
      </c>
      <c r="M972" s="43">
        <f t="shared" ref="M972:M1035" si="208">B972/B971</f>
        <v>0.99588984792437318</v>
      </c>
      <c r="N972" s="54">
        <f t="shared" si="195"/>
        <v>1</v>
      </c>
      <c r="O972" s="47">
        <f>O971*N972</f>
        <v>644720.71275322116</v>
      </c>
      <c r="P972" s="67">
        <f>(O972-MAX(O$97:O972))/MAX(O$97:O972)</f>
        <v>-0.57390380926932827</v>
      </c>
      <c r="Q972" s="63">
        <f t="shared" si="194"/>
        <v>972804.73656881403</v>
      </c>
      <c r="R972" s="51">
        <f>(B972-(B971*$A$1)-(B972*$A$1))/B971</f>
        <v>0.99449272503082609</v>
      </c>
      <c r="S972" s="47">
        <f t="shared" si="198"/>
        <v>1779604.9778752762</v>
      </c>
      <c r="T972" s="67">
        <f>(S972-MAX(S$97:S972))/MAX(S$97:S972)</f>
        <v>-0.25370534050780019</v>
      </c>
      <c r="U972" s="63">
        <f t="shared" si="196"/>
        <v>1409981.7196428126</v>
      </c>
      <c r="V972" s="4"/>
    </row>
    <row r="973" spans="1:22" x14ac:dyDescent="0.3">
      <c r="A973" s="2">
        <v>43976</v>
      </c>
      <c r="B973" s="21">
        <v>239.2</v>
      </c>
      <c r="C973" s="21">
        <v>234.5</v>
      </c>
      <c r="D973" s="21">
        <v>241.68</v>
      </c>
      <c r="E973" s="21">
        <v>257.63749999999999</v>
      </c>
      <c r="F973" s="23" t="str">
        <f t="shared" si="205"/>
        <v>FALSE</v>
      </c>
      <c r="G973" s="23" t="str">
        <f t="shared" si="206"/>
        <v>FALSE</v>
      </c>
      <c r="H973" s="23" t="str">
        <f t="shared" si="207"/>
        <v>Sell</v>
      </c>
      <c r="I973" s="23" t="str">
        <f t="shared" si="203"/>
        <v/>
      </c>
      <c r="J973" s="38" t="str">
        <f t="shared" si="200"/>
        <v>Cash</v>
      </c>
      <c r="K973" s="23" t="str">
        <f t="shared" si="201"/>
        <v>Cash</v>
      </c>
      <c r="L973" s="23" t="str">
        <f t="shared" si="202"/>
        <v>Cash</v>
      </c>
      <c r="M973" s="43">
        <f t="shared" si="208"/>
        <v>0.98720594304581089</v>
      </c>
      <c r="N973" s="54">
        <f t="shared" si="195"/>
        <v>1</v>
      </c>
      <c r="O973" s="47">
        <f>O972*N973</f>
        <v>644720.71275322116</v>
      </c>
      <c r="P973" s="67">
        <f>(O973-MAX(O$97:O973))/MAX(O$97:O973)</f>
        <v>-0.57390380926932827</v>
      </c>
      <c r="Q973" s="63">
        <f t="shared" si="194"/>
        <v>972804.73656881403</v>
      </c>
      <c r="R973" s="48">
        <v>1</v>
      </c>
      <c r="S973" s="47">
        <f t="shared" si="198"/>
        <v>1779604.9778752762</v>
      </c>
      <c r="T973" s="67">
        <f>(S973-MAX(S$97:S973))/MAX(S$97:S973)</f>
        <v>-0.25370534050780019</v>
      </c>
      <c r="U973" s="63">
        <f t="shared" si="196"/>
        <v>1409981.7196428126</v>
      </c>
      <c r="V973" s="4"/>
    </row>
    <row r="974" spans="1:22" x14ac:dyDescent="0.3">
      <c r="A974" s="2">
        <v>43977</v>
      </c>
      <c r="B974" s="21">
        <v>234.6</v>
      </c>
      <c r="C974" s="21">
        <v>235.4</v>
      </c>
      <c r="D974" s="21">
        <v>241.17</v>
      </c>
      <c r="E974" s="21">
        <v>257.38249999999999</v>
      </c>
      <c r="F974" s="23" t="str">
        <f t="shared" si="205"/>
        <v>FALSE</v>
      </c>
      <c r="G974" s="23" t="str">
        <f t="shared" si="206"/>
        <v>FALSE</v>
      </c>
      <c r="H974" s="23" t="str">
        <f t="shared" si="207"/>
        <v>Sell</v>
      </c>
      <c r="I974" s="23" t="str">
        <f t="shared" si="203"/>
        <v/>
      </c>
      <c r="J974" s="38" t="str">
        <f t="shared" si="200"/>
        <v>Cash</v>
      </c>
      <c r="K974" s="23" t="str">
        <f t="shared" si="201"/>
        <v>Cash</v>
      </c>
      <c r="L974" s="23" t="str">
        <f t="shared" si="202"/>
        <v>Cash</v>
      </c>
      <c r="M974" s="43">
        <f t="shared" si="208"/>
        <v>0.98076923076923084</v>
      </c>
      <c r="N974" s="54">
        <f t="shared" si="195"/>
        <v>1</v>
      </c>
      <c r="O974" s="47">
        <f>O973*N974</f>
        <v>644720.71275322116</v>
      </c>
      <c r="P974" s="67">
        <f>(O974-MAX(O$97:O974))/MAX(O$97:O974)</f>
        <v>-0.57390380926932827</v>
      </c>
      <c r="Q974" s="63">
        <f t="shared" si="194"/>
        <v>972804.73656881403</v>
      </c>
      <c r="R974" s="48">
        <v>1</v>
      </c>
      <c r="S974" s="47">
        <f t="shared" si="198"/>
        <v>1779604.9778752762</v>
      </c>
      <c r="T974" s="67">
        <f>(S974-MAX(S$97:S974))/MAX(S$97:S974)</f>
        <v>-0.25370534050780019</v>
      </c>
      <c r="U974" s="63">
        <f t="shared" si="196"/>
        <v>1409981.7196428126</v>
      </c>
      <c r="V974" s="4"/>
    </row>
    <row r="975" spans="1:22" x14ac:dyDescent="0.3">
      <c r="A975" s="2">
        <v>43978</v>
      </c>
      <c r="B975" s="21">
        <v>235.6</v>
      </c>
      <c r="C975" s="21">
        <v>240.7</v>
      </c>
      <c r="D975" s="21">
        <v>240.88</v>
      </c>
      <c r="E975" s="21">
        <v>257.14416666666659</v>
      </c>
      <c r="F975" s="23" t="str">
        <f t="shared" si="205"/>
        <v>FALSE</v>
      </c>
      <c r="G975" s="23" t="str">
        <f t="shared" si="206"/>
        <v>FALSE</v>
      </c>
      <c r="H975" s="23" t="str">
        <f t="shared" si="207"/>
        <v>Sell</v>
      </c>
      <c r="I975" s="23" t="str">
        <f t="shared" si="203"/>
        <v/>
      </c>
      <c r="J975" s="38" t="str">
        <f t="shared" si="200"/>
        <v>Cash</v>
      </c>
      <c r="K975" s="23" t="str">
        <f t="shared" si="201"/>
        <v>Cash</v>
      </c>
      <c r="L975" s="23" t="str">
        <f t="shared" si="202"/>
        <v>Cash</v>
      </c>
      <c r="M975" s="43">
        <f t="shared" si="208"/>
        <v>1.0042625745950555</v>
      </c>
      <c r="N975" s="54">
        <f t="shared" si="195"/>
        <v>1</v>
      </c>
      <c r="O975" s="47">
        <f>O974*N975</f>
        <v>644720.71275322116</v>
      </c>
      <c r="P975" s="67">
        <f>(O975-MAX(O$97:O975))/MAX(O$97:O975)</f>
        <v>-0.57390380926932827</v>
      </c>
      <c r="Q975" s="63">
        <f t="shared" si="194"/>
        <v>972804.73656881403</v>
      </c>
      <c r="R975" s="48">
        <v>1</v>
      </c>
      <c r="S975" s="47">
        <f t="shared" si="198"/>
        <v>1779604.9778752762</v>
      </c>
      <c r="T975" s="67">
        <f>(S975-MAX(S$97:S975))/MAX(S$97:S975)</f>
        <v>-0.25370534050780019</v>
      </c>
      <c r="U975" s="63">
        <f t="shared" si="196"/>
        <v>1409981.7196428126</v>
      </c>
      <c r="V975" s="4"/>
    </row>
    <row r="976" spans="1:22" x14ac:dyDescent="0.3">
      <c r="A976" s="2">
        <v>43979</v>
      </c>
      <c r="B976" s="21">
        <v>240.5</v>
      </c>
      <c r="C976" s="21">
        <v>239.7</v>
      </c>
      <c r="D976" s="21">
        <v>240.19</v>
      </c>
      <c r="E976" s="21">
        <v>256.88499999999999</v>
      </c>
      <c r="F976" s="23" t="str">
        <f t="shared" si="205"/>
        <v>FALSE</v>
      </c>
      <c r="G976" s="23" t="str">
        <f t="shared" si="206"/>
        <v>FALSE</v>
      </c>
      <c r="H976" s="23" t="str">
        <f t="shared" si="207"/>
        <v>Sell</v>
      </c>
      <c r="I976" s="23" t="str">
        <f t="shared" si="203"/>
        <v/>
      </c>
      <c r="J976" s="38" t="str">
        <f t="shared" si="200"/>
        <v>Cash</v>
      </c>
      <c r="K976" s="23" t="str">
        <f t="shared" si="201"/>
        <v>Cash</v>
      </c>
      <c r="L976" s="23" t="str">
        <f t="shared" si="202"/>
        <v>Cash</v>
      </c>
      <c r="M976" s="43">
        <f t="shared" si="208"/>
        <v>1.0207979626485568</v>
      </c>
      <c r="N976" s="54">
        <f t="shared" si="195"/>
        <v>1</v>
      </c>
      <c r="O976" s="47">
        <f>O975*N976</f>
        <v>644720.71275322116</v>
      </c>
      <c r="P976" s="67">
        <f>(O976-MAX(O$97:O976))/MAX(O$97:O976)</f>
        <v>-0.57390380926932827</v>
      </c>
      <c r="Q976" s="63">
        <f t="shared" si="194"/>
        <v>972804.73656881403</v>
      </c>
      <c r="R976" s="48">
        <v>1</v>
      </c>
      <c r="S976" s="47">
        <f t="shared" si="198"/>
        <v>1779604.9778752762</v>
      </c>
      <c r="T976" s="67">
        <f>(S976-MAX(S$97:S976))/MAX(S$97:S976)</f>
        <v>-0.25370534050780019</v>
      </c>
      <c r="U976" s="63">
        <f t="shared" si="196"/>
        <v>1409981.7196428126</v>
      </c>
      <c r="V976" s="4"/>
    </row>
    <row r="977" spans="1:22" x14ac:dyDescent="0.3">
      <c r="A977" s="2">
        <v>43980</v>
      </c>
      <c r="B977" s="21">
        <v>239.7</v>
      </c>
      <c r="C977" s="21">
        <v>239.1</v>
      </c>
      <c r="D977" s="21">
        <v>239.55</v>
      </c>
      <c r="E977" s="21">
        <v>256.63</v>
      </c>
      <c r="F977" s="23" t="str">
        <f t="shared" si="205"/>
        <v>FALSE</v>
      </c>
      <c r="G977" s="23" t="str">
        <f t="shared" si="206"/>
        <v>FALSE</v>
      </c>
      <c r="H977" s="23" t="str">
        <f t="shared" si="207"/>
        <v>Sell</v>
      </c>
      <c r="I977" s="23" t="str">
        <f t="shared" si="203"/>
        <v/>
      </c>
      <c r="J977" s="38" t="str">
        <f t="shared" si="200"/>
        <v>Cash</v>
      </c>
      <c r="K977" s="23" t="str">
        <f t="shared" si="201"/>
        <v>Cash</v>
      </c>
      <c r="L977" s="23" t="str">
        <f t="shared" si="202"/>
        <v>Cash</v>
      </c>
      <c r="M977" s="43">
        <f t="shared" si="208"/>
        <v>0.99667359667359667</v>
      </c>
      <c r="N977" s="54">
        <f t="shared" si="195"/>
        <v>1</v>
      </c>
      <c r="O977" s="47">
        <f>O976*N977</f>
        <v>644720.71275322116</v>
      </c>
      <c r="P977" s="67">
        <f>(O977-MAX(O$97:O977))/MAX(O$97:O977)</f>
        <v>-0.57390380926932827</v>
      </c>
      <c r="Q977" s="63">
        <f t="shared" si="194"/>
        <v>972804.73656881403</v>
      </c>
      <c r="R977" s="48">
        <v>1</v>
      </c>
      <c r="S977" s="47">
        <f t="shared" si="198"/>
        <v>1779604.9778752762</v>
      </c>
      <c r="T977" s="67">
        <f>(S977-MAX(S$97:S977))/MAX(S$97:S977)</f>
        <v>-0.25370534050780019</v>
      </c>
      <c r="U977" s="63">
        <f t="shared" si="196"/>
        <v>1409981.7196428126</v>
      </c>
      <c r="V977" s="4"/>
    </row>
    <row r="978" spans="1:22" x14ac:dyDescent="0.3">
      <c r="A978" s="2">
        <v>43981</v>
      </c>
      <c r="B978" s="21">
        <v>239.1</v>
      </c>
      <c r="C978" s="21">
        <v>245.7</v>
      </c>
      <c r="D978" s="21">
        <v>239.46</v>
      </c>
      <c r="E978" s="21">
        <v>256.40416666666658</v>
      </c>
      <c r="F978" s="23" t="str">
        <f t="shared" si="205"/>
        <v>FALSE</v>
      </c>
      <c r="G978" s="23" t="str">
        <f t="shared" si="206"/>
        <v>FALSE</v>
      </c>
      <c r="H978" s="23" t="str">
        <f t="shared" si="207"/>
        <v>Sell</v>
      </c>
      <c r="I978" s="23" t="str">
        <f t="shared" si="203"/>
        <v/>
      </c>
      <c r="J978" s="38" t="str">
        <f t="shared" si="200"/>
        <v>Cash</v>
      </c>
      <c r="K978" s="23" t="str">
        <f t="shared" si="201"/>
        <v>Cash</v>
      </c>
      <c r="L978" s="23" t="str">
        <f t="shared" si="202"/>
        <v>Cash</v>
      </c>
      <c r="M978" s="43">
        <f t="shared" si="208"/>
        <v>0.99749687108886109</v>
      </c>
      <c r="N978" s="54">
        <f t="shared" si="195"/>
        <v>1</v>
      </c>
      <c r="O978" s="47">
        <f>O977*N978</f>
        <v>644720.71275322116</v>
      </c>
      <c r="P978" s="67">
        <f>(O978-MAX(O$97:O978))/MAX(O$97:O978)</f>
        <v>-0.57390380926932827</v>
      </c>
      <c r="Q978" s="63">
        <f t="shared" si="194"/>
        <v>972804.73656881403</v>
      </c>
      <c r="R978" s="48">
        <v>1</v>
      </c>
      <c r="S978" s="47">
        <f t="shared" si="198"/>
        <v>1779604.9778752762</v>
      </c>
      <c r="T978" s="67">
        <f>(S978-MAX(S$97:S978))/MAX(S$97:S978)</f>
        <v>-0.25370534050780019</v>
      </c>
      <c r="U978" s="63">
        <f t="shared" si="196"/>
        <v>1409981.7196428126</v>
      </c>
      <c r="V978" s="4"/>
    </row>
    <row r="979" spans="1:22" x14ac:dyDescent="0.3">
      <c r="A979" s="2">
        <v>43982</v>
      </c>
      <c r="B979" s="21">
        <v>245.8</v>
      </c>
      <c r="C979" s="21">
        <v>246.5</v>
      </c>
      <c r="D979" s="21">
        <v>240.7</v>
      </c>
      <c r="E979" s="21">
        <v>256.15333333333331</v>
      </c>
      <c r="F979" s="23" t="str">
        <f t="shared" si="205"/>
        <v>TRUE</v>
      </c>
      <c r="G979" s="23" t="str">
        <f t="shared" si="206"/>
        <v>FALSE</v>
      </c>
      <c r="H979" s="23" t="str">
        <f t="shared" si="207"/>
        <v>Hold&amp;NotBuy</v>
      </c>
      <c r="I979" s="23" t="str">
        <f t="shared" si="203"/>
        <v>hold</v>
      </c>
      <c r="J979" s="38" t="str">
        <f t="shared" si="200"/>
        <v>Cash</v>
      </c>
      <c r="K979" s="23" t="str">
        <f t="shared" si="201"/>
        <v>Cash</v>
      </c>
      <c r="L979" s="23" t="str">
        <f t="shared" si="202"/>
        <v>Cash</v>
      </c>
      <c r="M979" s="43">
        <f t="shared" si="208"/>
        <v>1.0280217482225011</v>
      </c>
      <c r="N979" s="54">
        <f t="shared" si="195"/>
        <v>1</v>
      </c>
      <c r="O979" s="47">
        <f>O978*N979</f>
        <v>644720.71275322116</v>
      </c>
      <c r="P979" s="67">
        <f>(O979-MAX(O$97:O979))/MAX(O$97:O979)</f>
        <v>-0.57390380926932827</v>
      </c>
      <c r="Q979" s="63">
        <f t="shared" si="194"/>
        <v>972804.73656881403</v>
      </c>
      <c r="R979" s="48">
        <v>1</v>
      </c>
      <c r="S979" s="47">
        <f t="shared" si="198"/>
        <v>1779604.9778752762</v>
      </c>
      <c r="T979" s="67">
        <f>(S979-MAX(S$97:S979))/MAX(S$97:S979)</f>
        <v>-0.25370534050780019</v>
      </c>
      <c r="U979" s="63">
        <f t="shared" si="196"/>
        <v>1409981.7196428126</v>
      </c>
      <c r="V979" s="4"/>
    </row>
    <row r="980" spans="1:22" x14ac:dyDescent="0.3">
      <c r="A980" s="2">
        <v>43983</v>
      </c>
      <c r="B980" s="21">
        <v>246.5</v>
      </c>
      <c r="C980" s="21">
        <v>247.1</v>
      </c>
      <c r="D980" s="21">
        <v>241.05</v>
      </c>
      <c r="E980" s="21">
        <v>255.75666666666669</v>
      </c>
      <c r="F980" s="23" t="str">
        <f t="shared" si="205"/>
        <v>TRUE</v>
      </c>
      <c r="G980" s="23" t="str">
        <f t="shared" si="206"/>
        <v>FALSE</v>
      </c>
      <c r="H980" s="23" t="str">
        <f t="shared" si="207"/>
        <v>Hold&amp;NotBuy</v>
      </c>
      <c r="I980" s="23" t="str">
        <f t="shared" si="203"/>
        <v>hold</v>
      </c>
      <c r="J980" s="38" t="str">
        <f t="shared" si="200"/>
        <v>Cash</v>
      </c>
      <c r="K980" s="23" t="str">
        <f t="shared" si="201"/>
        <v>Cash</v>
      </c>
      <c r="L980" s="23" t="str">
        <f t="shared" si="202"/>
        <v>Cash</v>
      </c>
      <c r="M980" s="43">
        <f t="shared" si="208"/>
        <v>1.0028478437754271</v>
      </c>
      <c r="N980" s="54">
        <f t="shared" si="195"/>
        <v>1</v>
      </c>
      <c r="O980" s="47">
        <f>O979*N980</f>
        <v>644720.71275322116</v>
      </c>
      <c r="P980" s="67">
        <f>(O980-MAX(O$97:O980))/MAX(O$97:O980)</f>
        <v>-0.57390380926932827</v>
      </c>
      <c r="Q980" s="63">
        <f t="shared" si="194"/>
        <v>972804.73656881403</v>
      </c>
      <c r="R980" s="55">
        <f>(B980-(B979*$A$1))/B979</f>
        <v>1.0021478437754272</v>
      </c>
      <c r="S980" s="47">
        <f t="shared" si="198"/>
        <v>1783427.2913497249</v>
      </c>
      <c r="T980" s="67">
        <f>(S980-MAX(S$97:S980))/MAX(S$97:S980)</f>
        <v>-0.25210241616877532</v>
      </c>
      <c r="U980" s="63">
        <f t="shared" si="196"/>
        <v>1413010.1401028135</v>
      </c>
      <c r="V980" s="4"/>
    </row>
    <row r="981" spans="1:22" x14ac:dyDescent="0.3">
      <c r="A981" s="2">
        <v>43984</v>
      </c>
      <c r="B981" s="21">
        <v>246.9</v>
      </c>
      <c r="C981" s="21">
        <v>244.4</v>
      </c>
      <c r="D981" s="21">
        <v>241.25</v>
      </c>
      <c r="E981" s="21">
        <v>255.36500000000001</v>
      </c>
      <c r="F981" s="23" t="str">
        <f t="shared" si="205"/>
        <v>TRUE</v>
      </c>
      <c r="G981" s="23" t="str">
        <f t="shared" si="206"/>
        <v>FALSE</v>
      </c>
      <c r="H981" s="23" t="str">
        <f t="shared" si="207"/>
        <v>Hold&amp;NotBuy</v>
      </c>
      <c r="I981" s="23" t="str">
        <f t="shared" si="203"/>
        <v>hold</v>
      </c>
      <c r="J981" s="38" t="str">
        <f t="shared" si="200"/>
        <v>Cash</v>
      </c>
      <c r="K981" s="23" t="str">
        <f t="shared" si="201"/>
        <v>Cash</v>
      </c>
      <c r="L981" s="23" t="str">
        <f t="shared" si="202"/>
        <v>Cash</v>
      </c>
      <c r="M981" s="43">
        <f t="shared" si="208"/>
        <v>1.0016227180527384</v>
      </c>
      <c r="N981" s="54">
        <f t="shared" si="195"/>
        <v>1</v>
      </c>
      <c r="O981" s="47">
        <f>O980*N981</f>
        <v>644720.71275322116</v>
      </c>
      <c r="P981" s="67">
        <f>(O981-MAX(O$97:O981))/MAX(O$97:O981)</f>
        <v>-0.57390380926932827</v>
      </c>
      <c r="Q981" s="63">
        <f t="shared" si="194"/>
        <v>972804.73656881403</v>
      </c>
      <c r="R981" s="52">
        <f t="shared" ref="R981:R984" si="209">M981</f>
        <v>1.0016227180527384</v>
      </c>
      <c r="S981" s="47">
        <f t="shared" si="198"/>
        <v>1786321.2910111444</v>
      </c>
      <c r="T981" s="67">
        <f>(S981-MAX(S$97:S981))/MAX(S$97:S981)</f>
        <v>-0.25088878925789299</v>
      </c>
      <c r="U981" s="63">
        <f t="shared" si="196"/>
        <v>1415303.0571658607</v>
      </c>
      <c r="V981" s="4"/>
    </row>
    <row r="982" spans="1:22" x14ac:dyDescent="0.3">
      <c r="A982" s="2">
        <v>43985</v>
      </c>
      <c r="B982" s="21">
        <v>244.2</v>
      </c>
      <c r="C982" s="21">
        <v>245.5</v>
      </c>
      <c r="D982" s="21">
        <v>241.86</v>
      </c>
      <c r="E982" s="21">
        <v>254.88833333333329</v>
      </c>
      <c r="F982" s="23" t="str">
        <f t="shared" si="205"/>
        <v>TRUE</v>
      </c>
      <c r="G982" s="23" t="str">
        <f t="shared" si="206"/>
        <v>FALSE</v>
      </c>
      <c r="H982" s="23" t="str">
        <f t="shared" si="207"/>
        <v>Hold&amp;NotBuy</v>
      </c>
      <c r="I982" s="23" t="str">
        <f t="shared" si="203"/>
        <v>hold</v>
      </c>
      <c r="J982" s="38" t="str">
        <f t="shared" si="200"/>
        <v>Cash</v>
      </c>
      <c r="K982" s="23" t="str">
        <f t="shared" si="201"/>
        <v>Cash</v>
      </c>
      <c r="L982" s="23" t="str">
        <f t="shared" si="202"/>
        <v>Cash</v>
      </c>
      <c r="M982" s="43">
        <f t="shared" si="208"/>
        <v>0.98906439854191974</v>
      </c>
      <c r="N982" s="54">
        <f t="shared" si="195"/>
        <v>1</v>
      </c>
      <c r="O982" s="47">
        <f>O981*N982</f>
        <v>644720.71275322116</v>
      </c>
      <c r="P982" s="67">
        <f>(O982-MAX(O$97:O982))/MAX(O$97:O982)</f>
        <v>-0.57390380926932827</v>
      </c>
      <c r="Q982" s="63">
        <f t="shared" si="194"/>
        <v>972804.73656881403</v>
      </c>
      <c r="R982" s="52">
        <f t="shared" si="209"/>
        <v>0.98906439854191974</v>
      </c>
      <c r="S982" s="47">
        <f t="shared" si="198"/>
        <v>1766786.7932965632</v>
      </c>
      <c r="T982" s="67">
        <f>(S982-MAX(S$97:S982))/MAX(S$97:S982)</f>
        <v>-0.25908077090634862</v>
      </c>
      <c r="U982" s="63">
        <f t="shared" si="196"/>
        <v>1399825.8669902922</v>
      </c>
      <c r="V982" s="4"/>
    </row>
    <row r="983" spans="1:22" x14ac:dyDescent="0.3">
      <c r="A983" s="2">
        <v>43986</v>
      </c>
      <c r="B983" s="21">
        <v>245.5</v>
      </c>
      <c r="C983" s="21">
        <v>246</v>
      </c>
      <c r="D983" s="21">
        <v>243.01</v>
      </c>
      <c r="E983" s="21">
        <v>254.27833333333331</v>
      </c>
      <c r="F983" s="23" t="str">
        <f t="shared" si="205"/>
        <v>TRUE</v>
      </c>
      <c r="G983" s="23" t="str">
        <f t="shared" si="206"/>
        <v>FALSE</v>
      </c>
      <c r="H983" s="23" t="str">
        <f t="shared" si="207"/>
        <v>Hold&amp;NotBuy</v>
      </c>
      <c r="I983" s="23" t="str">
        <f t="shared" si="203"/>
        <v>hold</v>
      </c>
      <c r="J983" s="38" t="str">
        <f t="shared" si="200"/>
        <v>Cash</v>
      </c>
      <c r="K983" s="23" t="str">
        <f t="shared" si="201"/>
        <v>Cash</v>
      </c>
      <c r="L983" s="23" t="str">
        <f t="shared" si="202"/>
        <v>Cash</v>
      </c>
      <c r="M983" s="43">
        <f t="shared" si="208"/>
        <v>1.0053235053235055</v>
      </c>
      <c r="N983" s="54">
        <f t="shared" si="195"/>
        <v>1</v>
      </c>
      <c r="O983" s="47">
        <f>O982*N983</f>
        <v>644720.71275322116</v>
      </c>
      <c r="P983" s="67">
        <f>(O983-MAX(O$97:O983))/MAX(O$97:O983)</f>
        <v>-0.57390380926932827</v>
      </c>
      <c r="Q983" s="63">
        <f t="shared" si="194"/>
        <v>972804.73656881403</v>
      </c>
      <c r="R983" s="52">
        <f t="shared" si="209"/>
        <v>1.0053235053235055</v>
      </c>
      <c r="S983" s="47">
        <f t="shared" si="198"/>
        <v>1776192.2921961765</v>
      </c>
      <c r="T983" s="67">
        <f>(S983-MAX(S$97:S983))/MAX(S$97:S983)</f>
        <v>-0.25513648344598105</v>
      </c>
      <c r="U983" s="63">
        <f t="shared" si="196"/>
        <v>1407277.8474451958</v>
      </c>
      <c r="V983" s="4"/>
    </row>
    <row r="984" spans="1:22" x14ac:dyDescent="0.3">
      <c r="A984" s="2">
        <v>43987</v>
      </c>
      <c r="B984" s="21">
        <v>245.7</v>
      </c>
      <c r="C984" s="21">
        <v>243.7</v>
      </c>
      <c r="D984" s="21">
        <v>243.84</v>
      </c>
      <c r="E984" s="21">
        <v>253.6141666666667</v>
      </c>
      <c r="F984" s="23" t="str">
        <f t="shared" si="205"/>
        <v>TRUE</v>
      </c>
      <c r="G984" s="23" t="str">
        <f t="shared" si="206"/>
        <v>FALSE</v>
      </c>
      <c r="H984" s="23" t="str">
        <f t="shared" si="207"/>
        <v>Hold&amp;NotBuy</v>
      </c>
      <c r="I984" s="23" t="str">
        <f t="shared" si="203"/>
        <v>hold</v>
      </c>
      <c r="J984" s="38" t="str">
        <f t="shared" si="200"/>
        <v>Cash</v>
      </c>
      <c r="K984" s="23" t="str">
        <f t="shared" si="201"/>
        <v>Cash</v>
      </c>
      <c r="L984" s="23" t="str">
        <f t="shared" si="202"/>
        <v>Cash</v>
      </c>
      <c r="M984" s="43">
        <f t="shared" si="208"/>
        <v>1.0008146639511202</v>
      </c>
      <c r="N984" s="54">
        <f t="shared" si="195"/>
        <v>1</v>
      </c>
      <c r="O984" s="47">
        <f>O983*N984</f>
        <v>644720.71275322116</v>
      </c>
      <c r="P984" s="67">
        <f>(O984-MAX(O$97:O984))/MAX(O$97:O984)</f>
        <v>-0.57390380926932827</v>
      </c>
      <c r="Q984" s="63">
        <f t="shared" si="194"/>
        <v>972804.73656881403</v>
      </c>
      <c r="R984" s="52">
        <f t="shared" si="209"/>
        <v>1.0008146639511202</v>
      </c>
      <c r="S984" s="47">
        <f t="shared" si="198"/>
        <v>1777639.2920268863</v>
      </c>
      <c r="T984" s="67">
        <f>(S984-MAX(S$97:S984))/MAX(S$97:S984)</f>
        <v>-0.25452966999053989</v>
      </c>
      <c r="U984" s="63">
        <f t="shared" si="196"/>
        <v>1408424.3059767194</v>
      </c>
      <c r="V984" s="4"/>
    </row>
    <row r="985" spans="1:22" x14ac:dyDescent="0.3">
      <c r="A985" s="2">
        <v>43988</v>
      </c>
      <c r="B985" s="21">
        <v>243.7</v>
      </c>
      <c r="C985" s="21">
        <v>245.2</v>
      </c>
      <c r="D985" s="21">
        <v>244.29</v>
      </c>
      <c r="E985" s="21">
        <v>252.90583333333331</v>
      </c>
      <c r="F985" s="23" t="str">
        <f t="shared" si="205"/>
        <v>FALSE</v>
      </c>
      <c r="G985" s="23" t="str">
        <f t="shared" si="206"/>
        <v>FALSE</v>
      </c>
      <c r="H985" s="23" t="str">
        <f t="shared" si="207"/>
        <v>Sell</v>
      </c>
      <c r="I985" s="23" t="str">
        <f t="shared" si="203"/>
        <v/>
      </c>
      <c r="J985" s="38" t="str">
        <f t="shared" si="200"/>
        <v>Selling</v>
      </c>
      <c r="K985" s="23" t="str">
        <f t="shared" si="201"/>
        <v>Selling</v>
      </c>
      <c r="L985" s="23" t="str">
        <f t="shared" si="202"/>
        <v>Cash</v>
      </c>
      <c r="M985" s="43">
        <f t="shared" si="208"/>
        <v>0.99185999185999185</v>
      </c>
      <c r="N985" s="54">
        <f t="shared" si="195"/>
        <v>1</v>
      </c>
      <c r="O985" s="47">
        <f>O984*N985</f>
        <v>644720.71275322116</v>
      </c>
      <c r="P985" s="67">
        <f>(O985-MAX(O$97:O985))/MAX(O$97:O985)</f>
        <v>-0.57390380926932827</v>
      </c>
      <c r="Q985" s="63">
        <f t="shared" si="194"/>
        <v>972804.73656881403</v>
      </c>
      <c r="R985" s="53">
        <f>(B985-(B985*$A$1))/B984</f>
        <v>0.99116568986568987</v>
      </c>
      <c r="S985" s="47">
        <f t="shared" si="198"/>
        <v>1761935.0752141853</v>
      </c>
      <c r="T985" s="67">
        <f>(S985-MAX(S$97:S985))/MAX(S$97:S985)</f>
        <v>-0.26111538608176993</v>
      </c>
      <c r="U985" s="63">
        <f t="shared" si="196"/>
        <v>1395981.8488570205</v>
      </c>
      <c r="V985" s="4"/>
    </row>
    <row r="986" spans="1:22" x14ac:dyDescent="0.3">
      <c r="A986" s="2">
        <v>43989</v>
      </c>
      <c r="B986" s="21">
        <v>245.2</v>
      </c>
      <c r="C986" s="21">
        <v>241.6</v>
      </c>
      <c r="D986" s="21">
        <v>244.48</v>
      </c>
      <c r="E986" s="21">
        <v>252.21333333333331</v>
      </c>
      <c r="F986" s="23" t="str">
        <f t="shared" si="205"/>
        <v>TRUE</v>
      </c>
      <c r="G986" s="23" t="str">
        <f t="shared" si="206"/>
        <v>FALSE</v>
      </c>
      <c r="H986" s="23" t="str">
        <f t="shared" si="207"/>
        <v>Hold&amp;NotBuy</v>
      </c>
      <c r="I986" s="23" t="str">
        <f t="shared" si="203"/>
        <v>hold</v>
      </c>
      <c r="J986" s="38" t="str">
        <f t="shared" si="200"/>
        <v>Selling</v>
      </c>
      <c r="K986" s="23" t="str">
        <f t="shared" si="201"/>
        <v>Selling</v>
      </c>
      <c r="L986" s="23" t="str">
        <f t="shared" si="202"/>
        <v>Cash</v>
      </c>
      <c r="M986" s="43">
        <f t="shared" si="208"/>
        <v>1.0061551087402545</v>
      </c>
      <c r="N986" s="54">
        <f t="shared" si="195"/>
        <v>1</v>
      </c>
      <c r="O986" s="47">
        <f>O985*N986</f>
        <v>644720.71275322116</v>
      </c>
      <c r="P986" s="67">
        <f>(O986-MAX(O$97:O986))/MAX(O$97:O986)</f>
        <v>-0.57390380926932827</v>
      </c>
      <c r="Q986" s="63">
        <f t="shared" si="194"/>
        <v>972804.73656881403</v>
      </c>
      <c r="R986" s="48">
        <v>1</v>
      </c>
      <c r="S986" s="47">
        <f t="shared" si="198"/>
        <v>1761935.0752141853</v>
      </c>
      <c r="T986" s="67">
        <f>(S986-MAX(S$97:S986))/MAX(S$97:S986)</f>
        <v>-0.26111538608176993</v>
      </c>
      <c r="U986" s="63">
        <f t="shared" si="196"/>
        <v>1395981.8488570205</v>
      </c>
      <c r="V986" s="4"/>
    </row>
    <row r="987" spans="1:22" x14ac:dyDescent="0.3">
      <c r="A987" s="2">
        <v>43990</v>
      </c>
      <c r="B987" s="21">
        <v>241.6</v>
      </c>
      <c r="C987" s="21">
        <v>241.7</v>
      </c>
      <c r="D987" s="21">
        <v>244.74</v>
      </c>
      <c r="E987" s="21">
        <v>251.51916666666659</v>
      </c>
      <c r="F987" s="23" t="str">
        <f t="shared" si="205"/>
        <v>FALSE</v>
      </c>
      <c r="G987" s="23" t="str">
        <f t="shared" si="206"/>
        <v>FALSE</v>
      </c>
      <c r="H987" s="23" t="str">
        <f t="shared" si="207"/>
        <v>Sell</v>
      </c>
      <c r="I987" s="23" t="str">
        <f t="shared" si="203"/>
        <v/>
      </c>
      <c r="J987" s="38" t="str">
        <f t="shared" si="200"/>
        <v>Selling</v>
      </c>
      <c r="K987" s="23" t="str">
        <f t="shared" si="201"/>
        <v>Selling</v>
      </c>
      <c r="L987" s="23" t="str">
        <f t="shared" si="202"/>
        <v>Cash</v>
      </c>
      <c r="M987" s="43">
        <f t="shared" si="208"/>
        <v>0.98531810766721051</v>
      </c>
      <c r="N987" s="54">
        <f t="shared" si="195"/>
        <v>1</v>
      </c>
      <c r="O987" s="47">
        <f>O986*N987</f>
        <v>644720.71275322116</v>
      </c>
      <c r="P987" s="67">
        <f>(O987-MAX(O$97:O987))/MAX(O$97:O987)</f>
        <v>-0.57390380926932827</v>
      </c>
      <c r="Q987" s="63">
        <f t="shared" si="194"/>
        <v>972804.73656881403</v>
      </c>
      <c r="R987" s="51">
        <f>(B987-(B986*$A$1)-(B987*$A$1))/B986</f>
        <v>0.98392838499184343</v>
      </c>
      <c r="S987" s="47">
        <f t="shared" si="198"/>
        <v>1733617.9330159754</v>
      </c>
      <c r="T987" s="67">
        <f>(S987-MAX(S$97:S987))/MAX(S$97:S987)</f>
        <v>-0.27299045513211417</v>
      </c>
      <c r="U987" s="63">
        <f t="shared" si="196"/>
        <v>1373546.1660238157</v>
      </c>
      <c r="V987" s="4"/>
    </row>
    <row r="988" spans="1:22" x14ac:dyDescent="0.3">
      <c r="A988" s="2">
        <v>43991</v>
      </c>
      <c r="B988" s="21">
        <v>241.7</v>
      </c>
      <c r="C988" s="21">
        <v>242</v>
      </c>
      <c r="D988" s="21">
        <v>244.37</v>
      </c>
      <c r="E988" s="21">
        <v>250.85916666666671</v>
      </c>
      <c r="F988" s="23" t="str">
        <f t="shared" si="205"/>
        <v>FALSE</v>
      </c>
      <c r="G988" s="23" t="str">
        <f t="shared" si="206"/>
        <v>FALSE</v>
      </c>
      <c r="H988" s="23" t="str">
        <f t="shared" si="207"/>
        <v>Sell</v>
      </c>
      <c r="I988" s="23" t="str">
        <f t="shared" si="203"/>
        <v/>
      </c>
      <c r="J988" s="38" t="str">
        <f t="shared" si="200"/>
        <v>Cash</v>
      </c>
      <c r="K988" s="23" t="str">
        <f t="shared" si="201"/>
        <v>Cash</v>
      </c>
      <c r="L988" s="23" t="str">
        <f t="shared" si="202"/>
        <v>Cash</v>
      </c>
      <c r="M988" s="43">
        <f t="shared" si="208"/>
        <v>1.0004139072847682</v>
      </c>
      <c r="N988" s="54">
        <f t="shared" si="195"/>
        <v>1</v>
      </c>
      <c r="O988" s="47">
        <f>O987*N988</f>
        <v>644720.71275322116</v>
      </c>
      <c r="P988" s="67">
        <f>(O988-MAX(O$97:O988))/MAX(O$97:O988)</f>
        <v>-0.57390380926932827</v>
      </c>
      <c r="Q988" s="63">
        <f t="shared" si="194"/>
        <v>972804.73656881403</v>
      </c>
      <c r="R988" s="48">
        <v>1</v>
      </c>
      <c r="S988" s="47">
        <f t="shared" si="198"/>
        <v>1733617.9330159754</v>
      </c>
      <c r="T988" s="67">
        <f>(S988-MAX(S$97:S988))/MAX(S$97:S988)</f>
        <v>-0.27299045513211417</v>
      </c>
      <c r="U988" s="63">
        <f t="shared" si="196"/>
        <v>1373546.1660238157</v>
      </c>
      <c r="V988" s="4"/>
    </row>
    <row r="989" spans="1:22" x14ac:dyDescent="0.3">
      <c r="A989" s="2">
        <v>43992</v>
      </c>
      <c r="B989" s="21">
        <v>242</v>
      </c>
      <c r="C989" s="21">
        <v>240</v>
      </c>
      <c r="D989" s="21">
        <v>243.72</v>
      </c>
      <c r="E989" s="21">
        <v>250.2141666666667</v>
      </c>
      <c r="F989" s="23" t="str">
        <f t="shared" si="205"/>
        <v>FALSE</v>
      </c>
      <c r="G989" s="23" t="str">
        <f t="shared" si="206"/>
        <v>FALSE</v>
      </c>
      <c r="H989" s="23" t="str">
        <f t="shared" si="207"/>
        <v>Sell</v>
      </c>
      <c r="I989" s="23" t="str">
        <f t="shared" si="203"/>
        <v/>
      </c>
      <c r="J989" s="38" t="str">
        <f t="shared" si="200"/>
        <v>Cash</v>
      </c>
      <c r="K989" s="23" t="str">
        <f t="shared" si="201"/>
        <v>Cash</v>
      </c>
      <c r="L989" s="23" t="str">
        <f t="shared" si="202"/>
        <v>Cash</v>
      </c>
      <c r="M989" s="43">
        <f t="shared" si="208"/>
        <v>1.0012412081092263</v>
      </c>
      <c r="N989" s="54">
        <f t="shared" si="195"/>
        <v>1</v>
      </c>
      <c r="O989" s="47">
        <f>O988*N989</f>
        <v>644720.71275322116</v>
      </c>
      <c r="P989" s="67">
        <f>(O989-MAX(O$97:O989))/MAX(O$97:O989)</f>
        <v>-0.57390380926932827</v>
      </c>
      <c r="Q989" s="63">
        <f t="shared" si="194"/>
        <v>972804.73656881403</v>
      </c>
      <c r="R989" s="48">
        <v>1</v>
      </c>
      <c r="S989" s="47">
        <f t="shared" si="198"/>
        <v>1733617.9330159754</v>
      </c>
      <c r="T989" s="67">
        <f>(S989-MAX(S$97:S989))/MAX(S$97:S989)</f>
        <v>-0.27299045513211417</v>
      </c>
      <c r="U989" s="63">
        <f t="shared" si="196"/>
        <v>1373546.1660238157</v>
      </c>
      <c r="V989" s="4"/>
    </row>
    <row r="990" spans="1:22" x14ac:dyDescent="0.3">
      <c r="A990" s="2">
        <v>43993</v>
      </c>
      <c r="B990" s="21">
        <v>240</v>
      </c>
      <c r="C990" s="21">
        <v>235.8</v>
      </c>
      <c r="D990" s="21">
        <v>242.59</v>
      </c>
      <c r="E990" s="21">
        <v>249.33416666666659</v>
      </c>
      <c r="F990" s="23" t="str">
        <f t="shared" si="205"/>
        <v>FALSE</v>
      </c>
      <c r="G990" s="23" t="str">
        <f t="shared" si="206"/>
        <v>FALSE</v>
      </c>
      <c r="H990" s="23" t="str">
        <f t="shared" si="207"/>
        <v>Sell</v>
      </c>
      <c r="I990" s="23" t="str">
        <f t="shared" si="203"/>
        <v/>
      </c>
      <c r="J990" s="38" t="str">
        <f t="shared" si="200"/>
        <v>Cash</v>
      </c>
      <c r="K990" s="23" t="str">
        <f t="shared" si="201"/>
        <v>Cash</v>
      </c>
      <c r="L990" s="23" t="str">
        <f t="shared" si="202"/>
        <v>Cash</v>
      </c>
      <c r="M990" s="43">
        <f t="shared" si="208"/>
        <v>0.99173553719008267</v>
      </c>
      <c r="N990" s="54">
        <f t="shared" si="195"/>
        <v>1</v>
      </c>
      <c r="O990" s="47">
        <f>O989*N990</f>
        <v>644720.71275322116</v>
      </c>
      <c r="P990" s="67">
        <f>(O990-MAX(O$97:O990))/MAX(O$97:O990)</f>
        <v>-0.57390380926932827</v>
      </c>
      <c r="Q990" s="63">
        <f t="shared" si="194"/>
        <v>972804.73656881403</v>
      </c>
      <c r="R990" s="48">
        <v>1</v>
      </c>
      <c r="S990" s="47">
        <f t="shared" si="198"/>
        <v>1733617.9330159754</v>
      </c>
      <c r="T990" s="67">
        <f>(S990-MAX(S$97:S990))/MAX(S$97:S990)</f>
        <v>-0.27299045513211417</v>
      </c>
      <c r="U990" s="63">
        <f t="shared" si="196"/>
        <v>1373546.1660238157</v>
      </c>
      <c r="V990" s="4"/>
    </row>
    <row r="991" spans="1:22" x14ac:dyDescent="0.3">
      <c r="A991" s="2">
        <v>43994</v>
      </c>
      <c r="B991" s="21">
        <v>235.8</v>
      </c>
      <c r="C991" s="21">
        <v>232</v>
      </c>
      <c r="D991" s="21">
        <v>241.35</v>
      </c>
      <c r="E991" s="21">
        <v>248.15</v>
      </c>
      <c r="F991" s="23" t="str">
        <f t="shared" si="205"/>
        <v>FALSE</v>
      </c>
      <c r="G991" s="23" t="str">
        <f t="shared" si="206"/>
        <v>FALSE</v>
      </c>
      <c r="H991" s="23" t="str">
        <f t="shared" si="207"/>
        <v>Sell</v>
      </c>
      <c r="I991" s="23" t="str">
        <f t="shared" si="203"/>
        <v/>
      </c>
      <c r="J991" s="38" t="str">
        <f t="shared" si="200"/>
        <v>Cash</v>
      </c>
      <c r="K991" s="23" t="str">
        <f t="shared" si="201"/>
        <v>Cash</v>
      </c>
      <c r="L991" s="23" t="str">
        <f t="shared" si="202"/>
        <v>Cash</v>
      </c>
      <c r="M991" s="43">
        <f t="shared" si="208"/>
        <v>0.98250000000000004</v>
      </c>
      <c r="N991" s="54">
        <f t="shared" si="195"/>
        <v>1</v>
      </c>
      <c r="O991" s="47">
        <f>O990*N991</f>
        <v>644720.71275322116</v>
      </c>
      <c r="P991" s="67">
        <f>(O991-MAX(O$97:O991))/MAX(O$97:O991)</f>
        <v>-0.57390380926932827</v>
      </c>
      <c r="Q991" s="63">
        <f t="shared" si="194"/>
        <v>972804.73656881403</v>
      </c>
      <c r="R991" s="48">
        <v>1</v>
      </c>
      <c r="S991" s="47">
        <f t="shared" si="198"/>
        <v>1733617.9330159754</v>
      </c>
      <c r="T991" s="67">
        <f>(S991-MAX(S$97:S991))/MAX(S$97:S991)</f>
        <v>-0.27299045513211417</v>
      </c>
      <c r="U991" s="63">
        <f t="shared" si="196"/>
        <v>1373546.1660238157</v>
      </c>
      <c r="V991" s="4"/>
    </row>
    <row r="992" spans="1:22" x14ac:dyDescent="0.3">
      <c r="A992" s="2">
        <v>43995</v>
      </c>
      <c r="B992" s="21">
        <v>232.1</v>
      </c>
      <c r="C992" s="21">
        <v>232</v>
      </c>
      <c r="D992" s="21">
        <v>240</v>
      </c>
      <c r="E992" s="21">
        <v>246.92666666666659</v>
      </c>
      <c r="F992" s="23" t="str">
        <f t="shared" si="205"/>
        <v>FALSE</v>
      </c>
      <c r="G992" s="23" t="str">
        <f t="shared" si="206"/>
        <v>FALSE</v>
      </c>
      <c r="H992" s="23" t="str">
        <f t="shared" si="207"/>
        <v>Sell</v>
      </c>
      <c r="I992" s="23" t="str">
        <f t="shared" si="203"/>
        <v/>
      </c>
      <c r="J992" s="38" t="str">
        <f t="shared" si="200"/>
        <v>Cash</v>
      </c>
      <c r="K992" s="23" t="str">
        <f t="shared" si="201"/>
        <v>Cash</v>
      </c>
      <c r="L992" s="23" t="str">
        <f t="shared" si="202"/>
        <v>Cash</v>
      </c>
      <c r="M992" s="43">
        <f t="shared" si="208"/>
        <v>0.98430873621713311</v>
      </c>
      <c r="N992" s="54">
        <f t="shared" si="195"/>
        <v>1</v>
      </c>
      <c r="O992" s="47">
        <f>O991*N992</f>
        <v>644720.71275322116</v>
      </c>
      <c r="P992" s="67">
        <f>(O992-MAX(O$97:O992))/MAX(O$97:O992)</f>
        <v>-0.57390380926932827</v>
      </c>
      <c r="Q992" s="63">
        <f t="shared" si="194"/>
        <v>972804.73656881403</v>
      </c>
      <c r="R992" s="48">
        <v>1</v>
      </c>
      <c r="S992" s="47">
        <f t="shared" si="198"/>
        <v>1733617.9330159754</v>
      </c>
      <c r="T992" s="67">
        <f>(S992-MAX(S$97:S992))/MAX(S$97:S992)</f>
        <v>-0.27299045513211417</v>
      </c>
      <c r="U992" s="63">
        <f t="shared" si="196"/>
        <v>1373546.1660238157</v>
      </c>
      <c r="V992" s="4"/>
    </row>
    <row r="993" spans="1:22" x14ac:dyDescent="0.3">
      <c r="A993" s="2">
        <v>43996</v>
      </c>
      <c r="B993" s="21">
        <v>232</v>
      </c>
      <c r="C993" s="21">
        <v>228.6</v>
      </c>
      <c r="D993" s="21">
        <v>238.26</v>
      </c>
      <c r="E993" s="21">
        <v>245.61333333333329</v>
      </c>
      <c r="F993" s="23" t="str">
        <f t="shared" si="205"/>
        <v>FALSE</v>
      </c>
      <c r="G993" s="23" t="str">
        <f t="shared" si="206"/>
        <v>FALSE</v>
      </c>
      <c r="H993" s="23" t="str">
        <f t="shared" si="207"/>
        <v>Sell</v>
      </c>
      <c r="I993" s="23" t="str">
        <f t="shared" si="203"/>
        <v/>
      </c>
      <c r="J993" s="38" t="str">
        <f t="shared" si="200"/>
        <v>Cash</v>
      </c>
      <c r="K993" s="23" t="str">
        <f t="shared" si="201"/>
        <v>Cash</v>
      </c>
      <c r="L993" s="23" t="str">
        <f t="shared" si="202"/>
        <v>Cash</v>
      </c>
      <c r="M993" s="43">
        <f t="shared" si="208"/>
        <v>0.99956915122791901</v>
      </c>
      <c r="N993" s="54">
        <f t="shared" si="195"/>
        <v>1</v>
      </c>
      <c r="O993" s="47">
        <f>O992*N993</f>
        <v>644720.71275322116</v>
      </c>
      <c r="P993" s="67">
        <f>(O993-MAX(O$97:O993))/MAX(O$97:O993)</f>
        <v>-0.57390380926932827</v>
      </c>
      <c r="Q993" s="63">
        <f t="shared" si="194"/>
        <v>972804.73656881403</v>
      </c>
      <c r="R993" s="48">
        <v>1</v>
      </c>
      <c r="S993" s="47">
        <f t="shared" si="198"/>
        <v>1733617.9330159754</v>
      </c>
      <c r="T993" s="67">
        <f>(S993-MAX(S$97:S993))/MAX(S$97:S993)</f>
        <v>-0.27299045513211417</v>
      </c>
      <c r="U993" s="63">
        <f t="shared" si="196"/>
        <v>1373546.1660238157</v>
      </c>
      <c r="V993" s="4"/>
    </row>
    <row r="994" spans="1:22" x14ac:dyDescent="0.3">
      <c r="A994" s="2">
        <v>43997</v>
      </c>
      <c r="B994" s="21">
        <v>228.6</v>
      </c>
      <c r="C994" s="21">
        <v>223.2</v>
      </c>
      <c r="D994" s="21">
        <v>236.21</v>
      </c>
      <c r="E994" s="21">
        <v>244.60833333333329</v>
      </c>
      <c r="F994" s="23" t="str">
        <f t="shared" si="205"/>
        <v>FALSE</v>
      </c>
      <c r="G994" s="23" t="str">
        <f t="shared" si="206"/>
        <v>FALSE</v>
      </c>
      <c r="H994" s="23" t="str">
        <f t="shared" si="207"/>
        <v>Sell</v>
      </c>
      <c r="I994" s="23" t="str">
        <f t="shared" si="203"/>
        <v/>
      </c>
      <c r="J994" s="38" t="str">
        <f t="shared" si="200"/>
        <v>Cash</v>
      </c>
      <c r="K994" s="23" t="str">
        <f t="shared" si="201"/>
        <v>Cash</v>
      </c>
      <c r="L994" s="23" t="str">
        <f t="shared" si="202"/>
        <v>Cash</v>
      </c>
      <c r="M994" s="43">
        <f t="shared" si="208"/>
        <v>0.9853448275862069</v>
      </c>
      <c r="N994" s="54">
        <f t="shared" si="195"/>
        <v>1</v>
      </c>
      <c r="O994" s="47">
        <f>O993*N994</f>
        <v>644720.71275322116</v>
      </c>
      <c r="P994" s="67">
        <f>(O994-MAX(O$97:O994))/MAX(O$97:O994)</f>
        <v>-0.57390380926932827</v>
      </c>
      <c r="Q994" s="63">
        <f t="shared" si="194"/>
        <v>972804.73656881403</v>
      </c>
      <c r="R994" s="48">
        <v>1</v>
      </c>
      <c r="S994" s="47">
        <f t="shared" si="198"/>
        <v>1733617.9330159754</v>
      </c>
      <c r="T994" s="67">
        <f>(S994-MAX(S$97:S994))/MAX(S$97:S994)</f>
        <v>-0.27299045513211417</v>
      </c>
      <c r="U994" s="63">
        <f t="shared" si="196"/>
        <v>1373546.1660238157</v>
      </c>
      <c r="V994" s="4"/>
    </row>
    <row r="995" spans="1:22" x14ac:dyDescent="0.3">
      <c r="A995" s="2">
        <v>43998</v>
      </c>
      <c r="B995" s="21">
        <v>223.2</v>
      </c>
      <c r="C995" s="21">
        <v>229.3</v>
      </c>
      <c r="D995" s="21">
        <v>234.62</v>
      </c>
      <c r="E995" s="21">
        <v>243.8116666666667</v>
      </c>
      <c r="F995" s="23" t="str">
        <f t="shared" si="205"/>
        <v>FALSE</v>
      </c>
      <c r="G995" s="23" t="str">
        <f t="shared" si="206"/>
        <v>FALSE</v>
      </c>
      <c r="H995" s="23" t="str">
        <f t="shared" si="207"/>
        <v>Sell</v>
      </c>
      <c r="I995" s="23" t="str">
        <f t="shared" si="203"/>
        <v/>
      </c>
      <c r="J995" s="38" t="str">
        <f t="shared" si="200"/>
        <v>Cash</v>
      </c>
      <c r="K995" s="23" t="str">
        <f t="shared" si="201"/>
        <v>Cash</v>
      </c>
      <c r="L995" s="23" t="str">
        <f t="shared" si="202"/>
        <v>Cash</v>
      </c>
      <c r="M995" s="43">
        <f t="shared" si="208"/>
        <v>0.97637795275590544</v>
      </c>
      <c r="N995" s="54">
        <f t="shared" si="195"/>
        <v>1</v>
      </c>
      <c r="O995" s="47">
        <f>O994*N995</f>
        <v>644720.71275322116</v>
      </c>
      <c r="P995" s="67">
        <f>(O995-MAX(O$97:O995))/MAX(O$97:O995)</f>
        <v>-0.57390380926932827</v>
      </c>
      <c r="Q995" s="63">
        <f t="shared" ref="Q995:Q1058" si="210">Q994*N995</f>
        <v>972804.73656881403</v>
      </c>
      <c r="R995" s="48">
        <v>1</v>
      </c>
      <c r="S995" s="47">
        <f t="shared" si="198"/>
        <v>1733617.9330159754</v>
      </c>
      <c r="T995" s="67">
        <f>(S995-MAX(S$97:S995))/MAX(S$97:S995)</f>
        <v>-0.27299045513211417</v>
      </c>
      <c r="U995" s="63">
        <f t="shared" si="196"/>
        <v>1373546.1660238157</v>
      </c>
      <c r="V995" s="4"/>
    </row>
    <row r="996" spans="1:22" x14ac:dyDescent="0.3">
      <c r="A996" s="2">
        <v>43999</v>
      </c>
      <c r="B996" s="21">
        <v>229.2</v>
      </c>
      <c r="C996" s="21">
        <v>234.8</v>
      </c>
      <c r="D996" s="21">
        <v>233.94</v>
      </c>
      <c r="E996" s="21">
        <v>242.97916666666671</v>
      </c>
      <c r="F996" s="23" t="str">
        <f t="shared" si="205"/>
        <v>FALSE</v>
      </c>
      <c r="G996" s="23" t="str">
        <f t="shared" si="206"/>
        <v>FALSE</v>
      </c>
      <c r="H996" s="23" t="str">
        <f t="shared" si="207"/>
        <v>Sell</v>
      </c>
      <c r="I996" s="23" t="str">
        <f t="shared" si="203"/>
        <v/>
      </c>
      <c r="J996" s="38" t="str">
        <f t="shared" si="200"/>
        <v>Cash</v>
      </c>
      <c r="K996" s="23" t="str">
        <f t="shared" si="201"/>
        <v>Cash</v>
      </c>
      <c r="L996" s="23" t="str">
        <f t="shared" si="202"/>
        <v>Cash</v>
      </c>
      <c r="M996" s="43">
        <f t="shared" si="208"/>
        <v>1.0268817204301075</v>
      </c>
      <c r="N996" s="54">
        <f t="shared" ref="N996:N1059" si="211">IF(L996="hold", IF(L995="hold", B996/B995, (B996-(B995*$A$1))/B995), IF(L996="Selling", IF(L995="Buying", (B996-(B995*$A$1)-(B996*$A$1))/B995, (B996-(B996*$A$1))/B995), 1))</f>
        <v>1</v>
      </c>
      <c r="O996" s="47">
        <f>O995*N996</f>
        <v>644720.71275322116</v>
      </c>
      <c r="P996" s="67">
        <f>(O996-MAX(O$97:O996))/MAX(O$97:O996)</f>
        <v>-0.57390380926932827</v>
      </c>
      <c r="Q996" s="63">
        <f t="shared" si="210"/>
        <v>972804.73656881403</v>
      </c>
      <c r="R996" s="48">
        <v>1</v>
      </c>
      <c r="S996" s="47">
        <f t="shared" si="198"/>
        <v>1733617.9330159754</v>
      </c>
      <c r="T996" s="67">
        <f>(S996-MAX(S$97:S996))/MAX(S$97:S996)</f>
        <v>-0.27299045513211417</v>
      </c>
      <c r="U996" s="63">
        <f t="shared" ref="U996:U1059" si="212">U995*R996</f>
        <v>1373546.1660238157</v>
      </c>
      <c r="V996" s="4"/>
    </row>
    <row r="997" spans="1:22" x14ac:dyDescent="0.3">
      <c r="A997" s="2">
        <v>44000</v>
      </c>
      <c r="B997" s="21">
        <v>234.6</v>
      </c>
      <c r="C997" s="21">
        <v>230</v>
      </c>
      <c r="D997" s="21">
        <v>232.77</v>
      </c>
      <c r="E997" s="21">
        <v>242.02</v>
      </c>
      <c r="F997" s="23" t="str">
        <f t="shared" si="205"/>
        <v>TRUE</v>
      </c>
      <c r="G997" s="23" t="str">
        <f t="shared" si="206"/>
        <v>FALSE</v>
      </c>
      <c r="H997" s="23" t="str">
        <f t="shared" si="207"/>
        <v>Hold&amp;NotBuy</v>
      </c>
      <c r="I997" s="23" t="str">
        <f t="shared" si="203"/>
        <v>hold</v>
      </c>
      <c r="J997" s="38" t="str">
        <f t="shared" si="200"/>
        <v>Cash</v>
      </c>
      <c r="K997" s="23" t="str">
        <f t="shared" si="201"/>
        <v>Cash</v>
      </c>
      <c r="L997" s="23" t="str">
        <f t="shared" si="202"/>
        <v>Cash</v>
      </c>
      <c r="M997" s="43">
        <f t="shared" si="208"/>
        <v>1.0235602094240839</v>
      </c>
      <c r="N997" s="54">
        <f t="shared" si="211"/>
        <v>1</v>
      </c>
      <c r="O997" s="47">
        <f>O996*N997</f>
        <v>644720.71275322116</v>
      </c>
      <c r="P997" s="67">
        <f>(O997-MAX(O$97:O997))/MAX(O$97:O997)</f>
        <v>-0.57390380926932827</v>
      </c>
      <c r="Q997" s="63">
        <f t="shared" si="210"/>
        <v>972804.73656881403</v>
      </c>
      <c r="R997" s="48">
        <v>1</v>
      </c>
      <c r="S997" s="47">
        <f t="shared" si="198"/>
        <v>1733617.9330159754</v>
      </c>
      <c r="T997" s="67">
        <f>(S997-MAX(S$97:S997))/MAX(S$97:S997)</f>
        <v>-0.27299045513211417</v>
      </c>
      <c r="U997" s="63">
        <f t="shared" si="212"/>
        <v>1373546.1660238157</v>
      </c>
      <c r="V997" s="4"/>
    </row>
    <row r="998" spans="1:22" x14ac:dyDescent="0.3">
      <c r="A998" s="2">
        <v>44001</v>
      </c>
      <c r="B998" s="21">
        <v>229.9</v>
      </c>
      <c r="C998" s="21">
        <v>228.3</v>
      </c>
      <c r="D998" s="21">
        <v>231.4</v>
      </c>
      <c r="E998" s="21">
        <v>241.21916666666669</v>
      </c>
      <c r="F998" s="23" t="str">
        <f t="shared" si="205"/>
        <v>FALSE</v>
      </c>
      <c r="G998" s="23" t="str">
        <f t="shared" si="206"/>
        <v>FALSE</v>
      </c>
      <c r="H998" s="23" t="str">
        <f t="shared" si="207"/>
        <v>Sell</v>
      </c>
      <c r="I998" s="23" t="str">
        <f t="shared" si="203"/>
        <v/>
      </c>
      <c r="J998" s="38" t="str">
        <f t="shared" si="200"/>
        <v>Selling</v>
      </c>
      <c r="K998" s="23" t="str">
        <f t="shared" si="201"/>
        <v>Selling</v>
      </c>
      <c r="L998" s="23" t="str">
        <f t="shared" si="202"/>
        <v>Cash</v>
      </c>
      <c r="M998" s="43">
        <f t="shared" si="208"/>
        <v>0.97996589940323964</v>
      </c>
      <c r="N998" s="54">
        <f t="shared" si="211"/>
        <v>1</v>
      </c>
      <c r="O998" s="47">
        <f>O997*N998</f>
        <v>644720.71275322116</v>
      </c>
      <c r="P998" s="67">
        <f>(O998-MAX(O$97:O998))/MAX(O$97:O998)</f>
        <v>-0.57390380926932827</v>
      </c>
      <c r="Q998" s="63">
        <f t="shared" si="210"/>
        <v>972804.73656881403</v>
      </c>
      <c r="R998" s="51">
        <f>(B998-(B997*$A$1)-(B998*$A$1))/B997</f>
        <v>0.97857992327365728</v>
      </c>
      <c r="S998" s="47">
        <f t="shared" si="198"/>
        <v>1696483.7038766094</v>
      </c>
      <c r="T998" s="67">
        <f>(S998-MAX(S$97:S998))/MAX(S$97:S998)</f>
        <v>-0.28856305536396781</v>
      </c>
      <c r="U998" s="63">
        <f t="shared" si="212"/>
        <v>1344124.7017604117</v>
      </c>
      <c r="V998" s="4"/>
    </row>
    <row r="999" spans="1:22" x14ac:dyDescent="0.3">
      <c r="A999" s="2">
        <v>44002</v>
      </c>
      <c r="B999" s="21">
        <v>228.3</v>
      </c>
      <c r="C999" s="21">
        <v>226.3</v>
      </c>
      <c r="D999" s="21">
        <v>230.03</v>
      </c>
      <c r="E999" s="21">
        <v>240.3758333333333</v>
      </c>
      <c r="F999" s="23" t="str">
        <f t="shared" si="205"/>
        <v>FALSE</v>
      </c>
      <c r="G999" s="23" t="str">
        <f t="shared" si="206"/>
        <v>FALSE</v>
      </c>
      <c r="H999" s="23" t="str">
        <f t="shared" si="207"/>
        <v>Sell</v>
      </c>
      <c r="I999" s="23" t="str">
        <f t="shared" si="203"/>
        <v/>
      </c>
      <c r="J999" s="38" t="str">
        <f t="shared" si="200"/>
        <v>Cash</v>
      </c>
      <c r="K999" s="23" t="str">
        <f t="shared" si="201"/>
        <v>Cash</v>
      </c>
      <c r="L999" s="23" t="str">
        <f t="shared" si="202"/>
        <v>Cash</v>
      </c>
      <c r="M999" s="43">
        <f t="shared" si="208"/>
        <v>0.99304045237059591</v>
      </c>
      <c r="N999" s="54">
        <f t="shared" si="211"/>
        <v>1</v>
      </c>
      <c r="O999" s="47">
        <f>O998*N999</f>
        <v>644720.71275322116</v>
      </c>
      <c r="P999" s="67">
        <f>(O999-MAX(O$97:O999))/MAX(O$97:O999)</f>
        <v>-0.57390380926932827</v>
      </c>
      <c r="Q999" s="63">
        <f t="shared" si="210"/>
        <v>972804.73656881403</v>
      </c>
      <c r="R999" s="48">
        <v>1</v>
      </c>
      <c r="S999" s="47">
        <f t="shared" si="198"/>
        <v>1696483.7038766094</v>
      </c>
      <c r="T999" s="67">
        <f>(S999-MAX(S$97:S999))/MAX(S$97:S999)</f>
        <v>-0.28856305536396781</v>
      </c>
      <c r="U999" s="63">
        <f t="shared" si="212"/>
        <v>1344124.7017604117</v>
      </c>
      <c r="V999" s="4"/>
    </row>
    <row r="1000" spans="1:22" x14ac:dyDescent="0.3">
      <c r="A1000" s="2">
        <v>44003</v>
      </c>
      <c r="B1000" s="21">
        <v>226.3</v>
      </c>
      <c r="C1000" s="21">
        <v>226</v>
      </c>
      <c r="D1000" s="21">
        <v>229.05</v>
      </c>
      <c r="E1000" s="21">
        <v>239.54583333333329</v>
      </c>
      <c r="F1000" s="23" t="str">
        <f t="shared" si="205"/>
        <v>FALSE</v>
      </c>
      <c r="G1000" s="23" t="str">
        <f t="shared" si="206"/>
        <v>FALSE</v>
      </c>
      <c r="H1000" s="23" t="str">
        <f t="shared" si="207"/>
        <v>Sell</v>
      </c>
      <c r="I1000" s="23" t="str">
        <f t="shared" si="203"/>
        <v/>
      </c>
      <c r="J1000" s="38" t="str">
        <f t="shared" si="200"/>
        <v>Cash</v>
      </c>
      <c r="K1000" s="23" t="str">
        <f t="shared" si="201"/>
        <v>Cash</v>
      </c>
      <c r="L1000" s="23" t="str">
        <f t="shared" si="202"/>
        <v>Cash</v>
      </c>
      <c r="M1000" s="43">
        <f t="shared" si="208"/>
        <v>0.99123959702146303</v>
      </c>
      <c r="N1000" s="54">
        <f t="shared" si="211"/>
        <v>1</v>
      </c>
      <c r="O1000" s="47">
        <f>O999*N1000</f>
        <v>644720.71275322116</v>
      </c>
      <c r="P1000" s="67">
        <f>(O1000-MAX(O$97:O1000))/MAX(O$97:O1000)</f>
        <v>-0.57390380926932827</v>
      </c>
      <c r="Q1000" s="63">
        <f t="shared" si="210"/>
        <v>972804.73656881403</v>
      </c>
      <c r="R1000" s="48">
        <v>1</v>
      </c>
      <c r="S1000" s="47">
        <f t="shared" si="198"/>
        <v>1696483.7038766094</v>
      </c>
      <c r="T1000" s="67">
        <f>(S1000-MAX(S$97:S1000))/MAX(S$97:S1000)</f>
        <v>-0.28856305536396781</v>
      </c>
      <c r="U1000" s="63">
        <f t="shared" si="212"/>
        <v>1344124.7017604117</v>
      </c>
      <c r="V1000" s="4"/>
    </row>
    <row r="1001" spans="1:22" x14ac:dyDescent="0.3">
      <c r="A1001" s="2">
        <v>44004</v>
      </c>
      <c r="B1001" s="21">
        <v>226</v>
      </c>
      <c r="C1001" s="21">
        <v>226.3</v>
      </c>
      <c r="D1001" s="21">
        <v>228.48</v>
      </c>
      <c r="E1001" s="21">
        <v>238.64416666666671</v>
      </c>
      <c r="F1001" s="23" t="str">
        <f t="shared" si="205"/>
        <v>FALSE</v>
      </c>
      <c r="G1001" s="23" t="str">
        <f t="shared" si="206"/>
        <v>FALSE</v>
      </c>
      <c r="H1001" s="23" t="str">
        <f t="shared" si="207"/>
        <v>Sell</v>
      </c>
      <c r="I1001" s="23" t="str">
        <f t="shared" si="203"/>
        <v/>
      </c>
      <c r="J1001" s="38" t="str">
        <f t="shared" si="200"/>
        <v>Cash</v>
      </c>
      <c r="K1001" s="23" t="str">
        <f t="shared" si="201"/>
        <v>Cash</v>
      </c>
      <c r="L1001" s="23" t="str">
        <f t="shared" si="202"/>
        <v>Cash</v>
      </c>
      <c r="M1001" s="43">
        <f t="shared" si="208"/>
        <v>0.99867432611577545</v>
      </c>
      <c r="N1001" s="54">
        <f t="shared" si="211"/>
        <v>1</v>
      </c>
      <c r="O1001" s="47">
        <f>O1000*N1001</f>
        <v>644720.71275322116</v>
      </c>
      <c r="P1001" s="67">
        <f>(O1001-MAX(O$97:O1001))/MAX(O$97:O1001)</f>
        <v>-0.57390380926932827</v>
      </c>
      <c r="Q1001" s="63">
        <f t="shared" si="210"/>
        <v>972804.73656881403</v>
      </c>
      <c r="R1001" s="48">
        <v>1</v>
      </c>
      <c r="S1001" s="47">
        <f t="shared" si="198"/>
        <v>1696483.7038766094</v>
      </c>
      <c r="T1001" s="67">
        <f>(S1001-MAX(S$97:S1001))/MAX(S$97:S1001)</f>
        <v>-0.28856305536396781</v>
      </c>
      <c r="U1001" s="63">
        <f t="shared" si="212"/>
        <v>1344124.7017604117</v>
      </c>
      <c r="V1001" s="4"/>
    </row>
    <row r="1002" spans="1:22" x14ac:dyDescent="0.3">
      <c r="A1002" s="2">
        <v>44005</v>
      </c>
      <c r="B1002" s="21">
        <v>226.3</v>
      </c>
      <c r="C1002" s="21">
        <v>226</v>
      </c>
      <c r="D1002" s="21">
        <v>227.88</v>
      </c>
      <c r="E1002" s="21">
        <v>237.81</v>
      </c>
      <c r="F1002" s="23" t="str">
        <f t="shared" si="205"/>
        <v>FALSE</v>
      </c>
      <c r="G1002" s="23" t="str">
        <f t="shared" si="206"/>
        <v>FALSE</v>
      </c>
      <c r="H1002" s="23" t="str">
        <f t="shared" si="207"/>
        <v>Sell</v>
      </c>
      <c r="I1002" s="23" t="str">
        <f t="shared" si="203"/>
        <v/>
      </c>
      <c r="J1002" s="38" t="str">
        <f t="shared" si="200"/>
        <v>Cash</v>
      </c>
      <c r="K1002" s="23" t="str">
        <f t="shared" si="201"/>
        <v>Cash</v>
      </c>
      <c r="L1002" s="23" t="str">
        <f t="shared" si="202"/>
        <v>Cash</v>
      </c>
      <c r="M1002" s="43">
        <f t="shared" si="208"/>
        <v>1.0013274336283187</v>
      </c>
      <c r="N1002" s="54">
        <f t="shared" si="211"/>
        <v>1</v>
      </c>
      <c r="O1002" s="47">
        <f>O1001*N1002</f>
        <v>644720.71275322116</v>
      </c>
      <c r="P1002" s="67">
        <f>(O1002-MAX(O$97:O1002))/MAX(O$97:O1002)</f>
        <v>-0.57390380926932827</v>
      </c>
      <c r="Q1002" s="63">
        <f t="shared" si="210"/>
        <v>972804.73656881403</v>
      </c>
      <c r="R1002" s="48">
        <v>1</v>
      </c>
      <c r="S1002" s="47">
        <f t="shared" si="198"/>
        <v>1696483.7038766094</v>
      </c>
      <c r="T1002" s="67">
        <f>(S1002-MAX(S$97:S1002))/MAX(S$97:S1002)</f>
        <v>-0.28856305536396781</v>
      </c>
      <c r="U1002" s="63">
        <f t="shared" si="212"/>
        <v>1344124.7017604117</v>
      </c>
      <c r="V1002" s="4"/>
    </row>
    <row r="1003" spans="1:22" x14ac:dyDescent="0.3">
      <c r="A1003" s="2">
        <v>44006</v>
      </c>
      <c r="B1003" s="21">
        <v>226</v>
      </c>
      <c r="C1003" s="21">
        <v>220.4</v>
      </c>
      <c r="D1003" s="21">
        <v>227.06</v>
      </c>
      <c r="E1003" s="21">
        <v>237.0325</v>
      </c>
      <c r="F1003" s="23" t="str">
        <f t="shared" si="205"/>
        <v>FALSE</v>
      </c>
      <c r="G1003" s="23" t="str">
        <f t="shared" si="206"/>
        <v>FALSE</v>
      </c>
      <c r="H1003" s="23" t="str">
        <f t="shared" si="207"/>
        <v>Sell</v>
      </c>
      <c r="I1003" s="23" t="str">
        <f t="shared" si="203"/>
        <v/>
      </c>
      <c r="J1003" s="38" t="str">
        <f t="shared" si="200"/>
        <v>Cash</v>
      </c>
      <c r="K1003" s="23" t="str">
        <f t="shared" si="201"/>
        <v>Cash</v>
      </c>
      <c r="L1003" s="23" t="str">
        <f t="shared" si="202"/>
        <v>Cash</v>
      </c>
      <c r="M1003" s="43">
        <f t="shared" si="208"/>
        <v>0.99867432611577545</v>
      </c>
      <c r="N1003" s="54">
        <f t="shared" si="211"/>
        <v>1</v>
      </c>
      <c r="O1003" s="47">
        <f>O1002*N1003</f>
        <v>644720.71275322116</v>
      </c>
      <c r="P1003" s="67">
        <f>(O1003-MAX(O$97:O1003))/MAX(O$97:O1003)</f>
        <v>-0.57390380926932827</v>
      </c>
      <c r="Q1003" s="63">
        <f t="shared" si="210"/>
        <v>972804.73656881403</v>
      </c>
      <c r="R1003" s="48">
        <v>1</v>
      </c>
      <c r="S1003" s="47">
        <f t="shared" si="198"/>
        <v>1696483.7038766094</v>
      </c>
      <c r="T1003" s="67">
        <f>(S1003-MAX(S$97:S1003))/MAX(S$97:S1003)</f>
        <v>-0.28856305536396781</v>
      </c>
      <c r="U1003" s="63">
        <f t="shared" si="212"/>
        <v>1344124.7017604117</v>
      </c>
      <c r="V1003" s="4"/>
    </row>
    <row r="1004" spans="1:22" x14ac:dyDescent="0.3">
      <c r="A1004" s="2">
        <v>44007</v>
      </c>
      <c r="B1004" s="21">
        <v>220.3</v>
      </c>
      <c r="C1004" s="21">
        <v>219.5</v>
      </c>
      <c r="D1004" s="21">
        <v>226.69</v>
      </c>
      <c r="E1004" s="21">
        <v>236.46250000000001</v>
      </c>
      <c r="F1004" s="23" t="str">
        <f t="shared" si="205"/>
        <v>FALSE</v>
      </c>
      <c r="G1004" s="23" t="str">
        <f t="shared" si="206"/>
        <v>FALSE</v>
      </c>
      <c r="H1004" s="23" t="str">
        <f t="shared" si="207"/>
        <v>Sell</v>
      </c>
      <c r="I1004" s="23" t="str">
        <f t="shared" si="203"/>
        <v/>
      </c>
      <c r="J1004" s="38" t="str">
        <f t="shared" si="200"/>
        <v>Cash</v>
      </c>
      <c r="K1004" s="23" t="str">
        <f t="shared" si="201"/>
        <v>Cash</v>
      </c>
      <c r="L1004" s="23" t="str">
        <f t="shared" si="202"/>
        <v>Cash</v>
      </c>
      <c r="M1004" s="43">
        <f t="shared" si="208"/>
        <v>0.97477876106194694</v>
      </c>
      <c r="N1004" s="54">
        <f t="shared" si="211"/>
        <v>1</v>
      </c>
      <c r="O1004" s="47">
        <f>O1003*N1004</f>
        <v>644720.71275322116</v>
      </c>
      <c r="P1004" s="67">
        <f>(O1004-MAX(O$97:O1004))/MAX(O$97:O1004)</f>
        <v>-0.57390380926932827</v>
      </c>
      <c r="Q1004" s="63">
        <f t="shared" si="210"/>
        <v>972804.73656881403</v>
      </c>
      <c r="R1004" s="48">
        <v>1</v>
      </c>
      <c r="S1004" s="47">
        <f t="shared" ref="S1004:S1067" si="213">S1003*R1004</f>
        <v>1696483.7038766094</v>
      </c>
      <c r="T1004" s="67">
        <f>(S1004-MAX(S$97:S1004))/MAX(S$97:S1004)</f>
        <v>-0.28856305536396781</v>
      </c>
      <c r="U1004" s="63">
        <f t="shared" si="212"/>
        <v>1344124.7017604117</v>
      </c>
      <c r="V1004" s="4"/>
    </row>
    <row r="1005" spans="1:22" x14ac:dyDescent="0.3">
      <c r="A1005" s="2">
        <v>44008</v>
      </c>
      <c r="B1005" s="21">
        <v>219.5</v>
      </c>
      <c r="C1005" s="21">
        <v>218.7</v>
      </c>
      <c r="D1005" s="21">
        <v>225.63</v>
      </c>
      <c r="E1005" s="21">
        <v>235.85666666666671</v>
      </c>
      <c r="F1005" s="23" t="str">
        <f t="shared" si="205"/>
        <v>FALSE</v>
      </c>
      <c r="G1005" s="23" t="str">
        <f t="shared" si="206"/>
        <v>FALSE</v>
      </c>
      <c r="H1005" s="23" t="str">
        <f t="shared" si="207"/>
        <v>Sell</v>
      </c>
      <c r="I1005" s="23" t="str">
        <f t="shared" si="203"/>
        <v/>
      </c>
      <c r="J1005" s="38" t="str">
        <f t="shared" si="200"/>
        <v>Cash</v>
      </c>
      <c r="K1005" s="23" t="str">
        <f t="shared" si="201"/>
        <v>Cash</v>
      </c>
      <c r="L1005" s="23" t="str">
        <f t="shared" si="202"/>
        <v>Cash</v>
      </c>
      <c r="M1005" s="43">
        <f t="shared" si="208"/>
        <v>0.99636858828869723</v>
      </c>
      <c r="N1005" s="54">
        <f t="shared" si="211"/>
        <v>1</v>
      </c>
      <c r="O1005" s="47">
        <f>O1004*N1005</f>
        <v>644720.71275322116</v>
      </c>
      <c r="P1005" s="67">
        <f>(O1005-MAX(O$97:O1005))/MAX(O$97:O1005)</f>
        <v>-0.57390380926932827</v>
      </c>
      <c r="Q1005" s="63">
        <f t="shared" si="210"/>
        <v>972804.73656881403</v>
      </c>
      <c r="R1005" s="48">
        <v>1</v>
      </c>
      <c r="S1005" s="47">
        <f t="shared" si="213"/>
        <v>1696483.7038766094</v>
      </c>
      <c r="T1005" s="67">
        <f>(S1005-MAX(S$97:S1005))/MAX(S$97:S1005)</f>
        <v>-0.28856305536396781</v>
      </c>
      <c r="U1005" s="63">
        <f t="shared" si="212"/>
        <v>1344124.7017604117</v>
      </c>
      <c r="V1005" s="4"/>
    </row>
    <row r="1006" spans="1:22" x14ac:dyDescent="0.3">
      <c r="A1006" s="2">
        <v>44009</v>
      </c>
      <c r="B1006" s="21">
        <v>218.9</v>
      </c>
      <c r="C1006" s="21">
        <v>218.5</v>
      </c>
      <c r="D1006" s="21">
        <v>224</v>
      </c>
      <c r="E1006" s="21">
        <v>235.2858333333333</v>
      </c>
      <c r="F1006" s="23" t="str">
        <f t="shared" si="205"/>
        <v>FALSE</v>
      </c>
      <c r="G1006" s="23" t="str">
        <f t="shared" si="206"/>
        <v>FALSE</v>
      </c>
      <c r="H1006" s="23" t="str">
        <f t="shared" si="207"/>
        <v>Sell</v>
      </c>
      <c r="I1006" s="23" t="str">
        <f t="shared" si="203"/>
        <v/>
      </c>
      <c r="J1006" s="38" t="str">
        <f t="shared" si="200"/>
        <v>Cash</v>
      </c>
      <c r="K1006" s="23" t="str">
        <f t="shared" si="201"/>
        <v>Cash</v>
      </c>
      <c r="L1006" s="23" t="str">
        <f t="shared" si="202"/>
        <v>Cash</v>
      </c>
      <c r="M1006" s="43">
        <f t="shared" si="208"/>
        <v>0.99726651480637818</v>
      </c>
      <c r="N1006" s="54">
        <f t="shared" si="211"/>
        <v>1</v>
      </c>
      <c r="O1006" s="47">
        <f>O1005*N1006</f>
        <v>644720.71275322116</v>
      </c>
      <c r="P1006" s="67">
        <f>(O1006-MAX(O$97:O1006))/MAX(O$97:O1006)</f>
        <v>-0.57390380926932827</v>
      </c>
      <c r="Q1006" s="63">
        <f t="shared" si="210"/>
        <v>972804.73656881403</v>
      </c>
      <c r="R1006" s="48">
        <v>1</v>
      </c>
      <c r="S1006" s="47">
        <f t="shared" si="213"/>
        <v>1696483.7038766094</v>
      </c>
      <c r="T1006" s="67">
        <f>(S1006-MAX(S$97:S1006))/MAX(S$97:S1006)</f>
        <v>-0.28856305536396781</v>
      </c>
      <c r="U1006" s="63">
        <f t="shared" si="212"/>
        <v>1344124.7017604117</v>
      </c>
      <c r="V1006" s="4"/>
    </row>
    <row r="1007" spans="1:22" x14ac:dyDescent="0.3">
      <c r="A1007" s="2">
        <v>44010</v>
      </c>
      <c r="B1007" s="21">
        <v>218.5</v>
      </c>
      <c r="C1007" s="21">
        <v>215.3</v>
      </c>
      <c r="D1007" s="21">
        <v>222.53</v>
      </c>
      <c r="E1007" s="21">
        <v>234.71833333333331</v>
      </c>
      <c r="F1007" s="23" t="str">
        <f t="shared" si="205"/>
        <v>FALSE</v>
      </c>
      <c r="G1007" s="23" t="str">
        <f t="shared" si="206"/>
        <v>FALSE</v>
      </c>
      <c r="H1007" s="23" t="str">
        <f t="shared" si="207"/>
        <v>Sell</v>
      </c>
      <c r="I1007" s="23" t="str">
        <f t="shared" si="203"/>
        <v/>
      </c>
      <c r="J1007" s="38" t="str">
        <f t="shared" si="200"/>
        <v>Cash</v>
      </c>
      <c r="K1007" s="23" t="str">
        <f t="shared" si="201"/>
        <v>Cash</v>
      </c>
      <c r="L1007" s="23" t="str">
        <f t="shared" si="202"/>
        <v>Cash</v>
      </c>
      <c r="M1007" s="43">
        <f t="shared" si="208"/>
        <v>0.99817268158976702</v>
      </c>
      <c r="N1007" s="54">
        <f t="shared" si="211"/>
        <v>1</v>
      </c>
      <c r="O1007" s="47">
        <f>O1006*N1007</f>
        <v>644720.71275322116</v>
      </c>
      <c r="P1007" s="67">
        <f>(O1007-MAX(O$97:O1007))/MAX(O$97:O1007)</f>
        <v>-0.57390380926932827</v>
      </c>
      <c r="Q1007" s="63">
        <f t="shared" si="210"/>
        <v>972804.73656881403</v>
      </c>
      <c r="R1007" s="48">
        <v>1</v>
      </c>
      <c r="S1007" s="47">
        <f t="shared" si="213"/>
        <v>1696483.7038766094</v>
      </c>
      <c r="T1007" s="67">
        <f>(S1007-MAX(S$97:S1007))/MAX(S$97:S1007)</f>
        <v>-0.28856305536396781</v>
      </c>
      <c r="U1007" s="63">
        <f t="shared" si="212"/>
        <v>1344124.7017604117</v>
      </c>
      <c r="V1007" s="4"/>
    </row>
    <row r="1008" spans="1:22" x14ac:dyDescent="0.3">
      <c r="A1008" s="2">
        <v>44011</v>
      </c>
      <c r="B1008" s="21">
        <v>215.3</v>
      </c>
      <c r="C1008" s="21">
        <v>211.3</v>
      </c>
      <c r="D1008" s="21">
        <v>220.83</v>
      </c>
      <c r="E1008" s="21">
        <v>234.14</v>
      </c>
      <c r="F1008" s="23" t="str">
        <f t="shared" si="205"/>
        <v>FALSE</v>
      </c>
      <c r="G1008" s="23" t="str">
        <f t="shared" si="206"/>
        <v>FALSE</v>
      </c>
      <c r="H1008" s="23" t="str">
        <f t="shared" si="207"/>
        <v>Sell</v>
      </c>
      <c r="I1008" s="23" t="str">
        <f t="shared" si="203"/>
        <v/>
      </c>
      <c r="J1008" s="38" t="str">
        <f t="shared" si="200"/>
        <v>Cash</v>
      </c>
      <c r="K1008" s="23" t="str">
        <f t="shared" si="201"/>
        <v>Cash</v>
      </c>
      <c r="L1008" s="23" t="str">
        <f t="shared" si="202"/>
        <v>Cash</v>
      </c>
      <c r="M1008" s="43">
        <f t="shared" si="208"/>
        <v>0.98535469107551488</v>
      </c>
      <c r="N1008" s="54">
        <f t="shared" si="211"/>
        <v>1</v>
      </c>
      <c r="O1008" s="47">
        <f>O1007*N1008</f>
        <v>644720.71275322116</v>
      </c>
      <c r="P1008" s="67">
        <f>(O1008-MAX(O$97:O1008))/MAX(O$97:O1008)</f>
        <v>-0.57390380926932827</v>
      </c>
      <c r="Q1008" s="63">
        <f t="shared" si="210"/>
        <v>972804.73656881403</v>
      </c>
      <c r="R1008" s="48">
        <v>1</v>
      </c>
      <c r="S1008" s="47">
        <f t="shared" si="213"/>
        <v>1696483.7038766094</v>
      </c>
      <c r="T1008" s="67">
        <f>(S1008-MAX(S$97:S1008))/MAX(S$97:S1008)</f>
        <v>-0.28856305536396781</v>
      </c>
      <c r="U1008" s="63">
        <f t="shared" si="212"/>
        <v>1344124.7017604117</v>
      </c>
      <c r="V1008" s="4"/>
    </row>
    <row r="1009" spans="1:22" x14ac:dyDescent="0.3">
      <c r="A1009" s="2">
        <v>44012</v>
      </c>
      <c r="B1009" s="21">
        <v>211.1</v>
      </c>
      <c r="C1009" s="21">
        <v>211.2</v>
      </c>
      <c r="D1009" s="21">
        <v>219.32</v>
      </c>
      <c r="E1009" s="21">
        <v>233.5383333333333</v>
      </c>
      <c r="F1009" s="23" t="str">
        <f t="shared" si="205"/>
        <v>FALSE</v>
      </c>
      <c r="G1009" s="23" t="str">
        <f t="shared" si="206"/>
        <v>FALSE</v>
      </c>
      <c r="H1009" s="23" t="str">
        <f t="shared" si="207"/>
        <v>Sell</v>
      </c>
      <c r="I1009" s="23" t="str">
        <f t="shared" si="203"/>
        <v/>
      </c>
      <c r="J1009" s="38" t="str">
        <f t="shared" si="200"/>
        <v>Cash</v>
      </c>
      <c r="K1009" s="23" t="str">
        <f t="shared" si="201"/>
        <v>Cash</v>
      </c>
      <c r="L1009" s="23" t="str">
        <f t="shared" si="202"/>
        <v>Cash</v>
      </c>
      <c r="M1009" s="43">
        <f t="shared" si="208"/>
        <v>0.98049233627496513</v>
      </c>
      <c r="N1009" s="54">
        <f t="shared" si="211"/>
        <v>1</v>
      </c>
      <c r="O1009" s="47">
        <f>O1008*N1009</f>
        <v>644720.71275322116</v>
      </c>
      <c r="P1009" s="67">
        <f>(O1009-MAX(O$97:O1009))/MAX(O$97:O1009)</f>
        <v>-0.57390380926932827</v>
      </c>
      <c r="Q1009" s="63">
        <f t="shared" si="210"/>
        <v>972804.73656881403</v>
      </c>
      <c r="R1009" s="48">
        <v>1</v>
      </c>
      <c r="S1009" s="47">
        <f t="shared" si="213"/>
        <v>1696483.7038766094</v>
      </c>
      <c r="T1009" s="67">
        <f>(S1009-MAX(S$97:S1009))/MAX(S$97:S1009)</f>
        <v>-0.28856305536396781</v>
      </c>
      <c r="U1009" s="63">
        <f t="shared" si="212"/>
        <v>1344124.7017604117</v>
      </c>
      <c r="V1009" s="4"/>
    </row>
    <row r="1010" spans="1:22" x14ac:dyDescent="0.3">
      <c r="A1010" s="2">
        <v>44013</v>
      </c>
      <c r="B1010" s="21">
        <v>211.1</v>
      </c>
      <c r="C1010" s="21">
        <v>211.3</v>
      </c>
      <c r="D1010" s="21">
        <v>217.85</v>
      </c>
      <c r="E1010" s="21">
        <v>232.96333333333331</v>
      </c>
      <c r="F1010" s="23" t="str">
        <f t="shared" si="205"/>
        <v>FALSE</v>
      </c>
      <c r="G1010" s="23" t="str">
        <f t="shared" si="206"/>
        <v>FALSE</v>
      </c>
      <c r="H1010" s="23" t="str">
        <f t="shared" si="207"/>
        <v>Sell</v>
      </c>
      <c r="I1010" s="23" t="str">
        <f t="shared" si="203"/>
        <v/>
      </c>
      <c r="J1010" s="38" t="str">
        <f t="shared" si="200"/>
        <v>Cash</v>
      </c>
      <c r="K1010" s="23" t="str">
        <f t="shared" si="201"/>
        <v>Cash</v>
      </c>
      <c r="L1010" s="23" t="str">
        <f t="shared" si="202"/>
        <v>Cash</v>
      </c>
      <c r="M1010" s="43">
        <f t="shared" si="208"/>
        <v>1</v>
      </c>
      <c r="N1010" s="54">
        <f t="shared" si="211"/>
        <v>1</v>
      </c>
      <c r="O1010" s="47">
        <f>O1009*N1010</f>
        <v>644720.71275322116</v>
      </c>
      <c r="P1010" s="67">
        <f>(O1010-MAX(O$97:O1010))/MAX(O$97:O1010)</f>
        <v>-0.57390380926932827</v>
      </c>
      <c r="Q1010" s="63">
        <f t="shared" si="210"/>
        <v>972804.73656881403</v>
      </c>
      <c r="R1010" s="48">
        <v>1</v>
      </c>
      <c r="S1010" s="47">
        <f t="shared" si="213"/>
        <v>1696483.7038766094</v>
      </c>
      <c r="T1010" s="67">
        <f>(S1010-MAX(S$97:S1010))/MAX(S$97:S1010)</f>
        <v>-0.28856305536396781</v>
      </c>
      <c r="U1010" s="63">
        <f t="shared" si="212"/>
        <v>1344124.7017604117</v>
      </c>
      <c r="V1010" s="4"/>
    </row>
    <row r="1011" spans="1:22" x14ac:dyDescent="0.3">
      <c r="A1011" s="2">
        <v>44014</v>
      </c>
      <c r="B1011" s="21">
        <v>211.2</v>
      </c>
      <c r="C1011" s="21">
        <v>210.4</v>
      </c>
      <c r="D1011" s="21">
        <v>216.26</v>
      </c>
      <c r="E1011" s="21">
        <v>232.38666666666671</v>
      </c>
      <c r="F1011" s="23" t="str">
        <f t="shared" si="205"/>
        <v>FALSE</v>
      </c>
      <c r="G1011" s="23" t="str">
        <f t="shared" si="206"/>
        <v>FALSE</v>
      </c>
      <c r="H1011" s="23" t="str">
        <f t="shared" si="207"/>
        <v>Sell</v>
      </c>
      <c r="I1011" s="23" t="str">
        <f t="shared" si="203"/>
        <v/>
      </c>
      <c r="J1011" s="38" t="str">
        <f t="shared" si="200"/>
        <v>Cash</v>
      </c>
      <c r="K1011" s="23" t="str">
        <f t="shared" si="201"/>
        <v>Cash</v>
      </c>
      <c r="L1011" s="23" t="str">
        <f t="shared" si="202"/>
        <v>Cash</v>
      </c>
      <c r="M1011" s="43">
        <f t="shared" si="208"/>
        <v>1.0004737091425864</v>
      </c>
      <c r="N1011" s="54">
        <f t="shared" si="211"/>
        <v>1</v>
      </c>
      <c r="O1011" s="47">
        <f>O1010*N1011</f>
        <v>644720.71275322116</v>
      </c>
      <c r="P1011" s="67">
        <f>(O1011-MAX(O$97:O1011))/MAX(O$97:O1011)</f>
        <v>-0.57390380926932827</v>
      </c>
      <c r="Q1011" s="63">
        <f t="shared" si="210"/>
        <v>972804.73656881403</v>
      </c>
      <c r="R1011" s="48">
        <v>1</v>
      </c>
      <c r="S1011" s="47">
        <f t="shared" si="213"/>
        <v>1696483.7038766094</v>
      </c>
      <c r="T1011" s="67">
        <f>(S1011-MAX(S$97:S1011))/MAX(S$97:S1011)</f>
        <v>-0.28856305536396781</v>
      </c>
      <c r="U1011" s="63">
        <f t="shared" si="212"/>
        <v>1344124.7017604117</v>
      </c>
      <c r="V1011" s="4"/>
    </row>
    <row r="1012" spans="1:22" x14ac:dyDescent="0.3">
      <c r="A1012" s="2">
        <v>44015</v>
      </c>
      <c r="B1012" s="21">
        <v>210.4</v>
      </c>
      <c r="C1012" s="21">
        <v>211.2</v>
      </c>
      <c r="D1012" s="21">
        <v>214.78</v>
      </c>
      <c r="E1012" s="21">
        <v>231.77833333333331</v>
      </c>
      <c r="F1012" s="23" t="str">
        <f t="shared" si="205"/>
        <v>FALSE</v>
      </c>
      <c r="G1012" s="23" t="str">
        <f t="shared" si="206"/>
        <v>FALSE</v>
      </c>
      <c r="H1012" s="23" t="str">
        <f t="shared" si="207"/>
        <v>Sell</v>
      </c>
      <c r="I1012" s="23" t="str">
        <f t="shared" si="203"/>
        <v/>
      </c>
      <c r="J1012" s="38" t="str">
        <f t="shared" si="200"/>
        <v>Cash</v>
      </c>
      <c r="K1012" s="23" t="str">
        <f t="shared" si="201"/>
        <v>Cash</v>
      </c>
      <c r="L1012" s="23" t="str">
        <f t="shared" si="202"/>
        <v>Cash</v>
      </c>
      <c r="M1012" s="43">
        <f t="shared" si="208"/>
        <v>0.99621212121212133</v>
      </c>
      <c r="N1012" s="54">
        <f t="shared" si="211"/>
        <v>1</v>
      </c>
      <c r="O1012" s="47">
        <f>O1011*N1012</f>
        <v>644720.71275322116</v>
      </c>
      <c r="P1012" s="67">
        <f>(O1012-MAX(O$97:O1012))/MAX(O$97:O1012)</f>
        <v>-0.57390380926932827</v>
      </c>
      <c r="Q1012" s="63">
        <f t="shared" si="210"/>
        <v>972804.73656881403</v>
      </c>
      <c r="R1012" s="48">
        <v>1</v>
      </c>
      <c r="S1012" s="47">
        <f t="shared" si="213"/>
        <v>1696483.7038766094</v>
      </c>
      <c r="T1012" s="67">
        <f>(S1012-MAX(S$97:S1012))/MAX(S$97:S1012)</f>
        <v>-0.28856305536396781</v>
      </c>
      <c r="U1012" s="63">
        <f t="shared" si="212"/>
        <v>1344124.7017604117</v>
      </c>
      <c r="V1012" s="4"/>
    </row>
    <row r="1013" spans="1:22" x14ac:dyDescent="0.3">
      <c r="A1013" s="2">
        <v>44016</v>
      </c>
      <c r="B1013" s="21">
        <v>211.2</v>
      </c>
      <c r="C1013" s="21">
        <v>212.1</v>
      </c>
      <c r="D1013" s="21">
        <v>213.95</v>
      </c>
      <c r="E1013" s="21">
        <v>231.13499999999999</v>
      </c>
      <c r="F1013" s="23" t="str">
        <f t="shared" si="205"/>
        <v>FALSE</v>
      </c>
      <c r="G1013" s="23" t="str">
        <f t="shared" si="206"/>
        <v>FALSE</v>
      </c>
      <c r="H1013" s="23" t="str">
        <f t="shared" si="207"/>
        <v>Sell</v>
      </c>
      <c r="I1013" s="23" t="str">
        <f t="shared" si="203"/>
        <v/>
      </c>
      <c r="J1013" s="38" t="str">
        <f t="shared" si="200"/>
        <v>Cash</v>
      </c>
      <c r="K1013" s="23" t="str">
        <f t="shared" si="201"/>
        <v>Cash</v>
      </c>
      <c r="L1013" s="23" t="str">
        <f t="shared" si="202"/>
        <v>Cash</v>
      </c>
      <c r="M1013" s="43">
        <f t="shared" si="208"/>
        <v>1.0038022813688212</v>
      </c>
      <c r="N1013" s="54">
        <f t="shared" si="211"/>
        <v>1</v>
      </c>
      <c r="O1013" s="47">
        <f>O1012*N1013</f>
        <v>644720.71275322116</v>
      </c>
      <c r="P1013" s="67">
        <f>(O1013-MAX(O$97:O1013))/MAX(O$97:O1013)</f>
        <v>-0.57390380926932827</v>
      </c>
      <c r="Q1013" s="63">
        <f t="shared" si="210"/>
        <v>972804.73656881403</v>
      </c>
      <c r="R1013" s="48">
        <v>1</v>
      </c>
      <c r="S1013" s="47">
        <f t="shared" si="213"/>
        <v>1696483.7038766094</v>
      </c>
      <c r="T1013" s="67">
        <f>(S1013-MAX(S$97:S1013))/MAX(S$97:S1013)</f>
        <v>-0.28856305536396781</v>
      </c>
      <c r="U1013" s="63">
        <f t="shared" si="212"/>
        <v>1344124.7017604117</v>
      </c>
      <c r="V1013" s="4"/>
    </row>
    <row r="1014" spans="1:22" x14ac:dyDescent="0.3">
      <c r="A1014" s="2">
        <v>44017</v>
      </c>
      <c r="B1014" s="21">
        <v>211.8</v>
      </c>
      <c r="C1014" s="21">
        <v>210</v>
      </c>
      <c r="D1014" s="21">
        <v>213</v>
      </c>
      <c r="E1014" s="21">
        <v>230.48333333333329</v>
      </c>
      <c r="F1014" s="23" t="str">
        <f t="shared" si="205"/>
        <v>FALSE</v>
      </c>
      <c r="G1014" s="23" t="str">
        <f t="shared" si="206"/>
        <v>FALSE</v>
      </c>
      <c r="H1014" s="23" t="str">
        <f t="shared" si="207"/>
        <v>Sell</v>
      </c>
      <c r="I1014" s="23" t="str">
        <f t="shared" si="203"/>
        <v/>
      </c>
      <c r="J1014" s="38" t="str">
        <f t="shared" si="200"/>
        <v>Cash</v>
      </c>
      <c r="K1014" s="23" t="str">
        <f t="shared" si="201"/>
        <v>Cash</v>
      </c>
      <c r="L1014" s="23" t="str">
        <f t="shared" si="202"/>
        <v>Cash</v>
      </c>
      <c r="M1014" s="43">
        <f t="shared" si="208"/>
        <v>1.0028409090909092</v>
      </c>
      <c r="N1014" s="54">
        <f t="shared" si="211"/>
        <v>1</v>
      </c>
      <c r="O1014" s="47">
        <f>O1013*N1014</f>
        <v>644720.71275322116</v>
      </c>
      <c r="P1014" s="67">
        <f>(O1014-MAX(O$97:O1014))/MAX(O$97:O1014)</f>
        <v>-0.57390380926932827</v>
      </c>
      <c r="Q1014" s="63">
        <f t="shared" si="210"/>
        <v>972804.73656881403</v>
      </c>
      <c r="R1014" s="48">
        <v>1</v>
      </c>
      <c r="S1014" s="47">
        <f t="shared" si="213"/>
        <v>1696483.7038766094</v>
      </c>
      <c r="T1014" s="67">
        <f>(S1014-MAX(S$97:S1014))/MAX(S$97:S1014)</f>
        <v>-0.28856305536396781</v>
      </c>
      <c r="U1014" s="63">
        <f t="shared" si="212"/>
        <v>1344124.7017604117</v>
      </c>
      <c r="V1014" s="4"/>
    </row>
    <row r="1015" spans="1:22" x14ac:dyDescent="0.3">
      <c r="A1015" s="2">
        <v>44018</v>
      </c>
      <c r="B1015" s="21">
        <v>210.1</v>
      </c>
      <c r="C1015" s="21">
        <v>220.7</v>
      </c>
      <c r="D1015" s="21">
        <v>213.2</v>
      </c>
      <c r="E1015" s="21">
        <v>230.04750000000001</v>
      </c>
      <c r="F1015" s="23" t="str">
        <f t="shared" si="205"/>
        <v>FALSE</v>
      </c>
      <c r="G1015" s="23" t="str">
        <f t="shared" si="206"/>
        <v>FALSE</v>
      </c>
      <c r="H1015" s="23" t="str">
        <f t="shared" si="207"/>
        <v>Sell</v>
      </c>
      <c r="I1015" s="23" t="str">
        <f t="shared" si="203"/>
        <v/>
      </c>
      <c r="J1015" s="38" t="str">
        <f t="shared" si="200"/>
        <v>Cash</v>
      </c>
      <c r="K1015" s="23" t="str">
        <f t="shared" si="201"/>
        <v>Cash</v>
      </c>
      <c r="L1015" s="23" t="str">
        <f t="shared" si="202"/>
        <v>Cash</v>
      </c>
      <c r="M1015" s="43">
        <f t="shared" si="208"/>
        <v>0.99197355996222847</v>
      </c>
      <c r="N1015" s="54">
        <f t="shared" si="211"/>
        <v>1</v>
      </c>
      <c r="O1015" s="47">
        <f>O1014*N1015</f>
        <v>644720.71275322116</v>
      </c>
      <c r="P1015" s="67">
        <f>(O1015-MAX(O$97:O1015))/MAX(O$97:O1015)</f>
        <v>-0.57390380926932827</v>
      </c>
      <c r="Q1015" s="63">
        <f t="shared" si="210"/>
        <v>972804.73656881403</v>
      </c>
      <c r="R1015" s="48">
        <v>1</v>
      </c>
      <c r="S1015" s="47">
        <f t="shared" si="213"/>
        <v>1696483.7038766094</v>
      </c>
      <c r="T1015" s="67">
        <f>(S1015-MAX(S$97:S1015))/MAX(S$97:S1015)</f>
        <v>-0.28856305536396781</v>
      </c>
      <c r="U1015" s="63">
        <f t="shared" si="212"/>
        <v>1344124.7017604117</v>
      </c>
      <c r="V1015" s="4"/>
    </row>
    <row r="1016" spans="1:22" x14ac:dyDescent="0.3">
      <c r="A1016" s="2">
        <v>44019</v>
      </c>
      <c r="B1016" s="21">
        <v>220.7</v>
      </c>
      <c r="C1016" s="21">
        <v>219.7</v>
      </c>
      <c r="D1016" s="21">
        <v>213.32</v>
      </c>
      <c r="E1016" s="21">
        <v>229.8075</v>
      </c>
      <c r="F1016" s="23" t="str">
        <f t="shared" si="205"/>
        <v>TRUE</v>
      </c>
      <c r="G1016" s="23" t="str">
        <f t="shared" si="206"/>
        <v>FALSE</v>
      </c>
      <c r="H1016" s="23" t="str">
        <f t="shared" si="207"/>
        <v>Hold&amp;NotBuy</v>
      </c>
      <c r="I1016" s="23" t="str">
        <f t="shared" si="203"/>
        <v>hold</v>
      </c>
      <c r="J1016" s="38" t="str">
        <f t="shared" si="200"/>
        <v>Cash</v>
      </c>
      <c r="K1016" s="23" t="str">
        <f t="shared" si="201"/>
        <v>Cash</v>
      </c>
      <c r="L1016" s="23" t="str">
        <f t="shared" si="202"/>
        <v>Cash</v>
      </c>
      <c r="M1016" s="43">
        <f t="shared" si="208"/>
        <v>1.0504521656354118</v>
      </c>
      <c r="N1016" s="54">
        <f t="shared" si="211"/>
        <v>1</v>
      </c>
      <c r="O1016" s="47">
        <f>O1015*N1016</f>
        <v>644720.71275322116</v>
      </c>
      <c r="P1016" s="67">
        <f>(O1016-MAX(O$97:O1016))/MAX(O$97:O1016)</f>
        <v>-0.57390380926932827</v>
      </c>
      <c r="Q1016" s="63">
        <f t="shared" si="210"/>
        <v>972804.73656881403</v>
      </c>
      <c r="R1016" s="48">
        <v>1</v>
      </c>
      <c r="S1016" s="47">
        <f t="shared" si="213"/>
        <v>1696483.7038766094</v>
      </c>
      <c r="T1016" s="67">
        <f>(S1016-MAX(S$97:S1016))/MAX(S$97:S1016)</f>
        <v>-0.28856305536396781</v>
      </c>
      <c r="U1016" s="63">
        <f t="shared" si="212"/>
        <v>1344124.7017604117</v>
      </c>
      <c r="V1016" s="4"/>
    </row>
    <row r="1017" spans="1:22" x14ac:dyDescent="0.3">
      <c r="A1017" s="2">
        <v>44020</v>
      </c>
      <c r="B1017" s="21">
        <v>219.7</v>
      </c>
      <c r="C1017" s="21">
        <v>234.9</v>
      </c>
      <c r="D1017" s="21">
        <v>215.28</v>
      </c>
      <c r="E1017" s="21">
        <v>229.6191666666667</v>
      </c>
      <c r="F1017" s="23" t="str">
        <f t="shared" si="205"/>
        <v>TRUE</v>
      </c>
      <c r="G1017" s="23" t="str">
        <f t="shared" si="206"/>
        <v>FALSE</v>
      </c>
      <c r="H1017" s="23" t="str">
        <f t="shared" si="207"/>
        <v>Hold&amp;NotBuy</v>
      </c>
      <c r="I1017" s="23" t="str">
        <f t="shared" si="203"/>
        <v>hold</v>
      </c>
      <c r="J1017" s="38" t="str">
        <f t="shared" si="200"/>
        <v>Cash</v>
      </c>
      <c r="K1017" s="23" t="str">
        <f t="shared" si="201"/>
        <v>Cash</v>
      </c>
      <c r="L1017" s="23" t="str">
        <f t="shared" si="202"/>
        <v>Cash</v>
      </c>
      <c r="M1017" s="43">
        <f t="shared" si="208"/>
        <v>0.9954689623923878</v>
      </c>
      <c r="N1017" s="54">
        <f t="shared" si="211"/>
        <v>1</v>
      </c>
      <c r="O1017" s="47">
        <f>O1016*N1017</f>
        <v>644720.71275322116</v>
      </c>
      <c r="P1017" s="67">
        <f>(O1017-MAX(O$97:O1017))/MAX(O$97:O1017)</f>
        <v>-0.57390380926932827</v>
      </c>
      <c r="Q1017" s="63">
        <f t="shared" si="210"/>
        <v>972804.73656881403</v>
      </c>
      <c r="R1017" s="55">
        <f>(B1017-(B1016*$A$1))/B1016</f>
        <v>0.99476896239238777</v>
      </c>
      <c r="S1017" s="47">
        <f t="shared" si="213"/>
        <v>1687609.3338209295</v>
      </c>
      <c r="T1017" s="67">
        <f>(S1017-MAX(S$97:S1017))/MAX(S$97:S1017)</f>
        <v>-0.29228460877680368</v>
      </c>
      <c r="U1017" s="63">
        <f t="shared" si="212"/>
        <v>1337093.5348961824</v>
      </c>
      <c r="V1017" s="4"/>
    </row>
    <row r="1018" spans="1:22" x14ac:dyDescent="0.3">
      <c r="A1018" s="2">
        <v>44021</v>
      </c>
      <c r="B1018" s="21">
        <v>234.7</v>
      </c>
      <c r="C1018" s="21">
        <v>240.7</v>
      </c>
      <c r="D1018" s="21">
        <v>218.22</v>
      </c>
      <c r="E1018" s="21">
        <v>229.56666666666669</v>
      </c>
      <c r="F1018" s="23" t="str">
        <f t="shared" si="205"/>
        <v>TRUE</v>
      </c>
      <c r="G1018" s="23" t="str">
        <f t="shared" si="206"/>
        <v>TRUE</v>
      </c>
      <c r="H1018" s="23" t="str">
        <f t="shared" si="207"/>
        <v>Buy</v>
      </c>
      <c r="I1018" s="23" t="str">
        <f t="shared" si="203"/>
        <v>Buying</v>
      </c>
      <c r="J1018" s="38" t="str">
        <f t="shared" si="200"/>
        <v/>
      </c>
      <c r="K1018" s="23" t="str">
        <f t="shared" si="201"/>
        <v>Buying</v>
      </c>
      <c r="L1018" s="23" t="str">
        <f t="shared" si="202"/>
        <v>Buying</v>
      </c>
      <c r="M1018" s="43">
        <f t="shared" si="208"/>
        <v>1.0682749203459263</v>
      </c>
      <c r="N1018" s="54">
        <f t="shared" si="211"/>
        <v>1</v>
      </c>
      <c r="O1018" s="47">
        <f>O1017*N1018</f>
        <v>644720.71275322116</v>
      </c>
      <c r="P1018" s="67">
        <f>(O1018-MAX(O$97:O1018))/MAX(O$97:O1018)</f>
        <v>-0.57390380926932827</v>
      </c>
      <c r="Q1018" s="63">
        <f t="shared" si="210"/>
        <v>972804.73656881403</v>
      </c>
      <c r="R1018" s="52">
        <f t="shared" ref="R1018:R1019" si="214">M1018</f>
        <v>1.0682749203459263</v>
      </c>
      <c r="S1018" s="47">
        <f t="shared" si="213"/>
        <v>1802830.7266625953</v>
      </c>
      <c r="T1018" s="67">
        <f>(S1018-MAX(S$97:S1018))/MAX(S$97:S1018)</f>
        <v>-0.24396539681345389</v>
      </c>
      <c r="U1018" s="63">
        <f t="shared" si="212"/>
        <v>1428383.4894862722</v>
      </c>
      <c r="V1018" s="4"/>
    </row>
    <row r="1019" spans="1:22" x14ac:dyDescent="0.3">
      <c r="A1019" s="2">
        <v>44022</v>
      </c>
      <c r="B1019" s="21">
        <v>240.6</v>
      </c>
      <c r="C1019" s="21">
        <v>234.5</v>
      </c>
      <c r="D1019" s="21">
        <v>220.55</v>
      </c>
      <c r="E1019" s="21">
        <v>229.77166666666659</v>
      </c>
      <c r="F1019" s="23" t="str">
        <f t="shared" si="205"/>
        <v>TRUE</v>
      </c>
      <c r="G1019" s="23" t="str">
        <f t="shared" si="206"/>
        <v>TRUE</v>
      </c>
      <c r="H1019" s="23" t="str">
        <f t="shared" si="207"/>
        <v>Buy</v>
      </c>
      <c r="I1019" s="23" t="str">
        <f t="shared" si="203"/>
        <v>hold</v>
      </c>
      <c r="J1019" s="38" t="str">
        <f t="shared" si="200"/>
        <v/>
      </c>
      <c r="K1019" s="23" t="str">
        <f t="shared" si="201"/>
        <v>hold</v>
      </c>
      <c r="L1019" s="23" t="str">
        <f t="shared" si="202"/>
        <v>hold</v>
      </c>
      <c r="M1019" s="43">
        <f t="shared" si="208"/>
        <v>1.0251384746484875</v>
      </c>
      <c r="N1019" s="54">
        <f t="shared" si="211"/>
        <v>1.0244384746484876</v>
      </c>
      <c r="O1019" s="47">
        <f>O1018*N1019</f>
        <v>660476.70354719565</v>
      </c>
      <c r="P1019" s="67">
        <f>(O1019-MAX(O$97:O1019))/MAX(O$97:O1019)</f>
        <v>-0.56349066831433958</v>
      </c>
      <c r="Q1019" s="63">
        <f t="shared" si="210"/>
        <v>996578.60046137962</v>
      </c>
      <c r="R1019" s="52">
        <f t="shared" si="214"/>
        <v>1.0251384746484875</v>
      </c>
      <c r="S1019" s="47">
        <f t="shared" si="213"/>
        <v>1848151.1411803172</v>
      </c>
      <c r="T1019" s="67">
        <f>(S1019-MAX(S$97:S1019))/MAX(S$97:S1019)</f>
        <v>-0.22495984010786962</v>
      </c>
      <c r="U1019" s="63">
        <f t="shared" si="212"/>
        <v>1464290.8716250409</v>
      </c>
      <c r="V1019" s="4"/>
    </row>
    <row r="1020" spans="1:22" x14ac:dyDescent="0.3">
      <c r="A1020" s="2">
        <v>44023</v>
      </c>
      <c r="B1020" s="21">
        <v>234.6</v>
      </c>
      <c r="C1020" s="21">
        <v>238</v>
      </c>
      <c r="D1020" s="21">
        <v>223.22</v>
      </c>
      <c r="E1020" s="21">
        <v>230.0975</v>
      </c>
      <c r="F1020" s="23" t="str">
        <f t="shared" si="205"/>
        <v>TRUE</v>
      </c>
      <c r="G1020" s="23" t="str">
        <f t="shared" si="206"/>
        <v>TRUE</v>
      </c>
      <c r="H1020" s="23" t="str">
        <f t="shared" si="207"/>
        <v>Buy</v>
      </c>
      <c r="I1020" s="23" t="str">
        <f t="shared" si="203"/>
        <v>hold</v>
      </c>
      <c r="J1020" s="38" t="str">
        <f t="shared" si="200"/>
        <v/>
      </c>
      <c r="K1020" s="23" t="str">
        <f t="shared" si="201"/>
        <v>hold</v>
      </c>
      <c r="L1020" s="23" t="str">
        <f t="shared" si="202"/>
        <v>hold</v>
      </c>
      <c r="M1020" s="43">
        <f t="shared" si="208"/>
        <v>0.97506234413965087</v>
      </c>
      <c r="N1020" s="54">
        <f t="shared" si="211"/>
        <v>0.97506234413965087</v>
      </c>
      <c r="O1020" s="47">
        <f>O1019*N1020</f>
        <v>644005.9628103578</v>
      </c>
      <c r="P1020" s="67">
        <f>(O1020-MAX(O$97:O1020))/MAX(O$97:O1020)</f>
        <v>-0.57437618780774757</v>
      </c>
      <c r="Q1020" s="63">
        <f t="shared" si="210"/>
        <v>971726.26628528535</v>
      </c>
      <c r="R1020" s="48">
        <v>0.97506234413965087</v>
      </c>
      <c r="S1020" s="47">
        <f t="shared" si="213"/>
        <v>1802062.5840436509</v>
      </c>
      <c r="T1020" s="67">
        <f>(S1020-MAX(S$97:S1020))/MAX(S$97:S1020)</f>
        <v>-0.24428752489320954</v>
      </c>
      <c r="U1020" s="63">
        <f t="shared" si="212"/>
        <v>1427774.889789005</v>
      </c>
      <c r="V1020" s="4"/>
    </row>
    <row r="1021" spans="1:22" x14ac:dyDescent="0.3">
      <c r="A1021" s="2">
        <v>44024</v>
      </c>
      <c r="B1021" s="21">
        <v>238</v>
      </c>
      <c r="C1021" s="21">
        <v>236.6</v>
      </c>
      <c r="D1021" s="21">
        <v>225.84</v>
      </c>
      <c r="E1021" s="21">
        <v>230.45500000000001</v>
      </c>
      <c r="F1021" s="23" t="str">
        <f t="shared" si="205"/>
        <v>TRUE</v>
      </c>
      <c r="G1021" s="23" t="str">
        <f t="shared" si="206"/>
        <v>TRUE</v>
      </c>
      <c r="H1021" s="23" t="str">
        <f t="shared" si="207"/>
        <v>Buy</v>
      </c>
      <c r="I1021" s="23" t="str">
        <f t="shared" si="203"/>
        <v>hold</v>
      </c>
      <c r="J1021" s="38" t="str">
        <f t="shared" si="200"/>
        <v/>
      </c>
      <c r="K1021" s="23" t="str">
        <f t="shared" si="201"/>
        <v>hold</v>
      </c>
      <c r="L1021" s="23" t="str">
        <f t="shared" si="202"/>
        <v>hold</v>
      </c>
      <c r="M1021" s="43">
        <f t="shared" si="208"/>
        <v>1.0144927536231885</v>
      </c>
      <c r="N1021" s="54">
        <f t="shared" si="211"/>
        <v>1.0144927536231885</v>
      </c>
      <c r="O1021" s="47">
        <f>O1020*N1021</f>
        <v>653339.38256123255</v>
      </c>
      <c r="P1021" s="67">
        <f>(O1021-MAX(O$97:O1021))/MAX(O$97:O1021)</f>
        <v>-0.56820772676148301</v>
      </c>
      <c r="Q1021" s="63">
        <f t="shared" si="210"/>
        <v>985809.25565173884</v>
      </c>
      <c r="R1021" s="48">
        <v>1.0144927536231885</v>
      </c>
      <c r="S1021" s="47">
        <f t="shared" si="213"/>
        <v>1828179.433087762</v>
      </c>
      <c r="T1021" s="67">
        <f>(S1021-MAX(S$97:S1021))/MAX(S$97:S1021)</f>
        <v>-0.23333517018151684</v>
      </c>
      <c r="U1021" s="63">
        <f t="shared" si="212"/>
        <v>1448467.2794960921</v>
      </c>
      <c r="V1021" s="4"/>
    </row>
    <row r="1022" spans="1:22" x14ac:dyDescent="0.3">
      <c r="A1022" s="2">
        <v>44025</v>
      </c>
      <c r="B1022" s="21">
        <v>236.6</v>
      </c>
      <c r="C1022" s="21">
        <v>239.5</v>
      </c>
      <c r="D1022" s="21">
        <v>228.67</v>
      </c>
      <c r="E1022" s="21">
        <v>230.8341666666667</v>
      </c>
      <c r="F1022" s="23" t="str">
        <f t="shared" si="205"/>
        <v>TRUE</v>
      </c>
      <c r="G1022" s="23" t="str">
        <f t="shared" si="206"/>
        <v>TRUE</v>
      </c>
      <c r="H1022" s="23" t="str">
        <f t="shared" si="207"/>
        <v>Buy</v>
      </c>
      <c r="I1022" s="23" t="str">
        <f t="shared" si="203"/>
        <v>hold</v>
      </c>
      <c r="J1022" s="38" t="str">
        <f t="shared" si="200"/>
        <v/>
      </c>
      <c r="K1022" s="23" t="str">
        <f t="shared" si="201"/>
        <v>hold</v>
      </c>
      <c r="L1022" s="23" t="str">
        <f t="shared" si="202"/>
        <v>hold</v>
      </c>
      <c r="M1022" s="43">
        <f t="shared" si="208"/>
        <v>0.99411764705882355</v>
      </c>
      <c r="N1022" s="54">
        <f t="shared" si="211"/>
        <v>0.99411764705882355</v>
      </c>
      <c r="O1022" s="47">
        <f>O1021*N1022</f>
        <v>649496.20972263708</v>
      </c>
      <c r="P1022" s="67">
        <f>(O1022-MAX(O$97:O1022))/MAX(O$97:O1022)</f>
        <v>-0.57074768130994491</v>
      </c>
      <c r="Q1022" s="63">
        <f t="shared" si="210"/>
        <v>980010.37767731689</v>
      </c>
      <c r="R1022" s="48">
        <v>0.99411764705882355</v>
      </c>
      <c r="S1022" s="47">
        <f t="shared" si="213"/>
        <v>1817425.4364225399</v>
      </c>
      <c r="T1022" s="67">
        <f>(S1022-MAX(S$97:S1022))/MAX(S$97:S1022)</f>
        <v>-0.23784496329809612</v>
      </c>
      <c r="U1022" s="63">
        <f t="shared" si="212"/>
        <v>1439946.8837343503</v>
      </c>
      <c r="V1022" s="4"/>
    </row>
    <row r="1023" spans="1:22" x14ac:dyDescent="0.3">
      <c r="A1023" s="2">
        <v>44026</v>
      </c>
      <c r="B1023" s="21">
        <v>239.4</v>
      </c>
      <c r="C1023" s="21">
        <v>236</v>
      </c>
      <c r="D1023" s="21">
        <v>231.06</v>
      </c>
      <c r="E1023" s="21">
        <v>231.28583333333339</v>
      </c>
      <c r="F1023" s="23" t="str">
        <f t="shared" si="205"/>
        <v>TRUE</v>
      </c>
      <c r="G1023" s="23" t="str">
        <f t="shared" si="206"/>
        <v>TRUE</v>
      </c>
      <c r="H1023" s="23" t="str">
        <f t="shared" si="207"/>
        <v>Buy</v>
      </c>
      <c r="I1023" s="23" t="str">
        <f t="shared" si="203"/>
        <v>hold</v>
      </c>
      <c r="J1023" s="38" t="str">
        <f t="shared" si="200"/>
        <v/>
      </c>
      <c r="K1023" s="23" t="str">
        <f t="shared" si="201"/>
        <v>hold</v>
      </c>
      <c r="L1023" s="23" t="str">
        <f t="shared" si="202"/>
        <v>hold</v>
      </c>
      <c r="M1023" s="43">
        <f t="shared" si="208"/>
        <v>1.0118343195266273</v>
      </c>
      <c r="N1023" s="54">
        <f t="shared" si="211"/>
        <v>1.0118343195266273</v>
      </c>
      <c r="O1023" s="47">
        <f>O1022*N1023</f>
        <v>657182.55539982812</v>
      </c>
      <c r="P1023" s="67">
        <f>(O1023-MAX(O$97:O1023))/MAX(O$97:O1023)</f>
        <v>-0.56566777221302111</v>
      </c>
      <c r="Q1023" s="63">
        <f t="shared" si="210"/>
        <v>991608.13362616091</v>
      </c>
      <c r="R1023" s="48">
        <v>1.0118343195266273</v>
      </c>
      <c r="S1023" s="47">
        <f t="shared" si="213"/>
        <v>1838933.4297529843</v>
      </c>
      <c r="T1023" s="67">
        <f>(S1023-MAX(S$97:S1023))/MAX(S$97:S1023)</f>
        <v>-0.22882537706493744</v>
      </c>
      <c r="U1023" s="63">
        <f t="shared" si="212"/>
        <v>1456987.6752578339</v>
      </c>
      <c r="V1023" s="4"/>
    </row>
    <row r="1024" spans="1:22" x14ac:dyDescent="0.3">
      <c r="A1024" s="2">
        <v>44027</v>
      </c>
      <c r="B1024" s="21">
        <v>236.1</v>
      </c>
      <c r="C1024" s="21">
        <v>235.7</v>
      </c>
      <c r="D1024" s="21">
        <v>233.63</v>
      </c>
      <c r="E1024" s="21">
        <v>231.7208333333333</v>
      </c>
      <c r="F1024" s="23" t="str">
        <f t="shared" si="205"/>
        <v>TRUE</v>
      </c>
      <c r="G1024" s="23" t="str">
        <f t="shared" si="206"/>
        <v>TRUE</v>
      </c>
      <c r="H1024" s="23" t="str">
        <f t="shared" si="207"/>
        <v>Buy</v>
      </c>
      <c r="I1024" s="23" t="str">
        <f t="shared" si="203"/>
        <v>hold</v>
      </c>
      <c r="J1024" s="38" t="str">
        <f t="shared" si="200"/>
        <v/>
      </c>
      <c r="K1024" s="23" t="str">
        <f t="shared" si="201"/>
        <v>hold</v>
      </c>
      <c r="L1024" s="23" t="str">
        <f t="shared" si="202"/>
        <v>hold</v>
      </c>
      <c r="M1024" s="43">
        <f t="shared" si="208"/>
        <v>0.98621553884711777</v>
      </c>
      <c r="N1024" s="54">
        <f t="shared" si="211"/>
        <v>0.98621553884711777</v>
      </c>
      <c r="O1024" s="47">
        <f>O1023*N1024</f>
        <v>648123.64799456729</v>
      </c>
      <c r="P1024" s="67">
        <f>(O1024-MAX(O$97:O1024))/MAX(O$97:O1024)</f>
        <v>-0.57165480793439549</v>
      </c>
      <c r="Q1024" s="63">
        <f t="shared" si="210"/>
        <v>977939.34982930904</v>
      </c>
      <c r="R1024" s="48">
        <v>0.98621553884711777</v>
      </c>
      <c r="S1024" s="47">
        <f t="shared" si="213"/>
        <v>1813584.7233278179</v>
      </c>
      <c r="T1024" s="67">
        <f>(S1024-MAX(S$97:S1024))/MAX(S$97:S1024)</f>
        <v>-0.23945560369687438</v>
      </c>
      <c r="U1024" s="63">
        <f t="shared" si="212"/>
        <v>1436903.885248014</v>
      </c>
      <c r="V1024" s="4"/>
    </row>
    <row r="1025" spans="1:22" x14ac:dyDescent="0.3">
      <c r="A1025" s="2">
        <v>44028</v>
      </c>
      <c r="B1025" s="21">
        <v>236</v>
      </c>
      <c r="C1025" s="21">
        <v>229.9</v>
      </c>
      <c r="D1025" s="21">
        <v>234.55</v>
      </c>
      <c r="E1025" s="21">
        <v>232.1141666666667</v>
      </c>
      <c r="F1025" s="23" t="str">
        <f t="shared" si="205"/>
        <v>TRUE</v>
      </c>
      <c r="G1025" s="23" t="str">
        <f t="shared" si="206"/>
        <v>TRUE</v>
      </c>
      <c r="H1025" s="23" t="str">
        <f t="shared" si="207"/>
        <v>Buy</v>
      </c>
      <c r="I1025" s="23" t="str">
        <f t="shared" si="203"/>
        <v>hold</v>
      </c>
      <c r="J1025" s="38" t="str">
        <f t="shared" si="200"/>
        <v/>
      </c>
      <c r="K1025" s="23" t="str">
        <f t="shared" si="201"/>
        <v>hold</v>
      </c>
      <c r="L1025" s="23" t="str">
        <f t="shared" si="202"/>
        <v>hold</v>
      </c>
      <c r="M1025" s="43">
        <f t="shared" si="208"/>
        <v>0.99957645065650147</v>
      </c>
      <c r="N1025" s="54">
        <f t="shared" si="211"/>
        <v>0.99957645065650147</v>
      </c>
      <c r="O1025" s="47">
        <f>O1024*N1025</f>
        <v>647849.13564895326</v>
      </c>
      <c r="P1025" s="67">
        <f>(O1025-MAX(O$97:O1025))/MAX(O$97:O1025)</f>
        <v>-0.57183623325928568</v>
      </c>
      <c r="Q1025" s="63">
        <f t="shared" si="210"/>
        <v>977525.14425970742</v>
      </c>
      <c r="R1025" s="48">
        <v>0.99957645065650147</v>
      </c>
      <c r="S1025" s="47">
        <f t="shared" si="213"/>
        <v>1812816.5807088735</v>
      </c>
      <c r="T1025" s="67">
        <f>(S1025-MAX(S$97:S1025))/MAX(S$97:S1025)</f>
        <v>-0.23977773177663003</v>
      </c>
      <c r="U1025" s="63">
        <f t="shared" si="212"/>
        <v>1436295.2855507468</v>
      </c>
      <c r="V1025" s="4"/>
    </row>
    <row r="1026" spans="1:22" x14ac:dyDescent="0.3">
      <c r="A1026" s="2">
        <v>44029</v>
      </c>
      <c r="B1026" s="21">
        <v>229.9</v>
      </c>
      <c r="C1026" s="21">
        <v>233.7</v>
      </c>
      <c r="D1026" s="21">
        <v>235.95</v>
      </c>
      <c r="E1026" s="21">
        <v>232.45500000000001</v>
      </c>
      <c r="F1026" s="23" t="str">
        <f t="shared" si="205"/>
        <v>FALSE</v>
      </c>
      <c r="G1026" s="23" t="str">
        <f t="shared" si="206"/>
        <v>FALSE</v>
      </c>
      <c r="H1026" s="23" t="str">
        <f t="shared" si="207"/>
        <v>Sell</v>
      </c>
      <c r="I1026" s="23" t="str">
        <f t="shared" si="203"/>
        <v/>
      </c>
      <c r="J1026" s="38" t="str">
        <f t="shared" ref="J1026:J1089" si="215">IF(H1026="Sell",IF(H1025="Sell","Cash","Selling"),IF(H1026="Hold&amp;NotBuy",J1025,""))</f>
        <v>Selling</v>
      </c>
      <c r="K1026" s="23" t="str">
        <f t="shared" ref="K1026:K1089" si="216">IF(J1026="", I1026,J1026)</f>
        <v>Selling</v>
      </c>
      <c r="L1026" s="23" t="str">
        <f t="shared" si="202"/>
        <v>Selling</v>
      </c>
      <c r="M1026" s="43">
        <f t="shared" si="208"/>
        <v>0.9741525423728814</v>
      </c>
      <c r="N1026" s="54">
        <f t="shared" si="211"/>
        <v>0.97347063559322033</v>
      </c>
      <c r="O1026" s="47">
        <f>O1025*N1026</f>
        <v>630662.109848705</v>
      </c>
      <c r="P1026" s="67">
        <f>(O1026-MAX(O$97:O1026))/MAX(O$97:O1026)</f>
        <v>-0.58319514585292953</v>
      </c>
      <c r="Q1026" s="63">
        <f t="shared" si="210"/>
        <v>951592.02349085175</v>
      </c>
      <c r="R1026" s="48">
        <v>0.97347063559322033</v>
      </c>
      <c r="S1026" s="47">
        <f t="shared" si="213"/>
        <v>1764723.7090365954</v>
      </c>
      <c r="T1026" s="67">
        <f>(S1026-MAX(S$97:S1026))/MAX(S$97:S1026)</f>
        <v>-0.25994594536047644</v>
      </c>
      <c r="U1026" s="63">
        <f t="shared" si="212"/>
        <v>1398191.2845246315</v>
      </c>
      <c r="V1026" s="4"/>
    </row>
    <row r="1027" spans="1:22" x14ac:dyDescent="0.3">
      <c r="A1027" s="2">
        <v>44030</v>
      </c>
      <c r="B1027" s="21">
        <v>233.9</v>
      </c>
      <c r="C1027" s="21">
        <v>236.6</v>
      </c>
      <c r="D1027" s="21">
        <v>236.12</v>
      </c>
      <c r="E1027" s="21">
        <v>232.68416666666661</v>
      </c>
      <c r="F1027" s="23" t="str">
        <f t="shared" si="205"/>
        <v>FALSE</v>
      </c>
      <c r="G1027" s="23" t="str">
        <f t="shared" si="206"/>
        <v>TRUE</v>
      </c>
      <c r="H1027" s="23" t="str">
        <f t="shared" si="207"/>
        <v>Sell</v>
      </c>
      <c r="I1027" s="23" t="str">
        <f t="shared" si="203"/>
        <v/>
      </c>
      <c r="J1027" s="38" t="str">
        <f t="shared" si="215"/>
        <v>Cash</v>
      </c>
      <c r="K1027" s="23" t="str">
        <f t="shared" si="216"/>
        <v>Cash</v>
      </c>
      <c r="L1027" s="23" t="str">
        <f t="shared" si="202"/>
        <v>Cash</v>
      </c>
      <c r="M1027" s="43">
        <f t="shared" si="208"/>
        <v>1.0173988690735103</v>
      </c>
      <c r="N1027" s="54">
        <f t="shared" si="211"/>
        <v>1</v>
      </c>
      <c r="O1027" s="47">
        <f>O1026*N1027</f>
        <v>630662.109848705</v>
      </c>
      <c r="P1027" s="67">
        <f>(O1027-MAX(O$97:O1027))/MAX(O$97:O1027)</f>
        <v>-0.58319514585292953</v>
      </c>
      <c r="Q1027" s="63">
        <f t="shared" si="210"/>
        <v>951592.02349085175</v>
      </c>
      <c r="R1027" s="48">
        <v>1</v>
      </c>
      <c r="S1027" s="47">
        <f t="shared" si="213"/>
        <v>1764723.7090365954</v>
      </c>
      <c r="T1027" s="67">
        <f>(S1027-MAX(S$97:S1027))/MAX(S$97:S1027)</f>
        <v>-0.25994594536047644</v>
      </c>
      <c r="U1027" s="63">
        <f t="shared" si="212"/>
        <v>1398191.2845246315</v>
      </c>
      <c r="V1027" s="4"/>
    </row>
    <row r="1028" spans="1:22" x14ac:dyDescent="0.3">
      <c r="A1028" s="2">
        <v>44031</v>
      </c>
      <c r="B1028" s="21">
        <v>236.6</v>
      </c>
      <c r="C1028" s="21">
        <v>235.3</v>
      </c>
      <c r="D1028" s="21">
        <v>235.58</v>
      </c>
      <c r="E1028" s="21">
        <v>233.0108333333333</v>
      </c>
      <c r="F1028" s="23" t="str">
        <f t="shared" si="205"/>
        <v>TRUE</v>
      </c>
      <c r="G1028" s="23" t="str">
        <f t="shared" si="206"/>
        <v>TRUE</v>
      </c>
      <c r="H1028" s="23" t="str">
        <f t="shared" si="207"/>
        <v>Buy</v>
      </c>
      <c r="I1028" s="23" t="str">
        <f t="shared" si="203"/>
        <v>Buying</v>
      </c>
      <c r="J1028" s="38" t="str">
        <f t="shared" si="215"/>
        <v/>
      </c>
      <c r="K1028" s="23" t="str">
        <f t="shared" si="216"/>
        <v>Buying</v>
      </c>
      <c r="L1028" s="23" t="str">
        <f t="shared" ref="L1028:L1091" si="217">IF(K1028="Selling", IF(L1027="Cash", "Cash", K1028), K1028)</f>
        <v>Buying</v>
      </c>
      <c r="M1028" s="43">
        <f t="shared" si="208"/>
        <v>1.0115433946130825</v>
      </c>
      <c r="N1028" s="54">
        <f t="shared" si="211"/>
        <v>1</v>
      </c>
      <c r="O1028" s="47">
        <f>O1027*N1028</f>
        <v>630662.109848705</v>
      </c>
      <c r="P1028" s="67">
        <f>(O1028-MAX(O$97:O1028))/MAX(O$97:O1028)</f>
        <v>-0.58319514585292953</v>
      </c>
      <c r="Q1028" s="63">
        <f t="shared" si="210"/>
        <v>951592.02349085175</v>
      </c>
      <c r="R1028" s="48">
        <v>1</v>
      </c>
      <c r="S1028" s="47">
        <f t="shared" si="213"/>
        <v>1764723.7090365954</v>
      </c>
      <c r="T1028" s="67">
        <f>(S1028-MAX(S$97:S1028))/MAX(S$97:S1028)</f>
        <v>-0.25994594536047644</v>
      </c>
      <c r="U1028" s="63">
        <f t="shared" si="212"/>
        <v>1398191.2845246315</v>
      </c>
      <c r="V1028" s="4"/>
    </row>
    <row r="1029" spans="1:22" x14ac:dyDescent="0.3">
      <c r="A1029" s="2">
        <v>44032</v>
      </c>
      <c r="B1029" s="21">
        <v>235.2</v>
      </c>
      <c r="C1029" s="21">
        <v>235.3</v>
      </c>
      <c r="D1029" s="21">
        <v>235.66</v>
      </c>
      <c r="E1029" s="21">
        <v>233.35583333333341</v>
      </c>
      <c r="F1029" s="23" t="str">
        <f t="shared" si="205"/>
        <v>FALSE</v>
      </c>
      <c r="G1029" s="23" t="str">
        <f t="shared" si="206"/>
        <v>TRUE</v>
      </c>
      <c r="H1029" s="23" t="str">
        <f t="shared" si="207"/>
        <v>Sell</v>
      </c>
      <c r="I1029" s="23" t="str">
        <f t="shared" ref="I1029:I1092" si="218">IF(H1029="Buy",IF(H1028="Buy","hold","Buying"),IF(H1029="Hold&amp;NotBuy","hold",""))</f>
        <v/>
      </c>
      <c r="J1029" s="38" t="str">
        <f t="shared" si="215"/>
        <v>Selling</v>
      </c>
      <c r="K1029" s="23" t="str">
        <f t="shared" si="216"/>
        <v>Selling</v>
      </c>
      <c r="L1029" s="23" t="str">
        <f t="shared" si="217"/>
        <v>Selling</v>
      </c>
      <c r="M1029" s="43">
        <f t="shared" si="208"/>
        <v>0.99408284023668636</v>
      </c>
      <c r="N1029" s="54">
        <f t="shared" si="211"/>
        <v>0.99268698224852081</v>
      </c>
      <c r="O1029" s="47">
        <f>O1028*N1029</f>
        <v>626050.06664419605</v>
      </c>
      <c r="P1029" s="67">
        <f>(O1029-MAX(O$97:O1029))/MAX(O$97:O1029)</f>
        <v>-0.5862432471502097</v>
      </c>
      <c r="Q1029" s="63">
        <f t="shared" si="210"/>
        <v>944633.01413089712</v>
      </c>
      <c r="R1029" s="48">
        <v>0.992691124260355</v>
      </c>
      <c r="S1029" s="47">
        <f t="shared" si="213"/>
        <v>1751825.5627324416</v>
      </c>
      <c r="T1029" s="67">
        <f>(S1029-MAX(S$97:S1029))/MAX(S$97:S1029)</f>
        <v>-0.2653549084864571</v>
      </c>
      <c r="U1029" s="63">
        <f t="shared" si="212"/>
        <v>1387972.0781657863</v>
      </c>
      <c r="V1029" s="4"/>
    </row>
    <row r="1030" spans="1:22" x14ac:dyDescent="0.3">
      <c r="A1030" s="2">
        <v>44033</v>
      </c>
      <c r="B1030" s="21">
        <v>235.1</v>
      </c>
      <c r="C1030" s="21">
        <v>236.6</v>
      </c>
      <c r="D1030" s="21">
        <v>235.52</v>
      </c>
      <c r="E1030" s="21">
        <v>233.7175</v>
      </c>
      <c r="F1030" s="23" t="str">
        <f t="shared" si="205"/>
        <v>FALSE</v>
      </c>
      <c r="G1030" s="23" t="str">
        <f t="shared" si="206"/>
        <v>TRUE</v>
      </c>
      <c r="H1030" s="23" t="str">
        <f t="shared" si="207"/>
        <v>Sell</v>
      </c>
      <c r="I1030" s="23" t="str">
        <f t="shared" si="218"/>
        <v/>
      </c>
      <c r="J1030" s="38" t="str">
        <f t="shared" si="215"/>
        <v>Cash</v>
      </c>
      <c r="K1030" s="23" t="str">
        <f t="shared" si="216"/>
        <v>Cash</v>
      </c>
      <c r="L1030" s="23" t="str">
        <f t="shared" si="217"/>
        <v>Cash</v>
      </c>
      <c r="M1030" s="43">
        <f t="shared" si="208"/>
        <v>0.99957482993197277</v>
      </c>
      <c r="N1030" s="54">
        <f t="shared" si="211"/>
        <v>1</v>
      </c>
      <c r="O1030" s="47">
        <f>O1029*N1030</f>
        <v>626050.06664419605</v>
      </c>
      <c r="P1030" s="67">
        <f>(O1030-MAX(O$97:O1030))/MAX(O$97:O1030)</f>
        <v>-0.5862432471502097</v>
      </c>
      <c r="Q1030" s="63">
        <f t="shared" si="210"/>
        <v>944633.01413089712</v>
      </c>
      <c r="R1030" s="48">
        <v>1</v>
      </c>
      <c r="S1030" s="47">
        <f t="shared" si="213"/>
        <v>1751825.5627324416</v>
      </c>
      <c r="T1030" s="67">
        <f>(S1030-MAX(S$97:S1030))/MAX(S$97:S1030)</f>
        <v>-0.2653549084864571</v>
      </c>
      <c r="U1030" s="63">
        <f t="shared" si="212"/>
        <v>1387972.0781657863</v>
      </c>
      <c r="V1030" s="4"/>
    </row>
    <row r="1031" spans="1:22" x14ac:dyDescent="0.3">
      <c r="A1031" s="2">
        <v>44034</v>
      </c>
      <c r="B1031" s="21">
        <v>236.6</v>
      </c>
      <c r="C1031" s="21">
        <v>236.5</v>
      </c>
      <c r="D1031" s="21">
        <v>235.51</v>
      </c>
      <c r="E1031" s="21">
        <v>234.03083333333331</v>
      </c>
      <c r="F1031" s="23" t="str">
        <f t="shared" si="205"/>
        <v>TRUE</v>
      </c>
      <c r="G1031" s="23" t="str">
        <f t="shared" si="206"/>
        <v>TRUE</v>
      </c>
      <c r="H1031" s="23" t="str">
        <f t="shared" si="207"/>
        <v>Buy</v>
      </c>
      <c r="I1031" s="23" t="str">
        <f t="shared" si="218"/>
        <v>Buying</v>
      </c>
      <c r="J1031" s="38" t="str">
        <f t="shared" si="215"/>
        <v/>
      </c>
      <c r="K1031" s="23" t="str">
        <f t="shared" si="216"/>
        <v>Buying</v>
      </c>
      <c r="L1031" s="23" t="str">
        <f t="shared" si="217"/>
        <v>Buying</v>
      </c>
      <c r="M1031" s="43">
        <f t="shared" si="208"/>
        <v>1.0063802637175669</v>
      </c>
      <c r="N1031" s="54">
        <f t="shared" si="211"/>
        <v>1</v>
      </c>
      <c r="O1031" s="47">
        <f>O1030*N1031</f>
        <v>626050.06664419605</v>
      </c>
      <c r="P1031" s="67">
        <f>(O1031-MAX(O$97:O1031))/MAX(O$97:O1031)</f>
        <v>-0.5862432471502097</v>
      </c>
      <c r="Q1031" s="63">
        <f t="shared" si="210"/>
        <v>944633.01413089712</v>
      </c>
      <c r="R1031" s="48">
        <v>1</v>
      </c>
      <c r="S1031" s="47">
        <f t="shared" si="213"/>
        <v>1751825.5627324416</v>
      </c>
      <c r="T1031" s="67">
        <f>(S1031-MAX(S$97:S1031))/MAX(S$97:S1031)</f>
        <v>-0.2653549084864571</v>
      </c>
      <c r="U1031" s="63">
        <f t="shared" si="212"/>
        <v>1387972.0781657863</v>
      </c>
      <c r="V1031" s="4"/>
    </row>
    <row r="1032" spans="1:22" x14ac:dyDescent="0.3">
      <c r="A1032" s="2">
        <v>44035</v>
      </c>
      <c r="B1032" s="21">
        <v>236.4</v>
      </c>
      <c r="C1032" s="21">
        <v>245</v>
      </c>
      <c r="D1032" s="21">
        <v>236.06</v>
      </c>
      <c r="E1032" s="21">
        <v>234.40916666666669</v>
      </c>
      <c r="F1032" s="23" t="str">
        <f t="shared" si="205"/>
        <v>TRUE</v>
      </c>
      <c r="G1032" s="23" t="str">
        <f t="shared" si="206"/>
        <v>TRUE</v>
      </c>
      <c r="H1032" s="23" t="str">
        <f t="shared" si="207"/>
        <v>Buy</v>
      </c>
      <c r="I1032" s="23" t="str">
        <f t="shared" si="218"/>
        <v>hold</v>
      </c>
      <c r="J1032" s="38" t="str">
        <f t="shared" si="215"/>
        <v/>
      </c>
      <c r="K1032" s="23" t="str">
        <f t="shared" si="216"/>
        <v>hold</v>
      </c>
      <c r="L1032" s="23" t="str">
        <f t="shared" si="217"/>
        <v>hold</v>
      </c>
      <c r="M1032" s="43">
        <f t="shared" si="208"/>
        <v>0.99915469146238378</v>
      </c>
      <c r="N1032" s="54">
        <f t="shared" si="211"/>
        <v>0.99845469146238386</v>
      </c>
      <c r="O1032" s="47">
        <f>O1031*N1032</f>
        <v>625082.62613123562</v>
      </c>
      <c r="P1032" s="67">
        <f>(O1032-MAX(O$97:O1032))/MAX(O$97:O1032)</f>
        <v>-0.5868826289928849</v>
      </c>
      <c r="Q1032" s="63">
        <f t="shared" si="210"/>
        <v>943173.26466924662</v>
      </c>
      <c r="R1032" s="48">
        <v>0.99845528317836019</v>
      </c>
      <c r="S1032" s="47">
        <f t="shared" si="213"/>
        <v>1749119.4883171101</v>
      </c>
      <c r="T1032" s="67">
        <f>(S1032-MAX(S$97:S1032))/MAX(S$97:S1032)</f>
        <v>-0.26648972711725322</v>
      </c>
      <c r="U1032" s="63">
        <f t="shared" si="212"/>
        <v>1385828.0543486774</v>
      </c>
      <c r="V1032" s="4"/>
    </row>
    <row r="1033" spans="1:22" x14ac:dyDescent="0.3">
      <c r="A1033" s="2">
        <v>44036</v>
      </c>
      <c r="B1033" s="21">
        <v>245</v>
      </c>
      <c r="C1033" s="21">
        <v>242.3</v>
      </c>
      <c r="D1033" s="21">
        <v>236.69</v>
      </c>
      <c r="E1033" s="21">
        <v>234.77</v>
      </c>
      <c r="F1033" s="23" t="str">
        <f t="shared" si="205"/>
        <v>TRUE</v>
      </c>
      <c r="G1033" s="23" t="str">
        <f t="shared" si="206"/>
        <v>TRUE</v>
      </c>
      <c r="H1033" s="23" t="str">
        <f t="shared" si="207"/>
        <v>Buy</v>
      </c>
      <c r="I1033" s="23" t="str">
        <f t="shared" si="218"/>
        <v>hold</v>
      </c>
      <c r="J1033" s="38" t="str">
        <f t="shared" si="215"/>
        <v/>
      </c>
      <c r="K1033" s="23" t="str">
        <f t="shared" si="216"/>
        <v>hold</v>
      </c>
      <c r="L1033" s="23" t="str">
        <f t="shared" si="217"/>
        <v>hold</v>
      </c>
      <c r="M1033" s="43">
        <f t="shared" si="208"/>
        <v>1.036379018612521</v>
      </c>
      <c r="N1033" s="54">
        <f t="shared" si="211"/>
        <v>1.036379018612521</v>
      </c>
      <c r="O1033" s="47">
        <f>O1032*N1033</f>
        <v>647822.51862162736</v>
      </c>
      <c r="P1033" s="67">
        <f>(O1033-MAX(O$97:O1033))/MAX(O$97:O1033)</f>
        <v>-0.57185382446386124</v>
      </c>
      <c r="Q1033" s="63">
        <f t="shared" si="210"/>
        <v>977484.98241948138</v>
      </c>
      <c r="R1033" s="48">
        <v>1.036379018612521</v>
      </c>
      <c r="S1033" s="47">
        <f t="shared" si="213"/>
        <v>1812750.7387381215</v>
      </c>
      <c r="T1033" s="67">
        <f>(S1033-MAX(S$97:S1033))/MAX(S$97:S1033)</f>
        <v>-0.23980534324757644</v>
      </c>
      <c r="U1033" s="63">
        <f t="shared" si="212"/>
        <v>1436243.1189315817</v>
      </c>
      <c r="V1033" s="4"/>
    </row>
    <row r="1034" spans="1:22" x14ac:dyDescent="0.3">
      <c r="A1034" s="2">
        <v>44037</v>
      </c>
      <c r="B1034" s="21">
        <v>242.3</v>
      </c>
      <c r="C1034" s="21">
        <v>245.6</v>
      </c>
      <c r="D1034" s="21">
        <v>237.68</v>
      </c>
      <c r="E1034" s="21">
        <v>235.04</v>
      </c>
      <c r="F1034" s="23" t="str">
        <f t="shared" si="205"/>
        <v>TRUE</v>
      </c>
      <c r="G1034" s="23" t="str">
        <f t="shared" si="206"/>
        <v>TRUE</v>
      </c>
      <c r="H1034" s="23" t="str">
        <f t="shared" si="207"/>
        <v>Buy</v>
      </c>
      <c r="I1034" s="23" t="str">
        <f t="shared" si="218"/>
        <v>hold</v>
      </c>
      <c r="J1034" s="38" t="str">
        <f t="shared" si="215"/>
        <v/>
      </c>
      <c r="K1034" s="23" t="str">
        <f t="shared" si="216"/>
        <v>hold</v>
      </c>
      <c r="L1034" s="23" t="str">
        <f t="shared" si="217"/>
        <v>hold</v>
      </c>
      <c r="M1034" s="43">
        <f t="shared" si="208"/>
        <v>0.98897959183673478</v>
      </c>
      <c r="N1034" s="54">
        <f t="shared" si="211"/>
        <v>0.98897959183673478</v>
      </c>
      <c r="O1034" s="47">
        <f>O1033*N1034</f>
        <v>640683.25004906254</v>
      </c>
      <c r="P1034" s="67">
        <f>(O1034-MAX(O$97:O1034))/MAX(O$97:O1034)</f>
        <v>-0.5765721700718105</v>
      </c>
      <c r="Q1034" s="63">
        <f t="shared" si="210"/>
        <v>966712.69893975661</v>
      </c>
      <c r="R1034" s="48">
        <v>0.98897959183673478</v>
      </c>
      <c r="S1034" s="47">
        <f t="shared" si="213"/>
        <v>1792773.4856989668</v>
      </c>
      <c r="T1034" s="67">
        <f>(S1034-MAX(S$97:S1034))/MAX(S$97:S1034)</f>
        <v>-0.24818299864852145</v>
      </c>
      <c r="U1034" s="63">
        <f t="shared" si="212"/>
        <v>1420415.1335392746</v>
      </c>
      <c r="V1034" s="4"/>
    </row>
    <row r="1035" spans="1:22" x14ac:dyDescent="0.3">
      <c r="A1035" s="2">
        <v>44038</v>
      </c>
      <c r="B1035" s="21">
        <v>245.7</v>
      </c>
      <c r="C1035" s="21">
        <v>258.89999999999998</v>
      </c>
      <c r="D1035" s="21">
        <v>240.58</v>
      </c>
      <c r="E1035" s="21">
        <v>235.45833333333329</v>
      </c>
      <c r="F1035" s="23" t="str">
        <f t="shared" ref="F1035:F1098" si="219">IF(C1034&gt;=D1034, "TRUE", "FALSE")</f>
        <v>TRUE</v>
      </c>
      <c r="G1035" s="23" t="str">
        <f t="shared" si="206"/>
        <v>TRUE</v>
      </c>
      <c r="H1035" s="23" t="str">
        <f t="shared" si="207"/>
        <v>Buy</v>
      </c>
      <c r="I1035" s="23" t="str">
        <f t="shared" si="218"/>
        <v>hold</v>
      </c>
      <c r="J1035" s="38" t="str">
        <f t="shared" si="215"/>
        <v/>
      </c>
      <c r="K1035" s="23" t="str">
        <f t="shared" si="216"/>
        <v>hold</v>
      </c>
      <c r="L1035" s="23" t="str">
        <f t="shared" si="217"/>
        <v>hold</v>
      </c>
      <c r="M1035" s="43">
        <f t="shared" si="208"/>
        <v>1.0140321914981427</v>
      </c>
      <c r="N1035" s="54">
        <f t="shared" si="211"/>
        <v>1.0140321914981427</v>
      </c>
      <c r="O1035" s="47">
        <f>O1034*N1035</f>
        <v>649673.44010340341</v>
      </c>
      <c r="P1035" s="67">
        <f>(O1035-MAX(O$97:O1035))/MAX(O$97:O1035)</f>
        <v>-0.5706305496766152</v>
      </c>
      <c r="Q1035" s="63">
        <f t="shared" si="210"/>
        <v>980277.79665496561</v>
      </c>
      <c r="R1035" s="48">
        <v>1.0140321914981427</v>
      </c>
      <c r="S1035" s="47">
        <f t="shared" si="213"/>
        <v>1817930.0265630875</v>
      </c>
      <c r="T1035" s="67">
        <f>(S1035-MAX(S$97:S1035))/MAX(S$97:S1035)</f>
        <v>-0.23763335851399808</v>
      </c>
      <c r="U1035" s="63">
        <f t="shared" si="212"/>
        <v>1440346.6706999575</v>
      </c>
      <c r="V1035" s="4"/>
    </row>
    <row r="1036" spans="1:22" x14ac:dyDescent="0.3">
      <c r="A1036" s="2">
        <v>44039</v>
      </c>
      <c r="B1036" s="21">
        <v>259</v>
      </c>
      <c r="C1036" s="21">
        <v>254.2</v>
      </c>
      <c r="D1036" s="21">
        <v>242.63</v>
      </c>
      <c r="E1036" s="21">
        <v>235.79833333333329</v>
      </c>
      <c r="F1036" s="23" t="str">
        <f t="shared" si="219"/>
        <v>TRUE</v>
      </c>
      <c r="G1036" s="23" t="str">
        <f t="shared" ref="G1036:G1099" si="220">IF(C1035&gt;=E1035, "TRUE", "FALSE")</f>
        <v>TRUE</v>
      </c>
      <c r="H1036" s="23" t="str">
        <f t="shared" ref="H1036:H1099" si="221">IF(F1036="TRUE", IF(G1036="TRUE", "Buy", "Hold&amp;NotBuy"), "Sell")</f>
        <v>Buy</v>
      </c>
      <c r="I1036" s="23" t="str">
        <f t="shared" si="218"/>
        <v>hold</v>
      </c>
      <c r="J1036" s="38" t="str">
        <f t="shared" si="215"/>
        <v/>
      </c>
      <c r="K1036" s="23" t="str">
        <f t="shared" si="216"/>
        <v>hold</v>
      </c>
      <c r="L1036" s="23" t="str">
        <f t="shared" si="217"/>
        <v>hold</v>
      </c>
      <c r="M1036" s="43">
        <f t="shared" ref="M1036:M1099" si="222">B1036/B1035</f>
        <v>1.0541310541310542</v>
      </c>
      <c r="N1036" s="54">
        <f t="shared" si="211"/>
        <v>1.0541310541310542</v>
      </c>
      <c r="O1036" s="47">
        <f>O1035*N1036</f>
        <v>684840.94825714896</v>
      </c>
      <c r="P1036" s="67">
        <f>(O1036-MAX(O$97:O1036))/MAX(O$97:O1036)</f>
        <v>-0.54738832871893905</v>
      </c>
      <c r="Q1036" s="63">
        <f t="shared" si="210"/>
        <v>1033341.2671291662</v>
      </c>
      <c r="R1036" s="48">
        <v>1.0541310541310542</v>
      </c>
      <c r="S1036" s="47">
        <f t="shared" si="213"/>
        <v>1916336.4952374429</v>
      </c>
      <c r="T1036" s="67">
        <f>(S1036-MAX(S$97:S1036))/MAX(S$97:S1036)</f>
        <v>-0.19636564857600927</v>
      </c>
      <c r="U1036" s="63">
        <f t="shared" si="212"/>
        <v>1518314.1542991006</v>
      </c>
      <c r="V1036" s="4"/>
    </row>
    <row r="1037" spans="1:22" x14ac:dyDescent="0.3">
      <c r="A1037" s="2">
        <v>44040</v>
      </c>
      <c r="B1037" s="21">
        <v>254.2</v>
      </c>
      <c r="C1037" s="21">
        <v>266.39999999999998</v>
      </c>
      <c r="D1037" s="21">
        <v>245.61</v>
      </c>
      <c r="E1037" s="21">
        <v>236.26166666666671</v>
      </c>
      <c r="F1037" s="23" t="str">
        <f t="shared" si="219"/>
        <v>TRUE</v>
      </c>
      <c r="G1037" s="23" t="str">
        <f t="shared" si="220"/>
        <v>TRUE</v>
      </c>
      <c r="H1037" s="23" t="str">
        <f t="shared" si="221"/>
        <v>Buy</v>
      </c>
      <c r="I1037" s="23" t="str">
        <f t="shared" si="218"/>
        <v>hold</v>
      </c>
      <c r="J1037" s="38" t="str">
        <f t="shared" si="215"/>
        <v/>
      </c>
      <c r="K1037" s="23" t="str">
        <f t="shared" si="216"/>
        <v>hold</v>
      </c>
      <c r="L1037" s="23" t="str">
        <f t="shared" si="217"/>
        <v>hold</v>
      </c>
      <c r="M1037" s="43">
        <f t="shared" si="222"/>
        <v>0.98146718146718137</v>
      </c>
      <c r="N1037" s="54">
        <f t="shared" si="211"/>
        <v>0.98146718146718137</v>
      </c>
      <c r="O1037" s="47">
        <f>O1036*N1037</f>
        <v>672148.91523925576</v>
      </c>
      <c r="P1037" s="67">
        <f>(O1037-MAX(O$97:O1037))/MAX(O$97:O1037)</f>
        <v>-0.55577649868862666</v>
      </c>
      <c r="Q1037" s="63">
        <f t="shared" si="210"/>
        <v>1014190.5409429885</v>
      </c>
      <c r="R1037" s="48">
        <v>0.98146718146718137</v>
      </c>
      <c r="S1037" s="47">
        <f t="shared" si="213"/>
        <v>1880821.3787233897</v>
      </c>
      <c r="T1037" s="67">
        <f>(S1037-MAX(S$97:S1037))/MAX(S$97:S1037)</f>
        <v>-0.21125925817768951</v>
      </c>
      <c r="U1037" s="63">
        <f t="shared" si="212"/>
        <v>1490175.5136016654</v>
      </c>
      <c r="V1037" s="4"/>
    </row>
    <row r="1038" spans="1:22" x14ac:dyDescent="0.3">
      <c r="A1038" s="2">
        <v>44041</v>
      </c>
      <c r="B1038" s="21">
        <v>266.39999999999998</v>
      </c>
      <c r="C1038" s="21">
        <v>282</v>
      </c>
      <c r="D1038" s="21">
        <v>250.28</v>
      </c>
      <c r="E1038" s="21">
        <v>236.82</v>
      </c>
      <c r="F1038" s="23" t="str">
        <f t="shared" si="219"/>
        <v>TRUE</v>
      </c>
      <c r="G1038" s="23" t="str">
        <f t="shared" si="220"/>
        <v>TRUE</v>
      </c>
      <c r="H1038" s="23" t="str">
        <f t="shared" si="221"/>
        <v>Buy</v>
      </c>
      <c r="I1038" s="23" t="str">
        <f t="shared" si="218"/>
        <v>hold</v>
      </c>
      <c r="J1038" s="38" t="str">
        <f t="shared" si="215"/>
        <v/>
      </c>
      <c r="K1038" s="23" t="str">
        <f t="shared" si="216"/>
        <v>hold</v>
      </c>
      <c r="L1038" s="23" t="str">
        <f t="shared" si="217"/>
        <v>hold</v>
      </c>
      <c r="M1038" s="43">
        <f t="shared" si="222"/>
        <v>1.0479937057435089</v>
      </c>
      <c r="N1038" s="54">
        <f t="shared" si="211"/>
        <v>1.0479937057435089</v>
      </c>
      <c r="O1038" s="47">
        <f>O1037*N1038</f>
        <v>704407.83249306737</v>
      </c>
      <c r="P1038" s="67">
        <f>(O1038-MAX(O$97:O1038))/MAX(O$97:O1038)</f>
        <v>-0.53445656668233743</v>
      </c>
      <c r="Q1038" s="63">
        <f t="shared" si="210"/>
        <v>1062865.3033328564</v>
      </c>
      <c r="R1038" s="48">
        <v>1.0479937057435089</v>
      </c>
      <c r="S1038" s="47">
        <f t="shared" si="213"/>
        <v>1971088.9665299407</v>
      </c>
      <c r="T1038" s="67">
        <f>(S1038-MAX(S$97:S1038))/MAX(S$97:S1038)</f>
        <v>-0.17340466710675262</v>
      </c>
      <c r="U1038" s="63">
        <f t="shared" si="212"/>
        <v>1561694.5587076461</v>
      </c>
      <c r="V1038" s="4"/>
    </row>
    <row r="1039" spans="1:22" x14ac:dyDescent="0.3">
      <c r="A1039" s="2">
        <v>44042</v>
      </c>
      <c r="B1039" s="21">
        <v>281.89999999999998</v>
      </c>
      <c r="C1039" s="21">
        <v>287.7</v>
      </c>
      <c r="D1039" s="21">
        <v>255.52</v>
      </c>
      <c r="E1039" s="21">
        <v>237.46250000000001</v>
      </c>
      <c r="F1039" s="23" t="str">
        <f t="shared" si="219"/>
        <v>TRUE</v>
      </c>
      <c r="G1039" s="23" t="str">
        <f t="shared" si="220"/>
        <v>TRUE</v>
      </c>
      <c r="H1039" s="23" t="str">
        <f t="shared" si="221"/>
        <v>Buy</v>
      </c>
      <c r="I1039" s="23" t="str">
        <f t="shared" si="218"/>
        <v>hold</v>
      </c>
      <c r="J1039" s="38" t="str">
        <f t="shared" si="215"/>
        <v/>
      </c>
      <c r="K1039" s="23" t="str">
        <f t="shared" si="216"/>
        <v>hold</v>
      </c>
      <c r="L1039" s="23" t="str">
        <f t="shared" si="217"/>
        <v>hold</v>
      </c>
      <c r="M1039" s="43">
        <f t="shared" si="222"/>
        <v>1.0581831831831832</v>
      </c>
      <c r="N1039" s="54">
        <f t="shared" si="211"/>
        <v>1.0581831831831832</v>
      </c>
      <c r="O1039" s="47">
        <f>O1038*N1039</f>
        <v>745392.52244668046</v>
      </c>
      <c r="P1039" s="67">
        <f>(O1039-MAX(O$97:O1039))/MAX(O$97:O1039)</f>
        <v>-0.50736976782188781</v>
      </c>
      <c r="Q1039" s="63">
        <f t="shared" si="210"/>
        <v>1124706.1899757215</v>
      </c>
      <c r="R1039" s="48">
        <v>1.0581831831831832</v>
      </c>
      <c r="S1039" s="47">
        <f t="shared" si="213"/>
        <v>2085773.1969399035</v>
      </c>
      <c r="T1039" s="67">
        <f>(S1039-MAX(S$97:S1039))/MAX(S$97:S1039)</f>
        <v>-0.12531071943466052</v>
      </c>
      <c r="U1039" s="63">
        <f t="shared" si="212"/>
        <v>1652558.9192931135</v>
      </c>
      <c r="V1039" s="4"/>
    </row>
    <row r="1040" spans="1:22" x14ac:dyDescent="0.3">
      <c r="A1040" s="2">
        <v>44043</v>
      </c>
      <c r="B1040" s="21">
        <v>287.7</v>
      </c>
      <c r="C1040" s="21">
        <v>290.5</v>
      </c>
      <c r="D1040" s="21">
        <v>260.91000000000003</v>
      </c>
      <c r="E1040" s="21">
        <v>238.08833333333331</v>
      </c>
      <c r="F1040" s="23" t="str">
        <f t="shared" si="219"/>
        <v>TRUE</v>
      </c>
      <c r="G1040" s="23" t="str">
        <f t="shared" si="220"/>
        <v>TRUE</v>
      </c>
      <c r="H1040" s="23" t="str">
        <f t="shared" si="221"/>
        <v>Buy</v>
      </c>
      <c r="I1040" s="23" t="str">
        <f t="shared" si="218"/>
        <v>hold</v>
      </c>
      <c r="J1040" s="38" t="str">
        <f t="shared" si="215"/>
        <v/>
      </c>
      <c r="K1040" s="23" t="str">
        <f t="shared" si="216"/>
        <v>hold</v>
      </c>
      <c r="L1040" s="23" t="str">
        <f t="shared" si="217"/>
        <v>hold</v>
      </c>
      <c r="M1040" s="43">
        <f t="shared" si="222"/>
        <v>1.0205746718694573</v>
      </c>
      <c r="N1040" s="54">
        <f t="shared" si="211"/>
        <v>1.0205746718694573</v>
      </c>
      <c r="O1040" s="47">
        <f>O1039*N1040</f>
        <v>760728.729009968</v>
      </c>
      <c r="P1040" s="67">
        <f>(O1040-MAX(O$97:O1040))/MAX(O$97:O1040)</f>
        <v>-0.49723406244184859</v>
      </c>
      <c r="Q1040" s="63">
        <f t="shared" si="210"/>
        <v>1147846.6507840194</v>
      </c>
      <c r="R1040" s="48">
        <v>1.0205746718694573</v>
      </c>
      <c r="S1040" s="47">
        <f t="shared" si="213"/>
        <v>2128687.2960610511</v>
      </c>
      <c r="T1040" s="67">
        <f>(S1040-MAX(S$97:S1040))/MAX(S$97:S1040)</f>
        <v>-0.10731427449929694</v>
      </c>
      <c r="U1040" s="63">
        <f t="shared" si="212"/>
        <v>1686559.7768025142</v>
      </c>
      <c r="V1040" s="4"/>
    </row>
    <row r="1041" spans="1:22" x14ac:dyDescent="0.3">
      <c r="A1041" s="2">
        <v>44044</v>
      </c>
      <c r="B1041" s="21">
        <v>290.5</v>
      </c>
      <c r="C1041" s="21">
        <v>316.10000000000002</v>
      </c>
      <c r="D1041" s="21">
        <v>268.87</v>
      </c>
      <c r="E1041" s="21">
        <v>238.92750000000001</v>
      </c>
      <c r="F1041" s="23" t="str">
        <f t="shared" si="219"/>
        <v>TRUE</v>
      </c>
      <c r="G1041" s="23" t="str">
        <f t="shared" si="220"/>
        <v>TRUE</v>
      </c>
      <c r="H1041" s="23" t="str">
        <f t="shared" si="221"/>
        <v>Buy</v>
      </c>
      <c r="I1041" s="23" t="str">
        <f t="shared" si="218"/>
        <v>hold</v>
      </c>
      <c r="J1041" s="38" t="str">
        <f t="shared" si="215"/>
        <v/>
      </c>
      <c r="K1041" s="23" t="str">
        <f t="shared" si="216"/>
        <v>hold</v>
      </c>
      <c r="L1041" s="23" t="str">
        <f t="shared" si="217"/>
        <v>hold</v>
      </c>
      <c r="M1041" s="43">
        <f t="shared" si="222"/>
        <v>1.0097323600973236</v>
      </c>
      <c r="N1041" s="54">
        <f t="shared" si="211"/>
        <v>1.0097323600973236</v>
      </c>
      <c r="O1041" s="47">
        <f>O1040*N1041</f>
        <v>768132.41493707232</v>
      </c>
      <c r="P1041" s="67">
        <f>(O1041-MAX(O$97:O1041))/MAX(O$97:O1041)</f>
        <v>-0.49234096329286414</v>
      </c>
      <c r="Q1041" s="63">
        <f t="shared" si="210"/>
        <v>1159017.9077259563</v>
      </c>
      <c r="R1041" s="48">
        <v>1.0097323600973236</v>
      </c>
      <c r="S1041" s="47">
        <f t="shared" si="213"/>
        <v>2149404.4473609151</v>
      </c>
      <c r="T1041" s="67">
        <f>(S1041-MAX(S$97:S1041))/MAX(S$97:S1041)</f>
        <v>-9.8626335564983611E-2</v>
      </c>
      <c r="U1041" s="63">
        <f t="shared" si="212"/>
        <v>1702973.9838760181</v>
      </c>
      <c r="V1041" s="4"/>
    </row>
    <row r="1042" spans="1:22" x14ac:dyDescent="0.3">
      <c r="A1042" s="2">
        <v>44045</v>
      </c>
      <c r="B1042" s="21">
        <v>316.10000000000002</v>
      </c>
      <c r="C1042" s="21">
        <v>341.1</v>
      </c>
      <c r="D1042" s="21">
        <v>278.48</v>
      </c>
      <c r="E1042" s="21">
        <v>239.96166666666659</v>
      </c>
      <c r="F1042" s="23" t="str">
        <f t="shared" si="219"/>
        <v>TRUE</v>
      </c>
      <c r="G1042" s="23" t="str">
        <f t="shared" si="220"/>
        <v>TRUE</v>
      </c>
      <c r="H1042" s="23" t="str">
        <f t="shared" si="221"/>
        <v>Buy</v>
      </c>
      <c r="I1042" s="23" t="str">
        <f t="shared" si="218"/>
        <v>hold</v>
      </c>
      <c r="J1042" s="38" t="str">
        <f t="shared" si="215"/>
        <v/>
      </c>
      <c r="K1042" s="23" t="str">
        <f t="shared" si="216"/>
        <v>hold</v>
      </c>
      <c r="L1042" s="23" t="str">
        <f t="shared" si="217"/>
        <v>hold</v>
      </c>
      <c r="M1042" s="43">
        <f t="shared" si="222"/>
        <v>1.0881239242685026</v>
      </c>
      <c r="N1042" s="54">
        <f t="shared" si="211"/>
        <v>1.0881239242685026</v>
      </c>
      <c r="O1042" s="47">
        <f>O1041*N1042</f>
        <v>835823.25769916887</v>
      </c>
      <c r="P1042" s="67">
        <f>(O1042-MAX(O$97:O1042))/MAX(O$97:O1042)</f>
        <v>-0.44760405678786352</v>
      </c>
      <c r="Q1042" s="63">
        <f t="shared" si="210"/>
        <v>1261155.1140522368</v>
      </c>
      <c r="R1042" s="48">
        <v>1.0881239242685026</v>
      </c>
      <c r="S1042" s="47">
        <f t="shared" si="213"/>
        <v>2338818.4021025309</v>
      </c>
      <c r="T1042" s="67">
        <f>(S1042-MAX(S$97:S1042))/MAX(S$97:S1042)</f>
        <v>-1.9193751022689616E-2</v>
      </c>
      <c r="U1042" s="63">
        <f t="shared" si="212"/>
        <v>1853046.7342623384</v>
      </c>
      <c r="V1042" s="4"/>
    </row>
    <row r="1043" spans="1:22" x14ac:dyDescent="0.3">
      <c r="A1043" s="2">
        <v>44046</v>
      </c>
      <c r="B1043" s="21">
        <v>341.1</v>
      </c>
      <c r="C1043" s="21">
        <v>370.1</v>
      </c>
      <c r="D1043" s="21">
        <v>291.26</v>
      </c>
      <c r="E1043" s="21">
        <v>241.23416666666671</v>
      </c>
      <c r="F1043" s="23" t="str">
        <f t="shared" si="219"/>
        <v>TRUE</v>
      </c>
      <c r="G1043" s="23" t="str">
        <f t="shared" si="220"/>
        <v>TRUE</v>
      </c>
      <c r="H1043" s="23" t="str">
        <f t="shared" si="221"/>
        <v>Buy</v>
      </c>
      <c r="I1043" s="23" t="str">
        <f t="shared" si="218"/>
        <v>hold</v>
      </c>
      <c r="J1043" s="38" t="str">
        <f t="shared" si="215"/>
        <v/>
      </c>
      <c r="K1043" s="23" t="str">
        <f t="shared" si="216"/>
        <v>hold</v>
      </c>
      <c r="L1043" s="23" t="str">
        <f t="shared" si="217"/>
        <v>hold</v>
      </c>
      <c r="M1043" s="43">
        <f t="shared" si="222"/>
        <v>1.079088895919013</v>
      </c>
      <c r="N1043" s="54">
        <f t="shared" si="211"/>
        <v>1.079088895919013</v>
      </c>
      <c r="O1043" s="47">
        <f>O1042*N1043</f>
        <v>901927.59633402887</v>
      </c>
      <c r="P1043" s="67">
        <f>(O1043-MAX(O$97:O1043))/MAX(O$97:O1043)</f>
        <v>-0.40391567152907382</v>
      </c>
      <c r="Q1043" s="63">
        <f t="shared" si="210"/>
        <v>1360898.4796052452</v>
      </c>
      <c r="R1043" s="48">
        <v>1.079088895919013</v>
      </c>
      <c r="S1043" s="47">
        <f t="shared" si="213"/>
        <v>2523792.9672798906</v>
      </c>
      <c r="T1043" s="67">
        <f>(S1043-MAX(S$97:S1043))/MAX(S$97:S1043)</f>
        <v>0</v>
      </c>
      <c r="U1043" s="63">
        <f t="shared" si="212"/>
        <v>1999602.1545614793</v>
      </c>
      <c r="V1043" s="4"/>
    </row>
    <row r="1044" spans="1:22" x14ac:dyDescent="0.3">
      <c r="A1044" s="2">
        <v>44047</v>
      </c>
      <c r="B1044" s="21">
        <v>370.1</v>
      </c>
      <c r="C1044" s="21">
        <v>358.6</v>
      </c>
      <c r="D1044" s="21">
        <v>302.56000000000012</v>
      </c>
      <c r="E1044" s="21">
        <v>242.34083333333331</v>
      </c>
      <c r="F1044" s="23" t="str">
        <f t="shared" si="219"/>
        <v>TRUE</v>
      </c>
      <c r="G1044" s="23" t="str">
        <f t="shared" si="220"/>
        <v>TRUE</v>
      </c>
      <c r="H1044" s="23" t="str">
        <f t="shared" si="221"/>
        <v>Buy</v>
      </c>
      <c r="I1044" s="23" t="str">
        <f t="shared" si="218"/>
        <v>hold</v>
      </c>
      <c r="J1044" s="38" t="str">
        <f t="shared" si="215"/>
        <v/>
      </c>
      <c r="K1044" s="23" t="str">
        <f t="shared" si="216"/>
        <v>hold</v>
      </c>
      <c r="L1044" s="23" t="str">
        <f t="shared" si="217"/>
        <v>hold</v>
      </c>
      <c r="M1044" s="43">
        <f t="shared" si="222"/>
        <v>1.0850190559953092</v>
      </c>
      <c r="N1044" s="54">
        <f t="shared" si="211"/>
        <v>1.0850190559953092</v>
      </c>
      <c r="O1044" s="47">
        <f>O1043*N1044</f>
        <v>978608.62915046629</v>
      </c>
      <c r="P1044" s="67">
        <f>(O1044-MAX(O$97:O1044))/MAX(O$97:O1044)</f>
        <v>-0.3532371446288779</v>
      </c>
      <c r="Q1044" s="63">
        <f t="shared" si="210"/>
        <v>1476600.7836467347</v>
      </c>
      <c r="R1044" s="48">
        <v>1.0850190559953092</v>
      </c>
      <c r="S1044" s="47">
        <f t="shared" si="213"/>
        <v>2738363.4628856271</v>
      </c>
      <c r="T1044" s="67">
        <f>(S1044-MAX(S$97:S1044))/MAX(S$97:S1044)</f>
        <v>0</v>
      </c>
      <c r="U1044" s="63">
        <f t="shared" si="212"/>
        <v>2169606.4421084826</v>
      </c>
      <c r="V1044" s="4"/>
    </row>
    <row r="1045" spans="1:22" x14ac:dyDescent="0.3">
      <c r="A1045" s="2">
        <v>44048</v>
      </c>
      <c r="B1045" s="21">
        <v>358.6</v>
      </c>
      <c r="C1045" s="21">
        <v>356.9</v>
      </c>
      <c r="D1045" s="21">
        <v>312.36</v>
      </c>
      <c r="E1045" s="21">
        <v>243.3475</v>
      </c>
      <c r="F1045" s="23" t="str">
        <f t="shared" si="219"/>
        <v>TRUE</v>
      </c>
      <c r="G1045" s="23" t="str">
        <f t="shared" si="220"/>
        <v>TRUE</v>
      </c>
      <c r="H1045" s="23" t="str">
        <f t="shared" si="221"/>
        <v>Buy</v>
      </c>
      <c r="I1045" s="23" t="str">
        <f t="shared" si="218"/>
        <v>hold</v>
      </c>
      <c r="J1045" s="38" t="str">
        <f t="shared" si="215"/>
        <v/>
      </c>
      <c r="K1045" s="23" t="str">
        <f t="shared" si="216"/>
        <v>hold</v>
      </c>
      <c r="L1045" s="23" t="str">
        <f t="shared" si="217"/>
        <v>hold</v>
      </c>
      <c r="M1045" s="43">
        <f t="shared" si="222"/>
        <v>0.96892731694136724</v>
      </c>
      <c r="N1045" s="54">
        <f t="shared" si="211"/>
        <v>0.96892731694136724</v>
      </c>
      <c r="O1045" s="47">
        <f>O1044*N1045</f>
        <v>948200.63337843074</v>
      </c>
      <c r="P1045" s="67">
        <f>(O1045-MAX(O$97:O1045))/MAX(O$97:O1045)</f>
        <v>-0.37333380184792114</v>
      </c>
      <c r="Q1045" s="63">
        <f t="shared" si="210"/>
        <v>1430718.8354923509</v>
      </c>
      <c r="R1045" s="48">
        <v>0.96892731694136724</v>
      </c>
      <c r="S1045" s="47">
        <f t="shared" si="213"/>
        <v>2653275.1629040418</v>
      </c>
      <c r="T1045" s="67">
        <f>(S1045-MAX(S$97:S1045))/MAX(S$97:S1045)</f>
        <v>-3.1072683058632786E-2</v>
      </c>
      <c r="U1045" s="63">
        <f t="shared" si="212"/>
        <v>2102190.9487708779</v>
      </c>
      <c r="V1045" s="4"/>
    </row>
    <row r="1046" spans="1:22" x14ac:dyDescent="0.3">
      <c r="A1046" s="2">
        <v>44049</v>
      </c>
      <c r="B1046" s="21">
        <v>357.1</v>
      </c>
      <c r="C1046" s="21">
        <v>355.9</v>
      </c>
      <c r="D1046" s="21">
        <v>322.52999999999997</v>
      </c>
      <c r="E1046" s="21">
        <v>244.32666666666671</v>
      </c>
      <c r="F1046" s="23" t="str">
        <f t="shared" si="219"/>
        <v>TRUE</v>
      </c>
      <c r="G1046" s="23" t="str">
        <f t="shared" si="220"/>
        <v>TRUE</v>
      </c>
      <c r="H1046" s="23" t="str">
        <f t="shared" si="221"/>
        <v>Buy</v>
      </c>
      <c r="I1046" s="23" t="str">
        <f t="shared" si="218"/>
        <v>hold</v>
      </c>
      <c r="J1046" s="38" t="str">
        <f t="shared" si="215"/>
        <v/>
      </c>
      <c r="K1046" s="23" t="str">
        <f t="shared" si="216"/>
        <v>hold</v>
      </c>
      <c r="L1046" s="23" t="str">
        <f t="shared" si="217"/>
        <v>hold</v>
      </c>
      <c r="M1046" s="43">
        <f t="shared" si="222"/>
        <v>0.99581706636921363</v>
      </c>
      <c r="N1046" s="54">
        <f t="shared" si="211"/>
        <v>0.99581706636921363</v>
      </c>
      <c r="O1046" s="47">
        <f>O1045*N1046</f>
        <v>944234.37306033913</v>
      </c>
      <c r="P1046" s="67">
        <f>(O1046-MAX(O$97:O1046))/MAX(O$97:O1046)</f>
        <v>-0.37595510496344853</v>
      </c>
      <c r="Q1046" s="63">
        <f t="shared" si="210"/>
        <v>1424734.2335591705</v>
      </c>
      <c r="R1046" s="48">
        <v>0.99581706636921363</v>
      </c>
      <c r="S1046" s="47">
        <f t="shared" si="213"/>
        <v>2642176.6889934004</v>
      </c>
      <c r="T1046" s="67">
        <f>(S1046-MAX(S$97:S1046))/MAX(S$97:S1046)</f>
        <v>-3.5125641718454399E-2</v>
      </c>
      <c r="U1046" s="63">
        <f t="shared" si="212"/>
        <v>2093397.6235529296</v>
      </c>
      <c r="V1046" s="4"/>
    </row>
    <row r="1047" spans="1:22" x14ac:dyDescent="0.3">
      <c r="A1047" s="2">
        <v>44050</v>
      </c>
      <c r="B1047" s="21">
        <v>356</v>
      </c>
      <c r="C1047" s="21">
        <v>355.7</v>
      </c>
      <c r="D1047" s="21">
        <v>331.46</v>
      </c>
      <c r="E1047" s="21">
        <v>245.2825</v>
      </c>
      <c r="F1047" s="23" t="str">
        <f t="shared" si="219"/>
        <v>TRUE</v>
      </c>
      <c r="G1047" s="23" t="str">
        <f t="shared" si="220"/>
        <v>TRUE</v>
      </c>
      <c r="H1047" s="23" t="str">
        <f t="shared" si="221"/>
        <v>Buy</v>
      </c>
      <c r="I1047" s="23" t="str">
        <f t="shared" si="218"/>
        <v>hold</v>
      </c>
      <c r="J1047" s="38" t="str">
        <f t="shared" si="215"/>
        <v/>
      </c>
      <c r="K1047" s="23" t="str">
        <f t="shared" si="216"/>
        <v>hold</v>
      </c>
      <c r="L1047" s="23" t="str">
        <f t="shared" si="217"/>
        <v>hold</v>
      </c>
      <c r="M1047" s="43">
        <f t="shared" si="222"/>
        <v>0.99691963035564257</v>
      </c>
      <c r="N1047" s="54">
        <f t="shared" si="211"/>
        <v>0.99691963035564257</v>
      </c>
      <c r="O1047" s="47">
        <f>O1046*N1047</f>
        <v>941325.78216040519</v>
      </c>
      <c r="P1047" s="67">
        <f>(O1047-MAX(O$97:O1047))/MAX(O$97:O1047)</f>
        <v>-0.37787739391483532</v>
      </c>
      <c r="Q1047" s="63">
        <f t="shared" si="210"/>
        <v>1420345.525474838</v>
      </c>
      <c r="R1047" s="48">
        <v>0.99691963035564257</v>
      </c>
      <c r="S1047" s="47">
        <f t="shared" si="213"/>
        <v>2634037.8081255965</v>
      </c>
      <c r="T1047" s="67">
        <f>(S1047-MAX(S$97:S1047))/MAX(S$97:S1047)</f>
        <v>-3.809781140232367E-2</v>
      </c>
      <c r="U1047" s="63">
        <f t="shared" si="212"/>
        <v>2086949.1850597672</v>
      </c>
      <c r="V1047" s="4"/>
    </row>
    <row r="1048" spans="1:22" x14ac:dyDescent="0.3">
      <c r="A1048" s="2">
        <v>44051</v>
      </c>
      <c r="B1048" s="21">
        <v>355.4</v>
      </c>
      <c r="C1048" s="21">
        <v>349.1</v>
      </c>
      <c r="D1048" s="21">
        <v>338.17</v>
      </c>
      <c r="E1048" s="21">
        <v>246.3</v>
      </c>
      <c r="F1048" s="23" t="str">
        <f t="shared" si="219"/>
        <v>TRUE</v>
      </c>
      <c r="G1048" s="23" t="str">
        <f t="shared" si="220"/>
        <v>TRUE</v>
      </c>
      <c r="H1048" s="23" t="str">
        <f t="shared" si="221"/>
        <v>Buy</v>
      </c>
      <c r="I1048" s="23" t="str">
        <f t="shared" si="218"/>
        <v>hold</v>
      </c>
      <c r="J1048" s="38" t="str">
        <f t="shared" si="215"/>
        <v/>
      </c>
      <c r="K1048" s="23" t="str">
        <f t="shared" si="216"/>
        <v>hold</v>
      </c>
      <c r="L1048" s="23" t="str">
        <f t="shared" si="217"/>
        <v>hold</v>
      </c>
      <c r="M1048" s="43">
        <f t="shared" si="222"/>
        <v>0.99831460674157302</v>
      </c>
      <c r="N1048" s="54">
        <f t="shared" si="211"/>
        <v>0.99831460674157302</v>
      </c>
      <c r="O1048" s="47">
        <f>O1047*N1048</f>
        <v>939739.27803316852</v>
      </c>
      <c r="P1048" s="67">
        <f>(O1048-MAX(O$97:O1048))/MAX(O$97:O1048)</f>
        <v>-0.37892591516104629</v>
      </c>
      <c r="Q1048" s="63">
        <f t="shared" si="210"/>
        <v>1417951.6847015657</v>
      </c>
      <c r="R1048" s="48">
        <v>0.99831460674157302</v>
      </c>
      <c r="S1048" s="47">
        <f t="shared" si="213"/>
        <v>2629598.4185613398</v>
      </c>
      <c r="T1048" s="67">
        <f>(S1048-MAX(S$97:S1048))/MAX(S$97:S1048)</f>
        <v>-3.9718994866252341E-2</v>
      </c>
      <c r="U1048" s="63">
        <f t="shared" si="212"/>
        <v>2083431.8549725879</v>
      </c>
      <c r="V1048" s="4"/>
    </row>
    <row r="1049" spans="1:22" x14ac:dyDescent="0.3">
      <c r="A1049" s="2">
        <v>44052</v>
      </c>
      <c r="B1049" s="21">
        <v>349.3</v>
      </c>
      <c r="C1049" s="21">
        <v>335</v>
      </c>
      <c r="D1049" s="21">
        <v>342.9</v>
      </c>
      <c r="E1049" s="21">
        <v>247.1933333333333</v>
      </c>
      <c r="F1049" s="23" t="str">
        <f t="shared" si="219"/>
        <v>TRUE</v>
      </c>
      <c r="G1049" s="23" t="str">
        <f t="shared" si="220"/>
        <v>TRUE</v>
      </c>
      <c r="H1049" s="23" t="str">
        <f t="shared" si="221"/>
        <v>Buy</v>
      </c>
      <c r="I1049" s="23" t="str">
        <f t="shared" si="218"/>
        <v>hold</v>
      </c>
      <c r="J1049" s="38" t="str">
        <f t="shared" si="215"/>
        <v/>
      </c>
      <c r="K1049" s="23" t="str">
        <f t="shared" si="216"/>
        <v>hold</v>
      </c>
      <c r="L1049" s="23" t="str">
        <f t="shared" si="217"/>
        <v>hold</v>
      </c>
      <c r="M1049" s="43">
        <f t="shared" si="222"/>
        <v>0.98283624085537435</v>
      </c>
      <c r="N1049" s="54">
        <f t="shared" si="211"/>
        <v>0.98283624085537435</v>
      </c>
      <c r="O1049" s="47">
        <f>O1048*N1049</f>
        <v>923609.81940626283</v>
      </c>
      <c r="P1049" s="67">
        <f>(O1049-MAX(O$97:O1049))/MAX(O$97:O1049)</f>
        <v>-0.38958588116419091</v>
      </c>
      <c r="Q1049" s="63">
        <f t="shared" si="210"/>
        <v>1393614.3035066319</v>
      </c>
      <c r="R1049" s="48">
        <v>0.98283624085537435</v>
      </c>
      <c r="S1049" s="47">
        <f t="shared" si="213"/>
        <v>2584464.6246580645</v>
      </c>
      <c r="T1049" s="67">
        <f>(S1049-MAX(S$97:S1049))/MAX(S$97:S1049)</f>
        <v>-5.6201026749527032E-2</v>
      </c>
      <c r="U1049" s="63">
        <f t="shared" si="212"/>
        <v>2047672.3324195978</v>
      </c>
      <c r="V1049" s="4"/>
    </row>
    <row r="1050" spans="1:22" x14ac:dyDescent="0.3">
      <c r="A1050" s="2">
        <v>44053</v>
      </c>
      <c r="B1050" s="21">
        <v>335</v>
      </c>
      <c r="C1050" s="21">
        <v>346.2</v>
      </c>
      <c r="D1050" s="21">
        <v>348.47</v>
      </c>
      <c r="E1050" s="21">
        <v>248.10166666666669</v>
      </c>
      <c r="F1050" s="23" t="str">
        <f t="shared" si="219"/>
        <v>FALSE</v>
      </c>
      <c r="G1050" s="23" t="str">
        <f t="shared" si="220"/>
        <v>TRUE</v>
      </c>
      <c r="H1050" s="23" t="str">
        <f t="shared" si="221"/>
        <v>Sell</v>
      </c>
      <c r="I1050" s="23" t="str">
        <f t="shared" si="218"/>
        <v/>
      </c>
      <c r="J1050" s="38" t="str">
        <f t="shared" si="215"/>
        <v>Selling</v>
      </c>
      <c r="K1050" s="23" t="str">
        <f t="shared" si="216"/>
        <v>Selling</v>
      </c>
      <c r="L1050" s="23" t="str">
        <f t="shared" si="217"/>
        <v>Selling</v>
      </c>
      <c r="M1050" s="43">
        <f t="shared" si="222"/>
        <v>0.95906097910105925</v>
      </c>
      <c r="N1050" s="54">
        <f t="shared" si="211"/>
        <v>0.95838963641568842</v>
      </c>
      <c r="O1050" s="47">
        <f>O1049*N1050</f>
        <v>885178.07901072793</v>
      </c>
      <c r="P1050" s="67">
        <f>(O1050-MAX(O$97:O1050))/MAX(O$97:O1050)</f>
        <v>-0.41498543458594606</v>
      </c>
      <c r="Q1050" s="63">
        <f t="shared" si="210"/>
        <v>1335625.5056414239</v>
      </c>
      <c r="R1050" s="48">
        <v>0.95838963641568842</v>
      </c>
      <c r="S1050" s="47">
        <f t="shared" si="213"/>
        <v>2476924.1119552511</v>
      </c>
      <c r="T1050" s="67">
        <f>(S1050-MAX(S$97:S1050))/MAX(S$97:S1050)</f>
        <v>-9.5472845176979154E-2</v>
      </c>
      <c r="U1050" s="63">
        <f t="shared" si="212"/>
        <v>1962467.942166083</v>
      </c>
      <c r="V1050" s="4"/>
    </row>
    <row r="1051" spans="1:22" x14ac:dyDescent="0.3">
      <c r="A1051" s="2">
        <v>44054</v>
      </c>
      <c r="B1051" s="21">
        <v>346</v>
      </c>
      <c r="C1051" s="21">
        <v>344.4</v>
      </c>
      <c r="D1051" s="21">
        <v>351.3</v>
      </c>
      <c r="E1051" s="21">
        <v>249.1</v>
      </c>
      <c r="F1051" s="23" t="str">
        <f t="shared" si="219"/>
        <v>FALSE</v>
      </c>
      <c r="G1051" s="23" t="str">
        <f t="shared" si="220"/>
        <v>TRUE</v>
      </c>
      <c r="H1051" s="23" t="str">
        <f t="shared" si="221"/>
        <v>Sell</v>
      </c>
      <c r="I1051" s="23" t="str">
        <f t="shared" si="218"/>
        <v/>
      </c>
      <c r="J1051" s="38" t="str">
        <f t="shared" si="215"/>
        <v>Cash</v>
      </c>
      <c r="K1051" s="23" t="str">
        <f t="shared" si="216"/>
        <v>Cash</v>
      </c>
      <c r="L1051" s="23" t="str">
        <f t="shared" si="217"/>
        <v>Cash</v>
      </c>
      <c r="M1051" s="43">
        <f t="shared" si="222"/>
        <v>1.0328358208955224</v>
      </c>
      <c r="N1051" s="54">
        <f t="shared" si="211"/>
        <v>1</v>
      </c>
      <c r="O1051" s="47">
        <f>O1050*N1051</f>
        <v>885178.07901072793</v>
      </c>
      <c r="P1051" s="67">
        <f>(O1051-MAX(O$97:O1051))/MAX(O$97:O1051)</f>
        <v>-0.41498543458594606</v>
      </c>
      <c r="Q1051" s="63">
        <f t="shared" si="210"/>
        <v>1335625.5056414239</v>
      </c>
      <c r="R1051" s="48">
        <v>1</v>
      </c>
      <c r="S1051" s="47">
        <f t="shared" si="213"/>
        <v>2476924.1119552511</v>
      </c>
      <c r="T1051" s="67">
        <f>(S1051-MAX(S$97:S1051))/MAX(S$97:S1051)</f>
        <v>-9.5472845176979154E-2</v>
      </c>
      <c r="U1051" s="63">
        <f t="shared" si="212"/>
        <v>1962467.942166083</v>
      </c>
      <c r="V1051" s="4"/>
    </row>
    <row r="1052" spans="1:22" x14ac:dyDescent="0.3">
      <c r="A1052" s="2">
        <v>44055</v>
      </c>
      <c r="B1052" s="21">
        <v>344.4</v>
      </c>
      <c r="C1052" s="21">
        <v>338.2</v>
      </c>
      <c r="D1052" s="21">
        <v>351.01</v>
      </c>
      <c r="E1052" s="21">
        <v>250.01750000000001</v>
      </c>
      <c r="F1052" s="23" t="str">
        <f t="shared" si="219"/>
        <v>FALSE</v>
      </c>
      <c r="G1052" s="23" t="str">
        <f t="shared" si="220"/>
        <v>TRUE</v>
      </c>
      <c r="H1052" s="23" t="str">
        <f t="shared" si="221"/>
        <v>Sell</v>
      </c>
      <c r="I1052" s="23" t="str">
        <f t="shared" si="218"/>
        <v/>
      </c>
      <c r="J1052" s="38" t="str">
        <f t="shared" si="215"/>
        <v>Cash</v>
      </c>
      <c r="K1052" s="23" t="str">
        <f t="shared" si="216"/>
        <v>Cash</v>
      </c>
      <c r="L1052" s="23" t="str">
        <f t="shared" si="217"/>
        <v>Cash</v>
      </c>
      <c r="M1052" s="43">
        <f t="shared" si="222"/>
        <v>0.99537572254335249</v>
      </c>
      <c r="N1052" s="54">
        <f t="shared" si="211"/>
        <v>1</v>
      </c>
      <c r="O1052" s="47">
        <f>O1051*N1052</f>
        <v>885178.07901072793</v>
      </c>
      <c r="P1052" s="67">
        <f>(O1052-MAX(O$97:O1052))/MAX(O$97:O1052)</f>
        <v>-0.41498543458594606</v>
      </c>
      <c r="Q1052" s="63">
        <f t="shared" si="210"/>
        <v>1335625.5056414239</v>
      </c>
      <c r="R1052" s="48">
        <v>1</v>
      </c>
      <c r="S1052" s="47">
        <f t="shared" si="213"/>
        <v>2476924.1119552511</v>
      </c>
      <c r="T1052" s="67">
        <f>(S1052-MAX(S$97:S1052))/MAX(S$97:S1052)</f>
        <v>-9.5472845176979154E-2</v>
      </c>
      <c r="U1052" s="63">
        <f t="shared" si="212"/>
        <v>1962467.942166083</v>
      </c>
      <c r="V1052" s="4"/>
    </row>
    <row r="1053" spans="1:22" x14ac:dyDescent="0.3">
      <c r="A1053" s="2">
        <v>44056</v>
      </c>
      <c r="B1053" s="21">
        <v>338.3</v>
      </c>
      <c r="C1053" s="21">
        <v>327.8</v>
      </c>
      <c r="D1053" s="21">
        <v>346.78</v>
      </c>
      <c r="E1053" s="21">
        <v>250.87916666666669</v>
      </c>
      <c r="F1053" s="23" t="str">
        <f t="shared" si="219"/>
        <v>FALSE</v>
      </c>
      <c r="G1053" s="23" t="str">
        <f t="shared" si="220"/>
        <v>TRUE</v>
      </c>
      <c r="H1053" s="23" t="str">
        <f t="shared" si="221"/>
        <v>Sell</v>
      </c>
      <c r="I1053" s="23" t="str">
        <f t="shared" si="218"/>
        <v/>
      </c>
      <c r="J1053" s="38" t="str">
        <f t="shared" si="215"/>
        <v>Cash</v>
      </c>
      <c r="K1053" s="23" t="str">
        <f t="shared" si="216"/>
        <v>Cash</v>
      </c>
      <c r="L1053" s="23" t="str">
        <f t="shared" si="217"/>
        <v>Cash</v>
      </c>
      <c r="M1053" s="43">
        <f t="shared" si="222"/>
        <v>0.98228803716608604</v>
      </c>
      <c r="N1053" s="54">
        <f t="shared" si="211"/>
        <v>1</v>
      </c>
      <c r="O1053" s="47">
        <f>O1052*N1053</f>
        <v>885178.07901072793</v>
      </c>
      <c r="P1053" s="67">
        <f>(O1053-MAX(O$97:O1053))/MAX(O$97:O1053)</f>
        <v>-0.41498543458594606</v>
      </c>
      <c r="Q1053" s="63">
        <f t="shared" si="210"/>
        <v>1335625.5056414239</v>
      </c>
      <c r="R1053" s="48">
        <v>1</v>
      </c>
      <c r="S1053" s="47">
        <f t="shared" si="213"/>
        <v>2476924.1119552511</v>
      </c>
      <c r="T1053" s="67">
        <f>(S1053-MAX(S$97:S1053))/MAX(S$97:S1053)</f>
        <v>-9.5472845176979154E-2</v>
      </c>
      <c r="U1053" s="63">
        <f t="shared" si="212"/>
        <v>1962467.942166083</v>
      </c>
      <c r="V1053" s="4"/>
    </row>
    <row r="1054" spans="1:22" x14ac:dyDescent="0.3">
      <c r="A1054" s="2">
        <v>44057</v>
      </c>
      <c r="B1054" s="21">
        <v>328</v>
      </c>
      <c r="C1054" s="21">
        <v>348.4</v>
      </c>
      <c r="D1054" s="21">
        <v>345.75999999999988</v>
      </c>
      <c r="E1054" s="21">
        <v>251.8783333333333</v>
      </c>
      <c r="F1054" s="23" t="str">
        <f t="shared" si="219"/>
        <v>FALSE</v>
      </c>
      <c r="G1054" s="23" t="str">
        <f t="shared" si="220"/>
        <v>TRUE</v>
      </c>
      <c r="H1054" s="23" t="str">
        <f t="shared" si="221"/>
        <v>Sell</v>
      </c>
      <c r="I1054" s="23" t="str">
        <f t="shared" si="218"/>
        <v/>
      </c>
      <c r="J1054" s="38" t="str">
        <f t="shared" si="215"/>
        <v>Cash</v>
      </c>
      <c r="K1054" s="23" t="str">
        <f t="shared" si="216"/>
        <v>Cash</v>
      </c>
      <c r="L1054" s="23" t="str">
        <f t="shared" si="217"/>
        <v>Cash</v>
      </c>
      <c r="M1054" s="43">
        <f t="shared" si="222"/>
        <v>0.96955365060597098</v>
      </c>
      <c r="N1054" s="54">
        <f t="shared" si="211"/>
        <v>1</v>
      </c>
      <c r="O1054" s="47">
        <f>O1053*N1054</f>
        <v>885178.07901072793</v>
      </c>
      <c r="P1054" s="67">
        <f>(O1054-MAX(O$97:O1054))/MAX(O$97:O1054)</f>
        <v>-0.41498543458594606</v>
      </c>
      <c r="Q1054" s="63">
        <f t="shared" si="210"/>
        <v>1335625.5056414239</v>
      </c>
      <c r="R1054" s="48">
        <v>1</v>
      </c>
      <c r="S1054" s="47">
        <f t="shared" si="213"/>
        <v>2476924.1119552511</v>
      </c>
      <c r="T1054" s="67">
        <f>(S1054-MAX(S$97:S1054))/MAX(S$97:S1054)</f>
        <v>-9.5472845176979154E-2</v>
      </c>
      <c r="U1054" s="63">
        <f t="shared" si="212"/>
        <v>1962467.942166083</v>
      </c>
      <c r="V1054" s="4"/>
    </row>
    <row r="1055" spans="1:22" x14ac:dyDescent="0.3">
      <c r="A1055" s="2">
        <v>44058</v>
      </c>
      <c r="B1055" s="21">
        <v>348.4</v>
      </c>
      <c r="C1055" s="21">
        <v>348.7</v>
      </c>
      <c r="D1055" s="21">
        <v>344.94</v>
      </c>
      <c r="E1055" s="21">
        <v>252.88833333333329</v>
      </c>
      <c r="F1055" s="23" t="str">
        <f t="shared" si="219"/>
        <v>TRUE</v>
      </c>
      <c r="G1055" s="23" t="str">
        <f t="shared" si="220"/>
        <v>TRUE</v>
      </c>
      <c r="H1055" s="23" t="str">
        <f t="shared" si="221"/>
        <v>Buy</v>
      </c>
      <c r="I1055" s="23" t="str">
        <f t="shared" si="218"/>
        <v>Buying</v>
      </c>
      <c r="J1055" s="38" t="str">
        <f t="shared" si="215"/>
        <v/>
      </c>
      <c r="K1055" s="23" t="str">
        <f t="shared" si="216"/>
        <v>Buying</v>
      </c>
      <c r="L1055" s="23" t="str">
        <f t="shared" si="217"/>
        <v>Buying</v>
      </c>
      <c r="M1055" s="43">
        <f t="shared" si="222"/>
        <v>1.0621951219512193</v>
      </c>
      <c r="N1055" s="54">
        <f t="shared" si="211"/>
        <v>1</v>
      </c>
      <c r="O1055" s="47">
        <f>O1054*N1055</f>
        <v>885178.07901072793</v>
      </c>
      <c r="P1055" s="67">
        <f>(O1055-MAX(O$97:O1055))/MAX(O$97:O1055)</f>
        <v>-0.41498543458594606</v>
      </c>
      <c r="Q1055" s="63">
        <f t="shared" si="210"/>
        <v>1335625.5056414239</v>
      </c>
      <c r="R1055" s="48">
        <v>1</v>
      </c>
      <c r="S1055" s="47">
        <f t="shared" si="213"/>
        <v>2476924.1119552511</v>
      </c>
      <c r="T1055" s="67">
        <f>(S1055-MAX(S$97:S1055))/MAX(S$97:S1055)</f>
        <v>-9.5472845176979154E-2</v>
      </c>
      <c r="U1055" s="63">
        <f t="shared" si="212"/>
        <v>1962467.942166083</v>
      </c>
      <c r="V1055" s="4"/>
    </row>
    <row r="1056" spans="1:22" x14ac:dyDescent="0.3">
      <c r="A1056" s="2">
        <v>44059</v>
      </c>
      <c r="B1056" s="21">
        <v>348.7</v>
      </c>
      <c r="C1056" s="21">
        <v>348.1</v>
      </c>
      <c r="D1056" s="21">
        <v>344.16</v>
      </c>
      <c r="E1056" s="21">
        <v>253.84</v>
      </c>
      <c r="F1056" s="23" t="str">
        <f t="shared" si="219"/>
        <v>TRUE</v>
      </c>
      <c r="G1056" s="23" t="str">
        <f t="shared" si="220"/>
        <v>TRUE</v>
      </c>
      <c r="H1056" s="23" t="str">
        <f t="shared" si="221"/>
        <v>Buy</v>
      </c>
      <c r="I1056" s="23" t="str">
        <f t="shared" si="218"/>
        <v>hold</v>
      </c>
      <c r="J1056" s="38" t="str">
        <f t="shared" si="215"/>
        <v/>
      </c>
      <c r="K1056" s="23" t="str">
        <f t="shared" si="216"/>
        <v>hold</v>
      </c>
      <c r="L1056" s="23" t="str">
        <f t="shared" si="217"/>
        <v>hold</v>
      </c>
      <c r="M1056" s="43">
        <f t="shared" si="222"/>
        <v>1.0008610792192882</v>
      </c>
      <c r="N1056" s="54">
        <f t="shared" si="211"/>
        <v>1.0001610792192883</v>
      </c>
      <c r="O1056" s="47">
        <f>O1055*N1056</f>
        <v>885320.66280462616</v>
      </c>
      <c r="P1056" s="67">
        <f>(O1056-MAX(O$97:O1056))/MAX(O$97:O1056)</f>
        <v>-0.41489120089647685</v>
      </c>
      <c r="Q1056" s="63">
        <f t="shared" si="210"/>
        <v>1335840.6471551342</v>
      </c>
      <c r="R1056" s="48">
        <v>1.0001604764638345</v>
      </c>
      <c r="S1056" s="47">
        <f t="shared" si="213"/>
        <v>2477321.599977924</v>
      </c>
      <c r="T1056" s="67">
        <f>(S1056-MAX(S$97:S1056))/MAX(S$97:S1056)</f>
        <v>-9.5327689857730893E-2</v>
      </c>
      <c r="U1056" s="63">
        <f t="shared" si="212"/>
        <v>1962782.8720818304</v>
      </c>
      <c r="V1056" s="4"/>
    </row>
    <row r="1057" spans="1:22" x14ac:dyDescent="0.3">
      <c r="A1057" s="2">
        <v>44060</v>
      </c>
      <c r="B1057" s="21">
        <v>348.5</v>
      </c>
      <c r="C1057" s="21">
        <v>362.2</v>
      </c>
      <c r="D1057" s="21">
        <v>344.81000000000012</v>
      </c>
      <c r="E1057" s="21">
        <v>254.9383333333333</v>
      </c>
      <c r="F1057" s="23" t="str">
        <f t="shared" si="219"/>
        <v>TRUE</v>
      </c>
      <c r="G1057" s="23" t="str">
        <f t="shared" si="220"/>
        <v>TRUE</v>
      </c>
      <c r="H1057" s="23" t="str">
        <f t="shared" si="221"/>
        <v>Buy</v>
      </c>
      <c r="I1057" s="23" t="str">
        <f t="shared" si="218"/>
        <v>hold</v>
      </c>
      <c r="J1057" s="38" t="str">
        <f t="shared" si="215"/>
        <v/>
      </c>
      <c r="K1057" s="23" t="str">
        <f t="shared" si="216"/>
        <v>hold</v>
      </c>
      <c r="L1057" s="23" t="str">
        <f t="shared" si="217"/>
        <v>hold</v>
      </c>
      <c r="M1057" s="43">
        <f t="shared" si="222"/>
        <v>0.99942644106681966</v>
      </c>
      <c r="N1057" s="54">
        <f t="shared" si="211"/>
        <v>0.99942644106681966</v>
      </c>
      <c r="O1057" s="47">
        <f>O1056*N1057</f>
        <v>884812.87922974548</v>
      </c>
      <c r="P1057" s="67">
        <f>(O1057-MAX(O$97:O1057))/MAX(O$97:O1057)</f>
        <v>-0.41522679527508505</v>
      </c>
      <c r="Q1057" s="63">
        <f t="shared" si="210"/>
        <v>1335074.463818653</v>
      </c>
      <c r="R1057" s="48">
        <v>0.99942644106681966</v>
      </c>
      <c r="S1057" s="47">
        <f t="shared" si="213"/>
        <v>2475900.710043896</v>
      </c>
      <c r="T1057" s="67">
        <f>(S1057-MAX(S$97:S1057))/MAX(S$97:S1057)</f>
        <v>-9.5846572742813912E-2</v>
      </c>
      <c r="U1057" s="63">
        <f t="shared" si="212"/>
        <v>1961657.1004316546</v>
      </c>
      <c r="V1057" s="4"/>
    </row>
    <row r="1058" spans="1:22" x14ac:dyDescent="0.3">
      <c r="A1058" s="2">
        <v>44061</v>
      </c>
      <c r="B1058" s="21">
        <v>362.2</v>
      </c>
      <c r="C1058" s="21">
        <v>352.2</v>
      </c>
      <c r="D1058" s="21">
        <v>345.12</v>
      </c>
      <c r="E1058" s="21">
        <v>255.95166666666671</v>
      </c>
      <c r="F1058" s="23" t="str">
        <f t="shared" si="219"/>
        <v>TRUE</v>
      </c>
      <c r="G1058" s="23" t="str">
        <f t="shared" si="220"/>
        <v>TRUE</v>
      </c>
      <c r="H1058" s="23" t="str">
        <f t="shared" si="221"/>
        <v>Buy</v>
      </c>
      <c r="I1058" s="23" t="str">
        <f t="shared" si="218"/>
        <v>hold</v>
      </c>
      <c r="J1058" s="38" t="str">
        <f t="shared" si="215"/>
        <v/>
      </c>
      <c r="K1058" s="23" t="str">
        <f t="shared" si="216"/>
        <v>hold</v>
      </c>
      <c r="L1058" s="23" t="str">
        <f t="shared" si="217"/>
        <v>hold</v>
      </c>
      <c r="M1058" s="43">
        <f t="shared" si="222"/>
        <v>1.0393113342898135</v>
      </c>
      <c r="N1058" s="54">
        <f t="shared" si="211"/>
        <v>1.0393113342898135</v>
      </c>
      <c r="O1058" s="47">
        <f>O1057*N1058</f>
        <v>919596.05410907837</v>
      </c>
      <c r="P1058" s="67">
        <f>(O1058-MAX(O$97:O1058))/MAX(O$97:O1058)</f>
        <v>-0.39223858034041836</v>
      </c>
      <c r="Q1058" s="63">
        <f t="shared" si="210"/>
        <v>1387558.0223676215</v>
      </c>
      <c r="R1058" s="48">
        <v>1.0393113342898135</v>
      </c>
      <c r="S1058" s="47">
        <f t="shared" si="213"/>
        <v>2573231.6705248184</v>
      </c>
      <c r="T1058" s="67">
        <f>(S1058-MAX(S$97:S1058))/MAX(S$97:S1058)</f>
        <v>-6.0303095114626039E-2</v>
      </c>
      <c r="U1058" s="63">
        <f t="shared" si="212"/>
        <v>2038772.4584687096</v>
      </c>
      <c r="V1058" s="4"/>
    </row>
    <row r="1059" spans="1:22" x14ac:dyDescent="0.3">
      <c r="A1059" s="2">
        <v>44062</v>
      </c>
      <c r="B1059" s="21">
        <v>352.1</v>
      </c>
      <c r="C1059" s="21">
        <v>342</v>
      </c>
      <c r="D1059" s="21">
        <v>345.82</v>
      </c>
      <c r="E1059" s="21">
        <v>256.92500000000001</v>
      </c>
      <c r="F1059" s="23" t="str">
        <f t="shared" si="219"/>
        <v>TRUE</v>
      </c>
      <c r="G1059" s="23" t="str">
        <f t="shared" si="220"/>
        <v>TRUE</v>
      </c>
      <c r="H1059" s="23" t="str">
        <f t="shared" si="221"/>
        <v>Buy</v>
      </c>
      <c r="I1059" s="23" t="str">
        <f t="shared" si="218"/>
        <v>hold</v>
      </c>
      <c r="J1059" s="38" t="str">
        <f t="shared" si="215"/>
        <v/>
      </c>
      <c r="K1059" s="23" t="str">
        <f t="shared" si="216"/>
        <v>hold</v>
      </c>
      <c r="L1059" s="23" t="str">
        <f t="shared" si="217"/>
        <v>hold</v>
      </c>
      <c r="M1059" s="43">
        <f t="shared" si="222"/>
        <v>0.97211485367200456</v>
      </c>
      <c r="N1059" s="54">
        <f t="shared" si="211"/>
        <v>0.97211485367200456</v>
      </c>
      <c r="O1059" s="47">
        <f>O1058*N1059</f>
        <v>893952.98357759952</v>
      </c>
      <c r="P1059" s="67">
        <f>(O1059-MAX(O$97:O1059))/MAX(O$97:O1059)</f>
        <v>-0.40918609646013604</v>
      </c>
      <c r="Q1059" s="63">
        <f t="shared" ref="Q1059:Q1122" si="223">Q1058*N1059</f>
        <v>1348865.7638753164</v>
      </c>
      <c r="R1059" s="48">
        <v>0.97211485367200456</v>
      </c>
      <c r="S1059" s="47">
        <f t="shared" si="213"/>
        <v>2501476.7288564015</v>
      </c>
      <c r="T1059" s="67">
        <f>(S1059-MAX(S$97:S1059))/MAX(S$97:S1059)</f>
        <v>-8.6506680811319153E-2</v>
      </c>
      <c r="U1059" s="63">
        <f t="shared" si="212"/>
        <v>1981920.9901348227</v>
      </c>
      <c r="V1059" s="4"/>
    </row>
    <row r="1060" spans="1:22" x14ac:dyDescent="0.3">
      <c r="A1060" s="2">
        <v>44063</v>
      </c>
      <c r="B1060" s="21">
        <v>342</v>
      </c>
      <c r="C1060" s="21">
        <v>344.9</v>
      </c>
      <c r="D1060" s="21">
        <v>345.69</v>
      </c>
      <c r="E1060" s="21">
        <v>257.89083333333332</v>
      </c>
      <c r="F1060" s="23" t="str">
        <f t="shared" si="219"/>
        <v>FALSE</v>
      </c>
      <c r="G1060" s="23" t="str">
        <f t="shared" si="220"/>
        <v>TRUE</v>
      </c>
      <c r="H1060" s="23" t="str">
        <f t="shared" si="221"/>
        <v>Sell</v>
      </c>
      <c r="I1060" s="23" t="str">
        <f t="shared" si="218"/>
        <v/>
      </c>
      <c r="J1060" s="38" t="str">
        <f t="shared" si="215"/>
        <v>Selling</v>
      </c>
      <c r="K1060" s="23" t="str">
        <f t="shared" si="216"/>
        <v>Selling</v>
      </c>
      <c r="L1060" s="23" t="str">
        <f t="shared" si="217"/>
        <v>Selling</v>
      </c>
      <c r="M1060" s="43">
        <f t="shared" si="222"/>
        <v>0.97131496733882416</v>
      </c>
      <c r="N1060" s="54">
        <f t="shared" ref="N1060:N1123" si="224">IF(L1060="hold", IF(L1059="hold", B1060/B1059, (B1060-(B1059*$A$1))/B1059), IF(L1060="Selling", IF(L1059="Buying", (B1060-(B1059*$A$1)-(B1060*$A$1))/B1059, (B1060-(B1060*$A$1))/B1059), 1))</f>
        <v>0.970635046861687</v>
      </c>
      <c r="O1060" s="47">
        <f>O1059*N1060</f>
        <v>867702.09610698826</v>
      </c>
      <c r="P1060" s="67">
        <f>(O1060-MAX(O$97:O1060))/MAX(O$97:O1060)</f>
        <v>-0.42653531905104791</v>
      </c>
      <c r="Q1060" s="63">
        <f t="shared" si="223"/>
        <v>1309256.3839292428</v>
      </c>
      <c r="R1060" s="48">
        <v>0.970635046861687</v>
      </c>
      <c r="S1060" s="47">
        <f t="shared" si="213"/>
        <v>2428020.9819369526</v>
      </c>
      <c r="T1060" s="67">
        <f>(S1060-MAX(S$97:S1060))/MAX(S$97:S1060)</f>
        <v>-0.11333136932145685</v>
      </c>
      <c r="U1060" s="63">
        <f t="shared" ref="U1060:U1123" si="225">U1059*R1060</f>
        <v>1923721.9731356746</v>
      </c>
      <c r="V1060" s="4"/>
    </row>
    <row r="1061" spans="1:22" x14ac:dyDescent="0.3">
      <c r="A1061" s="2">
        <v>44064</v>
      </c>
      <c r="B1061" s="21">
        <v>344.8</v>
      </c>
      <c r="C1061" s="21">
        <v>340.5</v>
      </c>
      <c r="D1061" s="21">
        <v>345.3</v>
      </c>
      <c r="E1061" s="21">
        <v>258.76583333333332</v>
      </c>
      <c r="F1061" s="23" t="str">
        <f t="shared" si="219"/>
        <v>FALSE</v>
      </c>
      <c r="G1061" s="23" t="str">
        <f t="shared" si="220"/>
        <v>TRUE</v>
      </c>
      <c r="H1061" s="23" t="str">
        <f t="shared" si="221"/>
        <v>Sell</v>
      </c>
      <c r="I1061" s="23" t="str">
        <f t="shared" si="218"/>
        <v/>
      </c>
      <c r="J1061" s="38" t="str">
        <f t="shared" si="215"/>
        <v>Cash</v>
      </c>
      <c r="K1061" s="23" t="str">
        <f t="shared" si="216"/>
        <v>Cash</v>
      </c>
      <c r="L1061" s="23" t="str">
        <f t="shared" si="217"/>
        <v>Cash</v>
      </c>
      <c r="M1061" s="43">
        <f t="shared" si="222"/>
        <v>1.0081871345029241</v>
      </c>
      <c r="N1061" s="54">
        <f t="shared" si="224"/>
        <v>1</v>
      </c>
      <c r="O1061" s="47">
        <f>O1060*N1061</f>
        <v>867702.09610698826</v>
      </c>
      <c r="P1061" s="67">
        <f>(O1061-MAX(O$97:O1061))/MAX(O$97:O1061)</f>
        <v>-0.42653531905104791</v>
      </c>
      <c r="Q1061" s="63">
        <f t="shared" si="223"/>
        <v>1309256.3839292428</v>
      </c>
      <c r="R1061" s="48">
        <v>1</v>
      </c>
      <c r="S1061" s="47">
        <f t="shared" si="213"/>
        <v>2428020.9819369526</v>
      </c>
      <c r="T1061" s="67">
        <f>(S1061-MAX(S$97:S1061))/MAX(S$97:S1061)</f>
        <v>-0.11333136932145685</v>
      </c>
      <c r="U1061" s="63">
        <f t="shared" si="225"/>
        <v>1923721.9731356746</v>
      </c>
      <c r="V1061" s="4"/>
    </row>
    <row r="1062" spans="1:22" x14ac:dyDescent="0.3">
      <c r="A1062" s="2">
        <v>44065</v>
      </c>
      <c r="B1062" s="21">
        <v>340.5</v>
      </c>
      <c r="C1062" s="21">
        <v>332.5</v>
      </c>
      <c r="D1062" s="21">
        <v>344.73</v>
      </c>
      <c r="E1062" s="21">
        <v>259.57166666666672</v>
      </c>
      <c r="F1062" s="23" t="str">
        <f t="shared" si="219"/>
        <v>FALSE</v>
      </c>
      <c r="G1062" s="23" t="str">
        <f t="shared" si="220"/>
        <v>TRUE</v>
      </c>
      <c r="H1062" s="23" t="str">
        <f t="shared" si="221"/>
        <v>Sell</v>
      </c>
      <c r="I1062" s="23" t="str">
        <f t="shared" si="218"/>
        <v/>
      </c>
      <c r="J1062" s="38" t="str">
        <f t="shared" si="215"/>
        <v>Cash</v>
      </c>
      <c r="K1062" s="23" t="str">
        <f t="shared" si="216"/>
        <v>Cash</v>
      </c>
      <c r="L1062" s="23" t="str">
        <f t="shared" si="217"/>
        <v>Cash</v>
      </c>
      <c r="M1062" s="43">
        <f t="shared" si="222"/>
        <v>0.98752900232018559</v>
      </c>
      <c r="N1062" s="54">
        <f t="shared" si="224"/>
        <v>1</v>
      </c>
      <c r="O1062" s="47">
        <f>O1061*N1062</f>
        <v>867702.09610698826</v>
      </c>
      <c r="P1062" s="67">
        <f>(O1062-MAX(O$97:O1062))/MAX(O$97:O1062)</f>
        <v>-0.42653531905104791</v>
      </c>
      <c r="Q1062" s="63">
        <f t="shared" si="223"/>
        <v>1309256.3839292428</v>
      </c>
      <c r="R1062" s="48">
        <v>1</v>
      </c>
      <c r="S1062" s="47">
        <f t="shared" si="213"/>
        <v>2428020.9819369526</v>
      </c>
      <c r="T1062" s="67">
        <f>(S1062-MAX(S$97:S1062))/MAX(S$97:S1062)</f>
        <v>-0.11333136932145685</v>
      </c>
      <c r="U1062" s="63">
        <f t="shared" si="225"/>
        <v>1923721.9731356746</v>
      </c>
      <c r="V1062" s="4"/>
    </row>
    <row r="1063" spans="1:22" x14ac:dyDescent="0.3">
      <c r="A1063" s="2">
        <v>44066</v>
      </c>
      <c r="B1063" s="21">
        <v>332.7</v>
      </c>
      <c r="C1063" s="21">
        <v>335</v>
      </c>
      <c r="D1063" s="21">
        <v>345.45</v>
      </c>
      <c r="E1063" s="21">
        <v>260.38583333333332</v>
      </c>
      <c r="F1063" s="23" t="str">
        <f t="shared" si="219"/>
        <v>FALSE</v>
      </c>
      <c r="G1063" s="23" t="str">
        <f t="shared" si="220"/>
        <v>TRUE</v>
      </c>
      <c r="H1063" s="23" t="str">
        <f t="shared" si="221"/>
        <v>Sell</v>
      </c>
      <c r="I1063" s="23" t="str">
        <f t="shared" si="218"/>
        <v/>
      </c>
      <c r="J1063" s="38" t="str">
        <f t="shared" si="215"/>
        <v>Cash</v>
      </c>
      <c r="K1063" s="23" t="str">
        <f t="shared" si="216"/>
        <v>Cash</v>
      </c>
      <c r="L1063" s="23" t="str">
        <f t="shared" si="217"/>
        <v>Cash</v>
      </c>
      <c r="M1063" s="43">
        <f t="shared" si="222"/>
        <v>0.97709251101321581</v>
      </c>
      <c r="N1063" s="54">
        <f t="shared" si="224"/>
        <v>1</v>
      </c>
      <c r="O1063" s="47">
        <f>O1062*N1063</f>
        <v>867702.09610698826</v>
      </c>
      <c r="P1063" s="67">
        <f>(O1063-MAX(O$97:O1063))/MAX(O$97:O1063)</f>
        <v>-0.42653531905104791</v>
      </c>
      <c r="Q1063" s="63">
        <f t="shared" si="223"/>
        <v>1309256.3839292428</v>
      </c>
      <c r="R1063" s="48">
        <v>1</v>
      </c>
      <c r="S1063" s="47">
        <f t="shared" si="213"/>
        <v>2428020.9819369526</v>
      </c>
      <c r="T1063" s="67">
        <f>(S1063-MAX(S$97:S1063))/MAX(S$97:S1063)</f>
        <v>-0.11333136932145685</v>
      </c>
      <c r="U1063" s="63">
        <f t="shared" si="225"/>
        <v>1923721.9731356746</v>
      </c>
      <c r="V1063" s="4"/>
    </row>
    <row r="1064" spans="1:22" x14ac:dyDescent="0.3">
      <c r="A1064" s="2">
        <v>44067</v>
      </c>
      <c r="B1064" s="21">
        <v>334.7</v>
      </c>
      <c r="C1064" s="21">
        <v>338</v>
      </c>
      <c r="D1064" s="21">
        <v>344.41</v>
      </c>
      <c r="E1064" s="21">
        <v>261.22083333333342</v>
      </c>
      <c r="F1064" s="23" t="str">
        <f t="shared" si="219"/>
        <v>FALSE</v>
      </c>
      <c r="G1064" s="23" t="str">
        <f t="shared" si="220"/>
        <v>TRUE</v>
      </c>
      <c r="H1064" s="23" t="str">
        <f t="shared" si="221"/>
        <v>Sell</v>
      </c>
      <c r="I1064" s="23" t="str">
        <f t="shared" si="218"/>
        <v/>
      </c>
      <c r="J1064" s="38" t="str">
        <f t="shared" si="215"/>
        <v>Cash</v>
      </c>
      <c r="K1064" s="23" t="str">
        <f t="shared" si="216"/>
        <v>Cash</v>
      </c>
      <c r="L1064" s="23" t="str">
        <f t="shared" si="217"/>
        <v>Cash</v>
      </c>
      <c r="M1064" s="43">
        <f t="shared" si="222"/>
        <v>1.0060114217012324</v>
      </c>
      <c r="N1064" s="54">
        <f t="shared" si="224"/>
        <v>1</v>
      </c>
      <c r="O1064" s="47">
        <f>O1063*N1064</f>
        <v>867702.09610698826</v>
      </c>
      <c r="P1064" s="67">
        <f>(O1064-MAX(O$97:O1064))/MAX(O$97:O1064)</f>
        <v>-0.42653531905104791</v>
      </c>
      <c r="Q1064" s="63">
        <f t="shared" si="223"/>
        <v>1309256.3839292428</v>
      </c>
      <c r="R1064" s="48">
        <v>1</v>
      </c>
      <c r="S1064" s="47">
        <f t="shared" si="213"/>
        <v>2428020.9819369526</v>
      </c>
      <c r="T1064" s="67">
        <f>(S1064-MAX(S$97:S1064))/MAX(S$97:S1064)</f>
        <v>-0.11333136932145685</v>
      </c>
      <c r="U1064" s="63">
        <f t="shared" si="225"/>
        <v>1923721.9731356746</v>
      </c>
      <c r="V1064" s="4"/>
    </row>
    <row r="1065" spans="1:22" x14ac:dyDescent="0.3">
      <c r="A1065" s="2">
        <v>44068</v>
      </c>
      <c r="B1065" s="21">
        <v>338</v>
      </c>
      <c r="C1065" s="21">
        <v>328.8</v>
      </c>
      <c r="D1065" s="21">
        <v>342.42</v>
      </c>
      <c r="E1065" s="21">
        <v>261.98</v>
      </c>
      <c r="F1065" s="23" t="str">
        <f t="shared" si="219"/>
        <v>FALSE</v>
      </c>
      <c r="G1065" s="23" t="str">
        <f t="shared" si="220"/>
        <v>TRUE</v>
      </c>
      <c r="H1065" s="23" t="str">
        <f t="shared" si="221"/>
        <v>Sell</v>
      </c>
      <c r="I1065" s="23" t="str">
        <f t="shared" si="218"/>
        <v/>
      </c>
      <c r="J1065" s="38" t="str">
        <f t="shared" si="215"/>
        <v>Cash</v>
      </c>
      <c r="K1065" s="23" t="str">
        <f t="shared" si="216"/>
        <v>Cash</v>
      </c>
      <c r="L1065" s="23" t="str">
        <f t="shared" si="217"/>
        <v>Cash</v>
      </c>
      <c r="M1065" s="43">
        <f t="shared" si="222"/>
        <v>1.0098595757394682</v>
      </c>
      <c r="N1065" s="54">
        <f t="shared" si="224"/>
        <v>1</v>
      </c>
      <c r="O1065" s="47">
        <f>O1064*N1065</f>
        <v>867702.09610698826</v>
      </c>
      <c r="P1065" s="67">
        <f>(O1065-MAX(O$97:O1065))/MAX(O$97:O1065)</f>
        <v>-0.42653531905104791</v>
      </c>
      <c r="Q1065" s="63">
        <f t="shared" si="223"/>
        <v>1309256.3839292428</v>
      </c>
      <c r="R1065" s="48">
        <v>1</v>
      </c>
      <c r="S1065" s="47">
        <f t="shared" si="213"/>
        <v>2428020.9819369526</v>
      </c>
      <c r="T1065" s="67">
        <f>(S1065-MAX(S$97:S1065))/MAX(S$97:S1065)</f>
        <v>-0.11333136932145685</v>
      </c>
      <c r="U1065" s="63">
        <f t="shared" si="225"/>
        <v>1923721.9731356746</v>
      </c>
      <c r="V1065" s="4"/>
    </row>
    <row r="1066" spans="1:22" x14ac:dyDescent="0.3">
      <c r="A1066" s="2">
        <v>44069</v>
      </c>
      <c r="B1066" s="21">
        <v>329</v>
      </c>
      <c r="C1066" s="21">
        <v>329</v>
      </c>
      <c r="D1066" s="21">
        <v>340.51</v>
      </c>
      <c r="E1066" s="21">
        <v>262.64083333333332</v>
      </c>
      <c r="F1066" s="23" t="str">
        <f t="shared" si="219"/>
        <v>FALSE</v>
      </c>
      <c r="G1066" s="23" t="str">
        <f t="shared" si="220"/>
        <v>TRUE</v>
      </c>
      <c r="H1066" s="23" t="str">
        <f t="shared" si="221"/>
        <v>Sell</v>
      </c>
      <c r="I1066" s="23" t="str">
        <f t="shared" si="218"/>
        <v/>
      </c>
      <c r="J1066" s="38" t="str">
        <f t="shared" si="215"/>
        <v>Cash</v>
      </c>
      <c r="K1066" s="23" t="str">
        <f t="shared" si="216"/>
        <v>Cash</v>
      </c>
      <c r="L1066" s="23" t="str">
        <f t="shared" si="217"/>
        <v>Cash</v>
      </c>
      <c r="M1066" s="43">
        <f t="shared" si="222"/>
        <v>0.97337278106508873</v>
      </c>
      <c r="N1066" s="54">
        <f t="shared" si="224"/>
        <v>1</v>
      </c>
      <c r="O1066" s="47">
        <f>O1065*N1066</f>
        <v>867702.09610698826</v>
      </c>
      <c r="P1066" s="67">
        <f>(O1066-MAX(O$97:O1066))/MAX(O$97:O1066)</f>
        <v>-0.42653531905104791</v>
      </c>
      <c r="Q1066" s="63">
        <f t="shared" si="223"/>
        <v>1309256.3839292428</v>
      </c>
      <c r="R1066" s="48">
        <v>1</v>
      </c>
      <c r="S1066" s="47">
        <f t="shared" si="213"/>
        <v>2428020.9819369526</v>
      </c>
      <c r="T1066" s="67">
        <f>(S1066-MAX(S$97:S1066))/MAX(S$97:S1066)</f>
        <v>-0.11333136932145685</v>
      </c>
      <c r="U1066" s="63">
        <f t="shared" si="225"/>
        <v>1923721.9731356746</v>
      </c>
      <c r="V1066" s="4"/>
    </row>
    <row r="1067" spans="1:22" x14ac:dyDescent="0.3">
      <c r="A1067" s="2">
        <v>44070</v>
      </c>
      <c r="B1067" s="21">
        <v>328.9</v>
      </c>
      <c r="C1067" s="21">
        <v>311.7</v>
      </c>
      <c r="D1067" s="21">
        <v>335.46</v>
      </c>
      <c r="E1067" s="21">
        <v>263.01333333333338</v>
      </c>
      <c r="F1067" s="23" t="str">
        <f t="shared" si="219"/>
        <v>FALSE</v>
      </c>
      <c r="G1067" s="23" t="str">
        <f t="shared" si="220"/>
        <v>TRUE</v>
      </c>
      <c r="H1067" s="23" t="str">
        <f t="shared" si="221"/>
        <v>Sell</v>
      </c>
      <c r="I1067" s="23" t="str">
        <f t="shared" si="218"/>
        <v/>
      </c>
      <c r="J1067" s="38" t="str">
        <f t="shared" si="215"/>
        <v>Cash</v>
      </c>
      <c r="K1067" s="23" t="str">
        <f t="shared" si="216"/>
        <v>Cash</v>
      </c>
      <c r="L1067" s="23" t="str">
        <f t="shared" si="217"/>
        <v>Cash</v>
      </c>
      <c r="M1067" s="43">
        <f t="shared" si="222"/>
        <v>0.99969604863221873</v>
      </c>
      <c r="N1067" s="54">
        <f t="shared" si="224"/>
        <v>1</v>
      </c>
      <c r="O1067" s="47">
        <f>O1066*N1067</f>
        <v>867702.09610698826</v>
      </c>
      <c r="P1067" s="67">
        <f>(O1067-MAX(O$97:O1067))/MAX(O$97:O1067)</f>
        <v>-0.42653531905104791</v>
      </c>
      <c r="Q1067" s="63">
        <f t="shared" si="223"/>
        <v>1309256.3839292428</v>
      </c>
      <c r="R1067" s="48">
        <v>1</v>
      </c>
      <c r="S1067" s="47">
        <f t="shared" si="213"/>
        <v>2428020.9819369526</v>
      </c>
      <c r="T1067" s="67">
        <f>(S1067-MAX(S$97:S1067))/MAX(S$97:S1067)</f>
        <v>-0.11333136932145685</v>
      </c>
      <c r="U1067" s="63">
        <f t="shared" si="225"/>
        <v>1923721.9731356746</v>
      </c>
      <c r="V1067" s="4"/>
    </row>
    <row r="1068" spans="1:22" x14ac:dyDescent="0.3">
      <c r="A1068" s="2">
        <v>44071</v>
      </c>
      <c r="B1068" s="21">
        <v>311.89999999999998</v>
      </c>
      <c r="C1068" s="21">
        <v>316.39999999999998</v>
      </c>
      <c r="D1068" s="21">
        <v>331.88</v>
      </c>
      <c r="E1068" s="21">
        <v>263.45</v>
      </c>
      <c r="F1068" s="23" t="str">
        <f t="shared" si="219"/>
        <v>FALSE</v>
      </c>
      <c r="G1068" s="23" t="str">
        <f t="shared" si="220"/>
        <v>TRUE</v>
      </c>
      <c r="H1068" s="23" t="str">
        <f t="shared" si="221"/>
        <v>Sell</v>
      </c>
      <c r="I1068" s="23" t="str">
        <f t="shared" si="218"/>
        <v/>
      </c>
      <c r="J1068" s="38" t="str">
        <f t="shared" si="215"/>
        <v>Cash</v>
      </c>
      <c r="K1068" s="23" t="str">
        <f t="shared" si="216"/>
        <v>Cash</v>
      </c>
      <c r="L1068" s="23" t="str">
        <f t="shared" si="217"/>
        <v>Cash</v>
      </c>
      <c r="M1068" s="43">
        <f t="shared" si="222"/>
        <v>0.94831255700820916</v>
      </c>
      <c r="N1068" s="54">
        <f t="shared" si="224"/>
        <v>1</v>
      </c>
      <c r="O1068" s="47">
        <f>O1067*N1068</f>
        <v>867702.09610698826</v>
      </c>
      <c r="P1068" s="67">
        <f>(O1068-MAX(O$97:O1068))/MAX(O$97:O1068)</f>
        <v>-0.42653531905104791</v>
      </c>
      <c r="Q1068" s="63">
        <f t="shared" si="223"/>
        <v>1309256.3839292428</v>
      </c>
      <c r="R1068" s="48">
        <v>1</v>
      </c>
      <c r="S1068" s="47">
        <f t="shared" ref="S1068:S1131" si="226">S1067*R1068</f>
        <v>2428020.9819369526</v>
      </c>
      <c r="T1068" s="67">
        <f>(S1068-MAX(S$97:S1068))/MAX(S$97:S1068)</f>
        <v>-0.11333136932145685</v>
      </c>
      <c r="U1068" s="63">
        <f t="shared" si="225"/>
        <v>1923721.9731356746</v>
      </c>
      <c r="V1068" s="4"/>
    </row>
    <row r="1069" spans="1:22" x14ac:dyDescent="0.3">
      <c r="A1069" s="2">
        <v>44072</v>
      </c>
      <c r="B1069" s="21">
        <v>316.39999999999998</v>
      </c>
      <c r="C1069" s="21">
        <v>320.3</v>
      </c>
      <c r="D1069" s="21">
        <v>329.71</v>
      </c>
      <c r="E1069" s="21">
        <v>263.90083333333331</v>
      </c>
      <c r="F1069" s="23" t="str">
        <f t="shared" si="219"/>
        <v>FALSE</v>
      </c>
      <c r="G1069" s="23" t="str">
        <f t="shared" si="220"/>
        <v>TRUE</v>
      </c>
      <c r="H1069" s="23" t="str">
        <f t="shared" si="221"/>
        <v>Sell</v>
      </c>
      <c r="I1069" s="23" t="str">
        <f t="shared" si="218"/>
        <v/>
      </c>
      <c r="J1069" s="38" t="str">
        <f t="shared" si="215"/>
        <v>Cash</v>
      </c>
      <c r="K1069" s="23" t="str">
        <f t="shared" si="216"/>
        <v>Cash</v>
      </c>
      <c r="L1069" s="23" t="str">
        <f t="shared" si="217"/>
        <v>Cash</v>
      </c>
      <c r="M1069" s="43">
        <f t="shared" si="222"/>
        <v>1.0144277011862777</v>
      </c>
      <c r="N1069" s="54">
        <f t="shared" si="224"/>
        <v>1</v>
      </c>
      <c r="O1069" s="47">
        <f>O1068*N1069</f>
        <v>867702.09610698826</v>
      </c>
      <c r="P1069" s="67">
        <f>(O1069-MAX(O$97:O1069))/MAX(O$97:O1069)</f>
        <v>-0.42653531905104791</v>
      </c>
      <c r="Q1069" s="63">
        <f t="shared" si="223"/>
        <v>1309256.3839292428</v>
      </c>
      <c r="R1069" s="48">
        <v>1</v>
      </c>
      <c r="S1069" s="47">
        <f t="shared" si="226"/>
        <v>2428020.9819369526</v>
      </c>
      <c r="T1069" s="67">
        <f>(S1069-MAX(S$97:S1069))/MAX(S$97:S1069)</f>
        <v>-0.11333136932145685</v>
      </c>
      <c r="U1069" s="63">
        <f t="shared" si="225"/>
        <v>1923721.9731356746</v>
      </c>
      <c r="V1069" s="4"/>
    </row>
    <row r="1070" spans="1:22" x14ac:dyDescent="0.3">
      <c r="A1070" s="2">
        <v>44073</v>
      </c>
      <c r="B1070" s="21">
        <v>320.3</v>
      </c>
      <c r="C1070" s="21">
        <v>329.5</v>
      </c>
      <c r="D1070" s="21">
        <v>328.17</v>
      </c>
      <c r="E1070" s="21">
        <v>264.39749999999998</v>
      </c>
      <c r="F1070" s="23" t="str">
        <f t="shared" si="219"/>
        <v>FALSE</v>
      </c>
      <c r="G1070" s="23" t="str">
        <f t="shared" si="220"/>
        <v>TRUE</v>
      </c>
      <c r="H1070" s="23" t="str">
        <f t="shared" si="221"/>
        <v>Sell</v>
      </c>
      <c r="I1070" s="23" t="str">
        <f t="shared" si="218"/>
        <v/>
      </c>
      <c r="J1070" s="38" t="str">
        <f t="shared" si="215"/>
        <v>Cash</v>
      </c>
      <c r="K1070" s="23" t="str">
        <f t="shared" si="216"/>
        <v>Cash</v>
      </c>
      <c r="L1070" s="23" t="str">
        <f t="shared" si="217"/>
        <v>Cash</v>
      </c>
      <c r="M1070" s="43">
        <f t="shared" si="222"/>
        <v>1.0123261694058154</v>
      </c>
      <c r="N1070" s="54">
        <f t="shared" si="224"/>
        <v>1</v>
      </c>
      <c r="O1070" s="47">
        <f>O1069*N1070</f>
        <v>867702.09610698826</v>
      </c>
      <c r="P1070" s="67">
        <f>(O1070-MAX(O$97:O1070))/MAX(O$97:O1070)</f>
        <v>-0.42653531905104791</v>
      </c>
      <c r="Q1070" s="63">
        <f t="shared" si="223"/>
        <v>1309256.3839292428</v>
      </c>
      <c r="R1070" s="48">
        <v>1</v>
      </c>
      <c r="S1070" s="47">
        <f t="shared" si="226"/>
        <v>2428020.9819369526</v>
      </c>
      <c r="T1070" s="67">
        <f>(S1070-MAX(S$97:S1070))/MAX(S$97:S1070)</f>
        <v>-0.11333136932145685</v>
      </c>
      <c r="U1070" s="63">
        <f t="shared" si="225"/>
        <v>1923721.9731356746</v>
      </c>
      <c r="V1070" s="4"/>
    </row>
    <row r="1071" spans="1:22" x14ac:dyDescent="0.3">
      <c r="A1071" s="2">
        <v>44074</v>
      </c>
      <c r="B1071" s="21">
        <v>329.4</v>
      </c>
      <c r="C1071" s="21">
        <v>328.7</v>
      </c>
      <c r="D1071" s="21">
        <v>326.99</v>
      </c>
      <c r="E1071" s="21">
        <v>264.91833333333329</v>
      </c>
      <c r="F1071" s="23" t="str">
        <f t="shared" si="219"/>
        <v>TRUE</v>
      </c>
      <c r="G1071" s="23" t="str">
        <f t="shared" si="220"/>
        <v>TRUE</v>
      </c>
      <c r="H1071" s="23" t="str">
        <f t="shared" si="221"/>
        <v>Buy</v>
      </c>
      <c r="I1071" s="23" t="str">
        <f t="shared" si="218"/>
        <v>Buying</v>
      </c>
      <c r="J1071" s="38" t="str">
        <f t="shared" si="215"/>
        <v/>
      </c>
      <c r="K1071" s="23" t="str">
        <f t="shared" si="216"/>
        <v>Buying</v>
      </c>
      <c r="L1071" s="23" t="str">
        <f t="shared" si="217"/>
        <v>Buying</v>
      </c>
      <c r="M1071" s="43">
        <f t="shared" si="222"/>
        <v>1.0284108648142365</v>
      </c>
      <c r="N1071" s="54">
        <f t="shared" si="224"/>
        <v>1</v>
      </c>
      <c r="O1071" s="47">
        <f>O1070*N1071</f>
        <v>867702.09610698826</v>
      </c>
      <c r="P1071" s="67">
        <f>(O1071-MAX(O$97:O1071))/MAX(O$97:O1071)</f>
        <v>-0.42653531905104791</v>
      </c>
      <c r="Q1071" s="63">
        <f t="shared" si="223"/>
        <v>1309256.3839292428</v>
      </c>
      <c r="R1071" s="48">
        <v>1</v>
      </c>
      <c r="S1071" s="47">
        <f t="shared" si="226"/>
        <v>2428020.9819369526</v>
      </c>
      <c r="T1071" s="67">
        <f>(S1071-MAX(S$97:S1071))/MAX(S$97:S1071)</f>
        <v>-0.11333136932145685</v>
      </c>
      <c r="U1071" s="63">
        <f t="shared" si="225"/>
        <v>1923721.9731356746</v>
      </c>
      <c r="V1071" s="4"/>
    </row>
    <row r="1072" spans="1:22" x14ac:dyDescent="0.3">
      <c r="A1072" s="2">
        <v>44075</v>
      </c>
      <c r="B1072" s="21">
        <v>328.9</v>
      </c>
      <c r="C1072" s="21">
        <v>342</v>
      </c>
      <c r="D1072" s="21">
        <v>327.93999999999988</v>
      </c>
      <c r="E1072" s="21">
        <v>265.56</v>
      </c>
      <c r="F1072" s="23" t="str">
        <f t="shared" si="219"/>
        <v>TRUE</v>
      </c>
      <c r="G1072" s="23" t="str">
        <f t="shared" si="220"/>
        <v>TRUE</v>
      </c>
      <c r="H1072" s="23" t="str">
        <f t="shared" si="221"/>
        <v>Buy</v>
      </c>
      <c r="I1072" s="23" t="str">
        <f t="shared" si="218"/>
        <v>hold</v>
      </c>
      <c r="J1072" s="38" t="str">
        <f t="shared" si="215"/>
        <v/>
      </c>
      <c r="K1072" s="23" t="str">
        <f t="shared" si="216"/>
        <v>hold</v>
      </c>
      <c r="L1072" s="23" t="str">
        <f t="shared" si="217"/>
        <v>hold</v>
      </c>
      <c r="M1072" s="43">
        <f t="shared" si="222"/>
        <v>0.99848208864602306</v>
      </c>
      <c r="N1072" s="54">
        <f t="shared" si="224"/>
        <v>0.99778208864602314</v>
      </c>
      <c r="O1072" s="47">
        <f>O1071*N1072</f>
        <v>865777.60977616301</v>
      </c>
      <c r="P1072" s="67">
        <f>(O1072-MAX(O$97:O1072))/MAX(O$97:O1072)</f>
        <v>-0.42780721287802931</v>
      </c>
      <c r="Q1072" s="63">
        <f t="shared" si="223"/>
        <v>1306352.5693300595</v>
      </c>
      <c r="R1072" s="48">
        <v>0.99778315118397087</v>
      </c>
      <c r="S1072" s="47">
        <f t="shared" si="226"/>
        <v>2422638.426497852</v>
      </c>
      <c r="T1072" s="67">
        <f>(S1072-MAX(S$97:S1072))/MAX(S$97:S1072)</f>
        <v>-0.11529697962558667</v>
      </c>
      <c r="U1072" s="63">
        <f t="shared" si="225"/>
        <v>1919457.3723571596</v>
      </c>
      <c r="V1072" s="4"/>
    </row>
    <row r="1073" spans="1:22" x14ac:dyDescent="0.3">
      <c r="A1073" s="2">
        <v>44076</v>
      </c>
      <c r="B1073" s="21">
        <v>342</v>
      </c>
      <c r="C1073" s="21">
        <v>321.5</v>
      </c>
      <c r="D1073" s="21">
        <v>326.58999999999997</v>
      </c>
      <c r="E1073" s="21">
        <v>266.03750000000002</v>
      </c>
      <c r="F1073" s="23" t="str">
        <f t="shared" si="219"/>
        <v>TRUE</v>
      </c>
      <c r="G1073" s="23" t="str">
        <f t="shared" si="220"/>
        <v>TRUE</v>
      </c>
      <c r="H1073" s="23" t="str">
        <f t="shared" si="221"/>
        <v>Buy</v>
      </c>
      <c r="I1073" s="23" t="str">
        <f t="shared" si="218"/>
        <v>hold</v>
      </c>
      <c r="J1073" s="38" t="str">
        <f t="shared" si="215"/>
        <v/>
      </c>
      <c r="K1073" s="23" t="str">
        <f t="shared" si="216"/>
        <v>hold</v>
      </c>
      <c r="L1073" s="23" t="str">
        <f t="shared" si="217"/>
        <v>hold</v>
      </c>
      <c r="M1073" s="43">
        <f t="shared" si="222"/>
        <v>1.0398297354819095</v>
      </c>
      <c r="N1073" s="54">
        <f t="shared" si="224"/>
        <v>1.0398297354819095</v>
      </c>
      <c r="O1073" s="47">
        <f>O1072*N1073</f>
        <v>900261.30295970745</v>
      </c>
      <c r="P1073" s="67">
        <f>(O1073-MAX(O$97:O1073))/MAX(O$97:O1073)</f>
        <v>-0.40501692552230467</v>
      </c>
      <c r="Q1073" s="63">
        <f t="shared" si="223"/>
        <v>1358384.2466125886</v>
      </c>
      <c r="R1073" s="48">
        <v>1.0398297354819095</v>
      </c>
      <c r="S1073" s="47">
        <f t="shared" si="226"/>
        <v>2519131.4741935707</v>
      </c>
      <c r="T1073" s="67">
        <f>(S1073-MAX(S$97:S1073))/MAX(S$97:S1073)</f>
        <v>-8.0059492344027455E-2</v>
      </c>
      <c r="U1073" s="63">
        <f t="shared" si="225"/>
        <v>1995908.8517669463</v>
      </c>
      <c r="V1073" s="4"/>
    </row>
    <row r="1074" spans="1:22" x14ac:dyDescent="0.3">
      <c r="A1074" s="2">
        <v>44077</v>
      </c>
      <c r="B1074" s="21">
        <v>321.60000000000002</v>
      </c>
      <c r="C1074" s="21">
        <v>313.89999999999998</v>
      </c>
      <c r="D1074" s="21">
        <v>324.17999999999989</v>
      </c>
      <c r="E1074" s="21">
        <v>266.43166666666667</v>
      </c>
      <c r="F1074" s="23" t="str">
        <f t="shared" si="219"/>
        <v>FALSE</v>
      </c>
      <c r="G1074" s="23" t="str">
        <f t="shared" si="220"/>
        <v>TRUE</v>
      </c>
      <c r="H1074" s="23" t="str">
        <f t="shared" si="221"/>
        <v>Sell</v>
      </c>
      <c r="I1074" s="23" t="str">
        <f t="shared" si="218"/>
        <v/>
      </c>
      <c r="J1074" s="38" t="str">
        <f t="shared" si="215"/>
        <v>Selling</v>
      </c>
      <c r="K1074" s="23" t="str">
        <f t="shared" si="216"/>
        <v>Selling</v>
      </c>
      <c r="L1074" s="23" t="str">
        <f t="shared" si="217"/>
        <v>Selling</v>
      </c>
      <c r="M1074" s="43">
        <f t="shared" si="222"/>
        <v>0.94035087719298249</v>
      </c>
      <c r="N1074" s="54">
        <f t="shared" si="224"/>
        <v>0.93969263157894745</v>
      </c>
      <c r="O1074" s="47">
        <f>O1073*N1074</f>
        <v>845968.91288689955</v>
      </c>
      <c r="P1074" s="67">
        <f>(O1074-MAX(O$97:O1074))/MAX(O$97:O1074)</f>
        <v>-0.4408987889991216</v>
      </c>
      <c r="Q1074" s="63">
        <f t="shared" si="223"/>
        <v>1276463.6673947694</v>
      </c>
      <c r="R1074" s="48">
        <v>0.93969263157894745</v>
      </c>
      <c r="S1074" s="47">
        <f t="shared" si="226"/>
        <v>2367209.2842783099</v>
      </c>
      <c r="T1074" s="67">
        <f>(S1074-MAX(S$97:S1074))/MAX(S$97:S1074)</f>
        <v>-0.13553868346468625</v>
      </c>
      <c r="U1074" s="63">
        <f t="shared" si="225"/>
        <v>1875540.841308597</v>
      </c>
      <c r="V1074" s="4"/>
    </row>
    <row r="1075" spans="1:22" x14ac:dyDescent="0.3">
      <c r="A1075" s="2">
        <v>44078</v>
      </c>
      <c r="B1075" s="21">
        <v>313.5</v>
      </c>
      <c r="C1075" s="21">
        <v>303.3</v>
      </c>
      <c r="D1075" s="21">
        <v>321.63</v>
      </c>
      <c r="E1075" s="21">
        <v>266.77499999999998</v>
      </c>
      <c r="F1075" s="23" t="str">
        <f t="shared" si="219"/>
        <v>FALSE</v>
      </c>
      <c r="G1075" s="23" t="str">
        <f t="shared" si="220"/>
        <v>TRUE</v>
      </c>
      <c r="H1075" s="23" t="str">
        <f t="shared" si="221"/>
        <v>Sell</v>
      </c>
      <c r="I1075" s="23" t="str">
        <f t="shared" si="218"/>
        <v/>
      </c>
      <c r="J1075" s="38" t="str">
        <f t="shared" si="215"/>
        <v>Cash</v>
      </c>
      <c r="K1075" s="23" t="str">
        <f t="shared" si="216"/>
        <v>Cash</v>
      </c>
      <c r="L1075" s="23" t="str">
        <f t="shared" si="217"/>
        <v>Cash</v>
      </c>
      <c r="M1075" s="43">
        <f t="shared" si="222"/>
        <v>0.97481343283582078</v>
      </c>
      <c r="N1075" s="54">
        <f t="shared" si="224"/>
        <v>1</v>
      </c>
      <c r="O1075" s="47">
        <f>O1074*N1075</f>
        <v>845968.91288689955</v>
      </c>
      <c r="P1075" s="67">
        <f>(O1075-MAX(O$97:O1075))/MAX(O$97:O1075)</f>
        <v>-0.4408987889991216</v>
      </c>
      <c r="Q1075" s="63">
        <f t="shared" si="223"/>
        <v>1276463.6673947694</v>
      </c>
      <c r="R1075" s="48">
        <v>1</v>
      </c>
      <c r="S1075" s="47">
        <f t="shared" si="226"/>
        <v>2367209.2842783099</v>
      </c>
      <c r="T1075" s="67">
        <f>(S1075-MAX(S$97:S1075))/MAX(S$97:S1075)</f>
        <v>-0.13553868346468625</v>
      </c>
      <c r="U1075" s="63">
        <f t="shared" si="225"/>
        <v>1875540.841308597</v>
      </c>
      <c r="V1075" s="4"/>
    </row>
    <row r="1076" spans="1:22" x14ac:dyDescent="0.3">
      <c r="A1076" s="2">
        <v>44079</v>
      </c>
      <c r="B1076" s="21">
        <v>303</v>
      </c>
      <c r="C1076" s="21">
        <v>299.89999999999998</v>
      </c>
      <c r="D1076" s="21">
        <v>318.72000000000003</v>
      </c>
      <c r="E1076" s="21">
        <v>267.08166666666659</v>
      </c>
      <c r="F1076" s="23" t="str">
        <f t="shared" si="219"/>
        <v>FALSE</v>
      </c>
      <c r="G1076" s="23" t="str">
        <f t="shared" si="220"/>
        <v>TRUE</v>
      </c>
      <c r="H1076" s="23" t="str">
        <f t="shared" si="221"/>
        <v>Sell</v>
      </c>
      <c r="I1076" s="23" t="str">
        <f t="shared" si="218"/>
        <v/>
      </c>
      <c r="J1076" s="38" t="str">
        <f t="shared" si="215"/>
        <v>Cash</v>
      </c>
      <c r="K1076" s="23" t="str">
        <f t="shared" si="216"/>
        <v>Cash</v>
      </c>
      <c r="L1076" s="23" t="str">
        <f t="shared" si="217"/>
        <v>Cash</v>
      </c>
      <c r="M1076" s="43">
        <f t="shared" si="222"/>
        <v>0.96650717703349287</v>
      </c>
      <c r="N1076" s="54">
        <f t="shared" si="224"/>
        <v>1</v>
      </c>
      <c r="O1076" s="47">
        <f>O1075*N1076</f>
        <v>845968.91288689955</v>
      </c>
      <c r="P1076" s="67">
        <f>(O1076-MAX(O$97:O1076))/MAX(O$97:O1076)</f>
        <v>-0.4408987889991216</v>
      </c>
      <c r="Q1076" s="63">
        <f t="shared" si="223"/>
        <v>1276463.6673947694</v>
      </c>
      <c r="R1076" s="48">
        <v>1</v>
      </c>
      <c r="S1076" s="47">
        <f t="shared" si="226"/>
        <v>2367209.2842783099</v>
      </c>
      <c r="T1076" s="67">
        <f>(S1076-MAX(S$97:S1076))/MAX(S$97:S1076)</f>
        <v>-0.13553868346468625</v>
      </c>
      <c r="U1076" s="63">
        <f t="shared" si="225"/>
        <v>1875540.841308597</v>
      </c>
      <c r="V1076" s="4"/>
    </row>
    <row r="1077" spans="1:22" x14ac:dyDescent="0.3">
      <c r="A1077" s="2">
        <v>44080</v>
      </c>
      <c r="B1077" s="21">
        <v>299.89999999999998</v>
      </c>
      <c r="C1077" s="21">
        <v>288.7</v>
      </c>
      <c r="D1077" s="21">
        <v>316.42</v>
      </c>
      <c r="E1077" s="21">
        <v>267.26749999999998</v>
      </c>
      <c r="F1077" s="23" t="str">
        <f t="shared" si="219"/>
        <v>FALSE</v>
      </c>
      <c r="G1077" s="23" t="str">
        <f t="shared" si="220"/>
        <v>TRUE</v>
      </c>
      <c r="H1077" s="23" t="str">
        <f t="shared" si="221"/>
        <v>Sell</v>
      </c>
      <c r="I1077" s="23" t="str">
        <f t="shared" si="218"/>
        <v/>
      </c>
      <c r="J1077" s="38" t="str">
        <f t="shared" si="215"/>
        <v>Cash</v>
      </c>
      <c r="K1077" s="23" t="str">
        <f t="shared" si="216"/>
        <v>Cash</v>
      </c>
      <c r="L1077" s="23" t="str">
        <f t="shared" si="217"/>
        <v>Cash</v>
      </c>
      <c r="M1077" s="43">
        <f t="shared" si="222"/>
        <v>0.98976897689768972</v>
      </c>
      <c r="N1077" s="54">
        <f t="shared" si="224"/>
        <v>1</v>
      </c>
      <c r="O1077" s="47">
        <f>O1076*N1077</f>
        <v>845968.91288689955</v>
      </c>
      <c r="P1077" s="67">
        <f>(O1077-MAX(O$97:O1077))/MAX(O$97:O1077)</f>
        <v>-0.4408987889991216</v>
      </c>
      <c r="Q1077" s="63">
        <f t="shared" si="223"/>
        <v>1276463.6673947694</v>
      </c>
      <c r="R1077" s="48">
        <v>1</v>
      </c>
      <c r="S1077" s="47">
        <f t="shared" si="226"/>
        <v>2367209.2842783099</v>
      </c>
      <c r="T1077" s="67">
        <f>(S1077-MAX(S$97:S1077))/MAX(S$97:S1077)</f>
        <v>-0.13553868346468625</v>
      </c>
      <c r="U1077" s="63">
        <f t="shared" si="225"/>
        <v>1875540.841308597</v>
      </c>
      <c r="V1077" s="4"/>
    </row>
    <row r="1078" spans="1:22" x14ac:dyDescent="0.3">
      <c r="A1078" s="2">
        <v>44081</v>
      </c>
      <c r="B1078" s="21">
        <v>288.8</v>
      </c>
      <c r="C1078" s="21">
        <v>279.3</v>
      </c>
      <c r="D1078" s="21">
        <v>312.70999999999998</v>
      </c>
      <c r="E1078" s="21">
        <v>267.58999999999997</v>
      </c>
      <c r="F1078" s="23" t="str">
        <f t="shared" si="219"/>
        <v>FALSE</v>
      </c>
      <c r="G1078" s="23" t="str">
        <f t="shared" si="220"/>
        <v>TRUE</v>
      </c>
      <c r="H1078" s="23" t="str">
        <f t="shared" si="221"/>
        <v>Sell</v>
      </c>
      <c r="I1078" s="23" t="str">
        <f t="shared" si="218"/>
        <v/>
      </c>
      <c r="J1078" s="38" t="str">
        <f t="shared" si="215"/>
        <v>Cash</v>
      </c>
      <c r="K1078" s="23" t="str">
        <f t="shared" si="216"/>
        <v>Cash</v>
      </c>
      <c r="L1078" s="23" t="str">
        <f t="shared" si="217"/>
        <v>Cash</v>
      </c>
      <c r="M1078" s="43">
        <f t="shared" si="222"/>
        <v>0.96298766255418489</v>
      </c>
      <c r="N1078" s="54">
        <f t="shared" si="224"/>
        <v>1</v>
      </c>
      <c r="O1078" s="47">
        <f>O1077*N1078</f>
        <v>845968.91288689955</v>
      </c>
      <c r="P1078" s="67">
        <f>(O1078-MAX(O$97:O1078))/MAX(O$97:O1078)</f>
        <v>-0.4408987889991216</v>
      </c>
      <c r="Q1078" s="63">
        <f t="shared" si="223"/>
        <v>1276463.6673947694</v>
      </c>
      <c r="R1078" s="48">
        <v>1</v>
      </c>
      <c r="S1078" s="47">
        <f t="shared" si="226"/>
        <v>2367209.2842783099</v>
      </c>
      <c r="T1078" s="67">
        <f>(S1078-MAX(S$97:S1078))/MAX(S$97:S1078)</f>
        <v>-0.13553868346468625</v>
      </c>
      <c r="U1078" s="63">
        <f t="shared" si="225"/>
        <v>1875540.841308597</v>
      </c>
      <c r="V1078" s="4"/>
    </row>
    <row r="1079" spans="1:22" x14ac:dyDescent="0.3">
      <c r="A1079" s="2">
        <v>44082</v>
      </c>
      <c r="B1079" s="21">
        <v>279.3</v>
      </c>
      <c r="C1079" s="21">
        <v>283.60000000000002</v>
      </c>
      <c r="D1079" s="21">
        <v>309.04000000000002</v>
      </c>
      <c r="E1079" s="21">
        <v>267.96916666666658</v>
      </c>
      <c r="F1079" s="23" t="str">
        <f t="shared" si="219"/>
        <v>FALSE</v>
      </c>
      <c r="G1079" s="23" t="str">
        <f t="shared" si="220"/>
        <v>TRUE</v>
      </c>
      <c r="H1079" s="23" t="str">
        <f t="shared" si="221"/>
        <v>Sell</v>
      </c>
      <c r="I1079" s="23" t="str">
        <f t="shared" si="218"/>
        <v/>
      </c>
      <c r="J1079" s="38" t="str">
        <f t="shared" si="215"/>
        <v>Cash</v>
      </c>
      <c r="K1079" s="23" t="str">
        <f t="shared" si="216"/>
        <v>Cash</v>
      </c>
      <c r="L1079" s="23" t="str">
        <f t="shared" si="217"/>
        <v>Cash</v>
      </c>
      <c r="M1079" s="43">
        <f t="shared" si="222"/>
        <v>0.96710526315789469</v>
      </c>
      <c r="N1079" s="54">
        <f t="shared" si="224"/>
        <v>1</v>
      </c>
      <c r="O1079" s="47">
        <f>O1078*N1079</f>
        <v>845968.91288689955</v>
      </c>
      <c r="P1079" s="67">
        <f>(O1079-MAX(O$97:O1079))/MAX(O$97:O1079)</f>
        <v>-0.4408987889991216</v>
      </c>
      <c r="Q1079" s="63">
        <f t="shared" si="223"/>
        <v>1276463.6673947694</v>
      </c>
      <c r="R1079" s="48">
        <v>1</v>
      </c>
      <c r="S1079" s="47">
        <f t="shared" si="226"/>
        <v>2367209.2842783099</v>
      </c>
      <c r="T1079" s="67">
        <f>(S1079-MAX(S$97:S1079))/MAX(S$97:S1079)</f>
        <v>-0.13553868346468625</v>
      </c>
      <c r="U1079" s="63">
        <f t="shared" si="225"/>
        <v>1875540.841308597</v>
      </c>
      <c r="V1079" s="4"/>
    </row>
    <row r="1080" spans="1:22" x14ac:dyDescent="0.3">
      <c r="A1080" s="2">
        <v>44083</v>
      </c>
      <c r="B1080" s="21">
        <v>283.7</v>
      </c>
      <c r="C1080" s="21">
        <v>285.3</v>
      </c>
      <c r="D1080" s="21">
        <v>304.62</v>
      </c>
      <c r="E1080" s="21">
        <v>268.33749999999998</v>
      </c>
      <c r="F1080" s="23" t="str">
        <f t="shared" si="219"/>
        <v>FALSE</v>
      </c>
      <c r="G1080" s="23" t="str">
        <f t="shared" si="220"/>
        <v>TRUE</v>
      </c>
      <c r="H1080" s="23" t="str">
        <f t="shared" si="221"/>
        <v>Sell</v>
      </c>
      <c r="I1080" s="23" t="str">
        <f t="shared" si="218"/>
        <v/>
      </c>
      <c r="J1080" s="38" t="str">
        <f t="shared" si="215"/>
        <v>Cash</v>
      </c>
      <c r="K1080" s="23" t="str">
        <f t="shared" si="216"/>
        <v>Cash</v>
      </c>
      <c r="L1080" s="23" t="str">
        <f t="shared" si="217"/>
        <v>Cash</v>
      </c>
      <c r="M1080" s="43">
        <f t="shared" si="222"/>
        <v>1.0157536698890082</v>
      </c>
      <c r="N1080" s="54">
        <f t="shared" si="224"/>
        <v>1</v>
      </c>
      <c r="O1080" s="47">
        <f>O1079*N1080</f>
        <v>845968.91288689955</v>
      </c>
      <c r="P1080" s="67">
        <f>(O1080-MAX(O$97:O1080))/MAX(O$97:O1080)</f>
        <v>-0.4408987889991216</v>
      </c>
      <c r="Q1080" s="63">
        <f t="shared" si="223"/>
        <v>1276463.6673947694</v>
      </c>
      <c r="R1080" s="48">
        <v>1</v>
      </c>
      <c r="S1080" s="47">
        <f t="shared" si="226"/>
        <v>2367209.2842783099</v>
      </c>
      <c r="T1080" s="67">
        <f>(S1080-MAX(S$97:S1080))/MAX(S$97:S1080)</f>
        <v>-0.13553868346468625</v>
      </c>
      <c r="U1080" s="63">
        <f t="shared" si="225"/>
        <v>1875540.841308597</v>
      </c>
      <c r="V1080" s="4"/>
    </row>
    <row r="1081" spans="1:22" x14ac:dyDescent="0.3">
      <c r="A1081" s="2">
        <v>44084</v>
      </c>
      <c r="B1081" s="21">
        <v>285.3</v>
      </c>
      <c r="C1081" s="21">
        <v>290.60000000000002</v>
      </c>
      <c r="D1081" s="21">
        <v>300.81000000000012</v>
      </c>
      <c r="E1081" s="21">
        <v>268.73750000000001</v>
      </c>
      <c r="F1081" s="23" t="str">
        <f t="shared" si="219"/>
        <v>FALSE</v>
      </c>
      <c r="G1081" s="23" t="str">
        <f t="shared" si="220"/>
        <v>TRUE</v>
      </c>
      <c r="H1081" s="23" t="str">
        <f t="shared" si="221"/>
        <v>Sell</v>
      </c>
      <c r="I1081" s="23" t="str">
        <f t="shared" si="218"/>
        <v/>
      </c>
      <c r="J1081" s="38" t="str">
        <f t="shared" si="215"/>
        <v>Cash</v>
      </c>
      <c r="K1081" s="23" t="str">
        <f t="shared" si="216"/>
        <v>Cash</v>
      </c>
      <c r="L1081" s="23" t="str">
        <f t="shared" si="217"/>
        <v>Cash</v>
      </c>
      <c r="M1081" s="43">
        <f t="shared" si="222"/>
        <v>1.005639760310187</v>
      </c>
      <c r="N1081" s="54">
        <f t="shared" si="224"/>
        <v>1</v>
      </c>
      <c r="O1081" s="47">
        <f>O1080*N1081</f>
        <v>845968.91288689955</v>
      </c>
      <c r="P1081" s="67">
        <f>(O1081-MAX(O$97:O1081))/MAX(O$97:O1081)</f>
        <v>-0.4408987889991216</v>
      </c>
      <c r="Q1081" s="63">
        <f t="shared" si="223"/>
        <v>1276463.6673947694</v>
      </c>
      <c r="R1081" s="48">
        <v>1</v>
      </c>
      <c r="S1081" s="47">
        <f t="shared" si="226"/>
        <v>2367209.2842783099</v>
      </c>
      <c r="T1081" s="67">
        <f>(S1081-MAX(S$97:S1081))/MAX(S$97:S1081)</f>
        <v>-0.13553868346468625</v>
      </c>
      <c r="U1081" s="63">
        <f t="shared" si="225"/>
        <v>1875540.841308597</v>
      </c>
      <c r="V1081" s="4"/>
    </row>
    <row r="1082" spans="1:22" x14ac:dyDescent="0.3">
      <c r="A1082" s="2">
        <v>44085</v>
      </c>
      <c r="B1082" s="21">
        <v>290.5</v>
      </c>
      <c r="C1082" s="21">
        <v>287</v>
      </c>
      <c r="D1082" s="21">
        <v>295.31000000000012</v>
      </c>
      <c r="E1082" s="21">
        <v>269.09750000000003</v>
      </c>
      <c r="F1082" s="23" t="str">
        <f t="shared" si="219"/>
        <v>FALSE</v>
      </c>
      <c r="G1082" s="23" t="str">
        <f t="shared" si="220"/>
        <v>TRUE</v>
      </c>
      <c r="H1082" s="23" t="str">
        <f t="shared" si="221"/>
        <v>Sell</v>
      </c>
      <c r="I1082" s="23" t="str">
        <f t="shared" si="218"/>
        <v/>
      </c>
      <c r="J1082" s="38" t="str">
        <f t="shared" si="215"/>
        <v>Cash</v>
      </c>
      <c r="K1082" s="23" t="str">
        <f t="shared" si="216"/>
        <v>Cash</v>
      </c>
      <c r="L1082" s="23" t="str">
        <f t="shared" si="217"/>
        <v>Cash</v>
      </c>
      <c r="M1082" s="43">
        <f t="shared" si="222"/>
        <v>1.0182264283210656</v>
      </c>
      <c r="N1082" s="54">
        <f t="shared" si="224"/>
        <v>1</v>
      </c>
      <c r="O1082" s="47">
        <f>O1081*N1082</f>
        <v>845968.91288689955</v>
      </c>
      <c r="P1082" s="67">
        <f>(O1082-MAX(O$97:O1082))/MAX(O$97:O1082)</f>
        <v>-0.4408987889991216</v>
      </c>
      <c r="Q1082" s="63">
        <f t="shared" si="223"/>
        <v>1276463.6673947694</v>
      </c>
      <c r="R1082" s="48">
        <v>1</v>
      </c>
      <c r="S1082" s="47">
        <f t="shared" si="226"/>
        <v>2367209.2842783099</v>
      </c>
      <c r="T1082" s="67">
        <f>(S1082-MAX(S$97:S1082))/MAX(S$97:S1082)</f>
        <v>-0.13553868346468625</v>
      </c>
      <c r="U1082" s="63">
        <f t="shared" si="225"/>
        <v>1875540.841308597</v>
      </c>
      <c r="V1082" s="4"/>
    </row>
    <row r="1083" spans="1:22" x14ac:dyDescent="0.3">
      <c r="A1083" s="2">
        <v>44086</v>
      </c>
      <c r="B1083" s="21">
        <v>287.10000000000002</v>
      </c>
      <c r="C1083" s="21">
        <v>287.7</v>
      </c>
      <c r="D1083" s="21">
        <v>291.93</v>
      </c>
      <c r="E1083" s="21">
        <v>269.47666666666657</v>
      </c>
      <c r="F1083" s="23" t="str">
        <f t="shared" si="219"/>
        <v>FALSE</v>
      </c>
      <c r="G1083" s="23" t="str">
        <f t="shared" si="220"/>
        <v>TRUE</v>
      </c>
      <c r="H1083" s="23" t="str">
        <f t="shared" si="221"/>
        <v>Sell</v>
      </c>
      <c r="I1083" s="23" t="str">
        <f t="shared" si="218"/>
        <v/>
      </c>
      <c r="J1083" s="38" t="str">
        <f t="shared" si="215"/>
        <v>Cash</v>
      </c>
      <c r="K1083" s="23" t="str">
        <f t="shared" si="216"/>
        <v>Cash</v>
      </c>
      <c r="L1083" s="23" t="str">
        <f t="shared" si="217"/>
        <v>Cash</v>
      </c>
      <c r="M1083" s="43">
        <f t="shared" si="222"/>
        <v>0.98829604130808957</v>
      </c>
      <c r="N1083" s="54">
        <f t="shared" si="224"/>
        <v>1</v>
      </c>
      <c r="O1083" s="47">
        <f>O1082*N1083</f>
        <v>845968.91288689955</v>
      </c>
      <c r="P1083" s="67">
        <f>(O1083-MAX(O$97:O1083))/MAX(O$97:O1083)</f>
        <v>-0.4408987889991216</v>
      </c>
      <c r="Q1083" s="63">
        <f t="shared" si="223"/>
        <v>1276463.6673947694</v>
      </c>
      <c r="R1083" s="48">
        <v>1</v>
      </c>
      <c r="S1083" s="47">
        <f t="shared" si="226"/>
        <v>2367209.2842783099</v>
      </c>
      <c r="T1083" s="67">
        <f>(S1083-MAX(S$97:S1083))/MAX(S$97:S1083)</f>
        <v>-0.13553868346468625</v>
      </c>
      <c r="U1083" s="63">
        <f t="shared" si="225"/>
        <v>1875540.841308597</v>
      </c>
      <c r="V1083" s="4"/>
    </row>
    <row r="1084" spans="1:22" x14ac:dyDescent="0.3">
      <c r="A1084" s="2">
        <v>44087</v>
      </c>
      <c r="B1084" s="21">
        <v>287.5</v>
      </c>
      <c r="C1084" s="21">
        <v>289.3</v>
      </c>
      <c r="D1084" s="21">
        <v>289.47000000000003</v>
      </c>
      <c r="E1084" s="21">
        <v>269.88333333333333</v>
      </c>
      <c r="F1084" s="23" t="str">
        <f t="shared" si="219"/>
        <v>FALSE</v>
      </c>
      <c r="G1084" s="23" t="str">
        <f t="shared" si="220"/>
        <v>TRUE</v>
      </c>
      <c r="H1084" s="23" t="str">
        <f t="shared" si="221"/>
        <v>Sell</v>
      </c>
      <c r="I1084" s="23" t="str">
        <f t="shared" si="218"/>
        <v/>
      </c>
      <c r="J1084" s="38" t="str">
        <f t="shared" si="215"/>
        <v>Cash</v>
      </c>
      <c r="K1084" s="23" t="str">
        <f t="shared" si="216"/>
        <v>Cash</v>
      </c>
      <c r="L1084" s="23" t="str">
        <f t="shared" si="217"/>
        <v>Cash</v>
      </c>
      <c r="M1084" s="43">
        <f t="shared" si="222"/>
        <v>1.0013932427725529</v>
      </c>
      <c r="N1084" s="54">
        <f t="shared" si="224"/>
        <v>1</v>
      </c>
      <c r="O1084" s="47">
        <f>O1083*N1084</f>
        <v>845968.91288689955</v>
      </c>
      <c r="P1084" s="67">
        <f>(O1084-MAX(O$97:O1084))/MAX(O$97:O1084)</f>
        <v>-0.4408987889991216</v>
      </c>
      <c r="Q1084" s="63">
        <f t="shared" si="223"/>
        <v>1276463.6673947694</v>
      </c>
      <c r="R1084" s="48">
        <v>1</v>
      </c>
      <c r="S1084" s="47">
        <f t="shared" si="226"/>
        <v>2367209.2842783099</v>
      </c>
      <c r="T1084" s="67">
        <f>(S1084-MAX(S$97:S1084))/MAX(S$97:S1084)</f>
        <v>-0.13553868346468625</v>
      </c>
      <c r="U1084" s="63">
        <f t="shared" si="225"/>
        <v>1875540.841308597</v>
      </c>
      <c r="V1084" s="4"/>
    </row>
    <row r="1085" spans="1:22" x14ac:dyDescent="0.3">
      <c r="A1085" s="2">
        <v>44088</v>
      </c>
      <c r="B1085" s="21">
        <v>289.60000000000002</v>
      </c>
      <c r="C1085" s="21">
        <v>291.5</v>
      </c>
      <c r="D1085" s="21">
        <v>288.29000000000002</v>
      </c>
      <c r="E1085" s="21">
        <v>270.28250000000003</v>
      </c>
      <c r="F1085" s="23" t="str">
        <f t="shared" si="219"/>
        <v>FALSE</v>
      </c>
      <c r="G1085" s="23" t="str">
        <f t="shared" si="220"/>
        <v>TRUE</v>
      </c>
      <c r="H1085" s="23" t="str">
        <f t="shared" si="221"/>
        <v>Sell</v>
      </c>
      <c r="I1085" s="23" t="str">
        <f t="shared" si="218"/>
        <v/>
      </c>
      <c r="J1085" s="38" t="str">
        <f t="shared" si="215"/>
        <v>Cash</v>
      </c>
      <c r="K1085" s="23" t="str">
        <f t="shared" si="216"/>
        <v>Cash</v>
      </c>
      <c r="L1085" s="23" t="str">
        <f t="shared" si="217"/>
        <v>Cash</v>
      </c>
      <c r="M1085" s="43">
        <f t="shared" si="222"/>
        <v>1.007304347826087</v>
      </c>
      <c r="N1085" s="54">
        <f t="shared" si="224"/>
        <v>1</v>
      </c>
      <c r="O1085" s="47">
        <f>O1084*N1085</f>
        <v>845968.91288689955</v>
      </c>
      <c r="P1085" s="67">
        <f>(O1085-MAX(O$97:O1085))/MAX(O$97:O1085)</f>
        <v>-0.4408987889991216</v>
      </c>
      <c r="Q1085" s="63">
        <f t="shared" si="223"/>
        <v>1276463.6673947694</v>
      </c>
      <c r="R1085" s="48">
        <v>1</v>
      </c>
      <c r="S1085" s="47">
        <f t="shared" si="226"/>
        <v>2367209.2842783099</v>
      </c>
      <c r="T1085" s="67">
        <f>(S1085-MAX(S$97:S1085))/MAX(S$97:S1085)</f>
        <v>-0.13553868346468625</v>
      </c>
      <c r="U1085" s="63">
        <f t="shared" si="225"/>
        <v>1875540.841308597</v>
      </c>
      <c r="V1085" s="4"/>
    </row>
    <row r="1086" spans="1:22" x14ac:dyDescent="0.3">
      <c r="A1086" s="2">
        <v>44089</v>
      </c>
      <c r="B1086" s="21">
        <v>291.60000000000002</v>
      </c>
      <c r="C1086" s="21">
        <v>288.89999999999998</v>
      </c>
      <c r="D1086" s="21">
        <v>287.18999999999988</v>
      </c>
      <c r="E1086" s="21">
        <v>270.63499999999999</v>
      </c>
      <c r="F1086" s="23" t="str">
        <f t="shared" si="219"/>
        <v>TRUE</v>
      </c>
      <c r="G1086" s="23" t="str">
        <f t="shared" si="220"/>
        <v>TRUE</v>
      </c>
      <c r="H1086" s="23" t="str">
        <f t="shared" si="221"/>
        <v>Buy</v>
      </c>
      <c r="I1086" s="23" t="str">
        <f t="shared" si="218"/>
        <v>Buying</v>
      </c>
      <c r="J1086" s="38" t="str">
        <f t="shared" si="215"/>
        <v/>
      </c>
      <c r="K1086" s="23" t="str">
        <f t="shared" si="216"/>
        <v>Buying</v>
      </c>
      <c r="L1086" s="23" t="str">
        <f t="shared" si="217"/>
        <v>Buying</v>
      </c>
      <c r="M1086" s="43">
        <f t="shared" si="222"/>
        <v>1.0069060773480663</v>
      </c>
      <c r="N1086" s="54">
        <f t="shared" si="224"/>
        <v>1</v>
      </c>
      <c r="O1086" s="47">
        <f>O1085*N1086</f>
        <v>845968.91288689955</v>
      </c>
      <c r="P1086" s="67">
        <f>(O1086-MAX(O$97:O1086))/MAX(O$97:O1086)</f>
        <v>-0.4408987889991216</v>
      </c>
      <c r="Q1086" s="63">
        <f t="shared" si="223"/>
        <v>1276463.6673947694</v>
      </c>
      <c r="R1086" s="48">
        <v>1</v>
      </c>
      <c r="S1086" s="47">
        <f t="shared" si="226"/>
        <v>2367209.2842783099</v>
      </c>
      <c r="T1086" s="67">
        <f>(S1086-MAX(S$97:S1086))/MAX(S$97:S1086)</f>
        <v>-0.13553868346468625</v>
      </c>
      <c r="U1086" s="63">
        <f t="shared" si="225"/>
        <v>1875540.841308597</v>
      </c>
      <c r="V1086" s="4"/>
    </row>
    <row r="1087" spans="1:22" x14ac:dyDescent="0.3">
      <c r="A1087" s="2">
        <v>44090</v>
      </c>
      <c r="B1087" s="21">
        <v>288.89999999999998</v>
      </c>
      <c r="C1087" s="21">
        <v>286.39999999999998</v>
      </c>
      <c r="D1087" s="21">
        <v>286.95999999999998</v>
      </c>
      <c r="E1087" s="21">
        <v>270.9758333333333</v>
      </c>
      <c r="F1087" s="23" t="str">
        <f t="shared" si="219"/>
        <v>TRUE</v>
      </c>
      <c r="G1087" s="23" t="str">
        <f t="shared" si="220"/>
        <v>TRUE</v>
      </c>
      <c r="H1087" s="23" t="str">
        <f t="shared" si="221"/>
        <v>Buy</v>
      </c>
      <c r="I1087" s="23" t="str">
        <f t="shared" si="218"/>
        <v>hold</v>
      </c>
      <c r="J1087" s="38" t="str">
        <f t="shared" si="215"/>
        <v/>
      </c>
      <c r="K1087" s="23" t="str">
        <f t="shared" si="216"/>
        <v>hold</v>
      </c>
      <c r="L1087" s="23" t="str">
        <f t="shared" si="217"/>
        <v>hold</v>
      </c>
      <c r="M1087" s="43">
        <f t="shared" si="222"/>
        <v>0.99074074074074059</v>
      </c>
      <c r="N1087" s="54">
        <f t="shared" si="224"/>
        <v>0.99004074074074067</v>
      </c>
      <c r="O1087" s="47">
        <f>O1086*N1087</f>
        <v>837543.68915818515</v>
      </c>
      <c r="P1087" s="67">
        <f>(O1087-MAX(O$97:O1087))/MAX(O$97:O1087)</f>
        <v>-0.44646702291164519</v>
      </c>
      <c r="Q1087" s="63">
        <f t="shared" si="223"/>
        <v>1263751.0347961599</v>
      </c>
      <c r="R1087" s="48">
        <v>0.99004722222222208</v>
      </c>
      <c r="S1087" s="47">
        <f t="shared" si="226"/>
        <v>2343648.9763183952</v>
      </c>
      <c r="T1087" s="67">
        <f>(S1087-MAX(S$97:S1087))/MAX(S$97:S1087)</f>
        <v>-0.14414247484564754</v>
      </c>
      <c r="U1087" s="63">
        <f t="shared" si="225"/>
        <v>1856874.000101906</v>
      </c>
      <c r="V1087" s="4"/>
    </row>
    <row r="1088" spans="1:22" x14ac:dyDescent="0.3">
      <c r="A1088" s="2">
        <v>44091</v>
      </c>
      <c r="B1088" s="21">
        <v>286.39999999999998</v>
      </c>
      <c r="C1088" s="21">
        <v>294.10000000000002</v>
      </c>
      <c r="D1088" s="21">
        <v>288.44</v>
      </c>
      <c r="E1088" s="21">
        <v>271.37166666666673</v>
      </c>
      <c r="F1088" s="23" t="str">
        <f t="shared" si="219"/>
        <v>FALSE</v>
      </c>
      <c r="G1088" s="23" t="str">
        <f t="shared" si="220"/>
        <v>TRUE</v>
      </c>
      <c r="H1088" s="23" t="str">
        <f t="shared" si="221"/>
        <v>Sell</v>
      </c>
      <c r="I1088" s="23" t="str">
        <f t="shared" si="218"/>
        <v/>
      </c>
      <c r="J1088" s="38" t="str">
        <f t="shared" si="215"/>
        <v>Selling</v>
      </c>
      <c r="K1088" s="23" t="str">
        <f t="shared" si="216"/>
        <v>Selling</v>
      </c>
      <c r="L1088" s="23" t="str">
        <f t="shared" si="217"/>
        <v>Selling</v>
      </c>
      <c r="M1088" s="43">
        <f t="shared" si="222"/>
        <v>0.99134648667358949</v>
      </c>
      <c r="N1088" s="54">
        <f t="shared" si="224"/>
        <v>0.99065254413291792</v>
      </c>
      <c r="O1088" s="47">
        <f>O1087*N1088</f>
        <v>829714.78648702591</v>
      </c>
      <c r="P1088" s="67">
        <f>(O1088-MAX(O$97:O1088))/MAX(O$97:O1088)</f>
        <v>-0.45164114798595317</v>
      </c>
      <c r="Q1088" s="63">
        <f t="shared" si="223"/>
        <v>1251938.1777714235</v>
      </c>
      <c r="R1088" s="48">
        <v>0.99065254413291792</v>
      </c>
      <c r="S1088" s="47">
        <f t="shared" si="226"/>
        <v>2321741.8209443269</v>
      </c>
      <c r="T1088" s="67">
        <f>(S1088-MAX(S$97:S1088))/MAX(S$97:S1088)</f>
        <v>-0.15214256529053796</v>
      </c>
      <c r="U1088" s="63">
        <f t="shared" si="225"/>
        <v>1839516.9523352212</v>
      </c>
      <c r="V1088" s="4"/>
    </row>
    <row r="1089" spans="1:22" x14ac:dyDescent="0.3">
      <c r="A1089" s="2">
        <v>44092</v>
      </c>
      <c r="B1089" s="21">
        <v>294.39999999999998</v>
      </c>
      <c r="C1089" s="21">
        <v>293</v>
      </c>
      <c r="D1089" s="21">
        <v>289.38</v>
      </c>
      <c r="E1089" s="21">
        <v>271.86250000000001</v>
      </c>
      <c r="F1089" s="23" t="str">
        <f t="shared" si="219"/>
        <v>TRUE</v>
      </c>
      <c r="G1089" s="23" t="str">
        <f t="shared" si="220"/>
        <v>TRUE</v>
      </c>
      <c r="H1089" s="23" t="str">
        <f t="shared" si="221"/>
        <v>Buy</v>
      </c>
      <c r="I1089" s="23" t="str">
        <f t="shared" si="218"/>
        <v>Buying</v>
      </c>
      <c r="J1089" s="38" t="str">
        <f t="shared" si="215"/>
        <v/>
      </c>
      <c r="K1089" s="23" t="str">
        <f t="shared" si="216"/>
        <v>Buying</v>
      </c>
      <c r="L1089" s="23" t="str">
        <f t="shared" si="217"/>
        <v>Buying</v>
      </c>
      <c r="M1089" s="43">
        <f t="shared" si="222"/>
        <v>1.0279329608938548</v>
      </c>
      <c r="N1089" s="54">
        <f t="shared" si="224"/>
        <v>1</v>
      </c>
      <c r="O1089" s="47">
        <f>O1088*N1089</f>
        <v>829714.78648702591</v>
      </c>
      <c r="P1089" s="67">
        <f>(O1089-MAX(O$97:O1089))/MAX(O$97:O1089)</f>
        <v>-0.45164114798595317</v>
      </c>
      <c r="Q1089" s="63">
        <f t="shared" si="223"/>
        <v>1251938.1777714235</v>
      </c>
      <c r="R1089" s="48">
        <v>1</v>
      </c>
      <c r="S1089" s="47">
        <f t="shared" si="226"/>
        <v>2321741.8209443269</v>
      </c>
      <c r="T1089" s="67">
        <f>(S1089-MAX(S$97:S1089))/MAX(S$97:S1089)</f>
        <v>-0.15214256529053796</v>
      </c>
      <c r="U1089" s="63">
        <f t="shared" si="225"/>
        <v>1839516.9523352212</v>
      </c>
      <c r="V1089" s="4"/>
    </row>
    <row r="1090" spans="1:22" x14ac:dyDescent="0.3">
      <c r="A1090" s="2">
        <v>44093</v>
      </c>
      <c r="B1090" s="21">
        <v>293</v>
      </c>
      <c r="C1090" s="21">
        <v>295.5</v>
      </c>
      <c r="D1090" s="21">
        <v>290.39999999999998</v>
      </c>
      <c r="E1090" s="21">
        <v>272.29500000000002</v>
      </c>
      <c r="F1090" s="23" t="str">
        <f t="shared" si="219"/>
        <v>TRUE</v>
      </c>
      <c r="G1090" s="23" t="str">
        <f t="shared" si="220"/>
        <v>TRUE</v>
      </c>
      <c r="H1090" s="23" t="str">
        <f t="shared" si="221"/>
        <v>Buy</v>
      </c>
      <c r="I1090" s="23" t="str">
        <f t="shared" si="218"/>
        <v>hold</v>
      </c>
      <c r="J1090" s="38" t="str">
        <f t="shared" ref="J1090:J1153" si="227">IF(H1090="Sell",IF(H1089="Sell","Cash","Selling"),IF(H1090="Hold&amp;NotBuy",J1089,""))</f>
        <v/>
      </c>
      <c r="K1090" s="23" t="str">
        <f t="shared" ref="K1090:K1153" si="228">IF(J1090="", I1090,J1090)</f>
        <v>hold</v>
      </c>
      <c r="L1090" s="23" t="str">
        <f t="shared" si="217"/>
        <v>hold</v>
      </c>
      <c r="M1090" s="43">
        <f t="shared" si="222"/>
        <v>0.99524456521739135</v>
      </c>
      <c r="N1090" s="54">
        <f t="shared" si="224"/>
        <v>0.99454456521739143</v>
      </c>
      <c r="O1090" s="47">
        <f>O1089*N1090</f>
        <v>825188.33158117998</v>
      </c>
      <c r="P1090" s="67">
        <f>(O1090-MAX(O$97:O1090))/MAX(O$97:O1090)</f>
        <v>-0.45463268394058187</v>
      </c>
      <c r="Q1090" s="63">
        <f t="shared" si="223"/>
        <v>1245108.3106907336</v>
      </c>
      <c r="R1090" s="48">
        <v>0.99454789402173915</v>
      </c>
      <c r="S1090" s="47">
        <f t="shared" si="226"/>
        <v>2309083.4384823781</v>
      </c>
      <c r="T1090" s="67">
        <f>(S1090-MAX(S$97:S1090))/MAX(S$97:S1090)</f>
        <v>-0.15676517387903033</v>
      </c>
      <c r="U1090" s="63">
        <f t="shared" si="225"/>
        <v>1829487.7109622823</v>
      </c>
      <c r="V1090" s="4"/>
    </row>
    <row r="1091" spans="1:22" x14ac:dyDescent="0.3">
      <c r="A1091" s="2">
        <v>44094</v>
      </c>
      <c r="B1091" s="21">
        <v>295.2</v>
      </c>
      <c r="C1091" s="21">
        <v>288.2</v>
      </c>
      <c r="D1091" s="21">
        <v>290.16000000000003</v>
      </c>
      <c r="E1091" s="21">
        <v>272.67666666666668</v>
      </c>
      <c r="F1091" s="23" t="str">
        <f t="shared" si="219"/>
        <v>TRUE</v>
      </c>
      <c r="G1091" s="23" t="str">
        <f t="shared" si="220"/>
        <v>TRUE</v>
      </c>
      <c r="H1091" s="23" t="str">
        <f t="shared" si="221"/>
        <v>Buy</v>
      </c>
      <c r="I1091" s="23" t="str">
        <f t="shared" si="218"/>
        <v>hold</v>
      </c>
      <c r="J1091" s="38" t="str">
        <f t="shared" si="227"/>
        <v/>
      </c>
      <c r="K1091" s="23" t="str">
        <f t="shared" si="228"/>
        <v>hold</v>
      </c>
      <c r="L1091" s="23" t="str">
        <f t="shared" si="217"/>
        <v>hold</v>
      </c>
      <c r="M1091" s="43">
        <f t="shared" si="222"/>
        <v>1.0075085324232083</v>
      </c>
      <c r="N1091" s="54">
        <f t="shared" si="224"/>
        <v>1.0075085324232083</v>
      </c>
      <c r="O1091" s="47">
        <f>O1090*N1091</f>
        <v>831384.2849241104</v>
      </c>
      <c r="P1091" s="67">
        <f>(O1091-MAX(O$97:O1091))/MAX(O$97:O1091)</f>
        <v>-0.45053777576539167</v>
      </c>
      <c r="Q1091" s="63">
        <f t="shared" si="223"/>
        <v>1254457.2468119611</v>
      </c>
      <c r="R1091" s="48">
        <v>1.0075085324232083</v>
      </c>
      <c r="S1091" s="47">
        <f t="shared" si="226"/>
        <v>2326421.2663481161</v>
      </c>
      <c r="T1091" s="67">
        <f>(S1091-MAX(S$97:S1091))/MAX(S$97:S1091)</f>
        <v>-0.15043371784672271</v>
      </c>
      <c r="U1091" s="63">
        <f t="shared" si="225"/>
        <v>1843224.4787579037</v>
      </c>
      <c r="V1091" s="4"/>
    </row>
    <row r="1092" spans="1:22" x14ac:dyDescent="0.3">
      <c r="A1092" s="2">
        <v>44095</v>
      </c>
      <c r="B1092" s="21">
        <v>288.39999999999998</v>
      </c>
      <c r="C1092" s="21">
        <v>272.89999999999998</v>
      </c>
      <c r="D1092" s="21">
        <v>288.75</v>
      </c>
      <c r="E1092" s="21">
        <v>272.95583333333332</v>
      </c>
      <c r="F1092" s="23" t="str">
        <f t="shared" si="219"/>
        <v>FALSE</v>
      </c>
      <c r="G1092" s="23" t="str">
        <f t="shared" si="220"/>
        <v>TRUE</v>
      </c>
      <c r="H1092" s="23" t="str">
        <f t="shared" si="221"/>
        <v>Sell</v>
      </c>
      <c r="I1092" s="23" t="str">
        <f t="shared" si="218"/>
        <v/>
      </c>
      <c r="J1092" s="38" t="str">
        <f t="shared" si="227"/>
        <v>Selling</v>
      </c>
      <c r="K1092" s="23" t="str">
        <f t="shared" si="228"/>
        <v>Selling</v>
      </c>
      <c r="L1092" s="23" t="str">
        <f t="shared" ref="L1092:L1155" si="229">IF(K1092="Selling", IF(L1091="Cash", "Cash", K1092), K1092)</f>
        <v>Selling</v>
      </c>
      <c r="M1092" s="43">
        <f t="shared" si="222"/>
        <v>0.97696476964769641</v>
      </c>
      <c r="N1092" s="54">
        <f t="shared" si="224"/>
        <v>0.97628089430894305</v>
      </c>
      <c r="O1092" s="47">
        <f>O1091*N1092</f>
        <v>811664.59320011165</v>
      </c>
      <c r="P1092" s="67">
        <f>(O1092-MAX(O$97:O1092))/MAX(O$97:O1092)</f>
        <v>-0.46357052833525553</v>
      </c>
      <c r="Q1092" s="63">
        <f t="shared" si="223"/>
        <v>1224702.6427899159</v>
      </c>
      <c r="R1092" s="48">
        <v>0.97628089430894305</v>
      </c>
      <c r="S1092" s="47">
        <f t="shared" si="226"/>
        <v>2271240.6344496827</v>
      </c>
      <c r="T1092" s="67">
        <f>(S1092-MAX(S$97:S1092))/MAX(S$97:S1092)</f>
        <v>-0.17058467028467458</v>
      </c>
      <c r="U1092" s="63">
        <f t="shared" si="225"/>
        <v>1799504.8425339016</v>
      </c>
      <c r="V1092" s="4"/>
    </row>
    <row r="1093" spans="1:22" x14ac:dyDescent="0.3">
      <c r="A1093" s="2">
        <v>44096</v>
      </c>
      <c r="B1093" s="21">
        <v>272.89999999999998</v>
      </c>
      <c r="C1093" s="21">
        <v>269.8</v>
      </c>
      <c r="D1093" s="21">
        <v>286.95999999999998</v>
      </c>
      <c r="E1093" s="21">
        <v>273.25</v>
      </c>
      <c r="F1093" s="23" t="str">
        <f t="shared" si="219"/>
        <v>FALSE</v>
      </c>
      <c r="G1093" s="23" t="str">
        <f t="shared" si="220"/>
        <v>FALSE</v>
      </c>
      <c r="H1093" s="23" t="str">
        <f t="shared" si="221"/>
        <v>Sell</v>
      </c>
      <c r="I1093" s="23" t="str">
        <f t="shared" ref="I1093:I1156" si="230">IF(H1093="Buy",IF(H1092="Buy","hold","Buying"),IF(H1093="Hold&amp;NotBuy","hold",""))</f>
        <v/>
      </c>
      <c r="J1093" s="38" t="str">
        <f t="shared" si="227"/>
        <v>Cash</v>
      </c>
      <c r="K1093" s="23" t="str">
        <f t="shared" si="228"/>
        <v>Cash</v>
      </c>
      <c r="L1093" s="23" t="str">
        <f t="shared" si="229"/>
        <v>Cash</v>
      </c>
      <c r="M1093" s="43">
        <f t="shared" si="222"/>
        <v>0.94625520110957007</v>
      </c>
      <c r="N1093" s="54">
        <f t="shared" si="224"/>
        <v>1</v>
      </c>
      <c r="O1093" s="47">
        <f>O1092*N1093</f>
        <v>811664.59320011165</v>
      </c>
      <c r="P1093" s="67">
        <f>(O1093-MAX(O$97:O1093))/MAX(O$97:O1093)</f>
        <v>-0.46357052833525553</v>
      </c>
      <c r="Q1093" s="63">
        <f t="shared" si="223"/>
        <v>1224702.6427899159</v>
      </c>
      <c r="R1093" s="48">
        <v>1</v>
      </c>
      <c r="S1093" s="47">
        <f t="shared" si="226"/>
        <v>2271240.6344496827</v>
      </c>
      <c r="T1093" s="67">
        <f>(S1093-MAX(S$97:S1093))/MAX(S$97:S1093)</f>
        <v>-0.17058467028467458</v>
      </c>
      <c r="U1093" s="63">
        <f t="shared" si="225"/>
        <v>1799504.8425339016</v>
      </c>
      <c r="V1093" s="4"/>
    </row>
    <row r="1094" spans="1:22" x14ac:dyDescent="0.3">
      <c r="A1094" s="2">
        <v>44097</v>
      </c>
      <c r="B1094" s="21">
        <v>269.7</v>
      </c>
      <c r="C1094" s="21">
        <v>271.8</v>
      </c>
      <c r="D1094" s="21">
        <v>285.20999999999998</v>
      </c>
      <c r="E1094" s="21">
        <v>273.55333333333328</v>
      </c>
      <c r="F1094" s="23" t="str">
        <f t="shared" si="219"/>
        <v>FALSE</v>
      </c>
      <c r="G1094" s="23" t="str">
        <f t="shared" si="220"/>
        <v>FALSE</v>
      </c>
      <c r="H1094" s="23" t="str">
        <f t="shared" si="221"/>
        <v>Sell</v>
      </c>
      <c r="I1094" s="23" t="str">
        <f t="shared" si="230"/>
        <v/>
      </c>
      <c r="J1094" s="38" t="str">
        <f t="shared" si="227"/>
        <v>Cash</v>
      </c>
      <c r="K1094" s="23" t="str">
        <f t="shared" si="228"/>
        <v>Cash</v>
      </c>
      <c r="L1094" s="23" t="str">
        <f t="shared" si="229"/>
        <v>Cash</v>
      </c>
      <c r="M1094" s="43">
        <f t="shared" si="222"/>
        <v>0.9882740930743863</v>
      </c>
      <c r="N1094" s="54">
        <f t="shared" si="224"/>
        <v>1</v>
      </c>
      <c r="O1094" s="47">
        <f>O1093*N1094</f>
        <v>811664.59320011165</v>
      </c>
      <c r="P1094" s="67">
        <f>(O1094-MAX(O$97:O1094))/MAX(O$97:O1094)</f>
        <v>-0.46357052833525553</v>
      </c>
      <c r="Q1094" s="63">
        <f t="shared" si="223"/>
        <v>1224702.6427899159</v>
      </c>
      <c r="R1094" s="48">
        <v>1</v>
      </c>
      <c r="S1094" s="47">
        <f t="shared" si="226"/>
        <v>2271240.6344496827</v>
      </c>
      <c r="T1094" s="67">
        <f>(S1094-MAX(S$97:S1094))/MAX(S$97:S1094)</f>
        <v>-0.17058467028467458</v>
      </c>
      <c r="U1094" s="63">
        <f t="shared" si="225"/>
        <v>1799504.8425339016</v>
      </c>
      <c r="V1094" s="4"/>
    </row>
    <row r="1095" spans="1:22" x14ac:dyDescent="0.3">
      <c r="A1095" s="2">
        <v>44098</v>
      </c>
      <c r="B1095" s="21">
        <v>271.89999999999998</v>
      </c>
      <c r="C1095" s="21">
        <v>263.60000000000002</v>
      </c>
      <c r="D1095" s="21">
        <v>282.42</v>
      </c>
      <c r="E1095" s="21">
        <v>273.74416666666667</v>
      </c>
      <c r="F1095" s="23" t="str">
        <f t="shared" si="219"/>
        <v>FALSE</v>
      </c>
      <c r="G1095" s="23" t="str">
        <f t="shared" si="220"/>
        <v>FALSE</v>
      </c>
      <c r="H1095" s="23" t="str">
        <f t="shared" si="221"/>
        <v>Sell</v>
      </c>
      <c r="I1095" s="23" t="str">
        <f t="shared" si="230"/>
        <v/>
      </c>
      <c r="J1095" s="38" t="str">
        <f t="shared" si="227"/>
        <v>Cash</v>
      </c>
      <c r="K1095" s="23" t="str">
        <f t="shared" si="228"/>
        <v>Cash</v>
      </c>
      <c r="L1095" s="23" t="str">
        <f t="shared" si="229"/>
        <v>Cash</v>
      </c>
      <c r="M1095" s="43">
        <f t="shared" si="222"/>
        <v>1.0081572117167223</v>
      </c>
      <c r="N1095" s="54">
        <f t="shared" si="224"/>
        <v>1</v>
      </c>
      <c r="O1095" s="47">
        <f>O1094*N1095</f>
        <v>811664.59320011165</v>
      </c>
      <c r="P1095" s="67">
        <f>(O1095-MAX(O$97:O1095))/MAX(O$97:O1095)</f>
        <v>-0.46357052833525553</v>
      </c>
      <c r="Q1095" s="63">
        <f t="shared" si="223"/>
        <v>1224702.6427899159</v>
      </c>
      <c r="R1095" s="48">
        <v>1</v>
      </c>
      <c r="S1095" s="47">
        <f t="shared" si="226"/>
        <v>2271240.6344496827</v>
      </c>
      <c r="T1095" s="67">
        <f>(S1095-MAX(S$97:S1095))/MAX(S$97:S1095)</f>
        <v>-0.17058467028467458</v>
      </c>
      <c r="U1095" s="63">
        <f t="shared" si="225"/>
        <v>1799504.8425339016</v>
      </c>
      <c r="V1095" s="4"/>
    </row>
    <row r="1096" spans="1:22" x14ac:dyDescent="0.3">
      <c r="A1096" s="2">
        <v>44099</v>
      </c>
      <c r="B1096" s="21">
        <v>263.60000000000002</v>
      </c>
      <c r="C1096" s="21">
        <v>277</v>
      </c>
      <c r="D1096" s="21">
        <v>281.23</v>
      </c>
      <c r="E1096" s="21">
        <v>274.05500000000001</v>
      </c>
      <c r="F1096" s="23" t="str">
        <f t="shared" si="219"/>
        <v>FALSE</v>
      </c>
      <c r="G1096" s="23" t="str">
        <f t="shared" si="220"/>
        <v>FALSE</v>
      </c>
      <c r="H1096" s="23" t="str">
        <f t="shared" si="221"/>
        <v>Sell</v>
      </c>
      <c r="I1096" s="23" t="str">
        <f t="shared" si="230"/>
        <v/>
      </c>
      <c r="J1096" s="38" t="str">
        <f t="shared" si="227"/>
        <v>Cash</v>
      </c>
      <c r="K1096" s="23" t="str">
        <f t="shared" si="228"/>
        <v>Cash</v>
      </c>
      <c r="L1096" s="23" t="str">
        <f t="shared" si="229"/>
        <v>Cash</v>
      </c>
      <c r="M1096" s="43">
        <f t="shared" si="222"/>
        <v>0.96947407134976116</v>
      </c>
      <c r="N1096" s="54">
        <f t="shared" si="224"/>
        <v>1</v>
      </c>
      <c r="O1096" s="47">
        <f>O1095*N1096</f>
        <v>811664.59320011165</v>
      </c>
      <c r="P1096" s="67">
        <f>(O1096-MAX(O$97:O1096))/MAX(O$97:O1096)</f>
        <v>-0.46357052833525553</v>
      </c>
      <c r="Q1096" s="63">
        <f t="shared" si="223"/>
        <v>1224702.6427899159</v>
      </c>
      <c r="R1096" s="48">
        <v>1</v>
      </c>
      <c r="S1096" s="47">
        <f t="shared" si="226"/>
        <v>2271240.6344496827</v>
      </c>
      <c r="T1096" s="67">
        <f>(S1096-MAX(S$97:S1096))/MAX(S$97:S1096)</f>
        <v>-0.17058467028467458</v>
      </c>
      <c r="U1096" s="63">
        <f t="shared" si="225"/>
        <v>1799504.8425339016</v>
      </c>
      <c r="V1096" s="4"/>
    </row>
    <row r="1097" spans="1:22" x14ac:dyDescent="0.3">
      <c r="A1097" s="2">
        <v>44100</v>
      </c>
      <c r="B1097" s="21">
        <v>277.10000000000002</v>
      </c>
      <c r="C1097" s="21">
        <v>279.5</v>
      </c>
      <c r="D1097" s="21">
        <v>280.54000000000002</v>
      </c>
      <c r="E1097" s="21">
        <v>274.39166666666671</v>
      </c>
      <c r="F1097" s="23" t="str">
        <f t="shared" si="219"/>
        <v>FALSE</v>
      </c>
      <c r="G1097" s="23" t="str">
        <f t="shared" si="220"/>
        <v>TRUE</v>
      </c>
      <c r="H1097" s="23" t="str">
        <f t="shared" si="221"/>
        <v>Sell</v>
      </c>
      <c r="I1097" s="23" t="str">
        <f t="shared" si="230"/>
        <v/>
      </c>
      <c r="J1097" s="38" t="str">
        <f t="shared" si="227"/>
        <v>Cash</v>
      </c>
      <c r="K1097" s="23" t="str">
        <f t="shared" si="228"/>
        <v>Cash</v>
      </c>
      <c r="L1097" s="23" t="str">
        <f t="shared" si="229"/>
        <v>Cash</v>
      </c>
      <c r="M1097" s="43">
        <f t="shared" si="222"/>
        <v>1.0512139605462822</v>
      </c>
      <c r="N1097" s="54">
        <f t="shared" si="224"/>
        <v>1</v>
      </c>
      <c r="O1097" s="47">
        <f>O1096*N1097</f>
        <v>811664.59320011165</v>
      </c>
      <c r="P1097" s="67">
        <f>(O1097-MAX(O$97:O1097))/MAX(O$97:O1097)</f>
        <v>-0.46357052833525553</v>
      </c>
      <c r="Q1097" s="63">
        <f t="shared" si="223"/>
        <v>1224702.6427899159</v>
      </c>
      <c r="R1097" s="48">
        <v>1</v>
      </c>
      <c r="S1097" s="47">
        <f t="shared" si="226"/>
        <v>2271240.6344496827</v>
      </c>
      <c r="T1097" s="67">
        <f>(S1097-MAX(S$97:S1097))/MAX(S$97:S1097)</f>
        <v>-0.17058467028467458</v>
      </c>
      <c r="U1097" s="63">
        <f t="shared" si="225"/>
        <v>1799504.8425339016</v>
      </c>
      <c r="V1097" s="4"/>
    </row>
    <row r="1098" spans="1:22" x14ac:dyDescent="0.3">
      <c r="A1098" s="2">
        <v>44101</v>
      </c>
      <c r="B1098" s="21">
        <v>279.8</v>
      </c>
      <c r="C1098" s="21">
        <v>279.10000000000002</v>
      </c>
      <c r="D1098" s="21">
        <v>279.04000000000002</v>
      </c>
      <c r="E1098" s="21">
        <v>274.67</v>
      </c>
      <c r="F1098" s="23" t="str">
        <f t="shared" si="219"/>
        <v>FALSE</v>
      </c>
      <c r="G1098" s="23" t="str">
        <f t="shared" si="220"/>
        <v>TRUE</v>
      </c>
      <c r="H1098" s="23" t="str">
        <f t="shared" si="221"/>
        <v>Sell</v>
      </c>
      <c r="I1098" s="23" t="str">
        <f t="shared" si="230"/>
        <v/>
      </c>
      <c r="J1098" s="38" t="str">
        <f t="shared" si="227"/>
        <v>Cash</v>
      </c>
      <c r="K1098" s="23" t="str">
        <f t="shared" si="228"/>
        <v>Cash</v>
      </c>
      <c r="L1098" s="23" t="str">
        <f t="shared" si="229"/>
        <v>Cash</v>
      </c>
      <c r="M1098" s="43">
        <f t="shared" si="222"/>
        <v>1.0097437748105376</v>
      </c>
      <c r="N1098" s="54">
        <f t="shared" si="224"/>
        <v>1</v>
      </c>
      <c r="O1098" s="47">
        <f>O1097*N1098</f>
        <v>811664.59320011165</v>
      </c>
      <c r="P1098" s="67">
        <f>(O1098-MAX(O$97:O1098))/MAX(O$97:O1098)</f>
        <v>-0.46357052833525553</v>
      </c>
      <c r="Q1098" s="63">
        <f t="shared" si="223"/>
        <v>1224702.6427899159</v>
      </c>
      <c r="R1098" s="48">
        <v>1</v>
      </c>
      <c r="S1098" s="47">
        <f t="shared" si="226"/>
        <v>2271240.6344496827</v>
      </c>
      <c r="T1098" s="67">
        <f>(S1098-MAX(S$97:S1098))/MAX(S$97:S1098)</f>
        <v>-0.17058467028467458</v>
      </c>
      <c r="U1098" s="63">
        <f t="shared" si="225"/>
        <v>1799504.8425339016</v>
      </c>
      <c r="V1098" s="4"/>
    </row>
    <row r="1099" spans="1:22" x14ac:dyDescent="0.3">
      <c r="A1099" s="2">
        <v>44102</v>
      </c>
      <c r="B1099" s="21">
        <v>279.2</v>
      </c>
      <c r="C1099" s="21">
        <v>283.89999999999998</v>
      </c>
      <c r="D1099" s="21">
        <v>278.13</v>
      </c>
      <c r="E1099" s="21">
        <v>274.98166666666668</v>
      </c>
      <c r="F1099" s="23" t="str">
        <f t="shared" ref="F1099:F1162" si="231">IF(C1098&gt;=D1098, "TRUE", "FALSE")</f>
        <v>TRUE</v>
      </c>
      <c r="G1099" s="23" t="str">
        <f t="shared" si="220"/>
        <v>TRUE</v>
      </c>
      <c r="H1099" s="23" t="str">
        <f t="shared" si="221"/>
        <v>Buy</v>
      </c>
      <c r="I1099" s="23" t="str">
        <f t="shared" si="230"/>
        <v>Buying</v>
      </c>
      <c r="J1099" s="38" t="str">
        <f t="shared" si="227"/>
        <v/>
      </c>
      <c r="K1099" s="23" t="str">
        <f t="shared" si="228"/>
        <v>Buying</v>
      </c>
      <c r="L1099" s="23" t="str">
        <f t="shared" si="229"/>
        <v>Buying</v>
      </c>
      <c r="M1099" s="43">
        <f t="shared" si="222"/>
        <v>0.99785561115082189</v>
      </c>
      <c r="N1099" s="54">
        <f t="shared" si="224"/>
        <v>1</v>
      </c>
      <c r="O1099" s="47">
        <f>O1098*N1099</f>
        <v>811664.59320011165</v>
      </c>
      <c r="P1099" s="67">
        <f>(O1099-MAX(O$97:O1099))/MAX(O$97:O1099)</f>
        <v>-0.46357052833525553</v>
      </c>
      <c r="Q1099" s="63">
        <f t="shared" si="223"/>
        <v>1224702.6427899159</v>
      </c>
      <c r="R1099" s="48">
        <v>1</v>
      </c>
      <c r="S1099" s="47">
        <f t="shared" si="226"/>
        <v>2271240.6344496827</v>
      </c>
      <c r="T1099" s="67">
        <f>(S1099-MAX(S$97:S1099))/MAX(S$97:S1099)</f>
        <v>-0.17058467028467458</v>
      </c>
      <c r="U1099" s="63">
        <f t="shared" si="225"/>
        <v>1799504.8425339016</v>
      </c>
      <c r="V1099" s="4"/>
    </row>
    <row r="1100" spans="1:22" x14ac:dyDescent="0.3">
      <c r="A1100" s="2">
        <v>44103</v>
      </c>
      <c r="B1100" s="21">
        <v>283.8</v>
      </c>
      <c r="C1100" s="21">
        <v>283</v>
      </c>
      <c r="D1100" s="21">
        <v>276.88</v>
      </c>
      <c r="E1100" s="21">
        <v>275.28083333333331</v>
      </c>
      <c r="F1100" s="23" t="str">
        <f t="shared" si="231"/>
        <v>TRUE</v>
      </c>
      <c r="G1100" s="23" t="str">
        <f t="shared" ref="G1100:G1163" si="232">IF(C1099&gt;=E1099, "TRUE", "FALSE")</f>
        <v>TRUE</v>
      </c>
      <c r="H1100" s="23" t="str">
        <f t="shared" ref="H1100:H1163" si="233">IF(F1100="TRUE", IF(G1100="TRUE", "Buy", "Hold&amp;NotBuy"), "Sell")</f>
        <v>Buy</v>
      </c>
      <c r="I1100" s="23" t="str">
        <f t="shared" si="230"/>
        <v>hold</v>
      </c>
      <c r="J1100" s="38" t="str">
        <f t="shared" si="227"/>
        <v/>
      </c>
      <c r="K1100" s="23" t="str">
        <f t="shared" si="228"/>
        <v>hold</v>
      </c>
      <c r="L1100" s="23" t="str">
        <f t="shared" si="229"/>
        <v>hold</v>
      </c>
      <c r="M1100" s="43">
        <f t="shared" ref="M1100:M1163" si="234">B1100/B1099</f>
        <v>1.0164756446991405</v>
      </c>
      <c r="N1100" s="54">
        <f t="shared" si="224"/>
        <v>1.0157756446991404</v>
      </c>
      <c r="O1100" s="47">
        <f>O1099*N1100</f>
        <v>824469.12543730892</v>
      </c>
      <c r="P1100" s="67">
        <f>(O1100-MAX(O$97:O1100))/MAX(O$97:O1100)</f>
        <v>-0.45510800758412495</v>
      </c>
      <c r="Q1100" s="63">
        <f t="shared" si="223"/>
        <v>1244023.1165446679</v>
      </c>
      <c r="R1100" s="48">
        <v>1.0157641117478511</v>
      </c>
      <c r="S1100" s="47">
        <f t="shared" si="226"/>
        <v>2307044.7256174078</v>
      </c>
      <c r="T1100" s="67">
        <f>(S1100-MAX(S$97:S1100))/MAX(S$97:S1100)</f>
        <v>-0.15750967434166138</v>
      </c>
      <c r="U1100" s="63">
        <f t="shared" si="225"/>
        <v>1827872.4379624052</v>
      </c>
      <c r="V1100" s="4"/>
    </row>
    <row r="1101" spans="1:22" x14ac:dyDescent="0.3">
      <c r="A1101" s="2">
        <v>44104</v>
      </c>
      <c r="B1101" s="21">
        <v>283</v>
      </c>
      <c r="C1101" s="21">
        <v>280.7</v>
      </c>
      <c r="D1101" s="21">
        <v>276.13</v>
      </c>
      <c r="E1101" s="21">
        <v>275.58333333333331</v>
      </c>
      <c r="F1101" s="23" t="str">
        <f t="shared" si="231"/>
        <v>TRUE</v>
      </c>
      <c r="G1101" s="23" t="str">
        <f t="shared" si="232"/>
        <v>TRUE</v>
      </c>
      <c r="H1101" s="23" t="str">
        <f t="shared" si="233"/>
        <v>Buy</v>
      </c>
      <c r="I1101" s="23" t="str">
        <f t="shared" si="230"/>
        <v>hold</v>
      </c>
      <c r="J1101" s="38" t="str">
        <f t="shared" si="227"/>
        <v/>
      </c>
      <c r="K1101" s="23" t="str">
        <f t="shared" si="228"/>
        <v>hold</v>
      </c>
      <c r="L1101" s="23" t="str">
        <f t="shared" si="229"/>
        <v>hold</v>
      </c>
      <c r="M1101" s="43">
        <f t="shared" si="234"/>
        <v>0.99718111346018323</v>
      </c>
      <c r="N1101" s="54">
        <f t="shared" si="224"/>
        <v>0.99718111346018323</v>
      </c>
      <c r="O1101" s="47">
        <f>O1100*N1101</f>
        <v>822145.04051711923</v>
      </c>
      <c r="P1101" s="67">
        <f>(O1101-MAX(O$97:O1101))/MAX(O$97:O1101)</f>
        <v>-0.45664399628719998</v>
      </c>
      <c r="Q1101" s="63">
        <f t="shared" si="223"/>
        <v>1240516.3565262193</v>
      </c>
      <c r="R1101" s="48">
        <v>0.99718111346018323</v>
      </c>
      <c r="S1101" s="47">
        <f t="shared" si="226"/>
        <v>2300541.4282936095</v>
      </c>
      <c r="T1101" s="67">
        <f>(S1101-MAX(S$97:S1101))/MAX(S$97:S1101)</f>
        <v>-0.15988455898058554</v>
      </c>
      <c r="U1101" s="63">
        <f t="shared" si="225"/>
        <v>1822719.8729505308</v>
      </c>
      <c r="V1101" s="4"/>
    </row>
    <row r="1102" spans="1:22" x14ac:dyDescent="0.3">
      <c r="A1102" s="2">
        <v>44105</v>
      </c>
      <c r="B1102" s="21">
        <v>281</v>
      </c>
      <c r="C1102" s="21">
        <v>281.5</v>
      </c>
      <c r="D1102" s="21">
        <v>276.99</v>
      </c>
      <c r="E1102" s="21">
        <v>275.88333333333333</v>
      </c>
      <c r="F1102" s="23" t="str">
        <f t="shared" si="231"/>
        <v>TRUE</v>
      </c>
      <c r="G1102" s="23" t="str">
        <f t="shared" si="232"/>
        <v>TRUE</v>
      </c>
      <c r="H1102" s="23" t="str">
        <f t="shared" si="233"/>
        <v>Buy</v>
      </c>
      <c r="I1102" s="23" t="str">
        <f t="shared" si="230"/>
        <v>hold</v>
      </c>
      <c r="J1102" s="38" t="str">
        <f t="shared" si="227"/>
        <v/>
      </c>
      <c r="K1102" s="23" t="str">
        <f t="shared" si="228"/>
        <v>hold</v>
      </c>
      <c r="L1102" s="23" t="str">
        <f t="shared" si="229"/>
        <v>hold</v>
      </c>
      <c r="M1102" s="43">
        <f t="shared" si="234"/>
        <v>0.99293286219081267</v>
      </c>
      <c r="N1102" s="54">
        <f t="shared" si="224"/>
        <v>0.99293286219081267</v>
      </c>
      <c r="O1102" s="47">
        <f>O1101*N1102</f>
        <v>816334.82821664482</v>
      </c>
      <c r="P1102" s="67">
        <f>(O1102-MAX(O$97:O1102))/MAX(O$97:O1102)</f>
        <v>-0.46048396804488767</v>
      </c>
      <c r="Q1102" s="63">
        <f t="shared" si="223"/>
        <v>1231749.4564800975</v>
      </c>
      <c r="R1102" s="48">
        <v>0.99293286219081267</v>
      </c>
      <c r="S1102" s="47">
        <f t="shared" si="226"/>
        <v>2284283.184984114</v>
      </c>
      <c r="T1102" s="67">
        <f>(S1102-MAX(S$97:S1102))/MAX(S$97:S1102)</f>
        <v>-0.16582177057789591</v>
      </c>
      <c r="U1102" s="63">
        <f t="shared" si="225"/>
        <v>1809838.4604208451</v>
      </c>
      <c r="V1102" s="4"/>
    </row>
    <row r="1103" spans="1:22" x14ac:dyDescent="0.3">
      <c r="A1103" s="2">
        <v>44106</v>
      </c>
      <c r="B1103" s="21">
        <v>281.5</v>
      </c>
      <c r="C1103" s="21">
        <v>273.5</v>
      </c>
      <c r="D1103" s="21">
        <v>277.36</v>
      </c>
      <c r="E1103" s="21">
        <v>276.11250000000001</v>
      </c>
      <c r="F1103" s="23" t="str">
        <f t="shared" si="231"/>
        <v>TRUE</v>
      </c>
      <c r="G1103" s="23" t="str">
        <f t="shared" si="232"/>
        <v>TRUE</v>
      </c>
      <c r="H1103" s="23" t="str">
        <f t="shared" si="233"/>
        <v>Buy</v>
      </c>
      <c r="I1103" s="23" t="str">
        <f t="shared" si="230"/>
        <v>hold</v>
      </c>
      <c r="J1103" s="38" t="str">
        <f t="shared" si="227"/>
        <v/>
      </c>
      <c r="K1103" s="23" t="str">
        <f t="shared" si="228"/>
        <v>hold</v>
      </c>
      <c r="L1103" s="23" t="str">
        <f t="shared" si="229"/>
        <v>hold</v>
      </c>
      <c r="M1103" s="43">
        <f t="shared" si="234"/>
        <v>1.001779359430605</v>
      </c>
      <c r="N1103" s="54">
        <f t="shared" si="224"/>
        <v>1.001779359430605</v>
      </c>
      <c r="O1103" s="47">
        <f>O1102*N1103</f>
        <v>817787.38129176339</v>
      </c>
      <c r="P1103" s="67">
        <f>(O1103-MAX(O$97:O1103))/MAX(O$97:O1103)</f>
        <v>-0.45952397510546578</v>
      </c>
      <c r="Q1103" s="63">
        <f t="shared" si="223"/>
        <v>1233941.1814916281</v>
      </c>
      <c r="R1103" s="48">
        <v>1.001779359430605</v>
      </c>
      <c r="S1103" s="47">
        <f t="shared" si="226"/>
        <v>2288347.745811488</v>
      </c>
      <c r="T1103" s="67">
        <f>(S1103-MAX(S$97:S1103))/MAX(S$97:S1103)</f>
        <v>-0.16433746767856827</v>
      </c>
      <c r="U1103" s="63">
        <f t="shared" si="225"/>
        <v>1813058.8135532667</v>
      </c>
      <c r="V1103" s="4"/>
    </row>
    <row r="1104" spans="1:22" x14ac:dyDescent="0.3">
      <c r="A1104" s="2">
        <v>44107</v>
      </c>
      <c r="B1104" s="21">
        <v>273.39999999999998</v>
      </c>
      <c r="C1104" s="21">
        <v>274.10000000000002</v>
      </c>
      <c r="D1104" s="21">
        <v>277.58999999999997</v>
      </c>
      <c r="E1104" s="21">
        <v>276.36583333333328</v>
      </c>
      <c r="F1104" s="23" t="str">
        <f t="shared" si="231"/>
        <v>FALSE</v>
      </c>
      <c r="G1104" s="23" t="str">
        <f t="shared" si="232"/>
        <v>FALSE</v>
      </c>
      <c r="H1104" s="23" t="str">
        <f t="shared" si="233"/>
        <v>Sell</v>
      </c>
      <c r="I1104" s="23" t="str">
        <f t="shared" si="230"/>
        <v/>
      </c>
      <c r="J1104" s="38" t="str">
        <f t="shared" si="227"/>
        <v>Selling</v>
      </c>
      <c r="K1104" s="23" t="str">
        <f t="shared" si="228"/>
        <v>Selling</v>
      </c>
      <c r="L1104" s="23" t="str">
        <f t="shared" si="229"/>
        <v>Selling</v>
      </c>
      <c r="M1104" s="43">
        <f t="shared" si="234"/>
        <v>0.97122557726465353</v>
      </c>
      <c r="N1104" s="54">
        <f t="shared" si="224"/>
        <v>0.97054571936056833</v>
      </c>
      <c r="O1104" s="47">
        <f>O1103*N1104</f>
        <v>793700.04225980991</v>
      </c>
      <c r="P1104" s="67">
        <f>(O1104-MAX(O$97:O1104))/MAX(O$97:O1104)</f>
        <v>-0.47544330762159381</v>
      </c>
      <c r="Q1104" s="63">
        <f t="shared" si="223"/>
        <v>1197596.3316394216</v>
      </c>
      <c r="R1104" s="48">
        <v>0.97054571936056833</v>
      </c>
      <c r="S1104" s="47">
        <f t="shared" si="226"/>
        <v>2220946.1091057458</v>
      </c>
      <c r="T1104" s="67">
        <f>(S1104-MAX(S$97:S1104))/MAX(S$97:S1104)</f>
        <v>-0.18895130642542179</v>
      </c>
      <c r="U1104" s="63">
        <f t="shared" si="225"/>
        <v>1759656.4704430737</v>
      </c>
      <c r="V1104" s="4"/>
    </row>
    <row r="1105" spans="1:22" x14ac:dyDescent="0.3">
      <c r="A1105" s="2">
        <v>44108</v>
      </c>
      <c r="B1105" s="21">
        <v>274.10000000000002</v>
      </c>
      <c r="C1105" s="21">
        <v>281.7</v>
      </c>
      <c r="D1105" s="21">
        <v>279.39999999999998</v>
      </c>
      <c r="E1105" s="21">
        <v>276.67</v>
      </c>
      <c r="F1105" s="23" t="str">
        <f t="shared" si="231"/>
        <v>FALSE</v>
      </c>
      <c r="G1105" s="23" t="str">
        <f t="shared" si="232"/>
        <v>FALSE</v>
      </c>
      <c r="H1105" s="23" t="str">
        <f t="shared" si="233"/>
        <v>Sell</v>
      </c>
      <c r="I1105" s="23" t="str">
        <f t="shared" si="230"/>
        <v/>
      </c>
      <c r="J1105" s="38" t="str">
        <f t="shared" si="227"/>
        <v>Cash</v>
      </c>
      <c r="K1105" s="23" t="str">
        <f t="shared" si="228"/>
        <v>Cash</v>
      </c>
      <c r="L1105" s="23" t="str">
        <f t="shared" si="229"/>
        <v>Cash</v>
      </c>
      <c r="M1105" s="43">
        <f t="shared" si="234"/>
        <v>1.0025603511338699</v>
      </c>
      <c r="N1105" s="54">
        <f t="shared" si="224"/>
        <v>1</v>
      </c>
      <c r="O1105" s="47">
        <f>O1104*N1105</f>
        <v>793700.04225980991</v>
      </c>
      <c r="P1105" s="67">
        <f>(O1105-MAX(O$97:O1105))/MAX(O$97:O1105)</f>
        <v>-0.47544330762159381</v>
      </c>
      <c r="Q1105" s="63">
        <f t="shared" si="223"/>
        <v>1197596.3316394216</v>
      </c>
      <c r="R1105" s="48">
        <v>1</v>
      </c>
      <c r="S1105" s="47">
        <f t="shared" si="226"/>
        <v>2220946.1091057458</v>
      </c>
      <c r="T1105" s="67">
        <f>(S1105-MAX(S$97:S1105))/MAX(S$97:S1105)</f>
        <v>-0.18895130642542179</v>
      </c>
      <c r="U1105" s="63">
        <f t="shared" si="225"/>
        <v>1759656.4704430737</v>
      </c>
      <c r="V1105" s="4"/>
    </row>
    <row r="1106" spans="1:22" x14ac:dyDescent="0.3">
      <c r="A1106" s="2">
        <v>44109</v>
      </c>
      <c r="B1106" s="21">
        <v>281.7</v>
      </c>
      <c r="C1106" s="21">
        <v>291.7</v>
      </c>
      <c r="D1106" s="21">
        <v>280.87</v>
      </c>
      <c r="E1106" s="21">
        <v>277.08749999999998</v>
      </c>
      <c r="F1106" s="23" t="str">
        <f t="shared" si="231"/>
        <v>TRUE</v>
      </c>
      <c r="G1106" s="23" t="str">
        <f t="shared" si="232"/>
        <v>TRUE</v>
      </c>
      <c r="H1106" s="23" t="str">
        <f t="shared" si="233"/>
        <v>Buy</v>
      </c>
      <c r="I1106" s="23" t="str">
        <f t="shared" si="230"/>
        <v>Buying</v>
      </c>
      <c r="J1106" s="38" t="str">
        <f t="shared" si="227"/>
        <v/>
      </c>
      <c r="K1106" s="23" t="str">
        <f t="shared" si="228"/>
        <v>Buying</v>
      </c>
      <c r="L1106" s="23" t="str">
        <f t="shared" si="229"/>
        <v>Buying</v>
      </c>
      <c r="M1106" s="43">
        <f t="shared" si="234"/>
        <v>1.0277271068952936</v>
      </c>
      <c r="N1106" s="54">
        <f t="shared" si="224"/>
        <v>1</v>
      </c>
      <c r="O1106" s="47">
        <f>O1105*N1106</f>
        <v>793700.04225980991</v>
      </c>
      <c r="P1106" s="67">
        <f>(O1106-MAX(O$97:O1106))/MAX(O$97:O1106)</f>
        <v>-0.47544330762159381</v>
      </c>
      <c r="Q1106" s="63">
        <f t="shared" si="223"/>
        <v>1197596.3316394216</v>
      </c>
      <c r="R1106" s="48">
        <v>1</v>
      </c>
      <c r="S1106" s="47">
        <f t="shared" si="226"/>
        <v>2220946.1091057458</v>
      </c>
      <c r="T1106" s="67">
        <f>(S1106-MAX(S$97:S1106))/MAX(S$97:S1106)</f>
        <v>-0.18895130642542179</v>
      </c>
      <c r="U1106" s="63">
        <f t="shared" si="225"/>
        <v>1759656.4704430737</v>
      </c>
      <c r="V1106" s="4"/>
    </row>
    <row r="1107" spans="1:22" x14ac:dyDescent="0.3">
      <c r="A1107" s="2">
        <v>44110</v>
      </c>
      <c r="B1107" s="21">
        <v>291.5</v>
      </c>
      <c r="C1107" s="21">
        <v>290.39999999999998</v>
      </c>
      <c r="D1107" s="21">
        <v>281.95999999999998</v>
      </c>
      <c r="E1107" s="21">
        <v>277.49333333333328</v>
      </c>
      <c r="F1107" s="23" t="str">
        <f t="shared" si="231"/>
        <v>TRUE</v>
      </c>
      <c r="G1107" s="23" t="str">
        <f t="shared" si="232"/>
        <v>TRUE</v>
      </c>
      <c r="H1107" s="23" t="str">
        <f t="shared" si="233"/>
        <v>Buy</v>
      </c>
      <c r="I1107" s="23" t="str">
        <f t="shared" si="230"/>
        <v>hold</v>
      </c>
      <c r="J1107" s="38" t="str">
        <f t="shared" si="227"/>
        <v/>
      </c>
      <c r="K1107" s="23" t="str">
        <f t="shared" si="228"/>
        <v>hold</v>
      </c>
      <c r="L1107" s="23" t="str">
        <f t="shared" si="229"/>
        <v>hold</v>
      </c>
      <c r="M1107" s="43">
        <f t="shared" si="234"/>
        <v>1.0347887823926163</v>
      </c>
      <c r="N1107" s="54">
        <f t="shared" si="224"/>
        <v>1.0340887823926164</v>
      </c>
      <c r="O1107" s="47">
        <f>O1106*N1107</f>
        <v>820756.31028541503</v>
      </c>
      <c r="P1107" s="67">
        <f>(O1107-MAX(O$97:O1107))/MAX(O$97:O1107)</f>
        <v>-0.45756180868251567</v>
      </c>
      <c r="Q1107" s="63">
        <f t="shared" si="223"/>
        <v>1238420.9323828735</v>
      </c>
      <c r="R1107" s="48">
        <v>1.0340644302449415</v>
      </c>
      <c r="S1107" s="47">
        <f t="shared" si="226"/>
        <v>2296601.3729171529</v>
      </c>
      <c r="T1107" s="67">
        <f>(S1107-MAX(S$97:S1107))/MAX(S$97:S1107)</f>
        <v>-0.16132339477789956</v>
      </c>
      <c r="U1107" s="63">
        <f t="shared" si="225"/>
        <v>1819598.1655355417</v>
      </c>
      <c r="V1107" s="4"/>
    </row>
    <row r="1108" spans="1:22" x14ac:dyDescent="0.3">
      <c r="A1108" s="2">
        <v>44111</v>
      </c>
      <c r="B1108" s="21">
        <v>290.39999999999998</v>
      </c>
      <c r="C1108" s="21">
        <v>289.10000000000002</v>
      </c>
      <c r="D1108" s="21">
        <v>282.95999999999998</v>
      </c>
      <c r="E1108" s="21">
        <v>277.88583333333338</v>
      </c>
      <c r="F1108" s="23" t="str">
        <f t="shared" si="231"/>
        <v>TRUE</v>
      </c>
      <c r="G1108" s="23" t="str">
        <f t="shared" si="232"/>
        <v>TRUE</v>
      </c>
      <c r="H1108" s="23" t="str">
        <f t="shared" si="233"/>
        <v>Buy</v>
      </c>
      <c r="I1108" s="23" t="str">
        <f t="shared" si="230"/>
        <v>hold</v>
      </c>
      <c r="J1108" s="38" t="str">
        <f t="shared" si="227"/>
        <v/>
      </c>
      <c r="K1108" s="23" t="str">
        <f t="shared" si="228"/>
        <v>hold</v>
      </c>
      <c r="L1108" s="23" t="str">
        <f t="shared" si="229"/>
        <v>hold</v>
      </c>
      <c r="M1108" s="43">
        <f t="shared" si="234"/>
        <v>0.99622641509433951</v>
      </c>
      <c r="N1108" s="54">
        <f t="shared" si="224"/>
        <v>0.99622641509433951</v>
      </c>
      <c r="O1108" s="47">
        <f>O1107*N1108</f>
        <v>817659.11666169635</v>
      </c>
      <c r="P1108" s="67">
        <f>(O1108-MAX(O$97:O1108))/MAX(O$97:O1108)</f>
        <v>-0.45960874525352513</v>
      </c>
      <c r="Q1108" s="63">
        <f t="shared" si="223"/>
        <v>1233747.6458455794</v>
      </c>
      <c r="R1108" s="48">
        <v>0.99622641509433951</v>
      </c>
      <c r="S1108" s="47">
        <f t="shared" si="226"/>
        <v>2287934.9526419938</v>
      </c>
      <c r="T1108" s="67">
        <f>(S1108-MAX(S$97:S1108))/MAX(S$97:S1108)</f>
        <v>-0.16448821215609621</v>
      </c>
      <c r="U1108" s="63">
        <f t="shared" si="225"/>
        <v>1812731.7573637094</v>
      </c>
      <c r="V1108" s="4"/>
    </row>
    <row r="1109" spans="1:22" x14ac:dyDescent="0.3">
      <c r="A1109" s="2">
        <v>44112</v>
      </c>
      <c r="B1109" s="21">
        <v>289</v>
      </c>
      <c r="C1109" s="21">
        <v>290.60000000000002</v>
      </c>
      <c r="D1109" s="21">
        <v>283.63</v>
      </c>
      <c r="E1109" s="21">
        <v>278.3075</v>
      </c>
      <c r="F1109" s="23" t="str">
        <f t="shared" si="231"/>
        <v>TRUE</v>
      </c>
      <c r="G1109" s="23" t="str">
        <f t="shared" si="232"/>
        <v>TRUE</v>
      </c>
      <c r="H1109" s="23" t="str">
        <f t="shared" si="233"/>
        <v>Buy</v>
      </c>
      <c r="I1109" s="23" t="str">
        <f t="shared" si="230"/>
        <v>hold</v>
      </c>
      <c r="J1109" s="38" t="str">
        <f t="shared" si="227"/>
        <v/>
      </c>
      <c r="K1109" s="23" t="str">
        <f t="shared" si="228"/>
        <v>hold</v>
      </c>
      <c r="L1109" s="23" t="str">
        <f t="shared" si="229"/>
        <v>hold</v>
      </c>
      <c r="M1109" s="43">
        <f t="shared" si="234"/>
        <v>0.99517906336088158</v>
      </c>
      <c r="N1109" s="54">
        <f t="shared" si="224"/>
        <v>0.99517906336088158</v>
      </c>
      <c r="O1109" s="47">
        <f>O1108*N1109</f>
        <v>813717.23386787274</v>
      </c>
      <c r="P1109" s="67">
        <f>(O1109-MAX(O$97:O1109))/MAX(O$97:O1109)</f>
        <v>-0.46221393725299165</v>
      </c>
      <c r="Q1109" s="63">
        <f t="shared" si="223"/>
        <v>1227799.8266162963</v>
      </c>
      <c r="R1109" s="48">
        <v>0.99517906336088158</v>
      </c>
      <c r="S1109" s="47">
        <f t="shared" si="226"/>
        <v>2276904.9632008821</v>
      </c>
      <c r="T1109" s="67">
        <f>(S1109-MAX(S$97:S1109))/MAX(S$97:S1109)</f>
        <v>-0.16851616154652829</v>
      </c>
      <c r="U1109" s="63">
        <f t="shared" si="225"/>
        <v>1803992.6924177411</v>
      </c>
      <c r="V1109" s="4"/>
    </row>
    <row r="1110" spans="1:22" x14ac:dyDescent="0.3">
      <c r="A1110" s="2">
        <v>44113</v>
      </c>
      <c r="B1110" s="21">
        <v>290.60000000000002</v>
      </c>
      <c r="C1110" s="21">
        <v>288.60000000000002</v>
      </c>
      <c r="D1110" s="21">
        <v>284.19</v>
      </c>
      <c r="E1110" s="21">
        <v>278.7475</v>
      </c>
      <c r="F1110" s="23" t="str">
        <f t="shared" si="231"/>
        <v>TRUE</v>
      </c>
      <c r="G1110" s="23" t="str">
        <f t="shared" si="232"/>
        <v>TRUE</v>
      </c>
      <c r="H1110" s="23" t="str">
        <f t="shared" si="233"/>
        <v>Buy</v>
      </c>
      <c r="I1110" s="23" t="str">
        <f t="shared" si="230"/>
        <v>hold</v>
      </c>
      <c r="J1110" s="38" t="str">
        <f t="shared" si="227"/>
        <v/>
      </c>
      <c r="K1110" s="23" t="str">
        <f t="shared" si="228"/>
        <v>hold</v>
      </c>
      <c r="L1110" s="23" t="str">
        <f t="shared" si="229"/>
        <v>hold</v>
      </c>
      <c r="M1110" s="43">
        <f t="shared" si="234"/>
        <v>1.0055363321799309</v>
      </c>
      <c r="N1110" s="54">
        <f t="shared" si="224"/>
        <v>1.0055363321799309</v>
      </c>
      <c r="O1110" s="47">
        <f>O1109*N1110</f>
        <v>818222.24277509982</v>
      </c>
      <c r="P1110" s="67">
        <f>(O1110-MAX(O$97:O1110))/MAX(O$97:O1110)</f>
        <v>-0.459236574967887</v>
      </c>
      <c r="Q1110" s="63">
        <f t="shared" si="223"/>
        <v>1234597.3343069057</v>
      </c>
      <c r="R1110" s="48">
        <v>1.0055363321799309</v>
      </c>
      <c r="S1110" s="47">
        <f t="shared" si="226"/>
        <v>2289510.6654192954</v>
      </c>
      <c r="T1110" s="67">
        <f>(S1110-MAX(S$97:S1110))/MAX(S$97:S1110)</f>
        <v>-0.16391279081460591</v>
      </c>
      <c r="U1110" s="63">
        <f t="shared" si="225"/>
        <v>1813980.1952131335</v>
      </c>
      <c r="V1110" s="4"/>
    </row>
    <row r="1111" spans="1:22" x14ac:dyDescent="0.3">
      <c r="A1111" s="2">
        <v>44114</v>
      </c>
      <c r="B1111" s="21">
        <v>288.7</v>
      </c>
      <c r="C1111" s="21">
        <v>292.2</v>
      </c>
      <c r="D1111" s="21">
        <v>285.33999999999997</v>
      </c>
      <c r="E1111" s="21">
        <v>279.24916666666661</v>
      </c>
      <c r="F1111" s="23" t="str">
        <f t="shared" si="231"/>
        <v>TRUE</v>
      </c>
      <c r="G1111" s="23" t="str">
        <f t="shared" si="232"/>
        <v>TRUE</v>
      </c>
      <c r="H1111" s="23" t="str">
        <f t="shared" si="233"/>
        <v>Buy</v>
      </c>
      <c r="I1111" s="23" t="str">
        <f t="shared" si="230"/>
        <v>hold</v>
      </c>
      <c r="J1111" s="38" t="str">
        <f t="shared" si="227"/>
        <v/>
      </c>
      <c r="K1111" s="23" t="str">
        <f t="shared" si="228"/>
        <v>hold</v>
      </c>
      <c r="L1111" s="23" t="str">
        <f t="shared" si="229"/>
        <v>hold</v>
      </c>
      <c r="M1111" s="43">
        <f t="shared" si="234"/>
        <v>0.99346180316586363</v>
      </c>
      <c r="N1111" s="54">
        <f t="shared" si="224"/>
        <v>0.99346180316586363</v>
      </c>
      <c r="O1111" s="47">
        <f>O1110*N1111</f>
        <v>812872.54469776771</v>
      </c>
      <c r="P1111" s="67">
        <f>(O1111-MAX(O$97:O1111))/MAX(O$97:O1111)</f>
        <v>-0.4627721926814487</v>
      </c>
      <c r="Q1111" s="63">
        <f t="shared" si="223"/>
        <v>1226525.2939243072</v>
      </c>
      <c r="R1111" s="48">
        <v>0.99346180316586363</v>
      </c>
      <c r="S1111" s="47">
        <f t="shared" si="226"/>
        <v>2274541.3940349296</v>
      </c>
      <c r="T1111" s="67">
        <f>(S1111-MAX(S$97:S1111))/MAX(S$97:S1111)</f>
        <v>-0.16937929355876374</v>
      </c>
      <c r="U1111" s="63">
        <f t="shared" si="225"/>
        <v>1802120.0356436048</v>
      </c>
      <c r="V1111" s="4"/>
    </row>
    <row r="1112" spans="1:22" x14ac:dyDescent="0.3">
      <c r="A1112" s="2">
        <v>44115</v>
      </c>
      <c r="B1112" s="21">
        <v>292.10000000000002</v>
      </c>
      <c r="C1112" s="21">
        <v>291.60000000000002</v>
      </c>
      <c r="D1112" s="21">
        <v>286.35000000000002</v>
      </c>
      <c r="E1112" s="21">
        <v>279.74583333333328</v>
      </c>
      <c r="F1112" s="23" t="str">
        <f t="shared" si="231"/>
        <v>TRUE</v>
      </c>
      <c r="G1112" s="23" t="str">
        <f t="shared" si="232"/>
        <v>TRUE</v>
      </c>
      <c r="H1112" s="23" t="str">
        <f t="shared" si="233"/>
        <v>Buy</v>
      </c>
      <c r="I1112" s="23" t="str">
        <f t="shared" si="230"/>
        <v>hold</v>
      </c>
      <c r="J1112" s="38" t="str">
        <f t="shared" si="227"/>
        <v/>
      </c>
      <c r="K1112" s="23" t="str">
        <f t="shared" si="228"/>
        <v>hold</v>
      </c>
      <c r="L1112" s="23" t="str">
        <f t="shared" si="229"/>
        <v>hold</v>
      </c>
      <c r="M1112" s="43">
        <f t="shared" si="234"/>
        <v>1.0117769310703153</v>
      </c>
      <c r="N1112" s="54">
        <f t="shared" si="224"/>
        <v>1.0117769310703153</v>
      </c>
      <c r="O1112" s="47">
        <f>O1111*N1112</f>
        <v>822445.6886256251</v>
      </c>
      <c r="P1112" s="67">
        <f>(O1112-MAX(O$97:O1112))/MAX(O$97:O1112)</f>
        <v>-0.4564452978256015</v>
      </c>
      <c r="Q1112" s="63">
        <f t="shared" si="223"/>
        <v>1240969.9977668519</v>
      </c>
      <c r="R1112" s="48">
        <v>1.0117769310703153</v>
      </c>
      <c r="S1112" s="47">
        <f t="shared" si="226"/>
        <v>2301328.5112490579</v>
      </c>
      <c r="T1112" s="67">
        <f>(S1112-MAX(S$97:S1112))/MAX(S$97:S1112)</f>
        <v>-0.15959713075342866</v>
      </c>
      <c r="U1112" s="63">
        <f t="shared" si="225"/>
        <v>1823343.4790838137</v>
      </c>
      <c r="V1112" s="4"/>
    </row>
    <row r="1113" spans="1:22" x14ac:dyDescent="0.3">
      <c r="A1113" s="2">
        <v>44116</v>
      </c>
      <c r="B1113" s="21">
        <v>291.8</v>
      </c>
      <c r="C1113" s="21">
        <v>292</v>
      </c>
      <c r="D1113" s="21">
        <v>288.2</v>
      </c>
      <c r="E1113" s="21">
        <v>280.2741666666667</v>
      </c>
      <c r="F1113" s="23" t="str">
        <f t="shared" si="231"/>
        <v>TRUE</v>
      </c>
      <c r="G1113" s="23" t="str">
        <f t="shared" si="232"/>
        <v>TRUE</v>
      </c>
      <c r="H1113" s="23" t="str">
        <f t="shared" si="233"/>
        <v>Buy</v>
      </c>
      <c r="I1113" s="23" t="str">
        <f t="shared" si="230"/>
        <v>hold</v>
      </c>
      <c r="J1113" s="38" t="str">
        <f t="shared" si="227"/>
        <v/>
      </c>
      <c r="K1113" s="23" t="str">
        <f t="shared" si="228"/>
        <v>hold</v>
      </c>
      <c r="L1113" s="23" t="str">
        <f t="shared" si="229"/>
        <v>hold</v>
      </c>
      <c r="M1113" s="43">
        <f t="shared" si="234"/>
        <v>0.998972954467648</v>
      </c>
      <c r="N1113" s="54">
        <f t="shared" si="224"/>
        <v>0.998972954467648</v>
      </c>
      <c r="O1113" s="47">
        <f>O1112*N1113</f>
        <v>821600.99945551995</v>
      </c>
      <c r="P1113" s="67">
        <f>(O1113-MAX(O$97:O1113))/MAX(O$97:O1113)</f>
        <v>-0.45700355325405867</v>
      </c>
      <c r="Q1113" s="63">
        <f t="shared" si="223"/>
        <v>1239695.4650748626</v>
      </c>
      <c r="R1113" s="48">
        <v>0.998972954467648</v>
      </c>
      <c r="S1113" s="47">
        <f t="shared" si="226"/>
        <v>2298964.9420831054</v>
      </c>
      <c r="T1113" s="67">
        <f>(S1113-MAX(S$97:S1113))/MAX(S$97:S1113)</f>
        <v>-0.16046026276566411</v>
      </c>
      <c r="U1113" s="63">
        <f t="shared" si="225"/>
        <v>1821470.8223096775</v>
      </c>
      <c r="V1113" s="4"/>
    </row>
    <row r="1114" spans="1:22" x14ac:dyDescent="0.3">
      <c r="A1114" s="2">
        <v>44117</v>
      </c>
      <c r="B1114" s="21">
        <v>292.2</v>
      </c>
      <c r="C1114" s="21">
        <v>293.39999999999998</v>
      </c>
      <c r="D1114" s="21">
        <v>290.13</v>
      </c>
      <c r="E1114" s="21">
        <v>280.85916666666668</v>
      </c>
      <c r="F1114" s="23" t="str">
        <f t="shared" si="231"/>
        <v>TRUE</v>
      </c>
      <c r="G1114" s="23" t="str">
        <f t="shared" si="232"/>
        <v>TRUE</v>
      </c>
      <c r="H1114" s="23" t="str">
        <f t="shared" si="233"/>
        <v>Buy</v>
      </c>
      <c r="I1114" s="23" t="str">
        <f t="shared" si="230"/>
        <v>hold</v>
      </c>
      <c r="J1114" s="38" t="str">
        <f t="shared" si="227"/>
        <v/>
      </c>
      <c r="K1114" s="23" t="str">
        <f t="shared" si="228"/>
        <v>hold</v>
      </c>
      <c r="L1114" s="23" t="str">
        <f t="shared" si="229"/>
        <v>hold</v>
      </c>
      <c r="M1114" s="43">
        <f t="shared" si="234"/>
        <v>1.0013708019191225</v>
      </c>
      <c r="N1114" s="54">
        <f t="shared" si="224"/>
        <v>1.0013708019191225</v>
      </c>
      <c r="O1114" s="47">
        <f>O1113*N1114</f>
        <v>822727.25168232655</v>
      </c>
      <c r="P1114" s="67">
        <f>(O1114-MAX(O$97:O1114))/MAX(O$97:O1114)</f>
        <v>-0.45625921268278263</v>
      </c>
      <c r="Q1114" s="63">
        <f t="shared" si="223"/>
        <v>1241394.8419975147</v>
      </c>
      <c r="R1114" s="48">
        <v>1.0013708019191225</v>
      </c>
      <c r="S1114" s="47">
        <f t="shared" si="226"/>
        <v>2302116.3676377083</v>
      </c>
      <c r="T1114" s="67">
        <f>(S1114-MAX(S$97:S1114))/MAX(S$97:S1114)</f>
        <v>-0.15930942008268367</v>
      </c>
      <c r="U1114" s="63">
        <f t="shared" si="225"/>
        <v>1823967.6980085252</v>
      </c>
      <c r="V1114" s="4"/>
    </row>
    <row r="1115" spans="1:22" x14ac:dyDescent="0.3">
      <c r="A1115" s="2">
        <v>44118</v>
      </c>
      <c r="B1115" s="21">
        <v>293.2</v>
      </c>
      <c r="C1115" s="21">
        <v>289.10000000000002</v>
      </c>
      <c r="D1115" s="21">
        <v>290.87</v>
      </c>
      <c r="E1115" s="21">
        <v>281.35750000000002</v>
      </c>
      <c r="F1115" s="23" t="str">
        <f t="shared" si="231"/>
        <v>TRUE</v>
      </c>
      <c r="G1115" s="23" t="str">
        <f t="shared" si="232"/>
        <v>TRUE</v>
      </c>
      <c r="H1115" s="23" t="str">
        <f t="shared" si="233"/>
        <v>Buy</v>
      </c>
      <c r="I1115" s="23" t="str">
        <f t="shared" si="230"/>
        <v>hold</v>
      </c>
      <c r="J1115" s="38" t="str">
        <f t="shared" si="227"/>
        <v/>
      </c>
      <c r="K1115" s="23" t="str">
        <f t="shared" si="228"/>
        <v>hold</v>
      </c>
      <c r="L1115" s="23" t="str">
        <f t="shared" si="229"/>
        <v>hold</v>
      </c>
      <c r="M1115" s="43">
        <f t="shared" si="234"/>
        <v>1.0034223134839151</v>
      </c>
      <c r="N1115" s="54">
        <f t="shared" si="224"/>
        <v>1.0034223134839151</v>
      </c>
      <c r="O1115" s="47">
        <f>O1114*N1115</f>
        <v>825542.88224934333</v>
      </c>
      <c r="P1115" s="67">
        <f>(O1115-MAX(O$97:O1115))/MAX(O$97:O1115)</f>
        <v>-0.45439836125459232</v>
      </c>
      <c r="Q1115" s="63">
        <f t="shared" si="223"/>
        <v>1245643.2843041455</v>
      </c>
      <c r="R1115" s="48">
        <v>1.0034223134839151</v>
      </c>
      <c r="S1115" s="47">
        <f t="shared" si="226"/>
        <v>2309994.9315242167</v>
      </c>
      <c r="T1115" s="67">
        <f>(S1115-MAX(S$97:S1115))/MAX(S$97:S1115)</f>
        <v>-0.1564323133752322</v>
      </c>
      <c r="U1115" s="63">
        <f t="shared" si="225"/>
        <v>1830209.8872556454</v>
      </c>
      <c r="V1115" s="4"/>
    </row>
    <row r="1116" spans="1:22" x14ac:dyDescent="0.3">
      <c r="A1116" s="2">
        <v>44119</v>
      </c>
      <c r="B1116" s="21">
        <v>289.10000000000002</v>
      </c>
      <c r="C1116" s="21">
        <v>282.39999999999998</v>
      </c>
      <c r="D1116" s="21">
        <v>289.94</v>
      </c>
      <c r="E1116" s="21">
        <v>281.75416666666672</v>
      </c>
      <c r="F1116" s="23" t="str">
        <f t="shared" si="231"/>
        <v>FALSE</v>
      </c>
      <c r="G1116" s="23" t="str">
        <f t="shared" si="232"/>
        <v>TRUE</v>
      </c>
      <c r="H1116" s="23" t="str">
        <f t="shared" si="233"/>
        <v>Sell</v>
      </c>
      <c r="I1116" s="23" t="str">
        <f t="shared" si="230"/>
        <v/>
      </c>
      <c r="J1116" s="38" t="str">
        <f t="shared" si="227"/>
        <v>Selling</v>
      </c>
      <c r="K1116" s="23" t="str">
        <f t="shared" si="228"/>
        <v>Selling</v>
      </c>
      <c r="L1116" s="23" t="str">
        <f t="shared" si="229"/>
        <v>Selling</v>
      </c>
      <c r="M1116" s="43">
        <f t="shared" si="234"/>
        <v>0.98601637107776274</v>
      </c>
      <c r="N1116" s="54">
        <f t="shared" si="224"/>
        <v>0.9853261596180084</v>
      </c>
      <c r="O1116" s="47">
        <f>O1115*N1116</f>
        <v>813428.99776672723</v>
      </c>
      <c r="P1116" s="67">
        <f>(O1116-MAX(O$97:O1116))/MAX(O$97:O1116)</f>
        <v>-0.46240443261369546</v>
      </c>
      <c r="Q1116" s="63">
        <f t="shared" si="223"/>
        <v>1227364.9135773666</v>
      </c>
      <c r="R1116" s="48">
        <v>0.9853261596180084</v>
      </c>
      <c r="S1116" s="47">
        <f t="shared" si="226"/>
        <v>2276098.4346158206</v>
      </c>
      <c r="T1116" s="67">
        <f>(S1116-MAX(S$97:S1116))/MAX(S$97:S1116)</f>
        <v>-0.16881069096016996</v>
      </c>
      <c r="U1116" s="63">
        <f t="shared" si="225"/>
        <v>1803353.6795045133</v>
      </c>
      <c r="V1116" s="4"/>
    </row>
    <row r="1117" spans="1:22" x14ac:dyDescent="0.3">
      <c r="A1117" s="2">
        <v>44120</v>
      </c>
      <c r="B1117" s="21">
        <v>282.39999999999998</v>
      </c>
      <c r="C1117" s="21">
        <v>275.5</v>
      </c>
      <c r="D1117" s="21">
        <v>288.45</v>
      </c>
      <c r="E1117" s="21">
        <v>282.13333333333333</v>
      </c>
      <c r="F1117" s="23" t="str">
        <f t="shared" si="231"/>
        <v>FALSE</v>
      </c>
      <c r="G1117" s="23" t="str">
        <f t="shared" si="232"/>
        <v>TRUE</v>
      </c>
      <c r="H1117" s="23" t="str">
        <f t="shared" si="233"/>
        <v>Sell</v>
      </c>
      <c r="I1117" s="23" t="str">
        <f t="shared" si="230"/>
        <v/>
      </c>
      <c r="J1117" s="38" t="str">
        <f t="shared" si="227"/>
        <v>Cash</v>
      </c>
      <c r="K1117" s="23" t="str">
        <f t="shared" si="228"/>
        <v>Cash</v>
      </c>
      <c r="L1117" s="23" t="str">
        <f t="shared" si="229"/>
        <v>Cash</v>
      </c>
      <c r="M1117" s="43">
        <f t="shared" si="234"/>
        <v>0.97682462815634707</v>
      </c>
      <c r="N1117" s="54">
        <f t="shared" si="224"/>
        <v>1</v>
      </c>
      <c r="O1117" s="47">
        <f>O1116*N1117</f>
        <v>813428.99776672723</v>
      </c>
      <c r="P1117" s="67">
        <f>(O1117-MAX(O$97:O1117))/MAX(O$97:O1117)</f>
        <v>-0.46240443261369546</v>
      </c>
      <c r="Q1117" s="63">
        <f t="shared" si="223"/>
        <v>1227364.9135773666</v>
      </c>
      <c r="R1117" s="48">
        <v>1</v>
      </c>
      <c r="S1117" s="47">
        <f t="shared" si="226"/>
        <v>2276098.4346158206</v>
      </c>
      <c r="T1117" s="67">
        <f>(S1117-MAX(S$97:S1117))/MAX(S$97:S1117)</f>
        <v>-0.16881069096016996</v>
      </c>
      <c r="U1117" s="63">
        <f t="shared" si="225"/>
        <v>1803353.6795045133</v>
      </c>
      <c r="V1117" s="4"/>
    </row>
    <row r="1118" spans="1:22" x14ac:dyDescent="0.3">
      <c r="A1118" s="2">
        <v>44121</v>
      </c>
      <c r="B1118" s="21">
        <v>275.39999999999998</v>
      </c>
      <c r="C1118" s="21">
        <v>278.3</v>
      </c>
      <c r="D1118" s="21">
        <v>287.37</v>
      </c>
      <c r="E1118" s="21">
        <v>282.55</v>
      </c>
      <c r="F1118" s="23" t="str">
        <f t="shared" si="231"/>
        <v>FALSE</v>
      </c>
      <c r="G1118" s="23" t="str">
        <f t="shared" si="232"/>
        <v>FALSE</v>
      </c>
      <c r="H1118" s="23" t="str">
        <f t="shared" si="233"/>
        <v>Sell</v>
      </c>
      <c r="I1118" s="23" t="str">
        <f t="shared" si="230"/>
        <v/>
      </c>
      <c r="J1118" s="38" t="str">
        <f t="shared" si="227"/>
        <v>Cash</v>
      </c>
      <c r="K1118" s="23" t="str">
        <f t="shared" si="228"/>
        <v>Cash</v>
      </c>
      <c r="L1118" s="23" t="str">
        <f t="shared" si="229"/>
        <v>Cash</v>
      </c>
      <c r="M1118" s="43">
        <f t="shared" si="234"/>
        <v>0.97521246458923516</v>
      </c>
      <c r="N1118" s="54">
        <f t="shared" si="224"/>
        <v>1</v>
      </c>
      <c r="O1118" s="47">
        <f>O1117*N1118</f>
        <v>813428.99776672723</v>
      </c>
      <c r="P1118" s="67">
        <f>(O1118-MAX(O$97:O1118))/MAX(O$97:O1118)</f>
        <v>-0.46240443261369546</v>
      </c>
      <c r="Q1118" s="63">
        <f t="shared" si="223"/>
        <v>1227364.9135773666</v>
      </c>
      <c r="R1118" s="48">
        <v>1</v>
      </c>
      <c r="S1118" s="47">
        <f t="shared" si="226"/>
        <v>2276098.4346158206</v>
      </c>
      <c r="T1118" s="67">
        <f>(S1118-MAX(S$97:S1118))/MAX(S$97:S1118)</f>
        <v>-0.16881069096016996</v>
      </c>
      <c r="U1118" s="63">
        <f t="shared" si="225"/>
        <v>1803353.6795045133</v>
      </c>
      <c r="V1118" s="4"/>
    </row>
    <row r="1119" spans="1:22" x14ac:dyDescent="0.3">
      <c r="A1119" s="2">
        <v>44122</v>
      </c>
      <c r="B1119" s="21">
        <v>278.39999999999998</v>
      </c>
      <c r="C1119" s="21">
        <v>278.60000000000002</v>
      </c>
      <c r="D1119" s="21">
        <v>286.17</v>
      </c>
      <c r="E1119" s="21">
        <v>282.98583333333329</v>
      </c>
      <c r="F1119" s="23" t="str">
        <f t="shared" si="231"/>
        <v>FALSE</v>
      </c>
      <c r="G1119" s="23" t="str">
        <f t="shared" si="232"/>
        <v>FALSE</v>
      </c>
      <c r="H1119" s="23" t="str">
        <f t="shared" si="233"/>
        <v>Sell</v>
      </c>
      <c r="I1119" s="23" t="str">
        <f t="shared" si="230"/>
        <v/>
      </c>
      <c r="J1119" s="38" t="str">
        <f t="shared" si="227"/>
        <v>Cash</v>
      </c>
      <c r="K1119" s="23" t="str">
        <f t="shared" si="228"/>
        <v>Cash</v>
      </c>
      <c r="L1119" s="23" t="str">
        <f t="shared" si="229"/>
        <v>Cash</v>
      </c>
      <c r="M1119" s="43">
        <f t="shared" si="234"/>
        <v>1.0108932461873639</v>
      </c>
      <c r="N1119" s="54">
        <f t="shared" si="224"/>
        <v>1</v>
      </c>
      <c r="O1119" s="47">
        <f>O1118*N1119</f>
        <v>813428.99776672723</v>
      </c>
      <c r="P1119" s="67">
        <f>(O1119-MAX(O$97:O1119))/MAX(O$97:O1119)</f>
        <v>-0.46240443261369546</v>
      </c>
      <c r="Q1119" s="63">
        <f t="shared" si="223"/>
        <v>1227364.9135773666</v>
      </c>
      <c r="R1119" s="48">
        <v>1</v>
      </c>
      <c r="S1119" s="47">
        <f t="shared" si="226"/>
        <v>2276098.4346158206</v>
      </c>
      <c r="T1119" s="67">
        <f>(S1119-MAX(S$97:S1119))/MAX(S$97:S1119)</f>
        <v>-0.16881069096016996</v>
      </c>
      <c r="U1119" s="63">
        <f t="shared" si="225"/>
        <v>1803353.6795045133</v>
      </c>
      <c r="V1119" s="4"/>
    </row>
    <row r="1120" spans="1:22" x14ac:dyDescent="0.3">
      <c r="A1120" s="2">
        <v>44123</v>
      </c>
      <c r="B1120" s="21">
        <v>278.60000000000002</v>
      </c>
      <c r="C1120" s="21">
        <v>281.89999999999998</v>
      </c>
      <c r="D1120" s="21">
        <v>285.5</v>
      </c>
      <c r="E1120" s="21">
        <v>283.45166666666671</v>
      </c>
      <c r="F1120" s="23" t="str">
        <f t="shared" si="231"/>
        <v>FALSE</v>
      </c>
      <c r="G1120" s="23" t="str">
        <f t="shared" si="232"/>
        <v>FALSE</v>
      </c>
      <c r="H1120" s="23" t="str">
        <f t="shared" si="233"/>
        <v>Sell</v>
      </c>
      <c r="I1120" s="23" t="str">
        <f t="shared" si="230"/>
        <v/>
      </c>
      <c r="J1120" s="38" t="str">
        <f t="shared" si="227"/>
        <v>Cash</v>
      </c>
      <c r="K1120" s="23" t="str">
        <f t="shared" si="228"/>
        <v>Cash</v>
      </c>
      <c r="L1120" s="23" t="str">
        <f t="shared" si="229"/>
        <v>Cash</v>
      </c>
      <c r="M1120" s="43">
        <f t="shared" si="234"/>
        <v>1.0007183908045978</v>
      </c>
      <c r="N1120" s="54">
        <f t="shared" si="224"/>
        <v>1</v>
      </c>
      <c r="O1120" s="47">
        <f>O1119*N1120</f>
        <v>813428.99776672723</v>
      </c>
      <c r="P1120" s="67">
        <f>(O1120-MAX(O$97:O1120))/MAX(O$97:O1120)</f>
        <v>-0.46240443261369546</v>
      </c>
      <c r="Q1120" s="63">
        <f t="shared" si="223"/>
        <v>1227364.9135773666</v>
      </c>
      <c r="R1120" s="48">
        <v>1</v>
      </c>
      <c r="S1120" s="47">
        <f t="shared" si="226"/>
        <v>2276098.4346158206</v>
      </c>
      <c r="T1120" s="67">
        <f>(S1120-MAX(S$97:S1120))/MAX(S$97:S1120)</f>
        <v>-0.16881069096016996</v>
      </c>
      <c r="U1120" s="63">
        <f t="shared" si="225"/>
        <v>1803353.6795045133</v>
      </c>
      <c r="V1120" s="4"/>
    </row>
    <row r="1121" spans="1:22" x14ac:dyDescent="0.3">
      <c r="A1121" s="2">
        <v>44124</v>
      </c>
      <c r="B1121" s="21">
        <v>281.89999999999998</v>
      </c>
      <c r="C1121" s="21">
        <v>280.3</v>
      </c>
      <c r="D1121" s="21">
        <v>284.31000000000012</v>
      </c>
      <c r="E1121" s="21">
        <v>283.9016666666667</v>
      </c>
      <c r="F1121" s="23" t="str">
        <f t="shared" si="231"/>
        <v>FALSE</v>
      </c>
      <c r="G1121" s="23" t="str">
        <f t="shared" si="232"/>
        <v>FALSE</v>
      </c>
      <c r="H1121" s="23" t="str">
        <f t="shared" si="233"/>
        <v>Sell</v>
      </c>
      <c r="I1121" s="23" t="str">
        <f t="shared" si="230"/>
        <v/>
      </c>
      <c r="J1121" s="38" t="str">
        <f t="shared" si="227"/>
        <v>Cash</v>
      </c>
      <c r="K1121" s="23" t="str">
        <f t="shared" si="228"/>
        <v>Cash</v>
      </c>
      <c r="L1121" s="23" t="str">
        <f t="shared" si="229"/>
        <v>Cash</v>
      </c>
      <c r="M1121" s="43">
        <f t="shared" si="234"/>
        <v>1.0118449389806172</v>
      </c>
      <c r="N1121" s="54">
        <f t="shared" si="224"/>
        <v>1</v>
      </c>
      <c r="O1121" s="47">
        <f>O1120*N1121</f>
        <v>813428.99776672723</v>
      </c>
      <c r="P1121" s="67">
        <f>(O1121-MAX(O$97:O1121))/MAX(O$97:O1121)</f>
        <v>-0.46240443261369546</v>
      </c>
      <c r="Q1121" s="63">
        <f t="shared" si="223"/>
        <v>1227364.9135773666</v>
      </c>
      <c r="R1121" s="48">
        <v>1</v>
      </c>
      <c r="S1121" s="47">
        <f t="shared" si="226"/>
        <v>2276098.4346158206</v>
      </c>
      <c r="T1121" s="67">
        <f>(S1121-MAX(S$97:S1121))/MAX(S$97:S1121)</f>
        <v>-0.16881069096016996</v>
      </c>
      <c r="U1121" s="63">
        <f t="shared" si="225"/>
        <v>1803353.6795045133</v>
      </c>
      <c r="V1121" s="4"/>
    </row>
    <row r="1122" spans="1:22" x14ac:dyDescent="0.3">
      <c r="A1122" s="2">
        <v>44125</v>
      </c>
      <c r="B1122" s="21">
        <v>280.2</v>
      </c>
      <c r="C1122" s="21">
        <v>285.2</v>
      </c>
      <c r="D1122" s="21">
        <v>283.67</v>
      </c>
      <c r="E1122" s="21">
        <v>284.39499999999998</v>
      </c>
      <c r="F1122" s="23" t="str">
        <f t="shared" si="231"/>
        <v>FALSE</v>
      </c>
      <c r="G1122" s="23" t="str">
        <f t="shared" si="232"/>
        <v>FALSE</v>
      </c>
      <c r="H1122" s="23" t="str">
        <f t="shared" si="233"/>
        <v>Sell</v>
      </c>
      <c r="I1122" s="23" t="str">
        <f t="shared" si="230"/>
        <v/>
      </c>
      <c r="J1122" s="38" t="str">
        <f t="shared" si="227"/>
        <v>Cash</v>
      </c>
      <c r="K1122" s="23" t="str">
        <f t="shared" si="228"/>
        <v>Cash</v>
      </c>
      <c r="L1122" s="23" t="str">
        <f t="shared" si="229"/>
        <v>Cash</v>
      </c>
      <c r="M1122" s="43">
        <f t="shared" si="234"/>
        <v>0.99396949272791779</v>
      </c>
      <c r="N1122" s="54">
        <f t="shared" si="224"/>
        <v>1</v>
      </c>
      <c r="O1122" s="47">
        <f>O1121*N1122</f>
        <v>813428.99776672723</v>
      </c>
      <c r="P1122" s="67">
        <f>(O1122-MAX(O$97:O1122))/MAX(O$97:O1122)</f>
        <v>-0.46240443261369546</v>
      </c>
      <c r="Q1122" s="63">
        <f t="shared" si="223"/>
        <v>1227364.9135773666</v>
      </c>
      <c r="R1122" s="48">
        <v>1</v>
      </c>
      <c r="S1122" s="47">
        <f t="shared" si="226"/>
        <v>2276098.4346158206</v>
      </c>
      <c r="T1122" s="67">
        <f>(S1122-MAX(S$97:S1122))/MAX(S$97:S1122)</f>
        <v>-0.16881069096016996</v>
      </c>
      <c r="U1122" s="63">
        <f t="shared" si="225"/>
        <v>1803353.6795045133</v>
      </c>
      <c r="V1122" s="4"/>
    </row>
    <row r="1123" spans="1:22" x14ac:dyDescent="0.3">
      <c r="A1123" s="2">
        <v>44126</v>
      </c>
      <c r="B1123" s="21">
        <v>285</v>
      </c>
      <c r="C1123" s="21">
        <v>292.60000000000002</v>
      </c>
      <c r="D1123" s="21">
        <v>283.73</v>
      </c>
      <c r="E1123" s="21">
        <v>284.99666666666673</v>
      </c>
      <c r="F1123" s="23" t="str">
        <f t="shared" si="231"/>
        <v>TRUE</v>
      </c>
      <c r="G1123" s="23" t="str">
        <f t="shared" si="232"/>
        <v>TRUE</v>
      </c>
      <c r="H1123" s="23" t="str">
        <f t="shared" si="233"/>
        <v>Buy</v>
      </c>
      <c r="I1123" s="23" t="str">
        <f t="shared" si="230"/>
        <v>Buying</v>
      </c>
      <c r="J1123" s="38" t="str">
        <f t="shared" si="227"/>
        <v/>
      </c>
      <c r="K1123" s="23" t="str">
        <f t="shared" si="228"/>
        <v>Buying</v>
      </c>
      <c r="L1123" s="23" t="str">
        <f t="shared" si="229"/>
        <v>Buying</v>
      </c>
      <c r="M1123" s="43">
        <f t="shared" si="234"/>
        <v>1.0171306209850108</v>
      </c>
      <c r="N1123" s="54">
        <f t="shared" si="224"/>
        <v>1</v>
      </c>
      <c r="O1123" s="47">
        <f>O1122*N1123</f>
        <v>813428.99776672723</v>
      </c>
      <c r="P1123" s="67">
        <f>(O1123-MAX(O$97:O1123))/MAX(O$97:O1123)</f>
        <v>-0.46240443261369546</v>
      </c>
      <c r="Q1123" s="63">
        <f t="shared" ref="Q1123:Q1186" si="235">Q1122*N1123</f>
        <v>1227364.9135773666</v>
      </c>
      <c r="R1123" s="48">
        <v>1</v>
      </c>
      <c r="S1123" s="47">
        <f t="shared" si="226"/>
        <v>2276098.4346158206</v>
      </c>
      <c r="T1123" s="67">
        <f>(S1123-MAX(S$97:S1123))/MAX(S$97:S1123)</f>
        <v>-0.16881069096016996</v>
      </c>
      <c r="U1123" s="63">
        <f t="shared" si="225"/>
        <v>1803353.6795045133</v>
      </c>
      <c r="V1123" s="4"/>
    </row>
    <row r="1124" spans="1:22" x14ac:dyDescent="0.3">
      <c r="A1124" s="2">
        <v>44127</v>
      </c>
      <c r="B1124" s="21">
        <v>292.5</v>
      </c>
      <c r="C1124" s="21">
        <v>287.10000000000002</v>
      </c>
      <c r="D1124" s="21">
        <v>283.10000000000002</v>
      </c>
      <c r="E1124" s="21">
        <v>285.56</v>
      </c>
      <c r="F1124" s="23" t="str">
        <f t="shared" si="231"/>
        <v>TRUE</v>
      </c>
      <c r="G1124" s="23" t="str">
        <f t="shared" si="232"/>
        <v>TRUE</v>
      </c>
      <c r="H1124" s="23" t="str">
        <f t="shared" si="233"/>
        <v>Buy</v>
      </c>
      <c r="I1124" s="23" t="str">
        <f t="shared" si="230"/>
        <v>hold</v>
      </c>
      <c r="J1124" s="38" t="str">
        <f t="shared" si="227"/>
        <v/>
      </c>
      <c r="K1124" s="23" t="str">
        <f t="shared" si="228"/>
        <v>hold</v>
      </c>
      <c r="L1124" s="23" t="str">
        <f t="shared" si="229"/>
        <v>hold</v>
      </c>
      <c r="M1124" s="43">
        <f t="shared" si="234"/>
        <v>1.0263157894736843</v>
      </c>
      <c r="N1124" s="54">
        <f t="shared" ref="N1124:N1187" si="236">IF(L1124="hold", IF(L1123="hold", B1124/B1123, (B1124-(B1123*$A$1))/B1123), IF(L1124="Selling", IF(L1123="Buying", (B1124-(B1123*$A$1)-(B1124*$A$1))/B1123, (B1124-(B1124*$A$1))/B1123), 1))</f>
        <v>1.0256157894736841</v>
      </c>
      <c r="O1124" s="47">
        <f>O1123*N1124</f>
        <v>834265.62372530962</v>
      </c>
      <c r="P1124" s="67">
        <f>(O1124-MAX(O$97:O1124))/MAX(O$97:O1124)</f>
        <v>-0.44863349773754208</v>
      </c>
      <c r="Q1124" s="63">
        <f t="shared" si="235"/>
        <v>1258804.834810951</v>
      </c>
      <c r="R1124" s="48">
        <v>1.0255973684210526</v>
      </c>
      <c r="S1124" s="47">
        <f t="shared" si="226"/>
        <v>2334360.5648092632</v>
      </c>
      <c r="T1124" s="67">
        <f>(S1124-MAX(S$97:S1124))/MAX(S$97:S1124)</f>
        <v>-0.14753443198903715</v>
      </c>
      <c r="U1124" s="63">
        <f t="shared" ref="U1124:U1187" si="237">U1123*R1124</f>
        <v>1849514.7880322512</v>
      </c>
      <c r="V1124" s="4"/>
    </row>
    <row r="1125" spans="1:22" x14ac:dyDescent="0.3">
      <c r="A1125" s="2">
        <v>44128</v>
      </c>
      <c r="B1125" s="21">
        <v>287.10000000000002</v>
      </c>
      <c r="C1125" s="21">
        <v>287.39999999999998</v>
      </c>
      <c r="D1125" s="21">
        <v>282.92999999999989</v>
      </c>
      <c r="E1125" s="21">
        <v>286.13249999999999</v>
      </c>
      <c r="F1125" s="23" t="str">
        <f t="shared" si="231"/>
        <v>TRUE</v>
      </c>
      <c r="G1125" s="23" t="str">
        <f t="shared" si="232"/>
        <v>TRUE</v>
      </c>
      <c r="H1125" s="23" t="str">
        <f t="shared" si="233"/>
        <v>Buy</v>
      </c>
      <c r="I1125" s="23" t="str">
        <f t="shared" si="230"/>
        <v>hold</v>
      </c>
      <c r="J1125" s="38" t="str">
        <f t="shared" si="227"/>
        <v/>
      </c>
      <c r="K1125" s="23" t="str">
        <f t="shared" si="228"/>
        <v>hold</v>
      </c>
      <c r="L1125" s="23" t="str">
        <f t="shared" si="229"/>
        <v>hold</v>
      </c>
      <c r="M1125" s="43">
        <f t="shared" si="234"/>
        <v>0.98153846153846158</v>
      </c>
      <c r="N1125" s="54">
        <f t="shared" si="236"/>
        <v>0.98153846153846158</v>
      </c>
      <c r="O1125" s="47">
        <f>O1124*N1125</f>
        <v>818863.79682576552</v>
      </c>
      <c r="P1125" s="67">
        <f>(O1125-MAX(O$97:O1125))/MAX(O$97:O1125)</f>
        <v>-0.45881257162546435</v>
      </c>
      <c r="Q1125" s="63">
        <f t="shared" si="235"/>
        <v>1235565.3609375181</v>
      </c>
      <c r="R1125" s="48">
        <v>0.98153846153846158</v>
      </c>
      <c r="S1125" s="47">
        <f t="shared" si="226"/>
        <v>2291264.6774589387</v>
      </c>
      <c r="T1125" s="67">
        <f>(S1125-MAX(S$97:S1125))/MAX(S$97:S1125)</f>
        <v>-0.16327225786000868</v>
      </c>
      <c r="U1125" s="63">
        <f t="shared" si="237"/>
        <v>1815369.8996378097</v>
      </c>
      <c r="V1125" s="4"/>
    </row>
    <row r="1126" spans="1:22" x14ac:dyDescent="0.3">
      <c r="A1126" s="2">
        <v>44129</v>
      </c>
      <c r="B1126" s="21">
        <v>287.5</v>
      </c>
      <c r="C1126" s="21">
        <v>286</v>
      </c>
      <c r="D1126" s="21">
        <v>283.29000000000002</v>
      </c>
      <c r="E1126" s="21">
        <v>286.69499999999999</v>
      </c>
      <c r="F1126" s="23" t="str">
        <f t="shared" si="231"/>
        <v>TRUE</v>
      </c>
      <c r="G1126" s="23" t="str">
        <f t="shared" si="232"/>
        <v>TRUE</v>
      </c>
      <c r="H1126" s="23" t="str">
        <f t="shared" si="233"/>
        <v>Buy</v>
      </c>
      <c r="I1126" s="23" t="str">
        <f t="shared" si="230"/>
        <v>hold</v>
      </c>
      <c r="J1126" s="38" t="str">
        <f t="shared" si="227"/>
        <v/>
      </c>
      <c r="K1126" s="23" t="str">
        <f t="shared" si="228"/>
        <v>hold</v>
      </c>
      <c r="L1126" s="23" t="str">
        <f t="shared" si="229"/>
        <v>hold</v>
      </c>
      <c r="M1126" s="43">
        <f t="shared" si="234"/>
        <v>1.0013932427725529</v>
      </c>
      <c r="N1126" s="54">
        <f t="shared" si="236"/>
        <v>1.0013932427725529</v>
      </c>
      <c r="O1126" s="47">
        <f>O1125*N1126</f>
        <v>820004.67289239832</v>
      </c>
      <c r="P1126" s="67">
        <f>(O1126-MAX(O$97:O1126))/MAX(O$97:O1126)</f>
        <v>-0.45805856615228496</v>
      </c>
      <c r="Q1126" s="63">
        <f t="shared" si="235"/>
        <v>1237286.803446661</v>
      </c>
      <c r="R1126" s="48">
        <v>1.0013932427725529</v>
      </c>
      <c r="S1126" s="47">
        <f t="shared" si="226"/>
        <v>2294456.9654108142</v>
      </c>
      <c r="T1126" s="67">
        <f>(S1126-MAX(S$97:S1126))/MAX(S$97:S1126)</f>
        <v>-0.16210649298067759</v>
      </c>
      <c r="U1126" s="63">
        <f t="shared" si="237"/>
        <v>1817899.1506299903</v>
      </c>
      <c r="V1126" s="4"/>
    </row>
    <row r="1127" spans="1:22" x14ac:dyDescent="0.3">
      <c r="A1127" s="2">
        <v>44130</v>
      </c>
      <c r="B1127" s="21">
        <v>286</v>
      </c>
      <c r="C1127" s="21">
        <v>284.89999999999998</v>
      </c>
      <c r="D1127" s="21">
        <v>284.23</v>
      </c>
      <c r="E1127" s="21">
        <v>287.27499999999998</v>
      </c>
      <c r="F1127" s="23" t="str">
        <f t="shared" si="231"/>
        <v>TRUE</v>
      </c>
      <c r="G1127" s="23" t="str">
        <f t="shared" si="232"/>
        <v>FALSE</v>
      </c>
      <c r="H1127" s="23" t="str">
        <f t="shared" si="233"/>
        <v>Hold&amp;NotBuy</v>
      </c>
      <c r="I1127" s="23" t="str">
        <f t="shared" si="230"/>
        <v>hold</v>
      </c>
      <c r="J1127" s="38" t="str">
        <f t="shared" si="227"/>
        <v/>
      </c>
      <c r="K1127" s="23" t="str">
        <f t="shared" si="228"/>
        <v>hold</v>
      </c>
      <c r="L1127" s="23" t="str">
        <f t="shared" si="229"/>
        <v>hold</v>
      </c>
      <c r="M1127" s="43">
        <f t="shared" si="234"/>
        <v>0.99478260869565216</v>
      </c>
      <c r="N1127" s="54">
        <f t="shared" si="236"/>
        <v>0.99478260869565216</v>
      </c>
      <c r="O1127" s="47">
        <f>O1126*N1127</f>
        <v>815726.3876425249</v>
      </c>
      <c r="P1127" s="67">
        <f>(O1127-MAX(O$97:O1127))/MAX(O$97:O1127)</f>
        <v>-0.46088608667670788</v>
      </c>
      <c r="Q1127" s="63">
        <f t="shared" si="235"/>
        <v>1230831.3940373741</v>
      </c>
      <c r="R1127" s="48">
        <v>0.99478260869565216</v>
      </c>
      <c r="S1127" s="47">
        <f t="shared" si="226"/>
        <v>2282485.8855912792</v>
      </c>
      <c r="T1127" s="67">
        <f>(S1127-MAX(S$97:S1127))/MAX(S$97:S1127)</f>
        <v>-0.1664781112781698</v>
      </c>
      <c r="U1127" s="63">
        <f t="shared" si="237"/>
        <v>1808414.4594093121</v>
      </c>
      <c r="V1127" s="4"/>
    </row>
    <row r="1128" spans="1:22" x14ac:dyDescent="0.3">
      <c r="A1128" s="2">
        <v>44131</v>
      </c>
      <c r="B1128" s="21">
        <v>284.89999999999998</v>
      </c>
      <c r="C1128" s="21">
        <v>283</v>
      </c>
      <c r="D1128" s="21">
        <v>284.7</v>
      </c>
      <c r="E1128" s="21">
        <v>287.8725</v>
      </c>
      <c r="F1128" s="23" t="str">
        <f t="shared" si="231"/>
        <v>TRUE</v>
      </c>
      <c r="G1128" s="23" t="str">
        <f t="shared" si="232"/>
        <v>FALSE</v>
      </c>
      <c r="H1128" s="23" t="str">
        <f t="shared" si="233"/>
        <v>Hold&amp;NotBuy</v>
      </c>
      <c r="I1128" s="23" t="str">
        <f t="shared" si="230"/>
        <v>hold</v>
      </c>
      <c r="J1128" s="38" t="str">
        <f t="shared" si="227"/>
        <v/>
      </c>
      <c r="K1128" s="23" t="str">
        <f t="shared" si="228"/>
        <v>hold</v>
      </c>
      <c r="L1128" s="23" t="str">
        <f t="shared" si="229"/>
        <v>hold</v>
      </c>
      <c r="M1128" s="43">
        <f t="shared" si="234"/>
        <v>0.99615384615384606</v>
      </c>
      <c r="N1128" s="54">
        <f t="shared" si="236"/>
        <v>0.99615384615384606</v>
      </c>
      <c r="O1128" s="47">
        <f>O1127*N1128</f>
        <v>812588.97845928429</v>
      </c>
      <c r="P1128" s="67">
        <f>(O1128-MAX(O$97:O1128))/MAX(O$97:O1128)</f>
        <v>-0.46295960172795136</v>
      </c>
      <c r="Q1128" s="63">
        <f t="shared" si="235"/>
        <v>1226097.4271372303</v>
      </c>
      <c r="R1128" s="48">
        <v>0.99615384615384606</v>
      </c>
      <c r="S1128" s="47">
        <f t="shared" si="226"/>
        <v>2273707.0937236203</v>
      </c>
      <c r="T1128" s="67">
        <f>(S1128-MAX(S$97:S1128))/MAX(S$97:S1128)</f>
        <v>-0.16968396469633076</v>
      </c>
      <c r="U1128" s="63">
        <f t="shared" si="237"/>
        <v>1801459.0191808145</v>
      </c>
      <c r="V1128" s="4"/>
    </row>
    <row r="1129" spans="1:22" x14ac:dyDescent="0.3">
      <c r="A1129" s="2">
        <v>44132</v>
      </c>
      <c r="B1129" s="21">
        <v>283</v>
      </c>
      <c r="C1129" s="21">
        <v>277.5</v>
      </c>
      <c r="D1129" s="21">
        <v>284.58999999999997</v>
      </c>
      <c r="E1129" s="21">
        <v>288.42500000000001</v>
      </c>
      <c r="F1129" s="23" t="str">
        <f t="shared" si="231"/>
        <v>FALSE</v>
      </c>
      <c r="G1129" s="23" t="str">
        <f t="shared" si="232"/>
        <v>FALSE</v>
      </c>
      <c r="H1129" s="23" t="str">
        <f t="shared" si="233"/>
        <v>Sell</v>
      </c>
      <c r="I1129" s="23" t="str">
        <f t="shared" si="230"/>
        <v/>
      </c>
      <c r="J1129" s="38" t="str">
        <f t="shared" si="227"/>
        <v>Selling</v>
      </c>
      <c r="K1129" s="23" t="str">
        <f t="shared" si="228"/>
        <v>Selling</v>
      </c>
      <c r="L1129" s="23" t="str">
        <f t="shared" si="229"/>
        <v>Selling</v>
      </c>
      <c r="M1129" s="43">
        <f t="shared" si="234"/>
        <v>0.99333099333099339</v>
      </c>
      <c r="N1129" s="54">
        <f t="shared" si="236"/>
        <v>0.99263566163566164</v>
      </c>
      <c r="O1129" s="47">
        <f>O1128*N1129</f>
        <v>806604.79827077803</v>
      </c>
      <c r="P1129" s="67">
        <f>(O1129-MAX(O$97:O1129))/MAX(O$97:O1129)</f>
        <v>-0.46691454893614581</v>
      </c>
      <c r="Q1129" s="63">
        <f t="shared" si="235"/>
        <v>1217068.0308161471</v>
      </c>
      <c r="R1129" s="48">
        <v>0.99263566163566164</v>
      </c>
      <c r="S1129" s="47">
        <f t="shared" si="226"/>
        <v>2256962.7453440432</v>
      </c>
      <c r="T1129" s="67">
        <f>(S1129-MAX(S$97:S1129))/MAX(S$97:S1129)</f>
        <v>-0.17579869292964287</v>
      </c>
      <c r="U1129" s="63">
        <f t="shared" si="237"/>
        <v>1788192.465414078</v>
      </c>
      <c r="V1129" s="4"/>
    </row>
    <row r="1130" spans="1:22" x14ac:dyDescent="0.3">
      <c r="A1130" s="2">
        <v>44133</v>
      </c>
      <c r="B1130" s="21">
        <v>277.39999999999998</v>
      </c>
      <c r="C1130" s="21">
        <v>276.8</v>
      </c>
      <c r="D1130" s="21">
        <v>284.08</v>
      </c>
      <c r="E1130" s="21">
        <v>288.97083333333342</v>
      </c>
      <c r="F1130" s="23" t="str">
        <f t="shared" si="231"/>
        <v>FALSE</v>
      </c>
      <c r="G1130" s="23" t="str">
        <f t="shared" si="232"/>
        <v>FALSE</v>
      </c>
      <c r="H1130" s="23" t="str">
        <f t="shared" si="233"/>
        <v>Sell</v>
      </c>
      <c r="I1130" s="23" t="str">
        <f t="shared" si="230"/>
        <v/>
      </c>
      <c r="J1130" s="38" t="str">
        <f t="shared" si="227"/>
        <v>Cash</v>
      </c>
      <c r="K1130" s="23" t="str">
        <f t="shared" si="228"/>
        <v>Cash</v>
      </c>
      <c r="L1130" s="23" t="str">
        <f t="shared" si="229"/>
        <v>Cash</v>
      </c>
      <c r="M1130" s="43">
        <f t="shared" si="234"/>
        <v>0.9802120141342755</v>
      </c>
      <c r="N1130" s="54">
        <f t="shared" si="236"/>
        <v>1</v>
      </c>
      <c r="O1130" s="47">
        <f>O1129*N1130</f>
        <v>806604.79827077803</v>
      </c>
      <c r="P1130" s="67">
        <f>(O1130-MAX(O$97:O1130))/MAX(O$97:O1130)</f>
        <v>-0.46691454893614581</v>
      </c>
      <c r="Q1130" s="63">
        <f t="shared" si="235"/>
        <v>1217068.0308161471</v>
      </c>
      <c r="R1130" s="48">
        <v>1</v>
      </c>
      <c r="S1130" s="47">
        <f t="shared" si="226"/>
        <v>2256962.7453440432</v>
      </c>
      <c r="T1130" s="67">
        <f>(S1130-MAX(S$97:S1130))/MAX(S$97:S1130)</f>
        <v>-0.17579869292964287</v>
      </c>
      <c r="U1130" s="63">
        <f t="shared" si="237"/>
        <v>1788192.465414078</v>
      </c>
      <c r="V1130" s="4"/>
    </row>
    <row r="1131" spans="1:22" x14ac:dyDescent="0.3">
      <c r="A1131" s="2">
        <v>44134</v>
      </c>
      <c r="B1131" s="21">
        <v>276.89999999999998</v>
      </c>
      <c r="C1131" s="21">
        <v>267.89999999999998</v>
      </c>
      <c r="D1131" s="21">
        <v>282.83999999999997</v>
      </c>
      <c r="E1131" s="21">
        <v>289.45</v>
      </c>
      <c r="F1131" s="23" t="str">
        <f t="shared" si="231"/>
        <v>FALSE</v>
      </c>
      <c r="G1131" s="23" t="str">
        <f t="shared" si="232"/>
        <v>FALSE</v>
      </c>
      <c r="H1131" s="23" t="str">
        <f t="shared" si="233"/>
        <v>Sell</v>
      </c>
      <c r="I1131" s="23" t="str">
        <f t="shared" si="230"/>
        <v/>
      </c>
      <c r="J1131" s="38" t="str">
        <f t="shared" si="227"/>
        <v>Cash</v>
      </c>
      <c r="K1131" s="23" t="str">
        <f t="shared" si="228"/>
        <v>Cash</v>
      </c>
      <c r="L1131" s="23" t="str">
        <f t="shared" si="229"/>
        <v>Cash</v>
      </c>
      <c r="M1131" s="43">
        <f t="shared" si="234"/>
        <v>0.99819754866618604</v>
      </c>
      <c r="N1131" s="54">
        <f t="shared" si="236"/>
        <v>1</v>
      </c>
      <c r="O1131" s="47">
        <f>O1130*N1131</f>
        <v>806604.79827077803</v>
      </c>
      <c r="P1131" s="67">
        <f>(O1131-MAX(O$97:O1131))/MAX(O$97:O1131)</f>
        <v>-0.46691454893614581</v>
      </c>
      <c r="Q1131" s="63">
        <f t="shared" si="235"/>
        <v>1217068.0308161471</v>
      </c>
      <c r="R1131" s="48">
        <v>1</v>
      </c>
      <c r="S1131" s="47">
        <f t="shared" si="226"/>
        <v>2256962.7453440432</v>
      </c>
      <c r="T1131" s="67">
        <f>(S1131-MAX(S$97:S1131))/MAX(S$97:S1131)</f>
        <v>-0.17579869292964287</v>
      </c>
      <c r="U1131" s="63">
        <f t="shared" si="237"/>
        <v>1788192.465414078</v>
      </c>
      <c r="V1131" s="4"/>
    </row>
    <row r="1132" spans="1:22" x14ac:dyDescent="0.3">
      <c r="A1132" s="2">
        <v>44135</v>
      </c>
      <c r="B1132" s="21">
        <v>268</v>
      </c>
      <c r="C1132" s="21">
        <v>272.89999999999998</v>
      </c>
      <c r="D1132" s="21">
        <v>281.61</v>
      </c>
      <c r="E1132" s="21">
        <v>289.96416666666659</v>
      </c>
      <c r="F1132" s="23" t="str">
        <f t="shared" si="231"/>
        <v>FALSE</v>
      </c>
      <c r="G1132" s="23" t="str">
        <f t="shared" si="232"/>
        <v>FALSE</v>
      </c>
      <c r="H1132" s="23" t="str">
        <f t="shared" si="233"/>
        <v>Sell</v>
      </c>
      <c r="I1132" s="23" t="str">
        <f t="shared" si="230"/>
        <v/>
      </c>
      <c r="J1132" s="38" t="str">
        <f t="shared" si="227"/>
        <v>Cash</v>
      </c>
      <c r="K1132" s="23" t="str">
        <f t="shared" si="228"/>
        <v>Cash</v>
      </c>
      <c r="L1132" s="23" t="str">
        <f t="shared" si="229"/>
        <v>Cash</v>
      </c>
      <c r="M1132" s="43">
        <f t="shared" si="234"/>
        <v>0.96785843264716509</v>
      </c>
      <c r="N1132" s="54">
        <f t="shared" si="236"/>
        <v>1</v>
      </c>
      <c r="O1132" s="47">
        <f>O1131*N1132</f>
        <v>806604.79827077803</v>
      </c>
      <c r="P1132" s="67">
        <f>(O1132-MAX(O$97:O1132))/MAX(O$97:O1132)</f>
        <v>-0.46691454893614581</v>
      </c>
      <c r="Q1132" s="63">
        <f t="shared" si="235"/>
        <v>1217068.0308161471</v>
      </c>
      <c r="R1132" s="48">
        <v>1</v>
      </c>
      <c r="S1132" s="47">
        <f t="shared" ref="S1132:S1195" si="238">S1131*R1132</f>
        <v>2256962.7453440432</v>
      </c>
      <c r="T1132" s="67">
        <f>(S1132-MAX(S$97:S1132))/MAX(S$97:S1132)</f>
        <v>-0.17579869292964287</v>
      </c>
      <c r="U1132" s="63">
        <f t="shared" si="237"/>
        <v>1788192.465414078</v>
      </c>
      <c r="V1132" s="4"/>
    </row>
    <row r="1133" spans="1:22" x14ac:dyDescent="0.3">
      <c r="A1133" s="2">
        <v>44136</v>
      </c>
      <c r="B1133" s="21">
        <v>272.8</v>
      </c>
      <c r="C1133" s="21">
        <v>270</v>
      </c>
      <c r="D1133" s="21">
        <v>279.35000000000002</v>
      </c>
      <c r="E1133" s="21">
        <v>290.44666666666672</v>
      </c>
      <c r="F1133" s="23" t="str">
        <f t="shared" si="231"/>
        <v>FALSE</v>
      </c>
      <c r="G1133" s="23" t="str">
        <f t="shared" si="232"/>
        <v>FALSE</v>
      </c>
      <c r="H1133" s="23" t="str">
        <f t="shared" si="233"/>
        <v>Sell</v>
      </c>
      <c r="I1133" s="23" t="str">
        <f t="shared" si="230"/>
        <v/>
      </c>
      <c r="J1133" s="38" t="str">
        <f t="shared" si="227"/>
        <v>Cash</v>
      </c>
      <c r="K1133" s="23" t="str">
        <f t="shared" si="228"/>
        <v>Cash</v>
      </c>
      <c r="L1133" s="23" t="str">
        <f t="shared" si="229"/>
        <v>Cash</v>
      </c>
      <c r="M1133" s="43">
        <f t="shared" si="234"/>
        <v>1.017910447761194</v>
      </c>
      <c r="N1133" s="54">
        <f t="shared" si="236"/>
        <v>1</v>
      </c>
      <c r="O1133" s="47">
        <f>O1132*N1133</f>
        <v>806604.79827077803</v>
      </c>
      <c r="P1133" s="67">
        <f>(O1133-MAX(O$97:O1133))/MAX(O$97:O1133)</f>
        <v>-0.46691454893614581</v>
      </c>
      <c r="Q1133" s="63">
        <f t="shared" si="235"/>
        <v>1217068.0308161471</v>
      </c>
      <c r="R1133" s="48">
        <v>1</v>
      </c>
      <c r="S1133" s="47">
        <f t="shared" si="238"/>
        <v>2256962.7453440432</v>
      </c>
      <c r="T1133" s="67">
        <f>(S1133-MAX(S$97:S1133))/MAX(S$97:S1133)</f>
        <v>-0.17579869292964287</v>
      </c>
      <c r="U1133" s="63">
        <f t="shared" si="237"/>
        <v>1788192.465414078</v>
      </c>
      <c r="V1133" s="4"/>
    </row>
    <row r="1134" spans="1:22" x14ac:dyDescent="0.3">
      <c r="A1134" s="2">
        <v>44137</v>
      </c>
      <c r="B1134" s="21">
        <v>269.89999999999998</v>
      </c>
      <c r="C1134" s="21">
        <v>267.60000000000002</v>
      </c>
      <c r="D1134" s="21">
        <v>277.39999999999998</v>
      </c>
      <c r="E1134" s="21">
        <v>290.92666666666662</v>
      </c>
      <c r="F1134" s="23" t="str">
        <f t="shared" si="231"/>
        <v>FALSE</v>
      </c>
      <c r="G1134" s="23" t="str">
        <f t="shared" si="232"/>
        <v>FALSE</v>
      </c>
      <c r="H1134" s="23" t="str">
        <f t="shared" si="233"/>
        <v>Sell</v>
      </c>
      <c r="I1134" s="23" t="str">
        <f t="shared" si="230"/>
        <v/>
      </c>
      <c r="J1134" s="38" t="str">
        <f t="shared" si="227"/>
        <v>Cash</v>
      </c>
      <c r="K1134" s="23" t="str">
        <f t="shared" si="228"/>
        <v>Cash</v>
      </c>
      <c r="L1134" s="23" t="str">
        <f t="shared" si="229"/>
        <v>Cash</v>
      </c>
      <c r="M1134" s="43">
        <f t="shared" si="234"/>
        <v>0.98936950146627556</v>
      </c>
      <c r="N1134" s="54">
        <f t="shared" si="236"/>
        <v>1</v>
      </c>
      <c r="O1134" s="47">
        <f>O1133*N1134</f>
        <v>806604.79827077803</v>
      </c>
      <c r="P1134" s="67">
        <f>(O1134-MAX(O$97:O1134))/MAX(O$97:O1134)</f>
        <v>-0.46691454893614581</v>
      </c>
      <c r="Q1134" s="63">
        <f t="shared" si="235"/>
        <v>1217068.0308161471</v>
      </c>
      <c r="R1134" s="48">
        <v>1</v>
      </c>
      <c r="S1134" s="47">
        <f t="shared" si="238"/>
        <v>2256962.7453440432</v>
      </c>
      <c r="T1134" s="67">
        <f>(S1134-MAX(S$97:S1134))/MAX(S$97:S1134)</f>
        <v>-0.17579869292964287</v>
      </c>
      <c r="U1134" s="63">
        <f t="shared" si="237"/>
        <v>1788192.465414078</v>
      </c>
      <c r="V1134" s="4"/>
    </row>
    <row r="1135" spans="1:22" x14ac:dyDescent="0.3">
      <c r="A1135" s="2">
        <v>44138</v>
      </c>
      <c r="B1135" s="21">
        <v>267.7</v>
      </c>
      <c r="C1135" s="21">
        <v>272.3</v>
      </c>
      <c r="D1135" s="21">
        <v>275.89</v>
      </c>
      <c r="E1135" s="21">
        <v>291.35666666666668</v>
      </c>
      <c r="F1135" s="23" t="str">
        <f t="shared" si="231"/>
        <v>FALSE</v>
      </c>
      <c r="G1135" s="23" t="str">
        <f t="shared" si="232"/>
        <v>FALSE</v>
      </c>
      <c r="H1135" s="23" t="str">
        <f t="shared" si="233"/>
        <v>Sell</v>
      </c>
      <c r="I1135" s="23" t="str">
        <f t="shared" si="230"/>
        <v/>
      </c>
      <c r="J1135" s="38" t="str">
        <f t="shared" si="227"/>
        <v>Cash</v>
      </c>
      <c r="K1135" s="23" t="str">
        <f t="shared" si="228"/>
        <v>Cash</v>
      </c>
      <c r="L1135" s="23" t="str">
        <f t="shared" si="229"/>
        <v>Cash</v>
      </c>
      <c r="M1135" s="43">
        <f t="shared" si="234"/>
        <v>0.99184883290107451</v>
      </c>
      <c r="N1135" s="54">
        <f t="shared" si="236"/>
        <v>1</v>
      </c>
      <c r="O1135" s="47">
        <f>O1134*N1135</f>
        <v>806604.79827077803</v>
      </c>
      <c r="P1135" s="67">
        <f>(O1135-MAX(O$97:O1135))/MAX(O$97:O1135)</f>
        <v>-0.46691454893614581</v>
      </c>
      <c r="Q1135" s="63">
        <f t="shared" si="235"/>
        <v>1217068.0308161471</v>
      </c>
      <c r="R1135" s="48">
        <v>1</v>
      </c>
      <c r="S1135" s="47">
        <f t="shared" si="238"/>
        <v>2256962.7453440432</v>
      </c>
      <c r="T1135" s="67">
        <f>(S1135-MAX(S$97:S1135))/MAX(S$97:S1135)</f>
        <v>-0.17579869292964287</v>
      </c>
      <c r="U1135" s="63">
        <f t="shared" si="237"/>
        <v>1788192.465414078</v>
      </c>
      <c r="V1135" s="4"/>
    </row>
    <row r="1136" spans="1:22" x14ac:dyDescent="0.3">
      <c r="A1136" s="2">
        <v>44139</v>
      </c>
      <c r="B1136" s="21">
        <v>272.39999999999998</v>
      </c>
      <c r="C1136" s="21">
        <v>265.39999999999998</v>
      </c>
      <c r="D1136" s="21">
        <v>273.83</v>
      </c>
      <c r="E1136" s="21">
        <v>291.73750000000001</v>
      </c>
      <c r="F1136" s="23" t="str">
        <f t="shared" si="231"/>
        <v>FALSE</v>
      </c>
      <c r="G1136" s="23" t="str">
        <f t="shared" si="232"/>
        <v>FALSE</v>
      </c>
      <c r="H1136" s="23" t="str">
        <f t="shared" si="233"/>
        <v>Sell</v>
      </c>
      <c r="I1136" s="23" t="str">
        <f t="shared" si="230"/>
        <v/>
      </c>
      <c r="J1136" s="38" t="str">
        <f t="shared" si="227"/>
        <v>Cash</v>
      </c>
      <c r="K1136" s="23" t="str">
        <f t="shared" si="228"/>
        <v>Cash</v>
      </c>
      <c r="L1136" s="23" t="str">
        <f t="shared" si="229"/>
        <v>Cash</v>
      </c>
      <c r="M1136" s="43">
        <f t="shared" si="234"/>
        <v>1.0175569667538289</v>
      </c>
      <c r="N1136" s="54">
        <f t="shared" si="236"/>
        <v>1</v>
      </c>
      <c r="O1136" s="47">
        <f>O1135*N1136</f>
        <v>806604.79827077803</v>
      </c>
      <c r="P1136" s="67">
        <f>(O1136-MAX(O$97:O1136))/MAX(O$97:O1136)</f>
        <v>-0.46691454893614581</v>
      </c>
      <c r="Q1136" s="63">
        <f t="shared" si="235"/>
        <v>1217068.0308161471</v>
      </c>
      <c r="R1136" s="48">
        <v>1</v>
      </c>
      <c r="S1136" s="47">
        <f t="shared" si="238"/>
        <v>2256962.7453440432</v>
      </c>
      <c r="T1136" s="67">
        <f>(S1136-MAX(S$97:S1136))/MAX(S$97:S1136)</f>
        <v>-0.17579869292964287</v>
      </c>
      <c r="U1136" s="63">
        <f t="shared" si="237"/>
        <v>1788192.465414078</v>
      </c>
      <c r="V1136" s="4"/>
    </row>
    <row r="1137" spans="1:22" x14ac:dyDescent="0.3">
      <c r="A1137" s="2">
        <v>44140</v>
      </c>
      <c r="B1137" s="21">
        <v>265.7</v>
      </c>
      <c r="C1137" s="21">
        <v>274.7</v>
      </c>
      <c r="D1137" s="21">
        <v>272.81</v>
      </c>
      <c r="E1137" s="21">
        <v>292.0691666666666</v>
      </c>
      <c r="F1137" s="23" t="str">
        <f t="shared" si="231"/>
        <v>FALSE</v>
      </c>
      <c r="G1137" s="23" t="str">
        <f t="shared" si="232"/>
        <v>FALSE</v>
      </c>
      <c r="H1137" s="23" t="str">
        <f t="shared" si="233"/>
        <v>Sell</v>
      </c>
      <c r="I1137" s="23" t="str">
        <f t="shared" si="230"/>
        <v/>
      </c>
      <c r="J1137" s="38" t="str">
        <f t="shared" si="227"/>
        <v>Cash</v>
      </c>
      <c r="K1137" s="23" t="str">
        <f t="shared" si="228"/>
        <v>Cash</v>
      </c>
      <c r="L1137" s="23" t="str">
        <f t="shared" si="229"/>
        <v>Cash</v>
      </c>
      <c r="M1137" s="43">
        <f t="shared" si="234"/>
        <v>0.97540381791483122</v>
      </c>
      <c r="N1137" s="54">
        <f t="shared" si="236"/>
        <v>1</v>
      </c>
      <c r="O1137" s="47">
        <f>O1136*N1137</f>
        <v>806604.79827077803</v>
      </c>
      <c r="P1137" s="67">
        <f>(O1137-MAX(O$97:O1137))/MAX(O$97:O1137)</f>
        <v>-0.46691454893614581</v>
      </c>
      <c r="Q1137" s="63">
        <f t="shared" si="235"/>
        <v>1217068.0308161471</v>
      </c>
      <c r="R1137" s="48">
        <v>1</v>
      </c>
      <c r="S1137" s="47">
        <f t="shared" si="238"/>
        <v>2256962.7453440432</v>
      </c>
      <c r="T1137" s="67">
        <f>(S1137-MAX(S$97:S1137))/MAX(S$97:S1137)</f>
        <v>-0.17579869292964287</v>
      </c>
      <c r="U1137" s="63">
        <f t="shared" si="237"/>
        <v>1788192.465414078</v>
      </c>
      <c r="V1137" s="4"/>
    </row>
    <row r="1138" spans="1:22" x14ac:dyDescent="0.3">
      <c r="A1138" s="2">
        <v>44141</v>
      </c>
      <c r="B1138" s="21">
        <v>274.7</v>
      </c>
      <c r="C1138" s="21">
        <v>287.89999999999998</v>
      </c>
      <c r="D1138" s="21">
        <v>273.3</v>
      </c>
      <c r="E1138" s="21">
        <v>292.46249999999998</v>
      </c>
      <c r="F1138" s="23" t="str">
        <f t="shared" si="231"/>
        <v>TRUE</v>
      </c>
      <c r="G1138" s="23" t="str">
        <f t="shared" si="232"/>
        <v>FALSE</v>
      </c>
      <c r="H1138" s="23" t="str">
        <f t="shared" si="233"/>
        <v>Hold&amp;NotBuy</v>
      </c>
      <c r="I1138" s="23" t="str">
        <f t="shared" si="230"/>
        <v>hold</v>
      </c>
      <c r="J1138" s="38" t="str">
        <f t="shared" si="227"/>
        <v>Cash</v>
      </c>
      <c r="K1138" s="23" t="str">
        <f t="shared" si="228"/>
        <v>Cash</v>
      </c>
      <c r="L1138" s="23" t="str">
        <f t="shared" si="229"/>
        <v>Cash</v>
      </c>
      <c r="M1138" s="43">
        <f t="shared" si="234"/>
        <v>1.0338727888596162</v>
      </c>
      <c r="N1138" s="54">
        <f t="shared" si="236"/>
        <v>1</v>
      </c>
      <c r="O1138" s="47">
        <f>O1137*N1138</f>
        <v>806604.79827077803</v>
      </c>
      <c r="P1138" s="67">
        <f>(O1138-MAX(O$97:O1138))/MAX(O$97:O1138)</f>
        <v>-0.46691454893614581</v>
      </c>
      <c r="Q1138" s="63">
        <f t="shared" si="235"/>
        <v>1217068.0308161471</v>
      </c>
      <c r="R1138" s="48">
        <v>1</v>
      </c>
      <c r="S1138" s="47">
        <f t="shared" si="238"/>
        <v>2256962.7453440432</v>
      </c>
      <c r="T1138" s="67">
        <f>(S1138-MAX(S$97:S1138))/MAX(S$97:S1138)</f>
        <v>-0.17579869292964287</v>
      </c>
      <c r="U1138" s="63">
        <f t="shared" si="237"/>
        <v>1788192.465414078</v>
      </c>
      <c r="V1138" s="4"/>
    </row>
    <row r="1139" spans="1:22" x14ac:dyDescent="0.3">
      <c r="A1139" s="2">
        <v>44142</v>
      </c>
      <c r="B1139" s="21">
        <v>287.89999999999998</v>
      </c>
      <c r="C1139" s="21">
        <v>284.89999999999998</v>
      </c>
      <c r="D1139" s="21">
        <v>274.04000000000002</v>
      </c>
      <c r="E1139" s="21">
        <v>292.88249999999999</v>
      </c>
      <c r="F1139" s="23" t="str">
        <f t="shared" si="231"/>
        <v>TRUE</v>
      </c>
      <c r="G1139" s="23" t="str">
        <f t="shared" si="232"/>
        <v>FALSE</v>
      </c>
      <c r="H1139" s="23" t="str">
        <f t="shared" si="233"/>
        <v>Hold&amp;NotBuy</v>
      </c>
      <c r="I1139" s="23" t="str">
        <f t="shared" si="230"/>
        <v>hold</v>
      </c>
      <c r="J1139" s="38" t="str">
        <f t="shared" si="227"/>
        <v>Cash</v>
      </c>
      <c r="K1139" s="23" t="str">
        <f t="shared" si="228"/>
        <v>Cash</v>
      </c>
      <c r="L1139" s="23" t="str">
        <f t="shared" si="229"/>
        <v>Cash</v>
      </c>
      <c r="M1139" s="43">
        <f t="shared" si="234"/>
        <v>1.0480524208227155</v>
      </c>
      <c r="N1139" s="54">
        <f t="shared" si="236"/>
        <v>1</v>
      </c>
      <c r="O1139" s="47">
        <f>O1138*N1139</f>
        <v>806604.79827077803</v>
      </c>
      <c r="P1139" s="67">
        <f>(O1139-MAX(O$97:O1139))/MAX(O$97:O1139)</f>
        <v>-0.46691454893614581</v>
      </c>
      <c r="Q1139" s="63">
        <f t="shared" si="235"/>
        <v>1217068.0308161471</v>
      </c>
      <c r="R1139" s="55">
        <f>(B1139-(B1138*$A$1))/B1138</f>
        <v>1.0473524208227156</v>
      </c>
      <c r="S1139" s="47">
        <f t="shared" si="238"/>
        <v>2363835.3950427659</v>
      </c>
      <c r="T1139" s="67">
        <f>(S1139-MAX(S$97:S1139))/MAX(S$97:S1139)</f>
        <v>-0.13677076579461506</v>
      </c>
      <c r="U1139" s="63">
        <f t="shared" si="237"/>
        <v>1872867.7075483748</v>
      </c>
      <c r="V1139" s="4"/>
    </row>
    <row r="1140" spans="1:22" x14ac:dyDescent="0.3">
      <c r="A1140" s="2">
        <v>44143</v>
      </c>
      <c r="B1140" s="21">
        <v>284.8</v>
      </c>
      <c r="C1140" s="21">
        <v>285.3</v>
      </c>
      <c r="D1140" s="21">
        <v>274.89</v>
      </c>
      <c r="E1140" s="21">
        <v>293.27666666666659</v>
      </c>
      <c r="F1140" s="23" t="str">
        <f t="shared" si="231"/>
        <v>TRUE</v>
      </c>
      <c r="G1140" s="23" t="str">
        <f t="shared" si="232"/>
        <v>FALSE</v>
      </c>
      <c r="H1140" s="23" t="str">
        <f t="shared" si="233"/>
        <v>Hold&amp;NotBuy</v>
      </c>
      <c r="I1140" s="23" t="str">
        <f t="shared" si="230"/>
        <v>hold</v>
      </c>
      <c r="J1140" s="38" t="str">
        <f t="shared" si="227"/>
        <v>Cash</v>
      </c>
      <c r="K1140" s="23" t="str">
        <f t="shared" si="228"/>
        <v>Cash</v>
      </c>
      <c r="L1140" s="23" t="str">
        <f t="shared" si="229"/>
        <v>Cash</v>
      </c>
      <c r="M1140" s="43">
        <f t="shared" si="234"/>
        <v>0.98923237235151107</v>
      </c>
      <c r="N1140" s="54">
        <f t="shared" si="236"/>
        <v>1</v>
      </c>
      <c r="O1140" s="47">
        <f>O1139*N1140</f>
        <v>806604.79827077803</v>
      </c>
      <c r="P1140" s="67">
        <f>(O1140-MAX(O$97:O1140))/MAX(O$97:O1140)</f>
        <v>-0.46691454893614581</v>
      </c>
      <c r="Q1140" s="63">
        <f t="shared" si="235"/>
        <v>1217068.0308161471</v>
      </c>
      <c r="R1140" s="52">
        <f t="shared" ref="R1140:R1149" si="239">M1140</f>
        <v>0.98923237235151107</v>
      </c>
      <c r="S1140" s="47">
        <f t="shared" si="238"/>
        <v>2338382.4956866265</v>
      </c>
      <c r="T1140" s="67">
        <f>(S1140-MAX(S$97:S1140))/MAX(S$97:S1140)</f>
        <v>-0.14606569676382894</v>
      </c>
      <c r="U1140" s="63">
        <f t="shared" si="237"/>
        <v>1852701.3654386147</v>
      </c>
      <c r="V1140" s="4"/>
    </row>
    <row r="1141" spans="1:22" x14ac:dyDescent="0.3">
      <c r="A1141" s="2">
        <v>44144</v>
      </c>
      <c r="B1141" s="21">
        <v>285.5</v>
      </c>
      <c r="C1141" s="21">
        <v>277.10000000000002</v>
      </c>
      <c r="D1141" s="21">
        <v>275.81</v>
      </c>
      <c r="E1141" s="21">
        <v>293.61416666666668</v>
      </c>
      <c r="F1141" s="23" t="str">
        <f t="shared" si="231"/>
        <v>TRUE</v>
      </c>
      <c r="G1141" s="23" t="str">
        <f t="shared" si="232"/>
        <v>FALSE</v>
      </c>
      <c r="H1141" s="23" t="str">
        <f t="shared" si="233"/>
        <v>Hold&amp;NotBuy</v>
      </c>
      <c r="I1141" s="23" t="str">
        <f t="shared" si="230"/>
        <v>hold</v>
      </c>
      <c r="J1141" s="38" t="str">
        <f t="shared" si="227"/>
        <v>Cash</v>
      </c>
      <c r="K1141" s="23" t="str">
        <f t="shared" si="228"/>
        <v>Cash</v>
      </c>
      <c r="L1141" s="23" t="str">
        <f t="shared" si="229"/>
        <v>Cash</v>
      </c>
      <c r="M1141" s="43">
        <f t="shared" si="234"/>
        <v>1.0024578651685392</v>
      </c>
      <c r="N1141" s="54">
        <f t="shared" si="236"/>
        <v>1</v>
      </c>
      <c r="O1141" s="47">
        <f>O1140*N1141</f>
        <v>806604.79827077803</v>
      </c>
      <c r="P1141" s="67">
        <f>(O1141-MAX(O$97:O1141))/MAX(O$97:O1141)</f>
        <v>-0.46691454893614581</v>
      </c>
      <c r="Q1141" s="63">
        <f t="shared" si="235"/>
        <v>1217068.0308161471</v>
      </c>
      <c r="R1141" s="52">
        <f t="shared" si="239"/>
        <v>1.0024578651685392</v>
      </c>
      <c r="S1141" s="47">
        <f t="shared" si="238"/>
        <v>2344129.9245734964</v>
      </c>
      <c r="T1141" s="67">
        <f>(S1141-MAX(S$97:S1141))/MAX(S$97:S1141)</f>
        <v>-0.14396684138368396</v>
      </c>
      <c r="U1141" s="63">
        <f t="shared" si="237"/>
        <v>1857255.0555924312</v>
      </c>
      <c r="V1141" s="4"/>
    </row>
    <row r="1142" spans="1:22" x14ac:dyDescent="0.3">
      <c r="A1142" s="2">
        <v>44145</v>
      </c>
      <c r="B1142" s="21">
        <v>277.39999999999998</v>
      </c>
      <c r="C1142" s="21">
        <v>282.8</v>
      </c>
      <c r="D1142" s="21">
        <v>276.8</v>
      </c>
      <c r="E1142" s="21">
        <v>293.97500000000002</v>
      </c>
      <c r="F1142" s="23" t="str">
        <f t="shared" si="231"/>
        <v>TRUE</v>
      </c>
      <c r="G1142" s="23" t="str">
        <f t="shared" si="232"/>
        <v>FALSE</v>
      </c>
      <c r="H1142" s="23" t="str">
        <f t="shared" si="233"/>
        <v>Hold&amp;NotBuy</v>
      </c>
      <c r="I1142" s="23" t="str">
        <f t="shared" si="230"/>
        <v>hold</v>
      </c>
      <c r="J1142" s="38" t="str">
        <f t="shared" si="227"/>
        <v>Cash</v>
      </c>
      <c r="K1142" s="23" t="str">
        <f t="shared" si="228"/>
        <v>Cash</v>
      </c>
      <c r="L1142" s="23" t="str">
        <f t="shared" si="229"/>
        <v>Cash</v>
      </c>
      <c r="M1142" s="43">
        <f t="shared" si="234"/>
        <v>0.97162872154115576</v>
      </c>
      <c r="N1142" s="54">
        <f t="shared" si="236"/>
        <v>1</v>
      </c>
      <c r="O1142" s="47">
        <f>O1141*N1142</f>
        <v>806604.79827077803</v>
      </c>
      <c r="P1142" s="67">
        <f>(O1142-MAX(O$97:O1142))/MAX(O$97:O1142)</f>
        <v>-0.46691454893614581</v>
      </c>
      <c r="Q1142" s="63">
        <f t="shared" si="235"/>
        <v>1217068.0308161471</v>
      </c>
      <c r="R1142" s="52">
        <f t="shared" si="239"/>
        <v>0.97162872154115576</v>
      </c>
      <c r="S1142" s="47">
        <f t="shared" si="238"/>
        <v>2277623.9617397124</v>
      </c>
      <c r="T1142" s="67">
        <f>(S1142-MAX(S$97:S1142))/MAX(S$97:S1142)</f>
        <v>-0.16825359649679139</v>
      </c>
      <c r="U1142" s="63">
        <f t="shared" si="237"/>
        <v>1804562.3552411222</v>
      </c>
      <c r="V1142" s="4"/>
    </row>
    <row r="1143" spans="1:22" x14ac:dyDescent="0.3">
      <c r="A1143" s="2">
        <v>44146</v>
      </c>
      <c r="B1143" s="21">
        <v>282.5</v>
      </c>
      <c r="C1143" s="21">
        <v>285.60000000000002</v>
      </c>
      <c r="D1143" s="21">
        <v>278.36</v>
      </c>
      <c r="E1143" s="21">
        <v>294.38833333333332</v>
      </c>
      <c r="F1143" s="23" t="str">
        <f t="shared" si="231"/>
        <v>TRUE</v>
      </c>
      <c r="G1143" s="23" t="str">
        <f t="shared" si="232"/>
        <v>FALSE</v>
      </c>
      <c r="H1143" s="23" t="str">
        <f t="shared" si="233"/>
        <v>Hold&amp;NotBuy</v>
      </c>
      <c r="I1143" s="23" t="str">
        <f t="shared" si="230"/>
        <v>hold</v>
      </c>
      <c r="J1143" s="38" t="str">
        <f t="shared" si="227"/>
        <v>Cash</v>
      </c>
      <c r="K1143" s="23" t="str">
        <f t="shared" si="228"/>
        <v>Cash</v>
      </c>
      <c r="L1143" s="23" t="str">
        <f t="shared" si="229"/>
        <v>Cash</v>
      </c>
      <c r="M1143" s="43">
        <f t="shared" si="234"/>
        <v>1.0183850036049027</v>
      </c>
      <c r="N1143" s="54">
        <f t="shared" si="236"/>
        <v>1</v>
      </c>
      <c r="O1143" s="47">
        <f>O1142*N1143</f>
        <v>806604.79827077803</v>
      </c>
      <c r="P1143" s="67">
        <f>(O1143-MAX(O$97:O1143))/MAX(O$97:O1143)</f>
        <v>-0.46691454893614581</v>
      </c>
      <c r="Q1143" s="63">
        <f t="shared" si="235"/>
        <v>1217068.0308161471</v>
      </c>
      <c r="R1143" s="52">
        <f t="shared" si="239"/>
        <v>1.0183850036049027</v>
      </c>
      <c r="S1143" s="47">
        <f t="shared" si="238"/>
        <v>2319498.0864869095</v>
      </c>
      <c r="T1143" s="67">
        <f>(S1143-MAX(S$97:S1143))/MAX(S$97:S1143)</f>
        <v>-0.15296193587002013</v>
      </c>
      <c r="U1143" s="63">
        <f t="shared" si="237"/>
        <v>1837739.240647502</v>
      </c>
      <c r="V1143" s="4"/>
    </row>
    <row r="1144" spans="1:22" x14ac:dyDescent="0.3">
      <c r="A1144" s="2">
        <v>44147</v>
      </c>
      <c r="B1144" s="21">
        <v>285.5</v>
      </c>
      <c r="C1144" s="21">
        <v>281.5</v>
      </c>
      <c r="D1144" s="21">
        <v>279.75</v>
      </c>
      <c r="E1144" s="21">
        <v>294.76999999999992</v>
      </c>
      <c r="F1144" s="23" t="str">
        <f t="shared" si="231"/>
        <v>TRUE</v>
      </c>
      <c r="G1144" s="23" t="str">
        <f t="shared" si="232"/>
        <v>FALSE</v>
      </c>
      <c r="H1144" s="23" t="str">
        <f t="shared" si="233"/>
        <v>Hold&amp;NotBuy</v>
      </c>
      <c r="I1144" s="23" t="str">
        <f t="shared" si="230"/>
        <v>hold</v>
      </c>
      <c r="J1144" s="38" t="str">
        <f t="shared" si="227"/>
        <v>Cash</v>
      </c>
      <c r="K1144" s="23" t="str">
        <f t="shared" si="228"/>
        <v>Cash</v>
      </c>
      <c r="L1144" s="23" t="str">
        <f t="shared" si="229"/>
        <v>Cash</v>
      </c>
      <c r="M1144" s="43">
        <f t="shared" si="234"/>
        <v>1.0106194690265486</v>
      </c>
      <c r="N1144" s="54">
        <f t="shared" si="236"/>
        <v>1</v>
      </c>
      <c r="O1144" s="47">
        <f>O1143*N1144</f>
        <v>806604.79827077803</v>
      </c>
      <c r="P1144" s="67">
        <f>(O1144-MAX(O$97:O1144))/MAX(O$97:O1144)</f>
        <v>-0.46691454893614581</v>
      </c>
      <c r="Q1144" s="63">
        <f t="shared" si="235"/>
        <v>1217068.0308161471</v>
      </c>
      <c r="R1144" s="52">
        <f t="shared" si="239"/>
        <v>1.0106194690265486</v>
      </c>
      <c r="S1144" s="47">
        <f t="shared" si="238"/>
        <v>2344129.924573496</v>
      </c>
      <c r="T1144" s="67">
        <f>(S1144-MAX(S$97:S1144))/MAX(S$97:S1144)</f>
        <v>-0.14396684138368412</v>
      </c>
      <c r="U1144" s="63">
        <f t="shared" si="237"/>
        <v>1857255.0555924312</v>
      </c>
      <c r="V1144" s="4"/>
    </row>
    <row r="1145" spans="1:22" x14ac:dyDescent="0.3">
      <c r="A1145" s="2">
        <v>44148</v>
      </c>
      <c r="B1145" s="21">
        <v>281.8</v>
      </c>
      <c r="C1145" s="21">
        <v>285.39999999999998</v>
      </c>
      <c r="D1145" s="21">
        <v>281.06</v>
      </c>
      <c r="E1145" s="21">
        <v>295.23250000000002</v>
      </c>
      <c r="F1145" s="23" t="str">
        <f t="shared" si="231"/>
        <v>TRUE</v>
      </c>
      <c r="G1145" s="23" t="str">
        <f t="shared" si="232"/>
        <v>FALSE</v>
      </c>
      <c r="H1145" s="23" t="str">
        <f t="shared" si="233"/>
        <v>Hold&amp;NotBuy</v>
      </c>
      <c r="I1145" s="23" t="str">
        <f t="shared" si="230"/>
        <v>hold</v>
      </c>
      <c r="J1145" s="38" t="str">
        <f t="shared" si="227"/>
        <v>Cash</v>
      </c>
      <c r="K1145" s="23" t="str">
        <f t="shared" si="228"/>
        <v>Cash</v>
      </c>
      <c r="L1145" s="23" t="str">
        <f t="shared" si="229"/>
        <v>Cash</v>
      </c>
      <c r="M1145" s="43">
        <f t="shared" si="234"/>
        <v>0.98704028021015766</v>
      </c>
      <c r="N1145" s="54">
        <f t="shared" si="236"/>
        <v>1</v>
      </c>
      <c r="O1145" s="47">
        <f>O1144*N1145</f>
        <v>806604.79827077803</v>
      </c>
      <c r="P1145" s="67">
        <f>(O1145-MAX(O$97:O1145))/MAX(O$97:O1145)</f>
        <v>-0.46691454893614581</v>
      </c>
      <c r="Q1145" s="63">
        <f t="shared" si="235"/>
        <v>1217068.0308161471</v>
      </c>
      <c r="R1145" s="52">
        <f t="shared" si="239"/>
        <v>0.98704028021015766</v>
      </c>
      <c r="S1145" s="47">
        <f t="shared" si="238"/>
        <v>2313750.6576000392</v>
      </c>
      <c r="T1145" s="67">
        <f>(S1145-MAX(S$97:S1145))/MAX(S$97:S1145)</f>
        <v>-0.15506079125016528</v>
      </c>
      <c r="U1145" s="63">
        <f t="shared" si="237"/>
        <v>1833185.5504936853</v>
      </c>
      <c r="V1145" s="4"/>
    </row>
    <row r="1146" spans="1:22" x14ac:dyDescent="0.3">
      <c r="A1146" s="2">
        <v>44149</v>
      </c>
      <c r="B1146" s="21">
        <v>285.39999999999998</v>
      </c>
      <c r="C1146" s="21">
        <v>296.2</v>
      </c>
      <c r="D1146" s="21">
        <v>284.14</v>
      </c>
      <c r="E1146" s="21">
        <v>295.75333333333327</v>
      </c>
      <c r="F1146" s="23" t="str">
        <f t="shared" si="231"/>
        <v>TRUE</v>
      </c>
      <c r="G1146" s="23" t="str">
        <f t="shared" si="232"/>
        <v>FALSE</v>
      </c>
      <c r="H1146" s="23" t="str">
        <f t="shared" si="233"/>
        <v>Hold&amp;NotBuy</v>
      </c>
      <c r="I1146" s="23" t="str">
        <f t="shared" si="230"/>
        <v>hold</v>
      </c>
      <c r="J1146" s="38" t="str">
        <f t="shared" si="227"/>
        <v>Cash</v>
      </c>
      <c r="K1146" s="23" t="str">
        <f t="shared" si="228"/>
        <v>Cash</v>
      </c>
      <c r="L1146" s="23" t="str">
        <f t="shared" si="229"/>
        <v>Cash</v>
      </c>
      <c r="M1146" s="43">
        <f t="shared" si="234"/>
        <v>1.0127750177430801</v>
      </c>
      <c r="N1146" s="54">
        <f t="shared" si="236"/>
        <v>1</v>
      </c>
      <c r="O1146" s="47">
        <f>O1145*N1146</f>
        <v>806604.79827077803</v>
      </c>
      <c r="P1146" s="67">
        <f>(O1146-MAX(O$97:O1146))/MAX(O$97:O1146)</f>
        <v>-0.46691454893614581</v>
      </c>
      <c r="Q1146" s="63">
        <f t="shared" si="235"/>
        <v>1217068.0308161471</v>
      </c>
      <c r="R1146" s="52">
        <f t="shared" si="239"/>
        <v>1.0127750177430801</v>
      </c>
      <c r="S1146" s="47">
        <f t="shared" si="238"/>
        <v>2343308.8633039431</v>
      </c>
      <c r="T1146" s="67">
        <f>(S1146-MAX(S$97:S1146))/MAX(S$97:S1146)</f>
        <v>-0.144266677866562</v>
      </c>
      <c r="U1146" s="63">
        <f t="shared" si="237"/>
        <v>1856604.5284276002</v>
      </c>
      <c r="V1146" s="4"/>
    </row>
    <row r="1147" spans="1:22" x14ac:dyDescent="0.3">
      <c r="A1147" s="2">
        <v>44150</v>
      </c>
      <c r="B1147" s="21">
        <v>296.2</v>
      </c>
      <c r="C1147" s="21">
        <v>301.10000000000002</v>
      </c>
      <c r="D1147" s="21">
        <v>286.77999999999997</v>
      </c>
      <c r="E1147" s="21">
        <v>296.29083333333341</v>
      </c>
      <c r="F1147" s="23" t="str">
        <f t="shared" si="231"/>
        <v>TRUE</v>
      </c>
      <c r="G1147" s="23" t="str">
        <f t="shared" si="232"/>
        <v>TRUE</v>
      </c>
      <c r="H1147" s="23" t="str">
        <f t="shared" si="233"/>
        <v>Buy</v>
      </c>
      <c r="I1147" s="23" t="str">
        <f t="shared" si="230"/>
        <v>Buying</v>
      </c>
      <c r="J1147" s="38" t="str">
        <f t="shared" si="227"/>
        <v/>
      </c>
      <c r="K1147" s="23" t="str">
        <f t="shared" si="228"/>
        <v>Buying</v>
      </c>
      <c r="L1147" s="23" t="str">
        <f t="shared" si="229"/>
        <v>Buying</v>
      </c>
      <c r="M1147" s="43">
        <f t="shared" si="234"/>
        <v>1.0378416257883671</v>
      </c>
      <c r="N1147" s="54">
        <f t="shared" si="236"/>
        <v>1</v>
      </c>
      <c r="O1147" s="47">
        <f>O1146*N1147</f>
        <v>806604.79827077803</v>
      </c>
      <c r="P1147" s="67">
        <f>(O1147-MAX(O$97:O1147))/MAX(O$97:O1147)</f>
        <v>-0.46691454893614581</v>
      </c>
      <c r="Q1147" s="63">
        <f t="shared" si="235"/>
        <v>1217068.0308161471</v>
      </c>
      <c r="R1147" s="52">
        <f t="shared" si="239"/>
        <v>1.0378416257883671</v>
      </c>
      <c r="S1147" s="47">
        <f t="shared" si="238"/>
        <v>2431983.4804156548</v>
      </c>
      <c r="T1147" s="67">
        <f>(S1147-MAX(S$97:S1147))/MAX(S$97:S1147)</f>
        <v>-0.11188433771575222</v>
      </c>
      <c r="U1147" s="63">
        <f t="shared" si="237"/>
        <v>1926861.4622293452</v>
      </c>
      <c r="V1147" s="4"/>
    </row>
    <row r="1148" spans="1:22" x14ac:dyDescent="0.3">
      <c r="A1148" s="2">
        <v>44151</v>
      </c>
      <c r="B1148" s="21">
        <v>301.10000000000002</v>
      </c>
      <c r="C1148" s="21">
        <v>310.89999999999998</v>
      </c>
      <c r="D1148" s="21">
        <v>289.08</v>
      </c>
      <c r="E1148" s="21">
        <v>296.92083333333329</v>
      </c>
      <c r="F1148" s="23" t="str">
        <f t="shared" si="231"/>
        <v>TRUE</v>
      </c>
      <c r="G1148" s="23" t="str">
        <f t="shared" si="232"/>
        <v>TRUE</v>
      </c>
      <c r="H1148" s="23" t="str">
        <f t="shared" si="233"/>
        <v>Buy</v>
      </c>
      <c r="I1148" s="23" t="str">
        <f t="shared" si="230"/>
        <v>hold</v>
      </c>
      <c r="J1148" s="38" t="str">
        <f t="shared" si="227"/>
        <v/>
      </c>
      <c r="K1148" s="23" t="str">
        <f t="shared" si="228"/>
        <v>hold</v>
      </c>
      <c r="L1148" s="23" t="str">
        <f t="shared" si="229"/>
        <v>hold</v>
      </c>
      <c r="M1148" s="43">
        <f t="shared" si="234"/>
        <v>1.0165428764348414</v>
      </c>
      <c r="N1148" s="54">
        <f t="shared" si="236"/>
        <v>1.0158428764348415</v>
      </c>
      <c r="O1148" s="47">
        <f>O1147*N1148</f>
        <v>819383.73842153221</v>
      </c>
      <c r="P1148" s="67">
        <f>(O1148-MAX(O$97:O1148))/MAX(O$97:O1148)</f>
        <v>-0.45846894200572941</v>
      </c>
      <c r="Q1148" s="63">
        <f t="shared" si="235"/>
        <v>1236349.8892411632</v>
      </c>
      <c r="R1148" s="52">
        <f t="shared" si="239"/>
        <v>1.0165428764348414</v>
      </c>
      <c r="S1148" s="47">
        <f t="shared" si="238"/>
        <v>2472215.4826237466</v>
      </c>
      <c r="T1148" s="67">
        <f>(S1148-MAX(S$97:S1148))/MAX(S$97:S1148)</f>
        <v>-9.7192350054736545E-2</v>
      </c>
      <c r="U1148" s="63">
        <f t="shared" si="237"/>
        <v>1958737.2933060632</v>
      </c>
      <c r="V1148" s="4"/>
    </row>
    <row r="1149" spans="1:22" x14ac:dyDescent="0.3">
      <c r="A1149" s="2">
        <v>44152</v>
      </c>
      <c r="B1149" s="21">
        <v>310.8</v>
      </c>
      <c r="C1149" s="21">
        <v>329.1</v>
      </c>
      <c r="D1149" s="21">
        <v>293.5</v>
      </c>
      <c r="E1149" s="21">
        <v>297.70249999999999</v>
      </c>
      <c r="F1149" s="23" t="str">
        <f t="shared" si="231"/>
        <v>TRUE</v>
      </c>
      <c r="G1149" s="23" t="str">
        <f t="shared" si="232"/>
        <v>TRUE</v>
      </c>
      <c r="H1149" s="23" t="str">
        <f t="shared" si="233"/>
        <v>Buy</v>
      </c>
      <c r="I1149" s="23" t="str">
        <f t="shared" si="230"/>
        <v>hold</v>
      </c>
      <c r="J1149" s="38" t="str">
        <f t="shared" si="227"/>
        <v/>
      </c>
      <c r="K1149" s="23" t="str">
        <f t="shared" si="228"/>
        <v>hold</v>
      </c>
      <c r="L1149" s="23" t="str">
        <f t="shared" si="229"/>
        <v>hold</v>
      </c>
      <c r="M1149" s="43">
        <f t="shared" si="234"/>
        <v>1.0322152108933909</v>
      </c>
      <c r="N1149" s="54">
        <f t="shared" si="236"/>
        <v>1.0322152108933909</v>
      </c>
      <c r="O1149" s="47">
        <f>O1148*N1149</f>
        <v>845780.35835739691</v>
      </c>
      <c r="P1149" s="67">
        <f>(O1149-MAX(O$97:O1149))/MAX(O$97:O1149)</f>
        <v>-0.44102340476712293</v>
      </c>
      <c r="Q1149" s="63">
        <f t="shared" si="235"/>
        <v>1276179.1616610875</v>
      </c>
      <c r="R1149" s="52">
        <f t="shared" si="239"/>
        <v>1.0322152108933909</v>
      </c>
      <c r="S1149" s="47">
        <f t="shared" si="238"/>
        <v>2551858.4257703768</v>
      </c>
      <c r="T1149" s="67">
        <f>(S1149-MAX(S$97:S1149))/MAX(S$97:S1149)</f>
        <v>-6.8108211215583248E-2</v>
      </c>
      <c r="U1149" s="63">
        <f t="shared" si="237"/>
        <v>2021838.4282946675</v>
      </c>
      <c r="V1149" s="4"/>
    </row>
    <row r="1150" spans="1:22" x14ac:dyDescent="0.3">
      <c r="A1150" s="2">
        <v>44153</v>
      </c>
      <c r="B1150" s="21">
        <v>328.7</v>
      </c>
      <c r="C1150" s="21">
        <v>317.3</v>
      </c>
      <c r="D1150" s="21">
        <v>296.7</v>
      </c>
      <c r="E1150" s="21">
        <v>298.375</v>
      </c>
      <c r="F1150" s="23" t="str">
        <f t="shared" si="231"/>
        <v>TRUE</v>
      </c>
      <c r="G1150" s="23" t="str">
        <f t="shared" si="232"/>
        <v>TRUE</v>
      </c>
      <c r="H1150" s="23" t="str">
        <f t="shared" si="233"/>
        <v>Buy</v>
      </c>
      <c r="I1150" s="23" t="str">
        <f t="shared" si="230"/>
        <v>hold</v>
      </c>
      <c r="J1150" s="38" t="str">
        <f t="shared" si="227"/>
        <v/>
      </c>
      <c r="K1150" s="23" t="str">
        <f t="shared" si="228"/>
        <v>hold</v>
      </c>
      <c r="L1150" s="23" t="str">
        <f t="shared" si="229"/>
        <v>hold</v>
      </c>
      <c r="M1150" s="43">
        <f t="shared" si="234"/>
        <v>1.0575933075933075</v>
      </c>
      <c r="N1150" s="54">
        <f t="shared" si="236"/>
        <v>1.0575933075933075</v>
      </c>
      <c r="O1150" s="47">
        <f>O1149*N1150</f>
        <v>894491.64669265226</v>
      </c>
      <c r="P1150" s="67">
        <f>(O1150-MAX(O$97:O1150))/MAX(O$97:O1150)</f>
        <v>-0.40883009378041613</v>
      </c>
      <c r="Q1150" s="63">
        <f t="shared" si="235"/>
        <v>1349678.5406628039</v>
      </c>
      <c r="R1150" s="48">
        <v>1.0575933075933075</v>
      </c>
      <c r="S1150" s="47">
        <f t="shared" si="238"/>
        <v>2698828.3930203435</v>
      </c>
      <c r="T1150" s="67">
        <f>(S1150-MAX(S$97:S1150))/MAX(S$97:S1150)</f>
        <v>-1.4437480780444817E-2</v>
      </c>
      <c r="U1150" s="63">
        <f t="shared" si="237"/>
        <v>2138282.7907994115</v>
      </c>
      <c r="V1150" s="4"/>
    </row>
    <row r="1151" spans="1:22" x14ac:dyDescent="0.3">
      <c r="A1151" s="2">
        <v>44154</v>
      </c>
      <c r="B1151" s="21">
        <v>317.2</v>
      </c>
      <c r="C1151" s="21">
        <v>329.9</v>
      </c>
      <c r="D1151" s="21">
        <v>301.98</v>
      </c>
      <c r="E1151" s="21">
        <v>299.15333333333342</v>
      </c>
      <c r="F1151" s="23" t="str">
        <f t="shared" si="231"/>
        <v>TRUE</v>
      </c>
      <c r="G1151" s="23" t="str">
        <f t="shared" si="232"/>
        <v>TRUE</v>
      </c>
      <c r="H1151" s="23" t="str">
        <f t="shared" si="233"/>
        <v>Buy</v>
      </c>
      <c r="I1151" s="23" t="str">
        <f t="shared" si="230"/>
        <v>hold</v>
      </c>
      <c r="J1151" s="38" t="str">
        <f t="shared" si="227"/>
        <v/>
      </c>
      <c r="K1151" s="23" t="str">
        <f t="shared" si="228"/>
        <v>hold</v>
      </c>
      <c r="L1151" s="23" t="str">
        <f t="shared" si="229"/>
        <v>hold</v>
      </c>
      <c r="M1151" s="43">
        <f t="shared" si="234"/>
        <v>0.96501369029510187</v>
      </c>
      <c r="N1151" s="54">
        <f t="shared" si="236"/>
        <v>0.96501369029510187</v>
      </c>
      <c r="O1151" s="47">
        <f>O1150*N1151</f>
        <v>863196.68491301883</v>
      </c>
      <c r="P1151" s="67">
        <f>(O1151-MAX(O$97:O1151))/MAX(O$97:O1151)</f>
        <v>-0.42951294720763006</v>
      </c>
      <c r="Q1151" s="63">
        <f t="shared" si="235"/>
        <v>1302458.2692371202</v>
      </c>
      <c r="R1151" s="48">
        <v>0.96501369029510187</v>
      </c>
      <c r="S1151" s="47">
        <f t="shared" si="238"/>
        <v>2604406.3470217614</v>
      </c>
      <c r="T1151" s="67">
        <f>(S1151-MAX(S$97:S1151))/MAX(S$97:S1151)</f>
        <v>-4.8918676311399747E-2</v>
      </c>
      <c r="U1151" s="63">
        <f t="shared" si="237"/>
        <v>2063472.1668438495</v>
      </c>
      <c r="V1151" s="4"/>
    </row>
    <row r="1152" spans="1:22" x14ac:dyDescent="0.3">
      <c r="A1152" s="2">
        <v>44155</v>
      </c>
      <c r="B1152" s="21">
        <v>329.9</v>
      </c>
      <c r="C1152" s="21">
        <v>347.7</v>
      </c>
      <c r="D1152" s="21">
        <v>308.47000000000003</v>
      </c>
      <c r="E1152" s="21">
        <v>300.00916666666672</v>
      </c>
      <c r="F1152" s="23" t="str">
        <f t="shared" si="231"/>
        <v>TRUE</v>
      </c>
      <c r="G1152" s="23" t="str">
        <f t="shared" si="232"/>
        <v>TRUE</v>
      </c>
      <c r="H1152" s="23" t="str">
        <f t="shared" si="233"/>
        <v>Buy</v>
      </c>
      <c r="I1152" s="23" t="str">
        <f t="shared" si="230"/>
        <v>hold</v>
      </c>
      <c r="J1152" s="38" t="str">
        <f t="shared" si="227"/>
        <v/>
      </c>
      <c r="K1152" s="23" t="str">
        <f t="shared" si="228"/>
        <v>hold</v>
      </c>
      <c r="L1152" s="23" t="str">
        <f t="shared" si="229"/>
        <v>hold</v>
      </c>
      <c r="M1152" s="43">
        <f t="shared" si="234"/>
        <v>1.0400378310214375</v>
      </c>
      <c r="N1152" s="54">
        <f t="shared" si="236"/>
        <v>1.0400378310214375</v>
      </c>
      <c r="O1152" s="47">
        <f>O1151*N1152</f>
        <v>897757.2079218314</v>
      </c>
      <c r="P1152" s="67">
        <f>(O1152-MAX(O$97:O1152))/MAX(O$97:O1152)</f>
        <v>-0.40667188298801116</v>
      </c>
      <c r="Q1152" s="63">
        <f t="shared" si="235"/>
        <v>1354605.87333331</v>
      </c>
      <c r="R1152" s="48">
        <v>1.0400378310214375</v>
      </c>
      <c r="S1152" s="47">
        <f t="shared" si="238"/>
        <v>2708681.128254978</v>
      </c>
      <c r="T1152" s="67">
        <f>(S1152-MAX(S$97:S1152))/MAX(S$97:S1152)</f>
        <v>-1.0839442985910453E-2</v>
      </c>
      <c r="U1152" s="63">
        <f t="shared" si="237"/>
        <v>2146089.1167773833</v>
      </c>
      <c r="V1152" s="4"/>
    </row>
    <row r="1153" spans="1:22" x14ac:dyDescent="0.3">
      <c r="A1153" s="2">
        <v>44156</v>
      </c>
      <c r="B1153" s="21">
        <v>347.7</v>
      </c>
      <c r="C1153" s="21">
        <v>457.1</v>
      </c>
      <c r="D1153" s="21">
        <v>325.62</v>
      </c>
      <c r="E1153" s="21">
        <v>301.79916666666668</v>
      </c>
      <c r="F1153" s="23" t="str">
        <f t="shared" si="231"/>
        <v>TRUE</v>
      </c>
      <c r="G1153" s="23" t="str">
        <f t="shared" si="232"/>
        <v>TRUE</v>
      </c>
      <c r="H1153" s="23" t="str">
        <f t="shared" si="233"/>
        <v>Buy</v>
      </c>
      <c r="I1153" s="23" t="str">
        <f t="shared" si="230"/>
        <v>hold</v>
      </c>
      <c r="J1153" s="38" t="str">
        <f t="shared" si="227"/>
        <v/>
      </c>
      <c r="K1153" s="23" t="str">
        <f t="shared" si="228"/>
        <v>hold</v>
      </c>
      <c r="L1153" s="23" t="str">
        <f t="shared" si="229"/>
        <v>hold</v>
      </c>
      <c r="M1153" s="43">
        <f t="shared" si="234"/>
        <v>1.0539557441648986</v>
      </c>
      <c r="N1153" s="54">
        <f t="shared" si="236"/>
        <v>1.0539557441648986</v>
      </c>
      <c r="O1153" s="47">
        <f>O1152*N1153</f>
        <v>946196.36615465535</v>
      </c>
      <c r="P1153" s="67">
        <f>(O1153-MAX(O$97:O1153))/MAX(O$97:O1153)</f>
        <v>-0.37465842290067136</v>
      </c>
      <c r="Q1153" s="63">
        <f t="shared" si="235"/>
        <v>1427694.641279151</v>
      </c>
      <c r="R1153" s="48">
        <v>1.0539557441648986</v>
      </c>
      <c r="S1153" s="47">
        <f t="shared" si="238"/>
        <v>2854830.0342353922</v>
      </c>
      <c r="T1153" s="67">
        <f>(S1153-MAX(S$97:S1153))/MAX(S$97:S1153)</f>
        <v>0</v>
      </c>
      <c r="U1153" s="63">
        <f t="shared" si="237"/>
        <v>2261882.9521172969</v>
      </c>
      <c r="V1153" s="4"/>
    </row>
    <row r="1154" spans="1:22" x14ac:dyDescent="0.3">
      <c r="A1154" s="2">
        <v>44157</v>
      </c>
      <c r="B1154" s="21">
        <v>457.1</v>
      </c>
      <c r="C1154" s="21">
        <v>473.6</v>
      </c>
      <c r="D1154" s="21">
        <v>344.83</v>
      </c>
      <c r="E1154" s="21">
        <v>303.69916666666671</v>
      </c>
      <c r="F1154" s="23" t="str">
        <f t="shared" si="231"/>
        <v>TRUE</v>
      </c>
      <c r="G1154" s="23" t="str">
        <f t="shared" si="232"/>
        <v>TRUE</v>
      </c>
      <c r="H1154" s="23" t="str">
        <f t="shared" si="233"/>
        <v>Buy</v>
      </c>
      <c r="I1154" s="23" t="str">
        <f t="shared" si="230"/>
        <v>hold</v>
      </c>
      <c r="J1154" s="38" t="str">
        <f t="shared" ref="J1154:J1217" si="240">IF(H1154="Sell",IF(H1153="Sell","Cash","Selling"),IF(H1154="Hold&amp;NotBuy",J1153,""))</f>
        <v/>
      </c>
      <c r="K1154" s="23" t="str">
        <f t="shared" ref="K1154:K1217" si="241">IF(J1154="", I1154,J1154)</f>
        <v>hold</v>
      </c>
      <c r="L1154" s="23" t="str">
        <f t="shared" si="229"/>
        <v>hold</v>
      </c>
      <c r="M1154" s="43">
        <f t="shared" si="234"/>
        <v>1.3146390566580386</v>
      </c>
      <c r="N1154" s="54">
        <f t="shared" si="236"/>
        <v>1.3146390566580386</v>
      </c>
      <c r="O1154" s="47">
        <f>O1153*N1154</f>
        <v>1243906.6982148201</v>
      </c>
      <c r="P1154" s="67">
        <f>(O1154-MAX(O$97:O1154))/MAX(O$97:O1154)</f>
        <v>-0.1779015389930885</v>
      </c>
      <c r="Q1154" s="63">
        <f t="shared" si="235"/>
        <v>1876903.1364069597</v>
      </c>
      <c r="R1154" s="48">
        <v>1.3146390566580386</v>
      </c>
      <c r="S1154" s="47">
        <f t="shared" si="238"/>
        <v>3753071.063126252</v>
      </c>
      <c r="T1154" s="67">
        <f>(S1154-MAX(S$97:S1154))/MAX(S$97:S1154)</f>
        <v>0</v>
      </c>
      <c r="U1154" s="63">
        <f t="shared" si="237"/>
        <v>2973559.6704423828</v>
      </c>
      <c r="V1154" s="4"/>
    </row>
    <row r="1155" spans="1:22" x14ac:dyDescent="0.3">
      <c r="A1155" s="2">
        <v>44158</v>
      </c>
      <c r="B1155" s="21">
        <v>474.6</v>
      </c>
      <c r="C1155" s="21">
        <v>585.1</v>
      </c>
      <c r="D1155" s="21">
        <v>374.8</v>
      </c>
      <c r="E1155" s="21">
        <v>306.41750000000002</v>
      </c>
      <c r="F1155" s="23" t="str">
        <f t="shared" si="231"/>
        <v>TRUE</v>
      </c>
      <c r="G1155" s="23" t="str">
        <f t="shared" si="232"/>
        <v>TRUE</v>
      </c>
      <c r="H1155" s="23" t="str">
        <f t="shared" si="233"/>
        <v>Buy</v>
      </c>
      <c r="I1155" s="23" t="str">
        <f t="shared" si="230"/>
        <v>hold</v>
      </c>
      <c r="J1155" s="38" t="str">
        <f t="shared" si="240"/>
        <v/>
      </c>
      <c r="K1155" s="23" t="str">
        <f t="shared" si="241"/>
        <v>hold</v>
      </c>
      <c r="L1155" s="23" t="str">
        <f t="shared" si="229"/>
        <v>hold</v>
      </c>
      <c r="M1155" s="43">
        <f t="shared" si="234"/>
        <v>1.0382848392036754</v>
      </c>
      <c r="N1155" s="54">
        <f t="shared" si="236"/>
        <v>1.0382848392036754</v>
      </c>
      <c r="O1155" s="47">
        <f>O1154*N1155</f>
        <v>1291529.4661403494</v>
      </c>
      <c r="P1155" s="67">
        <f>(O1155-MAX(O$97:O1155))/MAX(O$97:O1155)</f>
        <v>-0.14642763160384981</v>
      </c>
      <c r="Q1155" s="63">
        <f t="shared" si="235"/>
        <v>1948760.0711851742</v>
      </c>
      <c r="R1155" s="48">
        <v>1.0382848392036754</v>
      </c>
      <c r="S1155" s="47">
        <f t="shared" si="238"/>
        <v>3896756.7852980075</v>
      </c>
      <c r="T1155" s="67">
        <f>(S1155-MAX(S$97:S1155))/MAX(S$97:S1155)</f>
        <v>0</v>
      </c>
      <c r="U1155" s="63">
        <f t="shared" si="237"/>
        <v>3087401.9242878035</v>
      </c>
      <c r="V1155" s="4"/>
    </row>
    <row r="1156" spans="1:22" x14ac:dyDescent="0.3">
      <c r="A1156" s="2">
        <v>44159</v>
      </c>
      <c r="B1156" s="21">
        <v>585</v>
      </c>
      <c r="C1156" s="21">
        <v>708.5</v>
      </c>
      <c r="D1156" s="21">
        <v>416.03</v>
      </c>
      <c r="E1156" s="21">
        <v>310.20333333333332</v>
      </c>
      <c r="F1156" s="23" t="str">
        <f t="shared" si="231"/>
        <v>TRUE</v>
      </c>
      <c r="G1156" s="23" t="str">
        <f t="shared" si="232"/>
        <v>TRUE</v>
      </c>
      <c r="H1156" s="23" t="str">
        <f t="shared" si="233"/>
        <v>Buy</v>
      </c>
      <c r="I1156" s="23" t="str">
        <f t="shared" si="230"/>
        <v>hold</v>
      </c>
      <c r="J1156" s="38" t="str">
        <f t="shared" si="240"/>
        <v/>
      </c>
      <c r="K1156" s="23" t="str">
        <f t="shared" si="241"/>
        <v>hold</v>
      </c>
      <c r="L1156" s="23" t="str">
        <f t="shared" ref="L1156:L1219" si="242">IF(K1156="Selling", IF(L1155="Cash", "Cash", K1156), K1156)</f>
        <v>hold</v>
      </c>
      <c r="M1156" s="43">
        <f t="shared" si="234"/>
        <v>1.2326169405815424</v>
      </c>
      <c r="N1156" s="54">
        <f t="shared" si="236"/>
        <v>1.2326169405815424</v>
      </c>
      <c r="O1156" s="47">
        <f>O1155*N1156</f>
        <v>1591961.0992248303</v>
      </c>
      <c r="P1156" s="67">
        <f>(O1156-MAX(O$97:O1156))/MAX(O$97:O1156)</f>
        <v>0</v>
      </c>
      <c r="Q1156" s="63">
        <f t="shared" si="235"/>
        <v>2402074.6768717379</v>
      </c>
      <c r="R1156" s="48">
        <v>1.2326169405815424</v>
      </c>
      <c r="S1156" s="47">
        <f t="shared" si="238"/>
        <v>4803208.426884396</v>
      </c>
      <c r="T1156" s="67">
        <f>(S1156-MAX(S$97:S1156))/MAX(S$97:S1156)</f>
        <v>0</v>
      </c>
      <c r="U1156" s="63">
        <f t="shared" si="237"/>
        <v>3805583.9142611991</v>
      </c>
      <c r="V1156" s="4"/>
    </row>
    <row r="1157" spans="1:22" x14ac:dyDescent="0.3">
      <c r="A1157" s="2">
        <v>44160</v>
      </c>
      <c r="B1157" s="21">
        <v>707.9</v>
      </c>
      <c r="C1157" s="21">
        <v>754.7</v>
      </c>
      <c r="D1157" s="21">
        <v>461.39</v>
      </c>
      <c r="E1157" s="21">
        <v>314.27249999999998</v>
      </c>
      <c r="F1157" s="23" t="str">
        <f t="shared" si="231"/>
        <v>TRUE</v>
      </c>
      <c r="G1157" s="23" t="str">
        <f t="shared" si="232"/>
        <v>TRUE</v>
      </c>
      <c r="H1157" s="23" t="str">
        <f t="shared" si="233"/>
        <v>Buy</v>
      </c>
      <c r="I1157" s="23" t="str">
        <f t="shared" ref="I1157:I1220" si="243">IF(H1157="Buy",IF(H1156="Buy","hold","Buying"),IF(H1157="Hold&amp;NotBuy","hold",""))</f>
        <v>hold</v>
      </c>
      <c r="J1157" s="38" t="str">
        <f t="shared" si="240"/>
        <v/>
      </c>
      <c r="K1157" s="23" t="str">
        <f t="shared" si="241"/>
        <v>hold</v>
      </c>
      <c r="L1157" s="23" t="str">
        <f t="shared" si="242"/>
        <v>hold</v>
      </c>
      <c r="M1157" s="43">
        <f t="shared" si="234"/>
        <v>1.21008547008547</v>
      </c>
      <c r="N1157" s="54">
        <f t="shared" si="236"/>
        <v>1.21008547008547</v>
      </c>
      <c r="O1157" s="47">
        <f>O1156*N1157</f>
        <v>1926408.9951132603</v>
      </c>
      <c r="P1157" s="67">
        <f>(O1157-MAX(O$97:O1157))/MAX(O$97:O1157)</f>
        <v>0</v>
      </c>
      <c r="Q1157" s="63">
        <f t="shared" si="235"/>
        <v>2906715.6645427402</v>
      </c>
      <c r="R1157" s="48">
        <v>1.21008547008547</v>
      </c>
      <c r="S1157" s="47">
        <f t="shared" si="238"/>
        <v>5812292.7271648953</v>
      </c>
      <c r="T1157" s="67">
        <f>(S1157-MAX(S$97:S1157))/MAX(S$97:S1157)</f>
        <v>0</v>
      </c>
      <c r="U1157" s="63">
        <f t="shared" si="237"/>
        <v>4605081.7998384656</v>
      </c>
      <c r="V1157" s="4"/>
    </row>
    <row r="1158" spans="1:22" x14ac:dyDescent="0.3">
      <c r="A1158" s="2">
        <v>44161</v>
      </c>
      <c r="B1158" s="21">
        <v>755</v>
      </c>
      <c r="C1158" s="21">
        <v>564.1</v>
      </c>
      <c r="D1158" s="21">
        <v>486.71</v>
      </c>
      <c r="E1158" s="21">
        <v>316.62333333333328</v>
      </c>
      <c r="F1158" s="23" t="str">
        <f t="shared" si="231"/>
        <v>TRUE</v>
      </c>
      <c r="G1158" s="23" t="str">
        <f t="shared" si="232"/>
        <v>TRUE</v>
      </c>
      <c r="H1158" s="23" t="str">
        <f t="shared" si="233"/>
        <v>Buy</v>
      </c>
      <c r="I1158" s="23" t="str">
        <f t="shared" si="243"/>
        <v>hold</v>
      </c>
      <c r="J1158" s="38" t="str">
        <f t="shared" si="240"/>
        <v/>
      </c>
      <c r="K1158" s="23" t="str">
        <f t="shared" si="241"/>
        <v>hold</v>
      </c>
      <c r="L1158" s="23" t="str">
        <f t="shared" si="242"/>
        <v>hold</v>
      </c>
      <c r="M1158" s="43">
        <f t="shared" si="234"/>
        <v>1.0665348213024439</v>
      </c>
      <c r="N1158" s="54">
        <f t="shared" si="236"/>
        <v>1.0665348213024439</v>
      </c>
      <c r="O1158" s="47">
        <f>O1157*N1158</f>
        <v>2054582.2733585418</v>
      </c>
      <c r="P1158" s="67">
        <f>(O1158-MAX(O$97:O1158))/MAX(O$97:O1158)</f>
        <v>0</v>
      </c>
      <c r="Q1158" s="63">
        <f t="shared" si="235"/>
        <v>3100113.4718601061</v>
      </c>
      <c r="R1158" s="48">
        <v>1.0665348213024439</v>
      </c>
      <c r="S1158" s="47">
        <f t="shared" si="238"/>
        <v>6199012.5851243064</v>
      </c>
      <c r="T1158" s="67">
        <f>(S1158-MAX(S$97:S1158))/MAX(S$97:S1158)</f>
        <v>0</v>
      </c>
      <c r="U1158" s="63">
        <f t="shared" si="237"/>
        <v>4911480.0944738546</v>
      </c>
      <c r="V1158" s="4"/>
    </row>
    <row r="1159" spans="1:22" x14ac:dyDescent="0.3">
      <c r="A1159" s="2">
        <v>44162</v>
      </c>
      <c r="B1159" s="21">
        <v>564.70000000000005</v>
      </c>
      <c r="C1159" s="21">
        <v>594.4</v>
      </c>
      <c r="D1159" s="21">
        <v>513.24</v>
      </c>
      <c r="E1159" s="21">
        <v>319.17916666666667</v>
      </c>
      <c r="F1159" s="23" t="str">
        <f t="shared" si="231"/>
        <v>TRUE</v>
      </c>
      <c r="G1159" s="23" t="str">
        <f t="shared" si="232"/>
        <v>TRUE</v>
      </c>
      <c r="H1159" s="23" t="str">
        <f t="shared" si="233"/>
        <v>Buy</v>
      </c>
      <c r="I1159" s="23" t="str">
        <f t="shared" si="243"/>
        <v>hold</v>
      </c>
      <c r="J1159" s="38" t="str">
        <f t="shared" si="240"/>
        <v/>
      </c>
      <c r="K1159" s="23" t="str">
        <f t="shared" si="241"/>
        <v>hold</v>
      </c>
      <c r="L1159" s="23" t="str">
        <f t="shared" si="242"/>
        <v>hold</v>
      </c>
      <c r="M1159" s="43">
        <f t="shared" si="234"/>
        <v>0.74794701986754974</v>
      </c>
      <c r="N1159" s="54">
        <f t="shared" si="236"/>
        <v>0.74794701986754974</v>
      </c>
      <c r="O1159" s="47">
        <f>O1158*N1159</f>
        <v>1536718.6884312169</v>
      </c>
      <c r="P1159" s="67">
        <f>(O1159-MAX(O$97:O1159))/MAX(O$97:O1159)</f>
        <v>-0.2520529801324502</v>
      </c>
      <c r="Q1159" s="63">
        <f t="shared" si="235"/>
        <v>2318720.6325290096</v>
      </c>
      <c r="R1159" s="48">
        <v>0.74794701986754974</v>
      </c>
      <c r="S1159" s="47">
        <f t="shared" si="238"/>
        <v>4636532.9891651608</v>
      </c>
      <c r="T1159" s="67">
        <f>(S1159-MAX(S$97:S1159))/MAX(S$97:S1159)</f>
        <v>-0.2520529801324502</v>
      </c>
      <c r="U1159" s="63">
        <f t="shared" si="237"/>
        <v>3673526.8998005111</v>
      </c>
      <c r="V1159" s="4"/>
    </row>
    <row r="1160" spans="1:22" x14ac:dyDescent="0.3">
      <c r="A1160" s="2">
        <v>44163</v>
      </c>
      <c r="B1160" s="21">
        <v>594</v>
      </c>
      <c r="C1160" s="21">
        <v>660.2</v>
      </c>
      <c r="D1160" s="21">
        <v>547.53</v>
      </c>
      <c r="E1160" s="21">
        <v>322.26</v>
      </c>
      <c r="F1160" s="23" t="str">
        <f t="shared" si="231"/>
        <v>TRUE</v>
      </c>
      <c r="G1160" s="23" t="str">
        <f t="shared" si="232"/>
        <v>TRUE</v>
      </c>
      <c r="H1160" s="23" t="str">
        <f t="shared" si="233"/>
        <v>Buy</v>
      </c>
      <c r="I1160" s="23" t="str">
        <f t="shared" si="243"/>
        <v>hold</v>
      </c>
      <c r="J1160" s="38" t="str">
        <f t="shared" si="240"/>
        <v/>
      </c>
      <c r="K1160" s="23" t="str">
        <f t="shared" si="241"/>
        <v>hold</v>
      </c>
      <c r="L1160" s="23" t="str">
        <f t="shared" si="242"/>
        <v>hold</v>
      </c>
      <c r="M1160" s="43">
        <f t="shared" si="234"/>
        <v>1.0518859571453869</v>
      </c>
      <c r="N1160" s="54">
        <f t="shared" si="236"/>
        <v>1.0518859571453869</v>
      </c>
      <c r="O1160" s="47">
        <f>O1159*N1160</f>
        <v>1616452.8084436741</v>
      </c>
      <c r="P1160" s="67">
        <f>(O1160-MAX(O$97:O1160))/MAX(O$97:O1160)</f>
        <v>-0.21324503311258269</v>
      </c>
      <c r="Q1160" s="63">
        <f t="shared" si="235"/>
        <v>2439029.6719005341</v>
      </c>
      <c r="R1160" s="48">
        <v>1.0518859571453869</v>
      </c>
      <c r="S1160" s="47">
        <f t="shared" si="238"/>
        <v>4877103.9411441572</v>
      </c>
      <c r="T1160" s="67">
        <f>(S1160-MAX(S$97:S1160))/MAX(S$97:S1160)</f>
        <v>-0.21324503311258264</v>
      </c>
      <c r="U1160" s="63">
        <f t="shared" si="237"/>
        <v>3864131.3590959865</v>
      </c>
      <c r="V1160" s="4"/>
    </row>
    <row r="1161" spans="1:22" x14ac:dyDescent="0.3">
      <c r="A1161" s="2">
        <v>44164</v>
      </c>
      <c r="B1161" s="21">
        <v>660.2</v>
      </c>
      <c r="C1161" s="21">
        <v>677.7</v>
      </c>
      <c r="D1161" s="21">
        <v>582.31000000000006</v>
      </c>
      <c r="E1161" s="21">
        <v>325.27333333333331</v>
      </c>
      <c r="F1161" s="23" t="str">
        <f t="shared" si="231"/>
        <v>TRUE</v>
      </c>
      <c r="G1161" s="23" t="str">
        <f t="shared" si="232"/>
        <v>TRUE</v>
      </c>
      <c r="H1161" s="23" t="str">
        <f t="shared" si="233"/>
        <v>Buy</v>
      </c>
      <c r="I1161" s="23" t="str">
        <f t="shared" si="243"/>
        <v>hold</v>
      </c>
      <c r="J1161" s="38" t="str">
        <f t="shared" si="240"/>
        <v/>
      </c>
      <c r="K1161" s="23" t="str">
        <f t="shared" si="241"/>
        <v>hold</v>
      </c>
      <c r="L1161" s="23" t="str">
        <f t="shared" si="242"/>
        <v>hold</v>
      </c>
      <c r="M1161" s="43">
        <f t="shared" si="234"/>
        <v>1.1114478114478115</v>
      </c>
      <c r="N1161" s="54">
        <f t="shared" si="236"/>
        <v>1.1114478114478115</v>
      </c>
      <c r="O1161" s="47">
        <f>O1160*N1161</f>
        <v>1796602.93625339</v>
      </c>
      <c r="P1161" s="67">
        <f>(O1161-MAX(O$97:O1161))/MAX(O$97:O1161)</f>
        <v>-0.12556291390728463</v>
      </c>
      <c r="Q1161" s="63">
        <f t="shared" si="235"/>
        <v>2710854.1908901222</v>
      </c>
      <c r="R1161" s="48">
        <v>1.1114478114478115</v>
      </c>
      <c r="S1161" s="47">
        <f t="shared" si="238"/>
        <v>5420646.5015881695</v>
      </c>
      <c r="T1161" s="67">
        <f>(S1161-MAX(S$97:S1161))/MAX(S$97:S1161)</f>
        <v>-0.12556291390728458</v>
      </c>
      <c r="U1161" s="63">
        <f t="shared" si="237"/>
        <v>4294780.3422140917</v>
      </c>
      <c r="V1161" s="4"/>
    </row>
    <row r="1162" spans="1:22" x14ac:dyDescent="0.3">
      <c r="A1162" s="2">
        <v>44165</v>
      </c>
      <c r="B1162" s="21">
        <v>677.4</v>
      </c>
      <c r="C1162" s="21">
        <v>701.2</v>
      </c>
      <c r="D1162" s="21">
        <v>617.66000000000008</v>
      </c>
      <c r="E1162" s="21">
        <v>328.2741666666667</v>
      </c>
      <c r="F1162" s="23" t="str">
        <f t="shared" si="231"/>
        <v>TRUE</v>
      </c>
      <c r="G1162" s="23" t="str">
        <f t="shared" si="232"/>
        <v>TRUE</v>
      </c>
      <c r="H1162" s="23" t="str">
        <f t="shared" si="233"/>
        <v>Buy</v>
      </c>
      <c r="I1162" s="23" t="str">
        <f t="shared" si="243"/>
        <v>hold</v>
      </c>
      <c r="J1162" s="38" t="str">
        <f t="shared" si="240"/>
        <v/>
      </c>
      <c r="K1162" s="23" t="str">
        <f t="shared" si="241"/>
        <v>hold</v>
      </c>
      <c r="L1162" s="23" t="str">
        <f t="shared" si="242"/>
        <v>hold</v>
      </c>
      <c r="M1162" s="43">
        <f t="shared" si="234"/>
        <v>1.0260527112996061</v>
      </c>
      <c r="N1162" s="54">
        <f t="shared" si="236"/>
        <v>1.0260527112996061</v>
      </c>
      <c r="O1162" s="47">
        <f>O1161*N1162</f>
        <v>1843409.3138716242</v>
      </c>
      <c r="P1162" s="67">
        <f>(O1162-MAX(O$97:O1162))/MAX(O$97:O1162)</f>
        <v>-0.10278145695364235</v>
      </c>
      <c r="Q1162" s="63">
        <f t="shared" si="235"/>
        <v>2781479.2925007096</v>
      </c>
      <c r="R1162" s="48">
        <v>1.0260527112996061</v>
      </c>
      <c r="S1162" s="47">
        <f t="shared" si="238"/>
        <v>5561869.0399512658</v>
      </c>
      <c r="T1162" s="67">
        <f>(S1162-MAX(S$97:S1162))/MAX(S$97:S1162)</f>
        <v>-0.10278145695364227</v>
      </c>
      <c r="U1162" s="63">
        <f t="shared" si="237"/>
        <v>4406671.0145650189</v>
      </c>
      <c r="V1162" s="4"/>
    </row>
    <row r="1163" spans="1:22" x14ac:dyDescent="0.3">
      <c r="A1163" s="2">
        <v>44166</v>
      </c>
      <c r="B1163" s="21">
        <v>701.4</v>
      </c>
      <c r="C1163" s="21">
        <v>708.1</v>
      </c>
      <c r="D1163" s="21">
        <v>642.76</v>
      </c>
      <c r="E1163" s="21">
        <v>331.09083333333342</v>
      </c>
      <c r="F1163" s="23" t="str">
        <f t="shared" ref="F1163:F1226" si="244">IF(C1162&gt;=D1162, "TRUE", "FALSE")</f>
        <v>TRUE</v>
      </c>
      <c r="G1163" s="23" t="str">
        <f t="shared" si="232"/>
        <v>TRUE</v>
      </c>
      <c r="H1163" s="23" t="str">
        <f t="shared" si="233"/>
        <v>Buy</v>
      </c>
      <c r="I1163" s="23" t="str">
        <f t="shared" si="243"/>
        <v>hold</v>
      </c>
      <c r="J1163" s="38" t="str">
        <f t="shared" si="240"/>
        <v/>
      </c>
      <c r="K1163" s="23" t="str">
        <f t="shared" si="241"/>
        <v>hold</v>
      </c>
      <c r="L1163" s="23" t="str">
        <f t="shared" si="242"/>
        <v>hold</v>
      </c>
      <c r="M1163" s="43">
        <f t="shared" si="234"/>
        <v>1.0354295837023915</v>
      </c>
      <c r="N1163" s="54">
        <f t="shared" si="236"/>
        <v>1.0354295837023915</v>
      </c>
      <c r="O1163" s="47">
        <f>O1162*N1163</f>
        <v>1908720.5384552069</v>
      </c>
      <c r="P1163" s="67">
        <f>(O1163-MAX(O$97:O1163))/MAX(O$97:O1163)</f>
        <v>-7.0993377483443698E-2</v>
      </c>
      <c r="Q1163" s="63">
        <f t="shared" si="235"/>
        <v>2880025.9459108319</v>
      </c>
      <c r="R1163" s="48">
        <v>1.0354295837023915</v>
      </c>
      <c r="S1163" s="47">
        <f t="shared" si="238"/>
        <v>5758923.7446439592</v>
      </c>
      <c r="T1163" s="67">
        <f>(S1163-MAX(S$97:S1163))/MAX(S$97:S1163)</f>
        <v>-7.0993377483443559E-2</v>
      </c>
      <c r="U1163" s="63">
        <f t="shared" si="237"/>
        <v>4562797.5341244526</v>
      </c>
      <c r="V1163" s="4"/>
    </row>
    <row r="1164" spans="1:22" x14ac:dyDescent="0.3">
      <c r="A1164" s="2">
        <v>44167</v>
      </c>
      <c r="B1164" s="21">
        <v>708.1</v>
      </c>
      <c r="C1164" s="21">
        <v>675.4</v>
      </c>
      <c r="D1164" s="21">
        <v>662.94</v>
      </c>
      <c r="E1164" s="21">
        <v>333.73083333333341</v>
      </c>
      <c r="F1164" s="23" t="str">
        <f t="shared" si="244"/>
        <v>TRUE</v>
      </c>
      <c r="G1164" s="23" t="str">
        <f t="shared" ref="G1164:G1227" si="245">IF(C1163&gt;=E1163, "TRUE", "FALSE")</f>
        <v>TRUE</v>
      </c>
      <c r="H1164" s="23" t="str">
        <f t="shared" ref="H1164:H1227" si="246">IF(F1164="TRUE", IF(G1164="TRUE", "Buy", "Hold&amp;NotBuy"), "Sell")</f>
        <v>Buy</v>
      </c>
      <c r="I1164" s="23" t="str">
        <f t="shared" si="243"/>
        <v>hold</v>
      </c>
      <c r="J1164" s="38" t="str">
        <f t="shared" si="240"/>
        <v/>
      </c>
      <c r="K1164" s="23" t="str">
        <f t="shared" si="241"/>
        <v>hold</v>
      </c>
      <c r="L1164" s="23" t="str">
        <f t="shared" si="242"/>
        <v>hold</v>
      </c>
      <c r="M1164" s="43">
        <f t="shared" ref="M1164:M1227" si="247">B1164/B1163</f>
        <v>1.0095523239235815</v>
      </c>
      <c r="N1164" s="54">
        <f t="shared" si="236"/>
        <v>1.0095523239235815</v>
      </c>
      <c r="O1164" s="47">
        <f>O1163*N1164</f>
        <v>1926953.2553181241</v>
      </c>
      <c r="P1164" s="67">
        <f>(O1164-MAX(O$97:O1164))/MAX(O$97:O1164)</f>
        <v>-6.2119205298013083E-2</v>
      </c>
      <c r="Q1164" s="63">
        <f t="shared" si="235"/>
        <v>2907536.8866544915</v>
      </c>
      <c r="R1164" s="48">
        <v>1.0095523239235815</v>
      </c>
      <c r="S1164" s="47">
        <f t="shared" si="238"/>
        <v>5813934.849704003</v>
      </c>
      <c r="T1164" s="67">
        <f>(S1164-MAX(S$97:S1164))/MAX(S$97:S1164)</f>
        <v>-6.2119205298013055E-2</v>
      </c>
      <c r="U1164" s="63">
        <f t="shared" si="237"/>
        <v>4606382.8541681282</v>
      </c>
      <c r="V1164" s="4"/>
    </row>
    <row r="1165" spans="1:22" x14ac:dyDescent="0.3">
      <c r="A1165" s="2">
        <v>44168</v>
      </c>
      <c r="B1165" s="21">
        <v>673.9</v>
      </c>
      <c r="C1165" s="21">
        <v>685.5</v>
      </c>
      <c r="D1165" s="21">
        <v>672.98</v>
      </c>
      <c r="E1165" s="21">
        <v>336.46916666666669</v>
      </c>
      <c r="F1165" s="23" t="str">
        <f t="shared" si="244"/>
        <v>TRUE</v>
      </c>
      <c r="G1165" s="23" t="str">
        <f t="shared" si="245"/>
        <v>TRUE</v>
      </c>
      <c r="H1165" s="23" t="str">
        <f t="shared" si="246"/>
        <v>Buy</v>
      </c>
      <c r="I1165" s="23" t="str">
        <f t="shared" si="243"/>
        <v>hold</v>
      </c>
      <c r="J1165" s="38" t="str">
        <f t="shared" si="240"/>
        <v/>
      </c>
      <c r="K1165" s="23" t="str">
        <f t="shared" si="241"/>
        <v>hold</v>
      </c>
      <c r="L1165" s="23" t="str">
        <f t="shared" si="242"/>
        <v>hold</v>
      </c>
      <c r="M1165" s="43">
        <f t="shared" si="247"/>
        <v>0.95170173704279049</v>
      </c>
      <c r="N1165" s="54">
        <f t="shared" si="236"/>
        <v>0.95170173704279049</v>
      </c>
      <c r="O1165" s="47">
        <f>O1164*N1165</f>
        <v>1833884.7602865184</v>
      </c>
      <c r="P1165" s="67">
        <f>(O1165-MAX(O$97:O1165))/MAX(O$97:O1165)</f>
        <v>-0.10741721854304631</v>
      </c>
      <c r="Q1165" s="63">
        <f t="shared" si="235"/>
        <v>2767107.9055450666</v>
      </c>
      <c r="R1165" s="48">
        <v>0.95170173704279049</v>
      </c>
      <c r="S1165" s="47">
        <f t="shared" si="238"/>
        <v>5533131.8955169143</v>
      </c>
      <c r="T1165" s="67">
        <f>(S1165-MAX(S$97:S1165))/MAX(S$97:S1165)</f>
        <v>-0.10741721854304631</v>
      </c>
      <c r="U1165" s="63">
        <f t="shared" si="237"/>
        <v>4383902.5637959344</v>
      </c>
      <c r="V1165" s="4"/>
    </row>
    <row r="1166" spans="1:22" x14ac:dyDescent="0.3">
      <c r="A1166" s="2">
        <v>44169</v>
      </c>
      <c r="B1166" s="21">
        <v>685.5</v>
      </c>
      <c r="C1166" s="21">
        <v>652.9</v>
      </c>
      <c r="D1166" s="21">
        <v>667.42</v>
      </c>
      <c r="E1166" s="21">
        <v>338.94416666666672</v>
      </c>
      <c r="F1166" s="23" t="str">
        <f t="shared" si="244"/>
        <v>TRUE</v>
      </c>
      <c r="G1166" s="23" t="str">
        <f t="shared" si="245"/>
        <v>TRUE</v>
      </c>
      <c r="H1166" s="23" t="str">
        <f t="shared" si="246"/>
        <v>Buy</v>
      </c>
      <c r="I1166" s="23" t="str">
        <f t="shared" si="243"/>
        <v>hold</v>
      </c>
      <c r="J1166" s="38" t="str">
        <f t="shared" si="240"/>
        <v/>
      </c>
      <c r="K1166" s="23" t="str">
        <f t="shared" si="241"/>
        <v>hold</v>
      </c>
      <c r="L1166" s="23" t="str">
        <f t="shared" si="242"/>
        <v>hold</v>
      </c>
      <c r="M1166" s="43">
        <f t="shared" si="247"/>
        <v>1.0172132363852204</v>
      </c>
      <c r="N1166" s="54">
        <f t="shared" si="236"/>
        <v>1.0172132363852204</v>
      </c>
      <c r="O1166" s="47">
        <f>O1165*N1166</f>
        <v>1865451.8521685835</v>
      </c>
      <c r="P1166" s="67">
        <f>(O1166-MAX(O$97:O1166))/MAX(O$97:O1166)</f>
        <v>-9.205298013245021E-2</v>
      </c>
      <c r="Q1166" s="63">
        <f t="shared" si="235"/>
        <v>2814738.7880266262</v>
      </c>
      <c r="R1166" s="48">
        <v>1.0172132363852204</v>
      </c>
      <c r="S1166" s="47">
        <f t="shared" si="238"/>
        <v>5628375.0027850494</v>
      </c>
      <c r="T1166" s="67">
        <f>(S1166-MAX(S$97:S1166))/MAX(S$97:S1166)</f>
        <v>-9.2052980132450279E-2</v>
      </c>
      <c r="U1166" s="63">
        <f t="shared" si="237"/>
        <v>4459363.714916328</v>
      </c>
      <c r="V1166" s="4"/>
    </row>
    <row r="1167" spans="1:22" x14ac:dyDescent="0.3">
      <c r="A1167" s="2">
        <v>44170</v>
      </c>
      <c r="B1167" s="21">
        <v>652.9</v>
      </c>
      <c r="C1167" s="21">
        <v>634.20000000000005</v>
      </c>
      <c r="D1167" s="21">
        <v>655.37000000000012</v>
      </c>
      <c r="E1167" s="21">
        <v>341.26499999999999</v>
      </c>
      <c r="F1167" s="23" t="str">
        <f t="shared" si="244"/>
        <v>FALSE</v>
      </c>
      <c r="G1167" s="23" t="str">
        <f t="shared" si="245"/>
        <v>TRUE</v>
      </c>
      <c r="H1167" s="23" t="str">
        <f t="shared" si="246"/>
        <v>Sell</v>
      </c>
      <c r="I1167" s="23" t="str">
        <f t="shared" si="243"/>
        <v/>
      </c>
      <c r="J1167" s="38" t="str">
        <f t="shared" si="240"/>
        <v>Selling</v>
      </c>
      <c r="K1167" s="23" t="str">
        <f t="shared" si="241"/>
        <v>Selling</v>
      </c>
      <c r="L1167" s="23" t="str">
        <f t="shared" si="242"/>
        <v>Selling</v>
      </c>
      <c r="M1167" s="43">
        <f t="shared" si="247"/>
        <v>0.9524434719183078</v>
      </c>
      <c r="N1167" s="54">
        <f t="shared" si="236"/>
        <v>0.95177676148796486</v>
      </c>
      <c r="O1167" s="47">
        <f>O1166*N1167</f>
        <v>1775493.7225687401</v>
      </c>
      <c r="P1167" s="67">
        <f>(O1167-MAX(O$97:O1167))/MAX(O$97:O1167)</f>
        <v>-0.13583712582781463</v>
      </c>
      <c r="Q1167" s="63">
        <f t="shared" si="235"/>
        <v>2679002.9681025413</v>
      </c>
      <c r="R1167" s="48">
        <v>0.95177676148796486</v>
      </c>
      <c r="S1167" s="47">
        <f t="shared" si="238"/>
        <v>5356956.5325905699</v>
      </c>
      <c r="T1167" s="67">
        <f>(S1167-MAX(S$97:S1167))/MAX(S$97:S1167)</f>
        <v>-0.13583712582781457</v>
      </c>
      <c r="U1167" s="63">
        <f t="shared" si="237"/>
        <v>4244318.7548800027</v>
      </c>
      <c r="V1167" s="4"/>
    </row>
    <row r="1168" spans="1:22" x14ac:dyDescent="0.3">
      <c r="A1168" s="2">
        <v>44171</v>
      </c>
      <c r="B1168" s="21">
        <v>634.20000000000005</v>
      </c>
      <c r="C1168" s="21">
        <v>650</v>
      </c>
      <c r="D1168" s="21">
        <v>663.96</v>
      </c>
      <c r="E1168" s="21">
        <v>343.77249999999998</v>
      </c>
      <c r="F1168" s="23" t="str">
        <f t="shared" si="244"/>
        <v>FALSE</v>
      </c>
      <c r="G1168" s="23" t="str">
        <f t="shared" si="245"/>
        <v>TRUE</v>
      </c>
      <c r="H1168" s="23" t="str">
        <f t="shared" si="246"/>
        <v>Sell</v>
      </c>
      <c r="I1168" s="23" t="str">
        <f t="shared" si="243"/>
        <v/>
      </c>
      <c r="J1168" s="38" t="str">
        <f t="shared" si="240"/>
        <v>Cash</v>
      </c>
      <c r="K1168" s="23" t="str">
        <f t="shared" si="241"/>
        <v>Cash</v>
      </c>
      <c r="L1168" s="23" t="str">
        <f t="shared" si="242"/>
        <v>Cash</v>
      </c>
      <c r="M1168" s="43">
        <f t="shared" si="247"/>
        <v>0.97135855414305416</v>
      </c>
      <c r="N1168" s="54">
        <f t="shared" si="236"/>
        <v>1</v>
      </c>
      <c r="O1168" s="47">
        <f>O1167*N1168</f>
        <v>1775493.7225687401</v>
      </c>
      <c r="P1168" s="67">
        <f>(O1168-MAX(O$97:O1168))/MAX(O$97:O1168)</f>
        <v>-0.13583712582781463</v>
      </c>
      <c r="Q1168" s="63">
        <f t="shared" si="235"/>
        <v>2679002.9681025413</v>
      </c>
      <c r="R1168" s="48">
        <v>1</v>
      </c>
      <c r="S1168" s="47">
        <f t="shared" si="238"/>
        <v>5356956.5325905699</v>
      </c>
      <c r="T1168" s="67">
        <f>(S1168-MAX(S$97:S1168))/MAX(S$97:S1168)</f>
        <v>-0.13583712582781457</v>
      </c>
      <c r="U1168" s="63">
        <f t="shared" si="237"/>
        <v>4244318.7548800027</v>
      </c>
      <c r="V1168" s="4"/>
    </row>
    <row r="1169" spans="1:22" x14ac:dyDescent="0.3">
      <c r="A1169" s="2">
        <v>44172</v>
      </c>
      <c r="B1169" s="21">
        <v>650</v>
      </c>
      <c r="C1169" s="21">
        <v>660.8</v>
      </c>
      <c r="D1169" s="21">
        <v>670.6</v>
      </c>
      <c r="E1169" s="21">
        <v>346.48750000000001</v>
      </c>
      <c r="F1169" s="23" t="str">
        <f t="shared" si="244"/>
        <v>FALSE</v>
      </c>
      <c r="G1169" s="23" t="str">
        <f t="shared" si="245"/>
        <v>TRUE</v>
      </c>
      <c r="H1169" s="23" t="str">
        <f t="shared" si="246"/>
        <v>Sell</v>
      </c>
      <c r="I1169" s="23" t="str">
        <f t="shared" si="243"/>
        <v/>
      </c>
      <c r="J1169" s="38" t="str">
        <f t="shared" si="240"/>
        <v>Cash</v>
      </c>
      <c r="K1169" s="23" t="str">
        <f t="shared" si="241"/>
        <v>Cash</v>
      </c>
      <c r="L1169" s="23" t="str">
        <f t="shared" si="242"/>
        <v>Cash</v>
      </c>
      <c r="M1169" s="43">
        <f t="shared" si="247"/>
        <v>1.0249132765689057</v>
      </c>
      <c r="N1169" s="54">
        <f t="shared" si="236"/>
        <v>1</v>
      </c>
      <c r="O1169" s="47">
        <f>O1168*N1169</f>
        <v>1775493.7225687401</v>
      </c>
      <c r="P1169" s="67">
        <f>(O1169-MAX(O$97:O1169))/MAX(O$97:O1169)</f>
        <v>-0.13583712582781463</v>
      </c>
      <c r="Q1169" s="63">
        <f t="shared" si="235"/>
        <v>2679002.9681025413</v>
      </c>
      <c r="R1169" s="48">
        <v>1</v>
      </c>
      <c r="S1169" s="47">
        <f t="shared" si="238"/>
        <v>5356956.5325905699</v>
      </c>
      <c r="T1169" s="67">
        <f>(S1169-MAX(S$97:S1169))/MAX(S$97:S1169)</f>
        <v>-0.13583712582781457</v>
      </c>
      <c r="U1169" s="63">
        <f t="shared" si="237"/>
        <v>4244318.7548800027</v>
      </c>
      <c r="V1169" s="4"/>
    </row>
    <row r="1170" spans="1:22" x14ac:dyDescent="0.3">
      <c r="A1170" s="2">
        <v>44173</v>
      </c>
      <c r="B1170" s="21">
        <v>660.3</v>
      </c>
      <c r="C1170" s="21">
        <v>641.9</v>
      </c>
      <c r="D1170" s="21">
        <v>668.77</v>
      </c>
      <c r="E1170" s="21">
        <v>348.95166666666671</v>
      </c>
      <c r="F1170" s="23" t="str">
        <f t="shared" si="244"/>
        <v>FALSE</v>
      </c>
      <c r="G1170" s="23" t="str">
        <f t="shared" si="245"/>
        <v>TRUE</v>
      </c>
      <c r="H1170" s="23" t="str">
        <f t="shared" si="246"/>
        <v>Sell</v>
      </c>
      <c r="I1170" s="23" t="str">
        <f t="shared" si="243"/>
        <v/>
      </c>
      <c r="J1170" s="38" t="str">
        <f t="shared" si="240"/>
        <v>Cash</v>
      </c>
      <c r="K1170" s="23" t="str">
        <f t="shared" si="241"/>
        <v>Cash</v>
      </c>
      <c r="L1170" s="23" t="str">
        <f t="shared" si="242"/>
        <v>Cash</v>
      </c>
      <c r="M1170" s="43">
        <f t="shared" si="247"/>
        <v>1.0158461538461538</v>
      </c>
      <c r="N1170" s="54">
        <f t="shared" si="236"/>
        <v>1</v>
      </c>
      <c r="O1170" s="47">
        <f>O1169*N1170</f>
        <v>1775493.7225687401</v>
      </c>
      <c r="P1170" s="67">
        <f>(O1170-MAX(O$97:O1170))/MAX(O$97:O1170)</f>
        <v>-0.13583712582781463</v>
      </c>
      <c r="Q1170" s="63">
        <f t="shared" si="235"/>
        <v>2679002.9681025413</v>
      </c>
      <c r="R1170" s="48">
        <v>1</v>
      </c>
      <c r="S1170" s="47">
        <f t="shared" si="238"/>
        <v>5356956.5325905699</v>
      </c>
      <c r="T1170" s="67">
        <f>(S1170-MAX(S$97:S1170))/MAX(S$97:S1170)</f>
        <v>-0.13583712582781457</v>
      </c>
      <c r="U1170" s="63">
        <f t="shared" si="237"/>
        <v>4244318.7548800027</v>
      </c>
      <c r="V1170" s="4"/>
    </row>
    <row r="1171" spans="1:22" x14ac:dyDescent="0.3">
      <c r="A1171" s="2">
        <v>44174</v>
      </c>
      <c r="B1171" s="21">
        <v>641.9</v>
      </c>
      <c r="C1171" s="21">
        <v>607.1</v>
      </c>
      <c r="D1171" s="21">
        <v>661.70999999999992</v>
      </c>
      <c r="E1171" s="21">
        <v>351.14083333333332</v>
      </c>
      <c r="F1171" s="23" t="str">
        <f t="shared" si="244"/>
        <v>FALSE</v>
      </c>
      <c r="G1171" s="23" t="str">
        <f t="shared" si="245"/>
        <v>TRUE</v>
      </c>
      <c r="H1171" s="23" t="str">
        <f t="shared" si="246"/>
        <v>Sell</v>
      </c>
      <c r="I1171" s="23" t="str">
        <f t="shared" si="243"/>
        <v/>
      </c>
      <c r="J1171" s="38" t="str">
        <f t="shared" si="240"/>
        <v>Cash</v>
      </c>
      <c r="K1171" s="23" t="str">
        <f t="shared" si="241"/>
        <v>Cash</v>
      </c>
      <c r="L1171" s="23" t="str">
        <f t="shared" si="242"/>
        <v>Cash</v>
      </c>
      <c r="M1171" s="43">
        <f t="shared" si="247"/>
        <v>0.97213387854005762</v>
      </c>
      <c r="N1171" s="54">
        <f t="shared" si="236"/>
        <v>1</v>
      </c>
      <c r="O1171" s="47">
        <f>O1170*N1171</f>
        <v>1775493.7225687401</v>
      </c>
      <c r="P1171" s="67">
        <f>(O1171-MAX(O$97:O1171))/MAX(O$97:O1171)</f>
        <v>-0.13583712582781463</v>
      </c>
      <c r="Q1171" s="63">
        <f t="shared" si="235"/>
        <v>2679002.9681025413</v>
      </c>
      <c r="R1171" s="48">
        <v>1</v>
      </c>
      <c r="S1171" s="47">
        <f t="shared" si="238"/>
        <v>5356956.5325905699</v>
      </c>
      <c r="T1171" s="67">
        <f>(S1171-MAX(S$97:S1171))/MAX(S$97:S1171)</f>
        <v>-0.13583712582781457</v>
      </c>
      <c r="U1171" s="63">
        <f t="shared" si="237"/>
        <v>4244318.7548800027</v>
      </c>
      <c r="V1171" s="4"/>
    </row>
    <row r="1172" spans="1:22" x14ac:dyDescent="0.3">
      <c r="A1172" s="2">
        <v>44175</v>
      </c>
      <c r="B1172" s="21">
        <v>607</v>
      </c>
      <c r="C1172" s="21">
        <v>617.29999999999995</v>
      </c>
      <c r="D1172" s="21">
        <v>653.31999999999994</v>
      </c>
      <c r="E1172" s="21">
        <v>353.46666666666658</v>
      </c>
      <c r="F1172" s="23" t="str">
        <f t="shared" si="244"/>
        <v>FALSE</v>
      </c>
      <c r="G1172" s="23" t="str">
        <f t="shared" si="245"/>
        <v>TRUE</v>
      </c>
      <c r="H1172" s="23" t="str">
        <f t="shared" si="246"/>
        <v>Sell</v>
      </c>
      <c r="I1172" s="23" t="str">
        <f t="shared" si="243"/>
        <v/>
      </c>
      <c r="J1172" s="38" t="str">
        <f t="shared" si="240"/>
        <v>Cash</v>
      </c>
      <c r="K1172" s="23" t="str">
        <f t="shared" si="241"/>
        <v>Cash</v>
      </c>
      <c r="L1172" s="23" t="str">
        <f t="shared" si="242"/>
        <v>Cash</v>
      </c>
      <c r="M1172" s="43">
        <f t="shared" si="247"/>
        <v>0.94563016046113102</v>
      </c>
      <c r="N1172" s="54">
        <f t="shared" si="236"/>
        <v>1</v>
      </c>
      <c r="O1172" s="47">
        <f>O1171*N1172</f>
        <v>1775493.7225687401</v>
      </c>
      <c r="P1172" s="67">
        <f>(O1172-MAX(O$97:O1172))/MAX(O$97:O1172)</f>
        <v>-0.13583712582781463</v>
      </c>
      <c r="Q1172" s="63">
        <f t="shared" si="235"/>
        <v>2679002.9681025413</v>
      </c>
      <c r="R1172" s="48">
        <v>1</v>
      </c>
      <c r="S1172" s="47">
        <f t="shared" si="238"/>
        <v>5356956.5325905699</v>
      </c>
      <c r="T1172" s="67">
        <f>(S1172-MAX(S$97:S1172))/MAX(S$97:S1172)</f>
        <v>-0.13583712582781457</v>
      </c>
      <c r="U1172" s="63">
        <f t="shared" si="237"/>
        <v>4244318.7548800027</v>
      </c>
      <c r="V1172" s="4"/>
    </row>
    <row r="1173" spans="1:22" x14ac:dyDescent="0.3">
      <c r="A1173" s="2">
        <v>44176</v>
      </c>
      <c r="B1173" s="21">
        <v>617.4</v>
      </c>
      <c r="C1173" s="21">
        <v>609.5</v>
      </c>
      <c r="D1173" s="21">
        <v>643.45999999999992</v>
      </c>
      <c r="E1173" s="21">
        <v>355.81416666666672</v>
      </c>
      <c r="F1173" s="23" t="str">
        <f t="shared" si="244"/>
        <v>FALSE</v>
      </c>
      <c r="G1173" s="23" t="str">
        <f t="shared" si="245"/>
        <v>TRUE</v>
      </c>
      <c r="H1173" s="23" t="str">
        <f t="shared" si="246"/>
        <v>Sell</v>
      </c>
      <c r="I1173" s="23" t="str">
        <f t="shared" si="243"/>
        <v/>
      </c>
      <c r="J1173" s="38" t="str">
        <f t="shared" si="240"/>
        <v>Cash</v>
      </c>
      <c r="K1173" s="23" t="str">
        <f t="shared" si="241"/>
        <v>Cash</v>
      </c>
      <c r="L1173" s="23" t="str">
        <f t="shared" si="242"/>
        <v>Cash</v>
      </c>
      <c r="M1173" s="43">
        <f t="shared" si="247"/>
        <v>1.0171334431630972</v>
      </c>
      <c r="N1173" s="54">
        <f t="shared" si="236"/>
        <v>1</v>
      </c>
      <c r="O1173" s="47">
        <f>O1172*N1173</f>
        <v>1775493.7225687401</v>
      </c>
      <c r="P1173" s="67">
        <f>(O1173-MAX(O$97:O1173))/MAX(O$97:O1173)</f>
        <v>-0.13583712582781463</v>
      </c>
      <c r="Q1173" s="63">
        <f t="shared" si="235"/>
        <v>2679002.9681025413</v>
      </c>
      <c r="R1173" s="48">
        <v>1</v>
      </c>
      <c r="S1173" s="47">
        <f t="shared" si="238"/>
        <v>5356956.5325905699</v>
      </c>
      <c r="T1173" s="67">
        <f>(S1173-MAX(S$97:S1173))/MAX(S$97:S1173)</f>
        <v>-0.13583712582781457</v>
      </c>
      <c r="U1173" s="63">
        <f t="shared" si="237"/>
        <v>4244318.7548800027</v>
      </c>
      <c r="V1173" s="4"/>
    </row>
    <row r="1174" spans="1:22" x14ac:dyDescent="0.3">
      <c r="A1174" s="2">
        <v>44177</v>
      </c>
      <c r="B1174" s="21">
        <v>610</v>
      </c>
      <c r="C1174" s="21">
        <v>535.5</v>
      </c>
      <c r="D1174" s="21">
        <v>629.47</v>
      </c>
      <c r="E1174" s="21">
        <v>357.37333333333328</v>
      </c>
      <c r="F1174" s="23" t="str">
        <f t="shared" si="244"/>
        <v>FALSE</v>
      </c>
      <c r="G1174" s="23" t="str">
        <f t="shared" si="245"/>
        <v>TRUE</v>
      </c>
      <c r="H1174" s="23" t="str">
        <f t="shared" si="246"/>
        <v>Sell</v>
      </c>
      <c r="I1174" s="23" t="str">
        <f t="shared" si="243"/>
        <v/>
      </c>
      <c r="J1174" s="38" t="str">
        <f t="shared" si="240"/>
        <v>Cash</v>
      </c>
      <c r="K1174" s="23" t="str">
        <f t="shared" si="241"/>
        <v>Cash</v>
      </c>
      <c r="L1174" s="23" t="str">
        <f t="shared" si="242"/>
        <v>Cash</v>
      </c>
      <c r="M1174" s="43">
        <f t="shared" si="247"/>
        <v>0.98801425332037585</v>
      </c>
      <c r="N1174" s="54">
        <f t="shared" si="236"/>
        <v>1</v>
      </c>
      <c r="O1174" s="47">
        <f>O1173*N1174</f>
        <v>1775493.7225687401</v>
      </c>
      <c r="P1174" s="67">
        <f>(O1174-MAX(O$97:O1174))/MAX(O$97:O1174)</f>
        <v>-0.13583712582781463</v>
      </c>
      <c r="Q1174" s="63">
        <f t="shared" si="235"/>
        <v>2679002.9681025413</v>
      </c>
      <c r="R1174" s="48">
        <v>1</v>
      </c>
      <c r="S1174" s="47">
        <f t="shared" si="238"/>
        <v>5356956.5325905699</v>
      </c>
      <c r="T1174" s="67">
        <f>(S1174-MAX(S$97:S1174))/MAX(S$97:S1174)</f>
        <v>-0.13583712582781457</v>
      </c>
      <c r="U1174" s="63">
        <f t="shared" si="237"/>
        <v>4244318.7548800027</v>
      </c>
      <c r="V1174" s="4"/>
    </row>
    <row r="1175" spans="1:22" x14ac:dyDescent="0.3">
      <c r="A1175" s="2">
        <v>44178</v>
      </c>
      <c r="B1175" s="21">
        <v>535.4</v>
      </c>
      <c r="C1175" s="21">
        <v>562.9</v>
      </c>
      <c r="D1175" s="21">
        <v>617.21</v>
      </c>
      <c r="E1175" s="21">
        <v>359.15833333333342</v>
      </c>
      <c r="F1175" s="23" t="str">
        <f t="shared" si="244"/>
        <v>FALSE</v>
      </c>
      <c r="G1175" s="23" t="str">
        <f t="shared" si="245"/>
        <v>TRUE</v>
      </c>
      <c r="H1175" s="23" t="str">
        <f t="shared" si="246"/>
        <v>Sell</v>
      </c>
      <c r="I1175" s="23" t="str">
        <f t="shared" si="243"/>
        <v/>
      </c>
      <c r="J1175" s="38" t="str">
        <f t="shared" si="240"/>
        <v>Cash</v>
      </c>
      <c r="K1175" s="23" t="str">
        <f t="shared" si="241"/>
        <v>Cash</v>
      </c>
      <c r="L1175" s="23" t="str">
        <f t="shared" si="242"/>
        <v>Cash</v>
      </c>
      <c r="M1175" s="43">
        <f t="shared" si="247"/>
        <v>0.87770491803278683</v>
      </c>
      <c r="N1175" s="54">
        <f t="shared" si="236"/>
        <v>1</v>
      </c>
      <c r="O1175" s="47">
        <f>O1174*N1175</f>
        <v>1775493.7225687401</v>
      </c>
      <c r="P1175" s="67">
        <f>(O1175-MAX(O$97:O1175))/MAX(O$97:O1175)</f>
        <v>-0.13583712582781463</v>
      </c>
      <c r="Q1175" s="63">
        <f t="shared" si="235"/>
        <v>2679002.9681025413</v>
      </c>
      <c r="R1175" s="48">
        <v>1</v>
      </c>
      <c r="S1175" s="47">
        <f t="shared" si="238"/>
        <v>5356956.5325905699</v>
      </c>
      <c r="T1175" s="67">
        <f>(S1175-MAX(S$97:S1175))/MAX(S$97:S1175)</f>
        <v>-0.13583712582781457</v>
      </c>
      <c r="U1175" s="63">
        <f t="shared" si="237"/>
        <v>4244318.7548800027</v>
      </c>
      <c r="V1175" s="4"/>
    </row>
    <row r="1176" spans="1:22" x14ac:dyDescent="0.3">
      <c r="A1176" s="2">
        <v>44179</v>
      </c>
      <c r="B1176" s="21">
        <v>562.4</v>
      </c>
      <c r="C1176" s="21">
        <v>541</v>
      </c>
      <c r="D1176" s="21">
        <v>606.0200000000001</v>
      </c>
      <c r="E1176" s="21">
        <v>360.76583333333332</v>
      </c>
      <c r="F1176" s="23" t="str">
        <f t="shared" si="244"/>
        <v>FALSE</v>
      </c>
      <c r="G1176" s="23" t="str">
        <f t="shared" si="245"/>
        <v>TRUE</v>
      </c>
      <c r="H1176" s="23" t="str">
        <f t="shared" si="246"/>
        <v>Sell</v>
      </c>
      <c r="I1176" s="23" t="str">
        <f t="shared" si="243"/>
        <v/>
      </c>
      <c r="J1176" s="38" t="str">
        <f t="shared" si="240"/>
        <v>Cash</v>
      </c>
      <c r="K1176" s="23" t="str">
        <f t="shared" si="241"/>
        <v>Cash</v>
      </c>
      <c r="L1176" s="23" t="str">
        <f t="shared" si="242"/>
        <v>Cash</v>
      </c>
      <c r="M1176" s="43">
        <f t="shared" si="247"/>
        <v>1.0504295853567427</v>
      </c>
      <c r="N1176" s="54">
        <f t="shared" si="236"/>
        <v>1</v>
      </c>
      <c r="O1176" s="47">
        <f>O1175*N1176</f>
        <v>1775493.7225687401</v>
      </c>
      <c r="P1176" s="67">
        <f>(O1176-MAX(O$97:O1176))/MAX(O$97:O1176)</f>
        <v>-0.13583712582781463</v>
      </c>
      <c r="Q1176" s="63">
        <f t="shared" si="235"/>
        <v>2679002.9681025413</v>
      </c>
      <c r="R1176" s="48">
        <v>1</v>
      </c>
      <c r="S1176" s="47">
        <f t="shared" si="238"/>
        <v>5356956.5325905699</v>
      </c>
      <c r="T1176" s="67">
        <f>(S1176-MAX(S$97:S1176))/MAX(S$97:S1176)</f>
        <v>-0.13583712582781457</v>
      </c>
      <c r="U1176" s="63">
        <f t="shared" si="237"/>
        <v>4244318.7548800027</v>
      </c>
      <c r="V1176" s="4"/>
    </row>
    <row r="1177" spans="1:22" x14ac:dyDescent="0.3">
      <c r="A1177" s="2">
        <v>44180</v>
      </c>
      <c r="B1177" s="21">
        <v>541.29999999999995</v>
      </c>
      <c r="C1177" s="21">
        <v>513</v>
      </c>
      <c r="D1177" s="21">
        <v>593.9</v>
      </c>
      <c r="E1177" s="21">
        <v>362.02249999999998</v>
      </c>
      <c r="F1177" s="23" t="str">
        <f t="shared" si="244"/>
        <v>FALSE</v>
      </c>
      <c r="G1177" s="23" t="str">
        <f t="shared" si="245"/>
        <v>TRUE</v>
      </c>
      <c r="H1177" s="23" t="str">
        <f t="shared" si="246"/>
        <v>Sell</v>
      </c>
      <c r="I1177" s="23" t="str">
        <f t="shared" si="243"/>
        <v/>
      </c>
      <c r="J1177" s="38" t="str">
        <f t="shared" si="240"/>
        <v>Cash</v>
      </c>
      <c r="K1177" s="23" t="str">
        <f t="shared" si="241"/>
        <v>Cash</v>
      </c>
      <c r="L1177" s="23" t="str">
        <f t="shared" si="242"/>
        <v>Cash</v>
      </c>
      <c r="M1177" s="43">
        <f t="shared" si="247"/>
        <v>0.96248221906116638</v>
      </c>
      <c r="N1177" s="54">
        <f t="shared" si="236"/>
        <v>1</v>
      </c>
      <c r="O1177" s="47">
        <f>O1176*N1177</f>
        <v>1775493.7225687401</v>
      </c>
      <c r="P1177" s="67">
        <f>(O1177-MAX(O$97:O1177))/MAX(O$97:O1177)</f>
        <v>-0.13583712582781463</v>
      </c>
      <c r="Q1177" s="63">
        <f t="shared" si="235"/>
        <v>2679002.9681025413</v>
      </c>
      <c r="R1177" s="48">
        <v>1</v>
      </c>
      <c r="S1177" s="47">
        <f t="shared" si="238"/>
        <v>5356956.5325905699</v>
      </c>
      <c r="T1177" s="67">
        <f>(S1177-MAX(S$97:S1177))/MAX(S$97:S1177)</f>
        <v>-0.13583712582781457</v>
      </c>
      <c r="U1177" s="63">
        <f t="shared" si="237"/>
        <v>4244318.7548800027</v>
      </c>
      <c r="V1177" s="4"/>
    </row>
    <row r="1178" spans="1:22" x14ac:dyDescent="0.3">
      <c r="A1178" s="2">
        <v>44181</v>
      </c>
      <c r="B1178" s="21">
        <v>513</v>
      </c>
      <c r="C1178" s="21">
        <v>549</v>
      </c>
      <c r="D1178" s="21">
        <v>583.79999999999995</v>
      </c>
      <c r="E1178" s="21">
        <v>363.66250000000002</v>
      </c>
      <c r="F1178" s="23" t="str">
        <f t="shared" si="244"/>
        <v>FALSE</v>
      </c>
      <c r="G1178" s="23" t="str">
        <f t="shared" si="245"/>
        <v>TRUE</v>
      </c>
      <c r="H1178" s="23" t="str">
        <f t="shared" si="246"/>
        <v>Sell</v>
      </c>
      <c r="I1178" s="23" t="str">
        <f t="shared" si="243"/>
        <v/>
      </c>
      <c r="J1178" s="38" t="str">
        <f t="shared" si="240"/>
        <v>Cash</v>
      </c>
      <c r="K1178" s="23" t="str">
        <f t="shared" si="241"/>
        <v>Cash</v>
      </c>
      <c r="L1178" s="23" t="str">
        <f t="shared" si="242"/>
        <v>Cash</v>
      </c>
      <c r="M1178" s="43">
        <f t="shared" si="247"/>
        <v>0.94771845556992429</v>
      </c>
      <c r="N1178" s="54">
        <f t="shared" si="236"/>
        <v>1</v>
      </c>
      <c r="O1178" s="47">
        <f>O1177*N1178</f>
        <v>1775493.7225687401</v>
      </c>
      <c r="P1178" s="67">
        <f>(O1178-MAX(O$97:O1178))/MAX(O$97:O1178)</f>
        <v>-0.13583712582781463</v>
      </c>
      <c r="Q1178" s="63">
        <f t="shared" si="235"/>
        <v>2679002.9681025413</v>
      </c>
      <c r="R1178" s="48">
        <v>1</v>
      </c>
      <c r="S1178" s="47">
        <f t="shared" si="238"/>
        <v>5356956.5325905699</v>
      </c>
      <c r="T1178" s="67">
        <f>(S1178-MAX(S$97:S1178))/MAX(S$97:S1178)</f>
        <v>-0.13583712582781457</v>
      </c>
      <c r="U1178" s="63">
        <f t="shared" si="237"/>
        <v>4244318.7548800027</v>
      </c>
      <c r="V1178" s="4"/>
    </row>
    <row r="1179" spans="1:22" x14ac:dyDescent="0.3">
      <c r="A1179" s="2">
        <v>44182</v>
      </c>
      <c r="B1179" s="21">
        <v>548.9</v>
      </c>
      <c r="C1179" s="21">
        <v>643.9</v>
      </c>
      <c r="D1179" s="21">
        <v>582.11</v>
      </c>
      <c r="E1179" s="21">
        <v>366.17833333333328</v>
      </c>
      <c r="F1179" s="23" t="str">
        <f t="shared" si="244"/>
        <v>FALSE</v>
      </c>
      <c r="G1179" s="23" t="str">
        <f t="shared" si="245"/>
        <v>TRUE</v>
      </c>
      <c r="H1179" s="23" t="str">
        <f t="shared" si="246"/>
        <v>Sell</v>
      </c>
      <c r="I1179" s="23" t="str">
        <f t="shared" si="243"/>
        <v/>
      </c>
      <c r="J1179" s="38" t="str">
        <f t="shared" si="240"/>
        <v>Cash</v>
      </c>
      <c r="K1179" s="23" t="str">
        <f t="shared" si="241"/>
        <v>Cash</v>
      </c>
      <c r="L1179" s="23" t="str">
        <f t="shared" si="242"/>
        <v>Cash</v>
      </c>
      <c r="M1179" s="43">
        <f t="shared" si="247"/>
        <v>1.069980506822612</v>
      </c>
      <c r="N1179" s="54">
        <f t="shared" si="236"/>
        <v>1</v>
      </c>
      <c r="O1179" s="47">
        <f>O1178*N1179</f>
        <v>1775493.7225687401</v>
      </c>
      <c r="P1179" s="67">
        <f>(O1179-MAX(O$97:O1179))/MAX(O$97:O1179)</f>
        <v>-0.13583712582781463</v>
      </c>
      <c r="Q1179" s="63">
        <f t="shared" si="235"/>
        <v>2679002.9681025413</v>
      </c>
      <c r="R1179" s="48">
        <v>1</v>
      </c>
      <c r="S1179" s="47">
        <f t="shared" si="238"/>
        <v>5356956.5325905699</v>
      </c>
      <c r="T1179" s="67">
        <f>(S1179-MAX(S$97:S1179))/MAX(S$97:S1179)</f>
        <v>-0.13583712582781457</v>
      </c>
      <c r="U1179" s="63">
        <f t="shared" si="237"/>
        <v>4244318.7548800027</v>
      </c>
      <c r="V1179" s="4"/>
    </row>
    <row r="1180" spans="1:22" x14ac:dyDescent="0.3">
      <c r="A1180" s="2">
        <v>44183</v>
      </c>
      <c r="B1180" s="21">
        <v>644.20000000000005</v>
      </c>
      <c r="C1180" s="21">
        <v>625.1</v>
      </c>
      <c r="D1180" s="21">
        <v>580.42999999999995</v>
      </c>
      <c r="E1180" s="21">
        <v>368.51333333333332</v>
      </c>
      <c r="F1180" s="23" t="str">
        <f t="shared" si="244"/>
        <v>TRUE</v>
      </c>
      <c r="G1180" s="23" t="str">
        <f t="shared" si="245"/>
        <v>TRUE</v>
      </c>
      <c r="H1180" s="23" t="str">
        <f t="shared" si="246"/>
        <v>Buy</v>
      </c>
      <c r="I1180" s="23" t="str">
        <f t="shared" si="243"/>
        <v>Buying</v>
      </c>
      <c r="J1180" s="38" t="str">
        <f t="shared" si="240"/>
        <v/>
      </c>
      <c r="K1180" s="23" t="str">
        <f t="shared" si="241"/>
        <v>Buying</v>
      </c>
      <c r="L1180" s="23" t="str">
        <f t="shared" si="242"/>
        <v>Buying</v>
      </c>
      <c r="M1180" s="43">
        <f t="shared" si="247"/>
        <v>1.1736199672071417</v>
      </c>
      <c r="N1180" s="54">
        <f t="shared" si="236"/>
        <v>1</v>
      </c>
      <c r="O1180" s="47">
        <f>O1179*N1180</f>
        <v>1775493.7225687401</v>
      </c>
      <c r="P1180" s="67">
        <f>(O1180-MAX(O$97:O1180))/MAX(O$97:O1180)</f>
        <v>-0.13583712582781463</v>
      </c>
      <c r="Q1180" s="63">
        <f t="shared" si="235"/>
        <v>2679002.9681025413</v>
      </c>
      <c r="R1180" s="48">
        <v>1</v>
      </c>
      <c r="S1180" s="47">
        <f t="shared" si="238"/>
        <v>5356956.5325905699</v>
      </c>
      <c r="T1180" s="67">
        <f>(S1180-MAX(S$97:S1180))/MAX(S$97:S1180)</f>
        <v>-0.13583712582781457</v>
      </c>
      <c r="U1180" s="63">
        <f t="shared" si="237"/>
        <v>4244318.7548800027</v>
      </c>
      <c r="V1180" s="4"/>
    </row>
    <row r="1181" spans="1:22" x14ac:dyDescent="0.3">
      <c r="A1181" s="2">
        <v>44184</v>
      </c>
      <c r="B1181" s="21">
        <v>625.1</v>
      </c>
      <c r="C1181" s="21">
        <v>637.9</v>
      </c>
      <c r="D1181" s="21">
        <v>583.51</v>
      </c>
      <c r="E1181" s="21">
        <v>370.99166666666667</v>
      </c>
      <c r="F1181" s="23" t="str">
        <f t="shared" si="244"/>
        <v>TRUE</v>
      </c>
      <c r="G1181" s="23" t="str">
        <f t="shared" si="245"/>
        <v>TRUE</v>
      </c>
      <c r="H1181" s="23" t="str">
        <f t="shared" si="246"/>
        <v>Buy</v>
      </c>
      <c r="I1181" s="23" t="str">
        <f t="shared" si="243"/>
        <v>hold</v>
      </c>
      <c r="J1181" s="38" t="str">
        <f t="shared" si="240"/>
        <v/>
      </c>
      <c r="K1181" s="23" t="str">
        <f t="shared" si="241"/>
        <v>hold</v>
      </c>
      <c r="L1181" s="23" t="str">
        <f t="shared" si="242"/>
        <v>hold</v>
      </c>
      <c r="M1181" s="43">
        <f t="shared" si="247"/>
        <v>0.97035082272586148</v>
      </c>
      <c r="N1181" s="54">
        <f t="shared" si="236"/>
        <v>0.96965082272586156</v>
      </c>
      <c r="O1181" s="47">
        <f>O1180*N1181</f>
        <v>1721608.9488333815</v>
      </c>
      <c r="P1181" s="67">
        <f>(O1181-MAX(O$97:O1181))/MAX(O$97:O1181)</f>
        <v>-0.16206375808979523</v>
      </c>
      <c r="Q1181" s="63">
        <f t="shared" si="235"/>
        <v>2597697.4321056544</v>
      </c>
      <c r="R1181" s="48">
        <v>0.96967157714995333</v>
      </c>
      <c r="S1181" s="47">
        <f t="shared" si="238"/>
        <v>5194488.4896808434</v>
      </c>
      <c r="T1181" s="67">
        <f>(S1181-MAX(S$97:S1181))/MAX(S$97:S1181)</f>
        <v>-0.16204582288702027</v>
      </c>
      <c r="U1181" s="63">
        <f t="shared" si="237"/>
        <v>4115595.2609716184</v>
      </c>
      <c r="V1181" s="4"/>
    </row>
    <row r="1182" spans="1:22" x14ac:dyDescent="0.3">
      <c r="A1182" s="2">
        <v>44185</v>
      </c>
      <c r="B1182" s="21">
        <v>637.9</v>
      </c>
      <c r="C1182" s="21">
        <v>628.20000000000005</v>
      </c>
      <c r="D1182" s="21">
        <v>584.6</v>
      </c>
      <c r="E1182" s="21">
        <v>373.45583333333332</v>
      </c>
      <c r="F1182" s="23" t="str">
        <f t="shared" si="244"/>
        <v>TRUE</v>
      </c>
      <c r="G1182" s="23" t="str">
        <f t="shared" si="245"/>
        <v>TRUE</v>
      </c>
      <c r="H1182" s="23" t="str">
        <f t="shared" si="246"/>
        <v>Buy</v>
      </c>
      <c r="I1182" s="23" t="str">
        <f t="shared" si="243"/>
        <v>hold</v>
      </c>
      <c r="J1182" s="38" t="str">
        <f t="shared" si="240"/>
        <v/>
      </c>
      <c r="K1182" s="23" t="str">
        <f t="shared" si="241"/>
        <v>hold</v>
      </c>
      <c r="L1182" s="23" t="str">
        <f t="shared" si="242"/>
        <v>hold</v>
      </c>
      <c r="M1182" s="43">
        <f t="shared" si="247"/>
        <v>1.0204767237242041</v>
      </c>
      <c r="N1182" s="54">
        <f t="shared" si="236"/>
        <v>1.0204767237242041</v>
      </c>
      <c r="O1182" s="47">
        <f>O1181*N1182</f>
        <v>1756861.8596397601</v>
      </c>
      <c r="P1182" s="67">
        <f>(O1182-MAX(O$97:O1182))/MAX(O$97:O1182)</f>
        <v>-0.1449055691657021</v>
      </c>
      <c r="Q1182" s="63">
        <f t="shared" si="235"/>
        <v>2650889.7647419563</v>
      </c>
      <c r="R1182" s="48">
        <v>1.0204767237242041</v>
      </c>
      <c r="S1182" s="47">
        <f t="shared" si="238"/>
        <v>5300854.5953725958</v>
      </c>
      <c r="T1182" s="67">
        <f>(S1182-MAX(S$97:S1182))/MAX(S$97:S1182)</f>
        <v>-0.14488726670873506</v>
      </c>
      <c r="U1182" s="63">
        <f t="shared" si="237"/>
        <v>4199869.1680911779</v>
      </c>
      <c r="V1182" s="4"/>
    </row>
    <row r="1183" spans="1:22" x14ac:dyDescent="0.3">
      <c r="A1183" s="2">
        <v>44186</v>
      </c>
      <c r="B1183" s="21">
        <v>628</v>
      </c>
      <c r="C1183" s="21">
        <v>591.4</v>
      </c>
      <c r="D1183" s="21">
        <v>582.79</v>
      </c>
      <c r="E1183" s="21">
        <v>375.59249999999997</v>
      </c>
      <c r="F1183" s="23" t="str">
        <f t="shared" si="244"/>
        <v>TRUE</v>
      </c>
      <c r="G1183" s="23" t="str">
        <f t="shared" si="245"/>
        <v>TRUE</v>
      </c>
      <c r="H1183" s="23" t="str">
        <f t="shared" si="246"/>
        <v>Buy</v>
      </c>
      <c r="I1183" s="23" t="str">
        <f t="shared" si="243"/>
        <v>hold</v>
      </c>
      <c r="J1183" s="38" t="str">
        <f t="shared" si="240"/>
        <v/>
      </c>
      <c r="K1183" s="23" t="str">
        <f t="shared" si="241"/>
        <v>hold</v>
      </c>
      <c r="L1183" s="23" t="str">
        <f t="shared" si="242"/>
        <v>hold</v>
      </c>
      <c r="M1183" s="43">
        <f t="shared" si="247"/>
        <v>0.98448032606991698</v>
      </c>
      <c r="N1183" s="54">
        <f t="shared" si="236"/>
        <v>0.98448032606991698</v>
      </c>
      <c r="O1183" s="47">
        <f>O1182*N1183</f>
        <v>1729595.9364379516</v>
      </c>
      <c r="P1183" s="67">
        <f>(O1183-MAX(O$97:O1183))/MAX(O$97:O1183)</f>
        <v>-0.15817635591168042</v>
      </c>
      <c r="Q1183" s="63">
        <f t="shared" si="235"/>
        <v>2609748.8199685668</v>
      </c>
      <c r="R1183" s="48">
        <v>0.98448032606991698</v>
      </c>
      <c r="S1183" s="47">
        <f t="shared" si="238"/>
        <v>5218587.0605016313</v>
      </c>
      <c r="T1183" s="67">
        <f>(S1183-MAX(S$97:S1183))/MAX(S$97:S1183)</f>
        <v>-0.15815833750287747</v>
      </c>
      <c r="U1183" s="63">
        <f t="shared" si="237"/>
        <v>4134688.5680533936</v>
      </c>
      <c r="V1183" s="4"/>
    </row>
    <row r="1184" spans="1:22" x14ac:dyDescent="0.3">
      <c r="A1184" s="2">
        <v>44187</v>
      </c>
      <c r="B1184" s="21">
        <v>591.4</v>
      </c>
      <c r="C1184" s="21">
        <v>544.1</v>
      </c>
      <c r="D1184" s="21">
        <v>583.65</v>
      </c>
      <c r="E1184" s="21">
        <v>377.31</v>
      </c>
      <c r="F1184" s="23" t="str">
        <f t="shared" si="244"/>
        <v>TRUE</v>
      </c>
      <c r="G1184" s="23" t="str">
        <f t="shared" si="245"/>
        <v>TRUE</v>
      </c>
      <c r="H1184" s="23" t="str">
        <f t="shared" si="246"/>
        <v>Buy</v>
      </c>
      <c r="I1184" s="23" t="str">
        <f t="shared" si="243"/>
        <v>hold</v>
      </c>
      <c r="J1184" s="38" t="str">
        <f t="shared" si="240"/>
        <v/>
      </c>
      <c r="K1184" s="23" t="str">
        <f t="shared" si="241"/>
        <v>hold</v>
      </c>
      <c r="L1184" s="23" t="str">
        <f t="shared" si="242"/>
        <v>hold</v>
      </c>
      <c r="M1184" s="43">
        <f t="shared" si="247"/>
        <v>0.94171974522292989</v>
      </c>
      <c r="N1184" s="54">
        <f t="shared" si="236"/>
        <v>0.94171974522292989</v>
      </c>
      <c r="O1184" s="47">
        <f>O1183*N1184</f>
        <v>1628794.6446009628</v>
      </c>
      <c r="P1184" s="67">
        <f>(O1184-MAX(O$97:O1184))/MAX(O$97:O1184)</f>
        <v>-0.20723805236650922</v>
      </c>
      <c r="Q1184" s="63">
        <f t="shared" si="235"/>
        <v>2457651.9938366408</v>
      </c>
      <c r="R1184" s="48">
        <v>0.94171974522292989</v>
      </c>
      <c r="S1184" s="47">
        <f t="shared" si="238"/>
        <v>4914446.4770392748</v>
      </c>
      <c r="T1184" s="67">
        <f>(S1184-MAX(S$97:S1184))/MAX(S$97:S1184)</f>
        <v>-0.20722108407516207</v>
      </c>
      <c r="U1184" s="63">
        <f t="shared" si="237"/>
        <v>3893717.8648834028</v>
      </c>
      <c r="V1184" s="4"/>
    </row>
    <row r="1185" spans="1:22" x14ac:dyDescent="0.3">
      <c r="A1185" s="2">
        <v>44188</v>
      </c>
      <c r="B1185" s="21">
        <v>544.70000000000005</v>
      </c>
      <c r="C1185" s="21">
        <v>381.5</v>
      </c>
      <c r="D1185" s="21">
        <v>565.51</v>
      </c>
      <c r="E1185" s="21">
        <v>377.74916666666672</v>
      </c>
      <c r="F1185" s="23" t="str">
        <f t="shared" si="244"/>
        <v>FALSE</v>
      </c>
      <c r="G1185" s="23" t="str">
        <f t="shared" si="245"/>
        <v>TRUE</v>
      </c>
      <c r="H1185" s="23" t="str">
        <f t="shared" si="246"/>
        <v>Sell</v>
      </c>
      <c r="I1185" s="23" t="str">
        <f t="shared" si="243"/>
        <v/>
      </c>
      <c r="J1185" s="38" t="str">
        <f t="shared" si="240"/>
        <v>Selling</v>
      </c>
      <c r="K1185" s="23" t="str">
        <f t="shared" si="241"/>
        <v>Selling</v>
      </c>
      <c r="L1185" s="23" t="str">
        <f t="shared" si="242"/>
        <v>Selling</v>
      </c>
      <c r="M1185" s="43">
        <f t="shared" si="247"/>
        <v>0.92103483260060881</v>
      </c>
      <c r="N1185" s="54">
        <f t="shared" si="236"/>
        <v>0.92039010821778833</v>
      </c>
      <c r="O1185" s="47">
        <f>O1184*N1185</f>
        <v>1499126.4792088342</v>
      </c>
      <c r="P1185" s="67">
        <f>(O1185-MAX(O$97:O1185))/MAX(O$97:O1185)</f>
        <v>-0.27034974522666677</v>
      </c>
      <c r="Q1185" s="63">
        <f t="shared" si="235"/>
        <v>2261998.584568969</v>
      </c>
      <c r="R1185" s="48">
        <v>0.92039010821778833</v>
      </c>
      <c r="S1185" s="47">
        <f t="shared" si="238"/>
        <v>4523207.9248327063</v>
      </c>
      <c r="T1185" s="67">
        <f>(S1185-MAX(S$97:S1185))/MAX(S$97:S1185)</f>
        <v>-0.27033412777915755</v>
      </c>
      <c r="U1185" s="63">
        <f t="shared" si="237"/>
        <v>3583739.407029571</v>
      </c>
      <c r="V1185" s="4"/>
    </row>
    <row r="1186" spans="1:22" x14ac:dyDescent="0.3">
      <c r="A1186" s="2">
        <v>44189</v>
      </c>
      <c r="B1186" s="21">
        <v>381.3</v>
      </c>
      <c r="C1186" s="21">
        <v>303</v>
      </c>
      <c r="D1186" s="21">
        <v>541.71</v>
      </c>
      <c r="E1186" s="21">
        <v>377.53250000000003</v>
      </c>
      <c r="F1186" s="23" t="str">
        <f t="shared" si="244"/>
        <v>FALSE</v>
      </c>
      <c r="G1186" s="23" t="str">
        <f t="shared" si="245"/>
        <v>TRUE</v>
      </c>
      <c r="H1186" s="23" t="str">
        <f t="shared" si="246"/>
        <v>Sell</v>
      </c>
      <c r="I1186" s="23" t="str">
        <f t="shared" si="243"/>
        <v/>
      </c>
      <c r="J1186" s="38" t="str">
        <f t="shared" si="240"/>
        <v>Cash</v>
      </c>
      <c r="K1186" s="23" t="str">
        <f t="shared" si="241"/>
        <v>Cash</v>
      </c>
      <c r="L1186" s="23" t="str">
        <f t="shared" si="242"/>
        <v>Cash</v>
      </c>
      <c r="M1186" s="43">
        <f t="shared" si="247"/>
        <v>0.70001835872957585</v>
      </c>
      <c r="N1186" s="54">
        <f t="shared" si="236"/>
        <v>1</v>
      </c>
      <c r="O1186" s="47">
        <f>O1185*N1186</f>
        <v>1499126.4792088342</v>
      </c>
      <c r="P1186" s="67">
        <f>(O1186-MAX(O$97:O1186))/MAX(O$97:O1186)</f>
        <v>-0.27034974522666677</v>
      </c>
      <c r="Q1186" s="63">
        <f t="shared" si="235"/>
        <v>2261998.584568969</v>
      </c>
      <c r="R1186" s="48">
        <v>1</v>
      </c>
      <c r="S1186" s="47">
        <f t="shared" si="238"/>
        <v>4523207.9248327063</v>
      </c>
      <c r="T1186" s="67">
        <f>(S1186-MAX(S$97:S1186))/MAX(S$97:S1186)</f>
        <v>-0.27033412777915755</v>
      </c>
      <c r="U1186" s="63">
        <f t="shared" si="237"/>
        <v>3583739.407029571</v>
      </c>
      <c r="V1186" s="4"/>
    </row>
    <row r="1187" spans="1:22" x14ac:dyDescent="0.3">
      <c r="A1187" s="2">
        <v>44190</v>
      </c>
      <c r="B1187" s="21">
        <v>303.2</v>
      </c>
      <c r="C1187" s="21">
        <v>390.8</v>
      </c>
      <c r="D1187" s="21">
        <v>529.49</v>
      </c>
      <c r="E1187" s="21">
        <v>378.19166666666672</v>
      </c>
      <c r="F1187" s="23" t="str">
        <f t="shared" si="244"/>
        <v>FALSE</v>
      </c>
      <c r="G1187" s="23" t="str">
        <f t="shared" si="245"/>
        <v>FALSE</v>
      </c>
      <c r="H1187" s="23" t="str">
        <f t="shared" si="246"/>
        <v>Sell</v>
      </c>
      <c r="I1187" s="23" t="str">
        <f t="shared" si="243"/>
        <v/>
      </c>
      <c r="J1187" s="38" t="str">
        <f t="shared" si="240"/>
        <v>Cash</v>
      </c>
      <c r="K1187" s="23" t="str">
        <f t="shared" si="241"/>
        <v>Cash</v>
      </c>
      <c r="L1187" s="23" t="str">
        <f t="shared" si="242"/>
        <v>Cash</v>
      </c>
      <c r="M1187" s="43">
        <f t="shared" si="247"/>
        <v>0.79517440335693679</v>
      </c>
      <c r="N1187" s="54">
        <f t="shared" si="236"/>
        <v>1</v>
      </c>
      <c r="O1187" s="47">
        <f>O1186*N1187</f>
        <v>1499126.4792088342</v>
      </c>
      <c r="P1187" s="67">
        <f>(O1187-MAX(O$97:O1187))/MAX(O$97:O1187)</f>
        <v>-0.27034974522666677</v>
      </c>
      <c r="Q1187" s="63">
        <f>Q1186*N1187</f>
        <v>2261998.584568969</v>
      </c>
      <c r="R1187" s="48">
        <v>1</v>
      </c>
      <c r="S1187" s="47">
        <f t="shared" si="238"/>
        <v>4523207.9248327063</v>
      </c>
      <c r="T1187" s="67">
        <f>(S1187-MAX(S$97:S1187))/MAX(S$97:S1187)</f>
        <v>-0.27033412777915755</v>
      </c>
      <c r="U1187" s="63">
        <f t="shared" si="237"/>
        <v>3583739.407029571</v>
      </c>
      <c r="V1187" s="4"/>
    </row>
    <row r="1188" spans="1:22" x14ac:dyDescent="0.3">
      <c r="A1188" s="2">
        <v>44191</v>
      </c>
      <c r="B1188" s="21">
        <v>390.8</v>
      </c>
      <c r="C1188" s="21">
        <v>334.5</v>
      </c>
      <c r="D1188" s="21">
        <v>508.04</v>
      </c>
      <c r="E1188" s="21">
        <v>378.34249999999997</v>
      </c>
      <c r="F1188" s="23" t="str">
        <f t="shared" si="244"/>
        <v>FALSE</v>
      </c>
      <c r="G1188" s="23" t="str">
        <f t="shared" si="245"/>
        <v>TRUE</v>
      </c>
      <c r="H1188" s="23" t="str">
        <f t="shared" si="246"/>
        <v>Sell</v>
      </c>
      <c r="I1188" s="23" t="str">
        <f t="shared" si="243"/>
        <v/>
      </c>
      <c r="J1188" s="38" t="str">
        <f t="shared" si="240"/>
        <v>Cash</v>
      </c>
      <c r="K1188" s="23" t="str">
        <f t="shared" si="241"/>
        <v>Cash</v>
      </c>
      <c r="L1188" s="23" t="str">
        <f t="shared" si="242"/>
        <v>Cash</v>
      </c>
      <c r="M1188" s="43">
        <f t="shared" si="247"/>
        <v>1.2889182058047495</v>
      </c>
      <c r="N1188" s="54">
        <f t="shared" ref="N1188:N1251" si="248">IF(L1188="hold", IF(L1187="hold", B1188/B1187, (B1188-(B1187*$A$1))/B1187), IF(L1188="Selling", IF(L1187="Buying", (B1188-(B1187*$A$1)-(B1188*$A$1))/B1187, (B1188-(B1188*$A$1))/B1187), 1))</f>
        <v>1</v>
      </c>
      <c r="O1188" s="47">
        <f>O1187*N1188</f>
        <v>1499126.4792088342</v>
      </c>
      <c r="P1188" s="67">
        <f>(O1188-MAX(O$97:O1188))/MAX(O$97:O1188)</f>
        <v>-0.27034974522666677</v>
      </c>
      <c r="Q1188" s="63">
        <f>Q1187*N1188</f>
        <v>2261998.584568969</v>
      </c>
      <c r="R1188" s="48">
        <v>1</v>
      </c>
      <c r="S1188" s="47">
        <f t="shared" si="238"/>
        <v>4523207.9248327063</v>
      </c>
      <c r="T1188" s="67">
        <f>(S1188-MAX(S$97:S1188))/MAX(S$97:S1188)</f>
        <v>-0.27033412777915755</v>
      </c>
      <c r="U1188" s="63">
        <f>U1187*R1188</f>
        <v>3583739.407029571</v>
      </c>
      <c r="V1188" s="4"/>
    </row>
    <row r="1189" spans="1:22" x14ac:dyDescent="0.3">
      <c r="A1189" s="2">
        <v>44192</v>
      </c>
      <c r="B1189" s="21">
        <v>334.6</v>
      </c>
      <c r="C1189" s="21">
        <v>321</v>
      </c>
      <c r="D1189" s="21">
        <v>475.75</v>
      </c>
      <c r="E1189" s="21">
        <v>378.34833333333341</v>
      </c>
      <c r="F1189" s="23" t="str">
        <f t="shared" si="244"/>
        <v>FALSE</v>
      </c>
      <c r="G1189" s="23" t="str">
        <f t="shared" si="245"/>
        <v>FALSE</v>
      </c>
      <c r="H1189" s="23" t="str">
        <f t="shared" si="246"/>
        <v>Sell</v>
      </c>
      <c r="I1189" s="23" t="str">
        <f t="shared" si="243"/>
        <v/>
      </c>
      <c r="J1189" s="38" t="str">
        <f t="shared" si="240"/>
        <v>Cash</v>
      </c>
      <c r="K1189" s="23" t="str">
        <f t="shared" si="241"/>
        <v>Cash</v>
      </c>
      <c r="L1189" s="23" t="str">
        <f t="shared" si="242"/>
        <v>Cash</v>
      </c>
      <c r="M1189" s="43">
        <f t="shared" si="247"/>
        <v>0.85619242579324462</v>
      </c>
      <c r="N1189" s="54">
        <f t="shared" si="248"/>
        <v>1</v>
      </c>
      <c r="O1189" s="47">
        <f>O1188*N1189</f>
        <v>1499126.4792088342</v>
      </c>
      <c r="P1189" s="67">
        <f>(O1189-MAX(O$97:O1189))/MAX(O$97:O1189)</f>
        <v>-0.27034974522666677</v>
      </c>
      <c r="Q1189" s="63">
        <f>Q1188*N1189</f>
        <v>2261998.584568969</v>
      </c>
      <c r="R1189" s="48">
        <v>1</v>
      </c>
      <c r="S1189" s="47">
        <f t="shared" si="238"/>
        <v>4523207.9248327063</v>
      </c>
      <c r="T1189" s="67">
        <f>(S1189-MAX(S$97:S1189))/MAX(S$97:S1189)</f>
        <v>-0.27033412777915755</v>
      </c>
      <c r="U1189" s="63">
        <f>U1188*R1189</f>
        <v>3583739.407029571</v>
      </c>
      <c r="V1189" s="4"/>
    </row>
    <row r="1190" spans="1:22" x14ac:dyDescent="0.3">
      <c r="A1190" s="2">
        <v>44193</v>
      </c>
      <c r="B1190" s="21">
        <v>321.10000000000002</v>
      </c>
      <c r="C1190" s="21">
        <v>325</v>
      </c>
      <c r="D1190" s="21">
        <v>445.74</v>
      </c>
      <c r="E1190" s="21">
        <v>378.31083333333328</v>
      </c>
      <c r="F1190" s="23" t="str">
        <f t="shared" si="244"/>
        <v>FALSE</v>
      </c>
      <c r="G1190" s="23" t="str">
        <f t="shared" si="245"/>
        <v>FALSE</v>
      </c>
      <c r="H1190" s="23" t="str">
        <f t="shared" si="246"/>
        <v>Sell</v>
      </c>
      <c r="I1190" s="23" t="str">
        <f t="shared" si="243"/>
        <v/>
      </c>
      <c r="J1190" s="38" t="str">
        <f t="shared" si="240"/>
        <v>Cash</v>
      </c>
      <c r="K1190" s="23" t="str">
        <f t="shared" si="241"/>
        <v>Cash</v>
      </c>
      <c r="L1190" s="23" t="str">
        <f t="shared" si="242"/>
        <v>Cash</v>
      </c>
      <c r="M1190" s="43">
        <f t="shared" si="247"/>
        <v>0.95965331739390314</v>
      </c>
      <c r="N1190" s="54">
        <f t="shared" si="248"/>
        <v>1</v>
      </c>
      <c r="O1190" s="47">
        <f>O1189*N1190</f>
        <v>1499126.4792088342</v>
      </c>
      <c r="P1190" s="67">
        <f>(O1190-MAX(O$97:O1190))/MAX(O$97:O1190)</f>
        <v>-0.27034974522666677</v>
      </c>
      <c r="Q1190" s="63">
        <f>Q1189*N1190</f>
        <v>2261998.584568969</v>
      </c>
      <c r="R1190" s="48">
        <v>1</v>
      </c>
      <c r="S1190" s="47">
        <f t="shared" si="238"/>
        <v>4523207.9248327063</v>
      </c>
      <c r="T1190" s="67">
        <f>(S1190-MAX(S$97:S1190))/MAX(S$97:S1190)</f>
        <v>-0.27033412777915755</v>
      </c>
      <c r="U1190" s="63">
        <f>U1189*R1190</f>
        <v>3583739.407029571</v>
      </c>
      <c r="V1190" s="4"/>
    </row>
    <row r="1191" spans="1:22" x14ac:dyDescent="0.3">
      <c r="A1191" s="2">
        <v>44194</v>
      </c>
      <c r="B1191" s="21">
        <v>325</v>
      </c>
      <c r="C1191" s="21">
        <v>219.8</v>
      </c>
      <c r="D1191" s="21">
        <v>403.93</v>
      </c>
      <c r="E1191" s="21">
        <v>377.40333333333331</v>
      </c>
      <c r="F1191" s="23" t="str">
        <f t="shared" si="244"/>
        <v>FALSE</v>
      </c>
      <c r="G1191" s="23" t="str">
        <f t="shared" si="245"/>
        <v>FALSE</v>
      </c>
      <c r="H1191" s="23" t="str">
        <f t="shared" si="246"/>
        <v>Sell</v>
      </c>
      <c r="I1191" s="23" t="str">
        <f t="shared" si="243"/>
        <v/>
      </c>
      <c r="J1191" s="38" t="str">
        <f t="shared" si="240"/>
        <v>Cash</v>
      </c>
      <c r="K1191" s="23" t="str">
        <f t="shared" si="241"/>
        <v>Cash</v>
      </c>
      <c r="L1191" s="23" t="str">
        <f t="shared" si="242"/>
        <v>Cash</v>
      </c>
      <c r="M1191" s="43">
        <f t="shared" si="247"/>
        <v>1.0121457489878543</v>
      </c>
      <c r="N1191" s="54">
        <f t="shared" si="248"/>
        <v>1</v>
      </c>
      <c r="O1191" s="47">
        <f>O1190*N1191</f>
        <v>1499126.4792088342</v>
      </c>
      <c r="P1191" s="67">
        <f>(O1191-MAX(O$97:O1191))/MAX(O$97:O1191)</f>
        <v>-0.27034974522666677</v>
      </c>
      <c r="Q1191" s="63">
        <f>Q1190*N1191</f>
        <v>2261998.584568969</v>
      </c>
      <c r="R1191" s="48">
        <v>1</v>
      </c>
      <c r="S1191" s="47">
        <f t="shared" si="238"/>
        <v>4523207.9248327063</v>
      </c>
      <c r="T1191" s="67">
        <f>(S1191-MAX(S$97:S1191))/MAX(S$97:S1191)</f>
        <v>-0.27033412777915755</v>
      </c>
      <c r="U1191" s="63">
        <f>U1190*R1191</f>
        <v>3583739.407029571</v>
      </c>
      <c r="V1191" s="4"/>
    </row>
    <row r="1192" spans="1:22" x14ac:dyDescent="0.3">
      <c r="A1192" s="2">
        <v>44195</v>
      </c>
      <c r="B1192" s="21">
        <v>219.7</v>
      </c>
      <c r="C1192" s="21">
        <v>249</v>
      </c>
      <c r="D1192" s="21">
        <v>366.01</v>
      </c>
      <c r="E1192" s="21">
        <v>376.62833333333327</v>
      </c>
      <c r="F1192" s="23" t="str">
        <f t="shared" si="244"/>
        <v>FALSE</v>
      </c>
      <c r="G1192" s="23" t="str">
        <f t="shared" si="245"/>
        <v>FALSE</v>
      </c>
      <c r="H1192" s="23" t="str">
        <f t="shared" si="246"/>
        <v>Sell</v>
      </c>
      <c r="I1192" s="23" t="str">
        <f t="shared" si="243"/>
        <v/>
      </c>
      <c r="J1192" s="38" t="str">
        <f t="shared" si="240"/>
        <v>Cash</v>
      </c>
      <c r="K1192" s="23" t="str">
        <f t="shared" si="241"/>
        <v>Cash</v>
      </c>
      <c r="L1192" s="23" t="str">
        <f t="shared" si="242"/>
        <v>Cash</v>
      </c>
      <c r="M1192" s="43">
        <f t="shared" si="247"/>
        <v>0.67599999999999993</v>
      </c>
      <c r="N1192" s="54">
        <f t="shared" si="248"/>
        <v>1</v>
      </c>
      <c r="O1192" s="47">
        <f>O1191*N1192</f>
        <v>1499126.4792088342</v>
      </c>
      <c r="P1192" s="67">
        <f>(O1192-MAX(O$97:O1192))/MAX(O$97:O1192)</f>
        <v>-0.27034974522666677</v>
      </c>
      <c r="Q1192" s="63">
        <f>Q1191*N1192</f>
        <v>2261998.584568969</v>
      </c>
      <c r="R1192" s="48">
        <v>1</v>
      </c>
      <c r="S1192" s="47">
        <f t="shared" si="238"/>
        <v>4523207.9248327063</v>
      </c>
      <c r="T1192" s="67">
        <f>(S1192-MAX(S$97:S1192))/MAX(S$97:S1192)</f>
        <v>-0.27033412777915755</v>
      </c>
      <c r="U1192" s="63">
        <f>U1191*R1192</f>
        <v>3583739.407029571</v>
      </c>
      <c r="V1192" s="4"/>
    </row>
    <row r="1193" spans="1:22" x14ac:dyDescent="0.3">
      <c r="A1193" s="25">
        <v>44196</v>
      </c>
      <c r="B1193" s="26">
        <v>249</v>
      </c>
      <c r="C1193" s="26">
        <v>238</v>
      </c>
      <c r="D1193" s="26">
        <v>330.67</v>
      </c>
      <c r="E1193" s="26">
        <v>375.93249999999989</v>
      </c>
      <c r="F1193" s="27" t="str">
        <f t="shared" si="244"/>
        <v>FALSE</v>
      </c>
      <c r="G1193" s="27" t="str">
        <f t="shared" si="245"/>
        <v>FALSE</v>
      </c>
      <c r="H1193" s="27" t="str">
        <f t="shared" si="246"/>
        <v>Sell</v>
      </c>
      <c r="I1193" s="27" t="str">
        <f t="shared" si="243"/>
        <v/>
      </c>
      <c r="J1193" s="39" t="str">
        <f t="shared" si="240"/>
        <v>Cash</v>
      </c>
      <c r="K1193" s="27" t="str">
        <f t="shared" si="241"/>
        <v>Cash</v>
      </c>
      <c r="L1193" s="27" t="str">
        <f t="shared" si="242"/>
        <v>Cash</v>
      </c>
      <c r="M1193" s="33">
        <f t="shared" si="247"/>
        <v>1.1333636777423761</v>
      </c>
      <c r="N1193" s="45">
        <f t="shared" si="248"/>
        <v>1</v>
      </c>
      <c r="O1193" s="46">
        <f>O1192*N1193</f>
        <v>1499126.4792088342</v>
      </c>
      <c r="P1193" s="68">
        <f>(O1193-MAX(O$97:O1193))/MAX(O$97:O1193)</f>
        <v>-0.27034974522666677</v>
      </c>
      <c r="Q1193" s="62">
        <f>Q1192*N1193</f>
        <v>2261998.584568969</v>
      </c>
      <c r="R1193" s="49">
        <v>1</v>
      </c>
      <c r="S1193" s="46">
        <f t="shared" si="238"/>
        <v>4523207.9248327063</v>
      </c>
      <c r="T1193" s="68">
        <f>(S1193-MAX(S$97:S1193))/MAX(S$97:S1193)</f>
        <v>-0.27033412777915755</v>
      </c>
      <c r="U1193" s="62">
        <f>U1192*R1193</f>
        <v>3583739.407029571</v>
      </c>
      <c r="V1193" s="65">
        <f>U1193/Q1193</f>
        <v>1.5843243366628648</v>
      </c>
    </row>
    <row r="1194" spans="1:22" x14ac:dyDescent="0.3">
      <c r="A1194" s="2">
        <v>44197</v>
      </c>
      <c r="B1194" s="21">
        <v>238.2</v>
      </c>
      <c r="C1194" s="21">
        <v>260.60000000000002</v>
      </c>
      <c r="D1194" s="21">
        <v>302.32000000000011</v>
      </c>
      <c r="E1194" s="21">
        <v>375.4883333333334</v>
      </c>
      <c r="F1194" s="23" t="str">
        <f t="shared" si="244"/>
        <v>FALSE</v>
      </c>
      <c r="G1194" s="23" t="str">
        <f t="shared" si="245"/>
        <v>FALSE</v>
      </c>
      <c r="H1194" s="23" t="str">
        <f t="shared" si="246"/>
        <v>Sell</v>
      </c>
      <c r="I1194" s="23" t="str">
        <f t="shared" si="243"/>
        <v/>
      </c>
      <c r="J1194" s="38" t="str">
        <f t="shared" si="240"/>
        <v>Cash</v>
      </c>
      <c r="K1194" s="23" t="str">
        <f t="shared" si="241"/>
        <v>Cash</v>
      </c>
      <c r="L1194" s="23" t="str">
        <f t="shared" si="242"/>
        <v>Cash</v>
      </c>
      <c r="M1194" s="43">
        <f t="shared" si="247"/>
        <v>0.95662650602409638</v>
      </c>
      <c r="N1194" s="54">
        <f t="shared" si="248"/>
        <v>1</v>
      </c>
      <c r="O1194" s="47">
        <f>O1193*N1194</f>
        <v>1499126.4792088342</v>
      </c>
      <c r="P1194" s="67">
        <f>(O1194-MAX(O$97:O1194))/MAX(O$97:O1194)</f>
        <v>-0.27034974522666677</v>
      </c>
      <c r="Q1194" s="63">
        <f>V1*N1194</f>
        <v>1000000</v>
      </c>
      <c r="R1194" s="48">
        <v>1</v>
      </c>
      <c r="S1194" s="47">
        <f t="shared" si="238"/>
        <v>4523207.9248327063</v>
      </c>
      <c r="T1194" s="67">
        <f>(S1194-MAX(S$97:S1194))/MAX(S$97:S1194)</f>
        <v>-0.27033412777915755</v>
      </c>
      <c r="U1194" s="63">
        <f>V1*R1194</f>
        <v>1000000</v>
      </c>
      <c r="V1194" s="8">
        <f>U1193/V$1-1</f>
        <v>2.5837394070295709</v>
      </c>
    </row>
    <row r="1195" spans="1:22" x14ac:dyDescent="0.3">
      <c r="A1195" s="2">
        <v>44198</v>
      </c>
      <c r="B1195" s="21">
        <v>260.5</v>
      </c>
      <c r="C1195" s="21">
        <v>250.5</v>
      </c>
      <c r="D1195" s="21">
        <v>289.22000000000003</v>
      </c>
      <c r="E1195" s="21">
        <v>375.04833333333329</v>
      </c>
      <c r="F1195" s="23" t="str">
        <f t="shared" si="244"/>
        <v>FALSE</v>
      </c>
      <c r="G1195" s="23" t="str">
        <f t="shared" si="245"/>
        <v>FALSE</v>
      </c>
      <c r="H1195" s="23" t="str">
        <f t="shared" si="246"/>
        <v>Sell</v>
      </c>
      <c r="I1195" s="23" t="str">
        <f t="shared" si="243"/>
        <v/>
      </c>
      <c r="J1195" s="38" t="str">
        <f t="shared" si="240"/>
        <v>Cash</v>
      </c>
      <c r="K1195" s="23" t="str">
        <f t="shared" si="241"/>
        <v>Cash</v>
      </c>
      <c r="L1195" s="23" t="str">
        <f t="shared" si="242"/>
        <v>Cash</v>
      </c>
      <c r="M1195" s="43">
        <f t="shared" si="247"/>
        <v>1.0936188077246012</v>
      </c>
      <c r="N1195" s="54">
        <f t="shared" si="248"/>
        <v>1</v>
      </c>
      <c r="O1195" s="47">
        <f>O1194*N1195</f>
        <v>1499126.4792088342</v>
      </c>
      <c r="P1195" s="67">
        <f>(O1195-MAX(O$97:O1195))/MAX(O$97:O1195)</f>
        <v>-0.27034974522666677</v>
      </c>
      <c r="Q1195" s="63">
        <f>Q1194*N1195</f>
        <v>1000000</v>
      </c>
      <c r="R1195" s="48">
        <v>1</v>
      </c>
      <c r="S1195" s="47">
        <f t="shared" si="238"/>
        <v>4523207.9248327063</v>
      </c>
      <c r="T1195" s="67">
        <f>(S1195-MAX(S$97:S1195))/MAX(S$97:S1195)</f>
        <v>-0.27033412777915755</v>
      </c>
      <c r="U1195" s="63">
        <f>U1194*R1195</f>
        <v>1000000</v>
      </c>
      <c r="V1195" s="8">
        <f>Q1193/V$1-1</f>
        <v>1.261998584568969</v>
      </c>
    </row>
    <row r="1196" spans="1:22" x14ac:dyDescent="0.3">
      <c r="A1196" s="2">
        <v>44199</v>
      </c>
      <c r="B1196" s="21">
        <v>250.4</v>
      </c>
      <c r="C1196" s="21">
        <v>247.2</v>
      </c>
      <c r="D1196" s="21">
        <v>283.64</v>
      </c>
      <c r="E1196" s="21">
        <v>374.60916666666668</v>
      </c>
      <c r="F1196" s="23" t="str">
        <f t="shared" si="244"/>
        <v>FALSE</v>
      </c>
      <c r="G1196" s="23" t="str">
        <f t="shared" si="245"/>
        <v>FALSE</v>
      </c>
      <c r="H1196" s="23" t="str">
        <f t="shared" si="246"/>
        <v>Sell</v>
      </c>
      <c r="I1196" s="23" t="str">
        <f t="shared" si="243"/>
        <v/>
      </c>
      <c r="J1196" s="38" t="str">
        <f t="shared" si="240"/>
        <v>Cash</v>
      </c>
      <c r="K1196" s="23" t="str">
        <f t="shared" si="241"/>
        <v>Cash</v>
      </c>
      <c r="L1196" s="23" t="str">
        <f t="shared" si="242"/>
        <v>Cash</v>
      </c>
      <c r="M1196" s="43">
        <f t="shared" si="247"/>
        <v>0.96122840690978884</v>
      </c>
      <c r="N1196" s="54">
        <f t="shared" si="248"/>
        <v>1</v>
      </c>
      <c r="O1196" s="47">
        <f>O1195*N1196</f>
        <v>1499126.4792088342</v>
      </c>
      <c r="P1196" s="67">
        <f>(O1196-MAX(O$97:O1196))/MAX(O$97:O1196)</f>
        <v>-0.27034974522666677</v>
      </c>
      <c r="Q1196" s="63">
        <f>Q1195*N1196</f>
        <v>1000000</v>
      </c>
      <c r="R1196" s="48">
        <v>1</v>
      </c>
      <c r="S1196" s="47">
        <f t="shared" ref="S1196:S1259" si="249">S1195*R1196</f>
        <v>4523207.9248327063</v>
      </c>
      <c r="T1196" s="67">
        <f>(S1196-MAX(S$97:S1196))/MAX(S$97:S1196)</f>
        <v>-0.27033412777915755</v>
      </c>
      <c r="U1196" s="63">
        <f>U1195*R1196</f>
        <v>1000000</v>
      </c>
      <c r="V1196" s="4"/>
    </row>
    <row r="1197" spans="1:22" x14ac:dyDescent="0.3">
      <c r="A1197" s="2">
        <v>44200</v>
      </c>
      <c r="B1197" s="21">
        <v>247.4</v>
      </c>
      <c r="C1197" s="21">
        <v>262.3</v>
      </c>
      <c r="D1197" s="21">
        <v>270.79000000000002</v>
      </c>
      <c r="E1197" s="21">
        <v>374.38916666666671</v>
      </c>
      <c r="F1197" s="23" t="str">
        <f t="shared" si="244"/>
        <v>FALSE</v>
      </c>
      <c r="G1197" s="23" t="str">
        <f t="shared" si="245"/>
        <v>FALSE</v>
      </c>
      <c r="H1197" s="23" t="str">
        <f t="shared" si="246"/>
        <v>Sell</v>
      </c>
      <c r="I1197" s="23" t="str">
        <f t="shared" si="243"/>
        <v/>
      </c>
      <c r="J1197" s="38" t="str">
        <f t="shared" si="240"/>
        <v>Cash</v>
      </c>
      <c r="K1197" s="23" t="str">
        <f t="shared" si="241"/>
        <v>Cash</v>
      </c>
      <c r="L1197" s="23" t="str">
        <f t="shared" si="242"/>
        <v>Cash</v>
      </c>
      <c r="M1197" s="43">
        <f t="shared" si="247"/>
        <v>0.98801916932907352</v>
      </c>
      <c r="N1197" s="54">
        <f t="shared" si="248"/>
        <v>1</v>
      </c>
      <c r="O1197" s="47">
        <f>O1196*N1197</f>
        <v>1499126.4792088342</v>
      </c>
      <c r="P1197" s="67">
        <f>(O1197-MAX(O$97:O1197))/MAX(O$97:O1197)</f>
        <v>-0.27034974522666677</v>
      </c>
      <c r="Q1197" s="63">
        <f>Q1196*N1197</f>
        <v>1000000</v>
      </c>
      <c r="R1197" s="48">
        <v>1</v>
      </c>
      <c r="S1197" s="47">
        <f t="shared" si="249"/>
        <v>4523207.9248327063</v>
      </c>
      <c r="T1197" s="67">
        <f>(S1197-MAX(S$97:S1197))/MAX(S$97:S1197)</f>
        <v>-0.27033412777915755</v>
      </c>
      <c r="U1197" s="63">
        <f>U1196*R1197</f>
        <v>1000000</v>
      </c>
      <c r="V1197" s="4"/>
    </row>
    <row r="1198" spans="1:22" x14ac:dyDescent="0.3">
      <c r="A1198" s="2">
        <v>44201</v>
      </c>
      <c r="B1198" s="21">
        <v>262.3</v>
      </c>
      <c r="C1198" s="21">
        <v>259.8</v>
      </c>
      <c r="D1198" s="21">
        <v>263.32</v>
      </c>
      <c r="E1198" s="21">
        <v>374.22666666666657</v>
      </c>
      <c r="F1198" s="23" t="str">
        <f t="shared" si="244"/>
        <v>FALSE</v>
      </c>
      <c r="G1198" s="23" t="str">
        <f t="shared" si="245"/>
        <v>FALSE</v>
      </c>
      <c r="H1198" s="23" t="str">
        <f t="shared" si="246"/>
        <v>Sell</v>
      </c>
      <c r="I1198" s="23" t="str">
        <f t="shared" si="243"/>
        <v/>
      </c>
      <c r="J1198" s="38" t="str">
        <f t="shared" si="240"/>
        <v>Cash</v>
      </c>
      <c r="K1198" s="23" t="str">
        <f t="shared" si="241"/>
        <v>Cash</v>
      </c>
      <c r="L1198" s="23" t="str">
        <f t="shared" si="242"/>
        <v>Cash</v>
      </c>
      <c r="M1198" s="43">
        <f t="shared" si="247"/>
        <v>1.0602263540824577</v>
      </c>
      <c r="N1198" s="54">
        <f t="shared" si="248"/>
        <v>1</v>
      </c>
      <c r="O1198" s="47">
        <f>O1197*N1198</f>
        <v>1499126.4792088342</v>
      </c>
      <c r="P1198" s="67">
        <f>(O1198-MAX(O$97:O1198))/MAX(O$97:O1198)</f>
        <v>-0.27034974522666677</v>
      </c>
      <c r="Q1198" s="63">
        <f>Q1197*N1198</f>
        <v>1000000</v>
      </c>
      <c r="R1198" s="48">
        <v>1</v>
      </c>
      <c r="S1198" s="47">
        <f t="shared" si="249"/>
        <v>4523207.9248327063</v>
      </c>
      <c r="T1198" s="67">
        <f>(S1198-MAX(S$97:S1198))/MAX(S$97:S1198)</f>
        <v>-0.27033412777915755</v>
      </c>
      <c r="U1198" s="63">
        <f>U1197*R1198</f>
        <v>1000000</v>
      </c>
      <c r="V1198" s="4"/>
    </row>
    <row r="1199" spans="1:22" x14ac:dyDescent="0.3">
      <c r="A1199" s="2">
        <v>44202</v>
      </c>
      <c r="B1199" s="21">
        <v>259.60000000000002</v>
      </c>
      <c r="C1199" s="21">
        <v>278.60000000000002</v>
      </c>
      <c r="D1199" s="21">
        <v>259.08</v>
      </c>
      <c r="E1199" s="21">
        <v>374.185</v>
      </c>
      <c r="F1199" s="23" t="str">
        <f t="shared" si="244"/>
        <v>FALSE</v>
      </c>
      <c r="G1199" s="23" t="str">
        <f t="shared" si="245"/>
        <v>FALSE</v>
      </c>
      <c r="H1199" s="23" t="str">
        <f t="shared" si="246"/>
        <v>Sell</v>
      </c>
      <c r="I1199" s="23" t="str">
        <f t="shared" si="243"/>
        <v/>
      </c>
      <c r="J1199" s="38" t="str">
        <f t="shared" si="240"/>
        <v>Cash</v>
      </c>
      <c r="K1199" s="23" t="str">
        <f t="shared" si="241"/>
        <v>Cash</v>
      </c>
      <c r="L1199" s="23" t="str">
        <f t="shared" si="242"/>
        <v>Cash</v>
      </c>
      <c r="M1199" s="43">
        <f t="shared" si="247"/>
        <v>0.98970644300419375</v>
      </c>
      <c r="N1199" s="54">
        <f t="shared" si="248"/>
        <v>1</v>
      </c>
      <c r="O1199" s="47">
        <f>O1198*N1199</f>
        <v>1499126.4792088342</v>
      </c>
      <c r="P1199" s="67">
        <f>(O1199-MAX(O$97:O1199))/MAX(O$97:O1199)</f>
        <v>-0.27034974522666677</v>
      </c>
      <c r="Q1199" s="63">
        <f>Q1198*N1199</f>
        <v>1000000</v>
      </c>
      <c r="R1199" s="48">
        <v>1</v>
      </c>
      <c r="S1199" s="47">
        <f t="shared" si="249"/>
        <v>4523207.9248327063</v>
      </c>
      <c r="T1199" s="67">
        <f>(S1199-MAX(S$97:S1199))/MAX(S$97:S1199)</f>
        <v>-0.27033412777915755</v>
      </c>
      <c r="U1199" s="63">
        <f>U1198*R1199</f>
        <v>1000000</v>
      </c>
      <c r="V1199" s="4"/>
    </row>
    <row r="1200" spans="1:22" x14ac:dyDescent="0.3">
      <c r="A1200" s="2">
        <v>44203</v>
      </c>
      <c r="B1200" s="21">
        <v>278.7</v>
      </c>
      <c r="C1200" s="21">
        <v>379.5</v>
      </c>
      <c r="D1200" s="21">
        <v>264.52999999999997</v>
      </c>
      <c r="E1200" s="21">
        <v>374.97</v>
      </c>
      <c r="F1200" s="23" t="str">
        <f t="shared" si="244"/>
        <v>TRUE</v>
      </c>
      <c r="G1200" s="23" t="str">
        <f t="shared" si="245"/>
        <v>FALSE</v>
      </c>
      <c r="H1200" s="23" t="str">
        <f t="shared" si="246"/>
        <v>Hold&amp;NotBuy</v>
      </c>
      <c r="I1200" s="23" t="str">
        <f t="shared" si="243"/>
        <v>hold</v>
      </c>
      <c r="J1200" s="38" t="str">
        <f t="shared" si="240"/>
        <v>Cash</v>
      </c>
      <c r="K1200" s="23" t="str">
        <f t="shared" si="241"/>
        <v>Cash</v>
      </c>
      <c r="L1200" s="23" t="str">
        <f t="shared" si="242"/>
        <v>Cash</v>
      </c>
      <c r="M1200" s="43">
        <f t="shared" si="247"/>
        <v>1.0735747303543912</v>
      </c>
      <c r="N1200" s="54">
        <f t="shared" si="248"/>
        <v>1</v>
      </c>
      <c r="O1200" s="47">
        <f>O1199*N1200</f>
        <v>1499126.4792088342</v>
      </c>
      <c r="P1200" s="67">
        <f>(O1200-MAX(O$97:O1200))/MAX(O$97:O1200)</f>
        <v>-0.27034974522666677</v>
      </c>
      <c r="Q1200" s="63">
        <f>Q1199*N1200</f>
        <v>1000000</v>
      </c>
      <c r="R1200" s="48">
        <v>1</v>
      </c>
      <c r="S1200" s="47">
        <f t="shared" si="249"/>
        <v>4523207.9248327063</v>
      </c>
      <c r="T1200" s="67">
        <f>(S1200-MAX(S$97:S1200))/MAX(S$97:S1200)</f>
        <v>-0.27033412777915755</v>
      </c>
      <c r="U1200" s="63">
        <f>U1199*R1200</f>
        <v>1000000</v>
      </c>
      <c r="V1200" s="4"/>
    </row>
    <row r="1201" spans="1:22" x14ac:dyDescent="0.3">
      <c r="A1201" s="2">
        <v>44204</v>
      </c>
      <c r="B1201" s="21">
        <v>379.7</v>
      </c>
      <c r="C1201" s="21">
        <v>366.5</v>
      </c>
      <c r="D1201" s="21">
        <v>279.2</v>
      </c>
      <c r="E1201" s="21">
        <v>375.60250000000002</v>
      </c>
      <c r="F1201" s="23" t="str">
        <f t="shared" si="244"/>
        <v>TRUE</v>
      </c>
      <c r="G1201" s="23" t="str">
        <f t="shared" si="245"/>
        <v>TRUE</v>
      </c>
      <c r="H1201" s="23" t="str">
        <f t="shared" si="246"/>
        <v>Buy</v>
      </c>
      <c r="I1201" s="23" t="str">
        <f t="shared" si="243"/>
        <v>Buying</v>
      </c>
      <c r="J1201" s="38" t="str">
        <f t="shared" si="240"/>
        <v/>
      </c>
      <c r="K1201" s="23" t="str">
        <f t="shared" si="241"/>
        <v>Buying</v>
      </c>
      <c r="L1201" s="23" t="str">
        <f t="shared" si="242"/>
        <v>Buying</v>
      </c>
      <c r="M1201" s="43">
        <f t="shared" si="247"/>
        <v>1.3623968424829567</v>
      </c>
      <c r="N1201" s="54">
        <f t="shared" si="248"/>
        <v>1</v>
      </c>
      <c r="O1201" s="47">
        <f>O1200*N1201</f>
        <v>1499126.4792088342</v>
      </c>
      <c r="P1201" s="67">
        <f>(O1201-MAX(O$97:O1201))/MAX(O$97:O1201)</f>
        <v>-0.27034974522666677</v>
      </c>
      <c r="Q1201" s="63">
        <f>Q1200*N1201</f>
        <v>1000000</v>
      </c>
      <c r="R1201" s="55">
        <f>(B1201-(B1200*$A$1))/B1200</f>
        <v>1.3616968424829565</v>
      </c>
      <c r="S1201" s="47">
        <f t="shared" si="249"/>
        <v>6159237.9491385827</v>
      </c>
      <c r="T1201" s="67">
        <f>(S1201-MAX(S$97:S1201))/MAX(S$97:S1201)</f>
        <v>-6.416285729306373E-3</v>
      </c>
      <c r="U1201" s="63">
        <f>U1200*R1201</f>
        <v>1361696.8424829566</v>
      </c>
      <c r="V1201" s="4"/>
    </row>
    <row r="1202" spans="1:22" x14ac:dyDescent="0.3">
      <c r="A1202" s="2">
        <v>44205</v>
      </c>
      <c r="B1202" s="21">
        <v>366.7</v>
      </c>
      <c r="C1202" s="21">
        <v>371.4</v>
      </c>
      <c r="D1202" s="21">
        <v>291.43999999999988</v>
      </c>
      <c r="E1202" s="21">
        <v>376.30583333333328</v>
      </c>
      <c r="F1202" s="23" t="str">
        <f t="shared" si="244"/>
        <v>TRUE</v>
      </c>
      <c r="G1202" s="23" t="str">
        <f t="shared" si="245"/>
        <v>FALSE</v>
      </c>
      <c r="H1202" s="23" t="str">
        <f t="shared" si="246"/>
        <v>Hold&amp;NotBuy</v>
      </c>
      <c r="I1202" s="23" t="str">
        <f t="shared" si="243"/>
        <v>hold</v>
      </c>
      <c r="J1202" s="38" t="str">
        <f t="shared" si="240"/>
        <v/>
      </c>
      <c r="K1202" s="23" t="str">
        <f t="shared" si="241"/>
        <v>hold</v>
      </c>
      <c r="L1202" s="23" t="str">
        <f t="shared" si="242"/>
        <v>hold</v>
      </c>
      <c r="M1202" s="43">
        <f t="shared" si="247"/>
        <v>0.9657624440347643</v>
      </c>
      <c r="N1202" s="54">
        <f t="shared" si="248"/>
        <v>0.96506244403476438</v>
      </c>
      <c r="O1202" s="47">
        <f>O1201*N1202</f>
        <v>1446750.6639425089</v>
      </c>
      <c r="P1202" s="67">
        <f>(O1202-MAX(O$97:O1202))/MAX(O$97:O1202)</f>
        <v>-0.29584194183785856</v>
      </c>
      <c r="Q1202" s="63">
        <f>Q1201*N1202</f>
        <v>965062.44403476443</v>
      </c>
      <c r="R1202" s="52">
        <f t="shared" ref="R1202:R1203" si="250">M1202</f>
        <v>0.9657624440347643</v>
      </c>
      <c r="S1202" s="47">
        <f t="shared" si="249"/>
        <v>5948360.6951517472</v>
      </c>
      <c r="T1202" s="67">
        <f>(S1202-MAX(S$97:S1202))/MAX(S$97:S1202)</f>
        <v>-4.0434163752795953E-2</v>
      </c>
      <c r="U1202" s="63">
        <f>U1201*R1202</f>
        <v>1315075.6706307617</v>
      </c>
      <c r="V1202" s="4"/>
    </row>
    <row r="1203" spans="1:22" x14ac:dyDescent="0.3">
      <c r="A1203" s="2">
        <v>44206</v>
      </c>
      <c r="B1203" s="21">
        <v>371.4</v>
      </c>
      <c r="C1203" s="21">
        <v>364.2</v>
      </c>
      <c r="D1203" s="21">
        <v>304.06</v>
      </c>
      <c r="E1203" s="21">
        <v>376.94333333333338</v>
      </c>
      <c r="F1203" s="23" t="str">
        <f t="shared" si="244"/>
        <v>TRUE</v>
      </c>
      <c r="G1203" s="23" t="str">
        <f t="shared" si="245"/>
        <v>FALSE</v>
      </c>
      <c r="H1203" s="23" t="str">
        <f t="shared" si="246"/>
        <v>Hold&amp;NotBuy</v>
      </c>
      <c r="I1203" s="23" t="str">
        <f t="shared" si="243"/>
        <v>hold</v>
      </c>
      <c r="J1203" s="38" t="str">
        <f t="shared" si="240"/>
        <v/>
      </c>
      <c r="K1203" s="23" t="str">
        <f t="shared" si="241"/>
        <v>hold</v>
      </c>
      <c r="L1203" s="23" t="str">
        <f t="shared" si="242"/>
        <v>hold</v>
      </c>
      <c r="M1203" s="43">
        <f t="shared" si="247"/>
        <v>1.0128170166348514</v>
      </c>
      <c r="N1203" s="54">
        <f t="shared" si="248"/>
        <v>1.0128170166348514</v>
      </c>
      <c r="O1203" s="47">
        <f>O1202*N1203</f>
        <v>1465293.6912687423</v>
      </c>
      <c r="P1203" s="67">
        <f>(O1203-MAX(O$97:O1203))/MAX(O$97:O1203)</f>
        <v>-0.28681673629282972</v>
      </c>
      <c r="Q1203" s="63">
        <f>Q1202*N1203</f>
        <v>977431.66543362825</v>
      </c>
      <c r="R1203" s="52">
        <f t="shared" si="250"/>
        <v>1.0128170166348514</v>
      </c>
      <c r="S1203" s="47">
        <f t="shared" si="249"/>
        <v>6024600.9331316035</v>
      </c>
      <c r="T1203" s="67">
        <f>(S1203-MAX(S$97:S1203))/MAX(S$97:S1203)</f>
        <v>-2.8135392467380425E-2</v>
      </c>
      <c r="U1203" s="63">
        <f>U1202*R1203</f>
        <v>1331931.0173773244</v>
      </c>
      <c r="V1203" s="4"/>
    </row>
    <row r="1204" spans="1:22" x14ac:dyDescent="0.3">
      <c r="A1204" s="2">
        <v>44207</v>
      </c>
      <c r="B1204" s="21">
        <v>364.5</v>
      </c>
      <c r="C1204" s="21">
        <v>312.3</v>
      </c>
      <c r="D1204" s="21">
        <v>309.23</v>
      </c>
      <c r="E1204" s="21">
        <v>377.13499999999999</v>
      </c>
      <c r="F1204" s="23" t="str">
        <f t="shared" si="244"/>
        <v>TRUE</v>
      </c>
      <c r="G1204" s="23" t="str">
        <f t="shared" si="245"/>
        <v>FALSE</v>
      </c>
      <c r="H1204" s="23" t="str">
        <f t="shared" si="246"/>
        <v>Hold&amp;NotBuy</v>
      </c>
      <c r="I1204" s="23" t="str">
        <f t="shared" si="243"/>
        <v>hold</v>
      </c>
      <c r="J1204" s="38" t="str">
        <f t="shared" si="240"/>
        <v/>
      </c>
      <c r="K1204" s="23" t="str">
        <f t="shared" si="241"/>
        <v>hold</v>
      </c>
      <c r="L1204" s="23" t="str">
        <f t="shared" si="242"/>
        <v>hold</v>
      </c>
      <c r="M1204" s="43">
        <f t="shared" si="247"/>
        <v>0.98142164781906305</v>
      </c>
      <c r="N1204" s="54">
        <f t="shared" si="248"/>
        <v>0.98142164781906305</v>
      </c>
      <c r="O1204" s="47">
        <f>O1203*N1204</f>
        <v>1438070.9490238465</v>
      </c>
      <c r="P1204" s="67">
        <f>(O1204-MAX(O$97:O1204))/MAX(O$97:O1204)</f>
        <v>-0.30006650613553154</v>
      </c>
      <c r="Q1204" s="63">
        <f>Q1203*N1204</f>
        <v>959272.59572040255</v>
      </c>
      <c r="R1204" s="48">
        <v>0.98142164781906305</v>
      </c>
      <c r="S1204" s="47">
        <f t="shared" si="249"/>
        <v>5912673.775246283</v>
      </c>
      <c r="T1204" s="67">
        <f>(S1204-MAX(S$97:S1204))/MAX(S$97:S1204)</f>
        <v>-4.6191035418309524E-2</v>
      </c>
      <c r="U1204" s="63">
        <f>U1203*R1204</f>
        <v>1307185.9338557748</v>
      </c>
      <c r="V1204" s="4"/>
    </row>
    <row r="1205" spans="1:22" x14ac:dyDescent="0.3">
      <c r="A1205" s="2">
        <v>44208</v>
      </c>
      <c r="B1205" s="21">
        <v>312.3</v>
      </c>
      <c r="C1205" s="21">
        <v>316.60000000000002</v>
      </c>
      <c r="D1205" s="21">
        <v>315.83999999999997</v>
      </c>
      <c r="E1205" s="21">
        <v>377.34416666666658</v>
      </c>
      <c r="F1205" s="23" t="str">
        <f t="shared" si="244"/>
        <v>TRUE</v>
      </c>
      <c r="G1205" s="23" t="str">
        <f t="shared" si="245"/>
        <v>FALSE</v>
      </c>
      <c r="H1205" s="23" t="str">
        <f t="shared" si="246"/>
        <v>Hold&amp;NotBuy</v>
      </c>
      <c r="I1205" s="23" t="str">
        <f t="shared" si="243"/>
        <v>hold</v>
      </c>
      <c r="J1205" s="38" t="str">
        <f t="shared" si="240"/>
        <v/>
      </c>
      <c r="K1205" s="23" t="str">
        <f t="shared" si="241"/>
        <v>hold</v>
      </c>
      <c r="L1205" s="23" t="str">
        <f t="shared" si="242"/>
        <v>hold</v>
      </c>
      <c r="M1205" s="43">
        <f t="shared" si="247"/>
        <v>0.85679012345679018</v>
      </c>
      <c r="N1205" s="54">
        <f t="shared" si="248"/>
        <v>0.85679012345679018</v>
      </c>
      <c r="O1205" s="47">
        <f>O1204*N1205</f>
        <v>1232124.985953765</v>
      </c>
      <c r="P1205" s="67">
        <f>(O1205-MAX(O$97:O1205))/MAX(O$97:O1205)</f>
        <v>-0.40030389538031952</v>
      </c>
      <c r="Q1205" s="63">
        <f>Q1204*N1205</f>
        <v>821895.28571599931</v>
      </c>
      <c r="R1205" s="48">
        <v>0.85679012345679018</v>
      </c>
      <c r="S1205" s="47">
        <f t="shared" si="249"/>
        <v>5065920.4938529888</v>
      </c>
      <c r="T1205" s="67">
        <f>(S1205-MAX(S$97:S1205))/MAX(S$97:S1205)</f>
        <v>-0.18278589948186016</v>
      </c>
      <c r="U1205" s="63">
        <f>U1204*R1205</f>
        <v>1119983.9976492689</v>
      </c>
      <c r="V1205" s="4"/>
    </row>
    <row r="1206" spans="1:22" x14ac:dyDescent="0.3">
      <c r="A1206" s="2">
        <v>44209</v>
      </c>
      <c r="B1206" s="21">
        <v>316.60000000000002</v>
      </c>
      <c r="C1206" s="21">
        <v>330.6</v>
      </c>
      <c r="D1206" s="21">
        <v>324.18</v>
      </c>
      <c r="E1206" s="21">
        <v>377.69166666666672</v>
      </c>
      <c r="F1206" s="23" t="str">
        <f t="shared" si="244"/>
        <v>TRUE</v>
      </c>
      <c r="G1206" s="23" t="str">
        <f t="shared" si="245"/>
        <v>FALSE</v>
      </c>
      <c r="H1206" s="23" t="str">
        <f t="shared" si="246"/>
        <v>Hold&amp;NotBuy</v>
      </c>
      <c r="I1206" s="23" t="str">
        <f t="shared" si="243"/>
        <v>hold</v>
      </c>
      <c r="J1206" s="38" t="str">
        <f t="shared" si="240"/>
        <v/>
      </c>
      <c r="K1206" s="23" t="str">
        <f t="shared" si="241"/>
        <v>hold</v>
      </c>
      <c r="L1206" s="23" t="str">
        <f t="shared" si="242"/>
        <v>hold</v>
      </c>
      <c r="M1206" s="43">
        <f t="shared" si="247"/>
        <v>1.0137688120397055</v>
      </c>
      <c r="N1206" s="54">
        <f t="shared" si="248"/>
        <v>1.0137688120397055</v>
      </c>
      <c r="O1206" s="47">
        <f>O1205*N1206</f>
        <v>1249089.883294787</v>
      </c>
      <c r="P1206" s="67">
        <f>(O1206-MAX(O$97:O1206))/MAX(O$97:O1206)</f>
        <v>-0.39204679243486767</v>
      </c>
      <c r="Q1206" s="63">
        <f>Q1205*N1206</f>
        <v>833211.80742134294</v>
      </c>
      <c r="R1206" s="48">
        <v>1.0137688120397055</v>
      </c>
      <c r="S1206" s="47">
        <f t="shared" si="249"/>
        <v>5135672.2009409424</v>
      </c>
      <c r="T1206" s="67">
        <f>(S1206-MAX(S$97:S1206))/MAX(S$97:S1206)</f>
        <v>-0.17153383213562895</v>
      </c>
      <c r="U1206" s="63">
        <f>U1205*R1206</f>
        <v>1135404.8468003797</v>
      </c>
      <c r="V1206" s="4"/>
    </row>
    <row r="1207" spans="1:22" x14ac:dyDescent="0.3">
      <c r="A1207" s="2">
        <v>44210</v>
      </c>
      <c r="B1207" s="21">
        <v>330.6</v>
      </c>
      <c r="C1207" s="21">
        <v>326.89999999999998</v>
      </c>
      <c r="D1207" s="21">
        <v>330.64</v>
      </c>
      <c r="E1207" s="21">
        <v>378.02916666666658</v>
      </c>
      <c r="F1207" s="23" t="str">
        <f t="shared" si="244"/>
        <v>TRUE</v>
      </c>
      <c r="G1207" s="23" t="str">
        <f t="shared" si="245"/>
        <v>FALSE</v>
      </c>
      <c r="H1207" s="23" t="str">
        <f t="shared" si="246"/>
        <v>Hold&amp;NotBuy</v>
      </c>
      <c r="I1207" s="23" t="str">
        <f t="shared" si="243"/>
        <v>hold</v>
      </c>
      <c r="J1207" s="38" t="str">
        <f t="shared" si="240"/>
        <v/>
      </c>
      <c r="K1207" s="23" t="str">
        <f t="shared" si="241"/>
        <v>hold</v>
      </c>
      <c r="L1207" s="23" t="str">
        <f t="shared" si="242"/>
        <v>hold</v>
      </c>
      <c r="M1207" s="43">
        <f t="shared" si="247"/>
        <v>1.0442198357548957</v>
      </c>
      <c r="N1207" s="54">
        <f t="shared" si="248"/>
        <v>1.0442198357548957</v>
      </c>
      <c r="O1207" s="47">
        <f>O1206*N1207</f>
        <v>1304324.4327771843</v>
      </c>
      <c r="P1207" s="67">
        <f>(O1207-MAX(O$97:O1207))/MAX(O$97:O1207)</f>
        <v>-0.36516320144967551</v>
      </c>
      <c r="Q1207" s="63">
        <f>Q1206*N1207</f>
        <v>870056.2966945545</v>
      </c>
      <c r="R1207" s="48">
        <v>1.0442198357548957</v>
      </c>
      <c r="S1207" s="47">
        <f t="shared" si="249"/>
        <v>5362770.7821575347</v>
      </c>
      <c r="T1207" s="67">
        <f>(S1207-MAX(S$97:S1207))/MAX(S$97:S1207)</f>
        <v>-0.13489919426417857</v>
      </c>
      <c r="U1207" s="63">
        <f>U1206*R1207</f>
        <v>1185612.262641205</v>
      </c>
      <c r="V1207" s="4"/>
    </row>
    <row r="1208" spans="1:22" x14ac:dyDescent="0.3">
      <c r="A1208" s="2">
        <v>44211</v>
      </c>
      <c r="B1208" s="21">
        <v>327</v>
      </c>
      <c r="C1208" s="21">
        <v>310.8</v>
      </c>
      <c r="D1208" s="21">
        <v>335.74</v>
      </c>
      <c r="E1208" s="21">
        <v>378.16833333333329</v>
      </c>
      <c r="F1208" s="23" t="str">
        <f t="shared" si="244"/>
        <v>FALSE</v>
      </c>
      <c r="G1208" s="23" t="str">
        <f t="shared" si="245"/>
        <v>FALSE</v>
      </c>
      <c r="H1208" s="23" t="str">
        <f t="shared" si="246"/>
        <v>Sell</v>
      </c>
      <c r="I1208" s="23" t="str">
        <f t="shared" si="243"/>
        <v/>
      </c>
      <c r="J1208" s="38" t="str">
        <f t="shared" si="240"/>
        <v>Selling</v>
      </c>
      <c r="K1208" s="23" t="str">
        <f t="shared" si="241"/>
        <v>Selling</v>
      </c>
      <c r="L1208" s="23" t="str">
        <f t="shared" si="242"/>
        <v>Selling</v>
      </c>
      <c r="M1208" s="43">
        <f t="shared" si="247"/>
        <v>0.98911070780399268</v>
      </c>
      <c r="N1208" s="54">
        <f t="shared" si="248"/>
        <v>0.98841833030852988</v>
      </c>
      <c r="O1208" s="47">
        <f>O1207*N1208</f>
        <v>1289218.1780262447</v>
      </c>
      <c r="P1208" s="67">
        <f>(O1208-MAX(O$97:O1208))/MAX(O$97:O1208)</f>
        <v>-0.37251567155847576</v>
      </c>
      <c r="Q1208" s="63">
        <f>Q1207*N1208</f>
        <v>859979.59205325448</v>
      </c>
      <c r="R1208" s="48">
        <v>0.98841833030852988</v>
      </c>
      <c r="S1208" s="47">
        <f t="shared" si="249"/>
        <v>5300660.9423275189</v>
      </c>
      <c r="T1208" s="67">
        <f>(S1208-MAX(S$97:S1208))/MAX(S$97:S1208)</f>
        <v>-0.14491850604603557</v>
      </c>
      <c r="U1208" s="63">
        <f>U1207*R1208</f>
        <v>1171880.893033138</v>
      </c>
      <c r="V1208" s="4"/>
    </row>
    <row r="1209" spans="1:22" x14ac:dyDescent="0.3">
      <c r="A1209" s="2">
        <v>44212</v>
      </c>
      <c r="B1209" s="21">
        <v>310.8</v>
      </c>
      <c r="C1209" s="21">
        <v>313.8</v>
      </c>
      <c r="D1209" s="21">
        <v>339.26</v>
      </c>
      <c r="E1209" s="21">
        <v>378.34166666666658</v>
      </c>
      <c r="F1209" s="23" t="str">
        <f t="shared" si="244"/>
        <v>FALSE</v>
      </c>
      <c r="G1209" s="23" t="str">
        <f t="shared" si="245"/>
        <v>FALSE</v>
      </c>
      <c r="H1209" s="23" t="str">
        <f t="shared" si="246"/>
        <v>Sell</v>
      </c>
      <c r="I1209" s="23" t="str">
        <f t="shared" si="243"/>
        <v/>
      </c>
      <c r="J1209" s="38" t="str">
        <f t="shared" si="240"/>
        <v>Cash</v>
      </c>
      <c r="K1209" s="23" t="str">
        <f t="shared" si="241"/>
        <v>Cash</v>
      </c>
      <c r="L1209" s="23" t="str">
        <f t="shared" si="242"/>
        <v>Cash</v>
      </c>
      <c r="M1209" s="43">
        <f t="shared" si="247"/>
        <v>0.95045871559633033</v>
      </c>
      <c r="N1209" s="54">
        <f t="shared" si="248"/>
        <v>1</v>
      </c>
      <c r="O1209" s="47">
        <f>O1208*N1209</f>
        <v>1289218.1780262447</v>
      </c>
      <c r="P1209" s="67">
        <f>(O1209-MAX(O$97:O1209))/MAX(O$97:O1209)</f>
        <v>-0.37251567155847576</v>
      </c>
      <c r="Q1209" s="63">
        <f>Q1208*N1209</f>
        <v>859979.59205325448</v>
      </c>
      <c r="R1209" s="48">
        <v>1</v>
      </c>
      <c r="S1209" s="47">
        <f t="shared" si="249"/>
        <v>5300660.9423275189</v>
      </c>
      <c r="T1209" s="67">
        <f>(S1209-MAX(S$97:S1209))/MAX(S$97:S1209)</f>
        <v>-0.14491850604603557</v>
      </c>
      <c r="U1209" s="63">
        <f>U1208*R1209</f>
        <v>1171880.893033138</v>
      </c>
      <c r="V1209" s="4"/>
    </row>
    <row r="1210" spans="1:22" x14ac:dyDescent="0.3">
      <c r="A1210" s="2">
        <v>44213</v>
      </c>
      <c r="B1210" s="21">
        <v>314</v>
      </c>
      <c r="C1210" s="21">
        <v>303.3</v>
      </c>
      <c r="D1210" s="21">
        <v>331.64</v>
      </c>
      <c r="E1210" s="21">
        <v>378.40666666666658</v>
      </c>
      <c r="F1210" s="23" t="str">
        <f t="shared" si="244"/>
        <v>FALSE</v>
      </c>
      <c r="G1210" s="23" t="str">
        <f t="shared" si="245"/>
        <v>FALSE</v>
      </c>
      <c r="H1210" s="23" t="str">
        <f t="shared" si="246"/>
        <v>Sell</v>
      </c>
      <c r="I1210" s="23" t="str">
        <f t="shared" si="243"/>
        <v/>
      </c>
      <c r="J1210" s="38" t="str">
        <f t="shared" si="240"/>
        <v>Cash</v>
      </c>
      <c r="K1210" s="23" t="str">
        <f t="shared" si="241"/>
        <v>Cash</v>
      </c>
      <c r="L1210" s="23" t="str">
        <f t="shared" si="242"/>
        <v>Cash</v>
      </c>
      <c r="M1210" s="43">
        <f t="shared" si="247"/>
        <v>1.0102960102960103</v>
      </c>
      <c r="N1210" s="54">
        <f t="shared" si="248"/>
        <v>1</v>
      </c>
      <c r="O1210" s="47">
        <f>O1209*N1210</f>
        <v>1289218.1780262447</v>
      </c>
      <c r="P1210" s="67">
        <f>(O1210-MAX(O$97:O1210))/MAX(O$97:O1210)</f>
        <v>-0.37251567155847576</v>
      </c>
      <c r="Q1210" s="63">
        <f>Q1209*N1210</f>
        <v>859979.59205325448</v>
      </c>
      <c r="R1210" s="48">
        <v>1</v>
      </c>
      <c r="S1210" s="47">
        <f t="shared" si="249"/>
        <v>5300660.9423275189</v>
      </c>
      <c r="T1210" s="67">
        <f>(S1210-MAX(S$97:S1210))/MAX(S$97:S1210)</f>
        <v>-0.14491850604603557</v>
      </c>
      <c r="U1210" s="63">
        <f>U1209*R1210</f>
        <v>1171880.893033138</v>
      </c>
      <c r="V1210" s="4"/>
    </row>
    <row r="1211" spans="1:22" x14ac:dyDescent="0.3">
      <c r="A1211" s="2">
        <v>44214</v>
      </c>
      <c r="B1211" s="21">
        <v>303.2</v>
      </c>
      <c r="C1211" s="21">
        <v>310.89999999999998</v>
      </c>
      <c r="D1211" s="21">
        <v>326.08</v>
      </c>
      <c r="E1211" s="21">
        <v>378.59583333333342</v>
      </c>
      <c r="F1211" s="23" t="str">
        <f t="shared" si="244"/>
        <v>FALSE</v>
      </c>
      <c r="G1211" s="23" t="str">
        <f t="shared" si="245"/>
        <v>FALSE</v>
      </c>
      <c r="H1211" s="23" t="str">
        <f t="shared" si="246"/>
        <v>Sell</v>
      </c>
      <c r="I1211" s="23" t="str">
        <f t="shared" si="243"/>
        <v/>
      </c>
      <c r="J1211" s="38" t="str">
        <f t="shared" si="240"/>
        <v>Cash</v>
      </c>
      <c r="K1211" s="23" t="str">
        <f t="shared" si="241"/>
        <v>Cash</v>
      </c>
      <c r="L1211" s="23" t="str">
        <f t="shared" si="242"/>
        <v>Cash</v>
      </c>
      <c r="M1211" s="43">
        <f t="shared" si="247"/>
        <v>0.96560509554140128</v>
      </c>
      <c r="N1211" s="54">
        <f t="shared" si="248"/>
        <v>1</v>
      </c>
      <c r="O1211" s="47">
        <f>O1210*N1211</f>
        <v>1289218.1780262447</v>
      </c>
      <c r="P1211" s="67">
        <f>(O1211-MAX(O$97:O1211))/MAX(O$97:O1211)</f>
        <v>-0.37251567155847576</v>
      </c>
      <c r="Q1211" s="63">
        <f>Q1210*N1211</f>
        <v>859979.59205325448</v>
      </c>
      <c r="R1211" s="48">
        <v>1</v>
      </c>
      <c r="S1211" s="47">
        <f t="shared" si="249"/>
        <v>5300660.9423275189</v>
      </c>
      <c r="T1211" s="67">
        <f>(S1211-MAX(S$97:S1211))/MAX(S$97:S1211)</f>
        <v>-0.14491850604603557</v>
      </c>
      <c r="U1211" s="63">
        <f>U1210*R1211</f>
        <v>1171880.893033138</v>
      </c>
      <c r="V1211" s="4"/>
    </row>
    <row r="1212" spans="1:22" x14ac:dyDescent="0.3">
      <c r="A1212" s="2">
        <v>44215</v>
      </c>
      <c r="B1212" s="21">
        <v>310.7</v>
      </c>
      <c r="C1212" s="21">
        <v>330.1</v>
      </c>
      <c r="D1212" s="21">
        <v>321.95</v>
      </c>
      <c r="E1212" s="21">
        <v>379.07249999999999</v>
      </c>
      <c r="F1212" s="23" t="str">
        <f t="shared" si="244"/>
        <v>FALSE</v>
      </c>
      <c r="G1212" s="23" t="str">
        <f t="shared" si="245"/>
        <v>FALSE</v>
      </c>
      <c r="H1212" s="23" t="str">
        <f t="shared" si="246"/>
        <v>Sell</v>
      </c>
      <c r="I1212" s="23" t="str">
        <f t="shared" si="243"/>
        <v/>
      </c>
      <c r="J1212" s="38" t="str">
        <f t="shared" si="240"/>
        <v>Cash</v>
      </c>
      <c r="K1212" s="23" t="str">
        <f t="shared" si="241"/>
        <v>Cash</v>
      </c>
      <c r="L1212" s="23" t="str">
        <f t="shared" si="242"/>
        <v>Cash</v>
      </c>
      <c r="M1212" s="43">
        <f t="shared" si="247"/>
        <v>1.0247361477572559</v>
      </c>
      <c r="N1212" s="54">
        <f t="shared" si="248"/>
        <v>1</v>
      </c>
      <c r="O1212" s="47">
        <f>O1211*N1212</f>
        <v>1289218.1780262447</v>
      </c>
      <c r="P1212" s="67">
        <f>(O1212-MAX(O$97:O1212))/MAX(O$97:O1212)</f>
        <v>-0.37251567155847576</v>
      </c>
      <c r="Q1212" s="63">
        <f>Q1211*N1212</f>
        <v>859979.59205325448</v>
      </c>
      <c r="R1212" s="48">
        <v>1</v>
      </c>
      <c r="S1212" s="47">
        <f t="shared" si="249"/>
        <v>5300660.9423275189</v>
      </c>
      <c r="T1212" s="67">
        <f>(S1212-MAX(S$97:S1212))/MAX(S$97:S1212)</f>
        <v>-0.14491850604603557</v>
      </c>
      <c r="U1212" s="63">
        <f>U1211*R1212</f>
        <v>1171880.893033138</v>
      </c>
      <c r="V1212" s="4"/>
    </row>
    <row r="1213" spans="1:22" x14ac:dyDescent="0.3">
      <c r="A1213" s="2">
        <v>44216</v>
      </c>
      <c r="B1213" s="21">
        <v>330.4</v>
      </c>
      <c r="C1213" s="21">
        <v>319.7</v>
      </c>
      <c r="D1213" s="21">
        <v>317.5</v>
      </c>
      <c r="E1213" s="21">
        <v>379.4883333333334</v>
      </c>
      <c r="F1213" s="23" t="str">
        <f t="shared" si="244"/>
        <v>TRUE</v>
      </c>
      <c r="G1213" s="23" t="str">
        <f t="shared" si="245"/>
        <v>FALSE</v>
      </c>
      <c r="H1213" s="23" t="str">
        <f t="shared" si="246"/>
        <v>Hold&amp;NotBuy</v>
      </c>
      <c r="I1213" s="23" t="str">
        <f t="shared" si="243"/>
        <v>hold</v>
      </c>
      <c r="J1213" s="38" t="str">
        <f t="shared" si="240"/>
        <v>Cash</v>
      </c>
      <c r="K1213" s="23" t="str">
        <f t="shared" si="241"/>
        <v>Cash</v>
      </c>
      <c r="L1213" s="23" t="str">
        <f t="shared" si="242"/>
        <v>Cash</v>
      </c>
      <c r="M1213" s="43">
        <f t="shared" si="247"/>
        <v>1.0634052140328292</v>
      </c>
      <c r="N1213" s="54">
        <f t="shared" si="248"/>
        <v>1</v>
      </c>
      <c r="O1213" s="47">
        <f>O1212*N1213</f>
        <v>1289218.1780262447</v>
      </c>
      <c r="P1213" s="67">
        <f>(O1213-MAX(O$97:O1213))/MAX(O$97:O1213)</f>
        <v>-0.37251567155847576</v>
      </c>
      <c r="Q1213" s="63">
        <f>Q1212*N1213</f>
        <v>859979.59205325448</v>
      </c>
      <c r="R1213" s="48">
        <v>1</v>
      </c>
      <c r="S1213" s="47">
        <f t="shared" si="249"/>
        <v>5300660.9423275189</v>
      </c>
      <c r="T1213" s="67">
        <f>(S1213-MAX(S$97:S1213))/MAX(S$97:S1213)</f>
        <v>-0.14491850604603557</v>
      </c>
      <c r="U1213" s="63">
        <f>U1212*R1213</f>
        <v>1171880.893033138</v>
      </c>
      <c r="V1213" s="4"/>
    </row>
    <row r="1214" spans="1:22" x14ac:dyDescent="0.3">
      <c r="A1214" s="2">
        <v>44217</v>
      </c>
      <c r="B1214" s="21">
        <v>319.7</v>
      </c>
      <c r="C1214" s="21">
        <v>310.2</v>
      </c>
      <c r="D1214" s="21">
        <v>317.29000000000002</v>
      </c>
      <c r="E1214" s="21">
        <v>379.80833333333328</v>
      </c>
      <c r="F1214" s="23" t="str">
        <f t="shared" si="244"/>
        <v>TRUE</v>
      </c>
      <c r="G1214" s="23" t="str">
        <f t="shared" si="245"/>
        <v>FALSE</v>
      </c>
      <c r="H1214" s="23" t="str">
        <f t="shared" si="246"/>
        <v>Hold&amp;NotBuy</v>
      </c>
      <c r="I1214" s="23" t="str">
        <f t="shared" si="243"/>
        <v>hold</v>
      </c>
      <c r="J1214" s="38" t="str">
        <f t="shared" si="240"/>
        <v>Cash</v>
      </c>
      <c r="K1214" s="23" t="str">
        <f t="shared" si="241"/>
        <v>Cash</v>
      </c>
      <c r="L1214" s="23" t="str">
        <f t="shared" si="242"/>
        <v>Cash</v>
      </c>
      <c r="M1214" s="43">
        <f t="shared" si="247"/>
        <v>0.96761501210653755</v>
      </c>
      <c r="N1214" s="54">
        <f t="shared" si="248"/>
        <v>1</v>
      </c>
      <c r="O1214" s="47">
        <f>O1213*N1214</f>
        <v>1289218.1780262447</v>
      </c>
      <c r="P1214" s="67">
        <f>(O1214-MAX(O$97:O1214))/MAX(O$97:O1214)</f>
        <v>-0.37251567155847576</v>
      </c>
      <c r="Q1214" s="63">
        <f>Q1213*N1214</f>
        <v>859979.59205325448</v>
      </c>
      <c r="R1214" s="55">
        <f>(B1214-(B1213*$A$1))/B1213</f>
        <v>0.96691501210653752</v>
      </c>
      <c r="S1214" s="47">
        <f t="shared" si="249"/>
        <v>5125288.6392232636</v>
      </c>
      <c r="T1214" s="67">
        <f>(S1214-MAX(S$97:S1214))/MAX(S$97:S1214)</f>
        <v>-0.17320886692142629</v>
      </c>
      <c r="U1214" s="63">
        <f>U1213*R1214</f>
        <v>1133109.2278745566</v>
      </c>
      <c r="V1214" s="4"/>
    </row>
    <row r="1215" spans="1:22" x14ac:dyDescent="0.3">
      <c r="A1215" s="2">
        <v>44218</v>
      </c>
      <c r="B1215" s="21">
        <v>310.2</v>
      </c>
      <c r="C1215" s="21">
        <v>305.60000000000002</v>
      </c>
      <c r="D1215" s="21">
        <v>316.18999999999988</v>
      </c>
      <c r="E1215" s="21">
        <v>380.15833333333342</v>
      </c>
      <c r="F1215" s="23" t="str">
        <f t="shared" si="244"/>
        <v>FALSE</v>
      </c>
      <c r="G1215" s="23" t="str">
        <f t="shared" si="245"/>
        <v>FALSE</v>
      </c>
      <c r="H1215" s="23" t="str">
        <f t="shared" si="246"/>
        <v>Sell</v>
      </c>
      <c r="I1215" s="23" t="str">
        <f t="shared" si="243"/>
        <v/>
      </c>
      <c r="J1215" s="38" t="str">
        <f t="shared" si="240"/>
        <v>Selling</v>
      </c>
      <c r="K1215" s="23" t="str">
        <f t="shared" si="241"/>
        <v>Selling</v>
      </c>
      <c r="L1215" s="23" t="str">
        <f t="shared" si="242"/>
        <v>Cash</v>
      </c>
      <c r="M1215" s="43">
        <f t="shared" si="247"/>
        <v>0.97028464185173602</v>
      </c>
      <c r="N1215" s="54">
        <f t="shared" si="248"/>
        <v>1</v>
      </c>
      <c r="O1215" s="47">
        <f>O1214*N1215</f>
        <v>1289218.1780262447</v>
      </c>
      <c r="P1215" s="67">
        <f>(O1215-MAX(O$97:O1215))/MAX(O$97:O1215)</f>
        <v>-0.37251567155847576</v>
      </c>
      <c r="Q1215" s="63">
        <f>Q1214*N1215</f>
        <v>859979.59205325448</v>
      </c>
      <c r="R1215" s="53">
        <f>(B1215-(B1215*$A$1))/B1214</f>
        <v>0.96960544260243986</v>
      </c>
      <c r="S1215" s="47">
        <f t="shared" si="249"/>
        <v>4969507.7594993291</v>
      </c>
      <c r="T1215" s="67">
        <f>(S1215-MAX(S$97:S1215))/MAX(S$97:S1215)</f>
        <v>-0.19833881747157681</v>
      </c>
      <c r="U1215" s="63">
        <f>U1214*R1215</f>
        <v>1098668.8744102183</v>
      </c>
      <c r="V1215" s="4"/>
    </row>
    <row r="1216" spans="1:22" x14ac:dyDescent="0.3">
      <c r="A1216" s="2">
        <v>44219</v>
      </c>
      <c r="B1216" s="21">
        <v>305.5</v>
      </c>
      <c r="C1216" s="21">
        <v>300</v>
      </c>
      <c r="D1216" s="21">
        <v>313.13</v>
      </c>
      <c r="E1216" s="21">
        <v>380.35</v>
      </c>
      <c r="F1216" s="23" t="str">
        <f t="shared" si="244"/>
        <v>FALSE</v>
      </c>
      <c r="G1216" s="23" t="str">
        <f t="shared" si="245"/>
        <v>FALSE</v>
      </c>
      <c r="H1216" s="23" t="str">
        <f t="shared" si="246"/>
        <v>Sell</v>
      </c>
      <c r="I1216" s="23" t="str">
        <f t="shared" si="243"/>
        <v/>
      </c>
      <c r="J1216" s="38" t="str">
        <f t="shared" si="240"/>
        <v>Cash</v>
      </c>
      <c r="K1216" s="23" t="str">
        <f t="shared" si="241"/>
        <v>Cash</v>
      </c>
      <c r="L1216" s="23" t="str">
        <f t="shared" si="242"/>
        <v>Cash</v>
      </c>
      <c r="M1216" s="43">
        <f t="shared" si="247"/>
        <v>0.98484848484848486</v>
      </c>
      <c r="N1216" s="54">
        <f t="shared" si="248"/>
        <v>1</v>
      </c>
      <c r="O1216" s="47">
        <f>O1215*N1216</f>
        <v>1289218.1780262447</v>
      </c>
      <c r="P1216" s="67">
        <f>(O1216-MAX(O$97:O1216))/MAX(O$97:O1216)</f>
        <v>-0.37251567155847576</v>
      </c>
      <c r="Q1216" s="63">
        <f>Q1215*N1216</f>
        <v>859979.59205325448</v>
      </c>
      <c r="R1216" s="48">
        <v>1</v>
      </c>
      <c r="S1216" s="47">
        <f t="shared" si="249"/>
        <v>4969507.7594993291</v>
      </c>
      <c r="T1216" s="67">
        <f>(S1216-MAX(S$97:S1216))/MAX(S$97:S1216)</f>
        <v>-0.19833881747157681</v>
      </c>
      <c r="U1216" s="63">
        <f>U1215*R1216</f>
        <v>1098668.8744102183</v>
      </c>
      <c r="V1216" s="4"/>
    </row>
    <row r="1217" spans="1:22" x14ac:dyDescent="0.3">
      <c r="A1217" s="2">
        <v>44220</v>
      </c>
      <c r="B1217" s="21">
        <v>300</v>
      </c>
      <c r="C1217" s="21">
        <v>299.2</v>
      </c>
      <c r="D1217" s="21">
        <v>310.36</v>
      </c>
      <c r="E1217" s="21">
        <v>380.51416666666671</v>
      </c>
      <c r="F1217" s="23" t="str">
        <f t="shared" si="244"/>
        <v>FALSE</v>
      </c>
      <c r="G1217" s="23" t="str">
        <f t="shared" si="245"/>
        <v>FALSE</v>
      </c>
      <c r="H1217" s="23" t="str">
        <f t="shared" si="246"/>
        <v>Sell</v>
      </c>
      <c r="I1217" s="23" t="str">
        <f t="shared" si="243"/>
        <v/>
      </c>
      <c r="J1217" s="38" t="str">
        <f t="shared" si="240"/>
        <v>Cash</v>
      </c>
      <c r="K1217" s="23" t="str">
        <f t="shared" si="241"/>
        <v>Cash</v>
      </c>
      <c r="L1217" s="23" t="str">
        <f t="shared" si="242"/>
        <v>Cash</v>
      </c>
      <c r="M1217" s="43">
        <f t="shared" si="247"/>
        <v>0.98199672667757776</v>
      </c>
      <c r="N1217" s="54">
        <f t="shared" si="248"/>
        <v>1</v>
      </c>
      <c r="O1217" s="47">
        <f>O1216*N1217</f>
        <v>1289218.1780262447</v>
      </c>
      <c r="P1217" s="67">
        <f>(O1217-MAX(O$97:O1217))/MAX(O$97:O1217)</f>
        <v>-0.37251567155847576</v>
      </c>
      <c r="Q1217" s="63">
        <f>Q1216*N1217</f>
        <v>859979.59205325448</v>
      </c>
      <c r="R1217" s="48">
        <v>1</v>
      </c>
      <c r="S1217" s="47">
        <f t="shared" si="249"/>
        <v>4969507.7594993291</v>
      </c>
      <c r="T1217" s="67">
        <f>(S1217-MAX(S$97:S1217))/MAX(S$97:S1217)</f>
        <v>-0.19833881747157681</v>
      </c>
      <c r="U1217" s="63">
        <f>U1216*R1217</f>
        <v>1098668.8744102183</v>
      </c>
      <c r="V1217" s="4"/>
    </row>
    <row r="1218" spans="1:22" x14ac:dyDescent="0.3">
      <c r="A1218" s="2">
        <v>44221</v>
      </c>
      <c r="B1218" s="21">
        <v>299.2</v>
      </c>
      <c r="C1218" s="21">
        <v>304.89999999999998</v>
      </c>
      <c r="D1218" s="21">
        <v>309.77</v>
      </c>
      <c r="E1218" s="21">
        <v>380.72916666666669</v>
      </c>
      <c r="F1218" s="23" t="str">
        <f t="shared" si="244"/>
        <v>FALSE</v>
      </c>
      <c r="G1218" s="23" t="str">
        <f t="shared" si="245"/>
        <v>FALSE</v>
      </c>
      <c r="H1218" s="23" t="str">
        <f t="shared" si="246"/>
        <v>Sell</v>
      </c>
      <c r="I1218" s="23" t="str">
        <f t="shared" si="243"/>
        <v/>
      </c>
      <c r="J1218" s="38" t="str">
        <f t="shared" ref="J1218:J1281" si="251">IF(H1218="Sell",IF(H1217="Sell","Cash","Selling"),IF(H1218="Hold&amp;NotBuy",J1217,""))</f>
        <v>Cash</v>
      </c>
      <c r="K1218" s="23" t="str">
        <f t="shared" ref="K1218:K1281" si="252">IF(J1218="", I1218,J1218)</f>
        <v>Cash</v>
      </c>
      <c r="L1218" s="23" t="str">
        <f t="shared" si="242"/>
        <v>Cash</v>
      </c>
      <c r="M1218" s="43">
        <f t="shared" si="247"/>
        <v>0.99733333333333329</v>
      </c>
      <c r="N1218" s="54">
        <f t="shared" si="248"/>
        <v>1</v>
      </c>
      <c r="O1218" s="47">
        <f>O1217*N1218</f>
        <v>1289218.1780262447</v>
      </c>
      <c r="P1218" s="67">
        <f>(O1218-MAX(O$97:O1218))/MAX(O$97:O1218)</f>
        <v>-0.37251567155847576</v>
      </c>
      <c r="Q1218" s="63">
        <f>Q1217*N1218</f>
        <v>859979.59205325448</v>
      </c>
      <c r="R1218" s="48">
        <v>1</v>
      </c>
      <c r="S1218" s="47">
        <f t="shared" si="249"/>
        <v>4969507.7594993291</v>
      </c>
      <c r="T1218" s="67">
        <f>(S1218-MAX(S$97:S1218))/MAX(S$97:S1218)</f>
        <v>-0.19833881747157681</v>
      </c>
      <c r="U1218" s="63">
        <f>U1217*R1218</f>
        <v>1098668.8744102183</v>
      </c>
      <c r="V1218" s="4"/>
    </row>
    <row r="1219" spans="1:22" x14ac:dyDescent="0.3">
      <c r="A1219" s="2">
        <v>44222</v>
      </c>
      <c r="B1219" s="21">
        <v>304.89999999999998</v>
      </c>
      <c r="C1219" s="21">
        <v>292.39999999999998</v>
      </c>
      <c r="D1219" s="21">
        <v>307.63</v>
      </c>
      <c r="E1219" s="21">
        <v>380.8</v>
      </c>
      <c r="F1219" s="23" t="str">
        <f t="shared" si="244"/>
        <v>FALSE</v>
      </c>
      <c r="G1219" s="23" t="str">
        <f t="shared" si="245"/>
        <v>FALSE</v>
      </c>
      <c r="H1219" s="23" t="str">
        <f t="shared" si="246"/>
        <v>Sell</v>
      </c>
      <c r="I1219" s="23" t="str">
        <f t="shared" si="243"/>
        <v/>
      </c>
      <c r="J1219" s="38" t="str">
        <f t="shared" si="251"/>
        <v>Cash</v>
      </c>
      <c r="K1219" s="23" t="str">
        <f t="shared" si="252"/>
        <v>Cash</v>
      </c>
      <c r="L1219" s="23" t="str">
        <f t="shared" si="242"/>
        <v>Cash</v>
      </c>
      <c r="M1219" s="43">
        <f t="shared" si="247"/>
        <v>1.0190508021390374</v>
      </c>
      <c r="N1219" s="54">
        <f t="shared" si="248"/>
        <v>1</v>
      </c>
      <c r="O1219" s="47">
        <f>O1218*N1219</f>
        <v>1289218.1780262447</v>
      </c>
      <c r="P1219" s="67">
        <f>(O1219-MAX(O$97:O1219))/MAX(O$97:O1219)</f>
        <v>-0.37251567155847576</v>
      </c>
      <c r="Q1219" s="63">
        <f>Q1218*N1219</f>
        <v>859979.59205325448</v>
      </c>
      <c r="R1219" s="48">
        <v>1</v>
      </c>
      <c r="S1219" s="47">
        <f t="shared" si="249"/>
        <v>4969507.7594993291</v>
      </c>
      <c r="T1219" s="67">
        <f>(S1219-MAX(S$97:S1219))/MAX(S$97:S1219)</f>
        <v>-0.19833881747157681</v>
      </c>
      <c r="U1219" s="63">
        <f>U1218*R1219</f>
        <v>1098668.8744102183</v>
      </c>
      <c r="V1219" s="4"/>
    </row>
    <row r="1220" spans="1:22" x14ac:dyDescent="0.3">
      <c r="A1220" s="2">
        <v>44223</v>
      </c>
      <c r="B1220" s="21">
        <v>292.60000000000002</v>
      </c>
      <c r="C1220" s="21">
        <v>278.5</v>
      </c>
      <c r="D1220" s="21">
        <v>305.14999999999998</v>
      </c>
      <c r="E1220" s="21">
        <v>380.76249999999999</v>
      </c>
      <c r="F1220" s="23" t="str">
        <f t="shared" si="244"/>
        <v>FALSE</v>
      </c>
      <c r="G1220" s="23" t="str">
        <f t="shared" si="245"/>
        <v>FALSE</v>
      </c>
      <c r="H1220" s="23" t="str">
        <f t="shared" si="246"/>
        <v>Sell</v>
      </c>
      <c r="I1220" s="23" t="str">
        <f t="shared" si="243"/>
        <v/>
      </c>
      <c r="J1220" s="38" t="str">
        <f t="shared" si="251"/>
        <v>Cash</v>
      </c>
      <c r="K1220" s="23" t="str">
        <f t="shared" si="252"/>
        <v>Cash</v>
      </c>
      <c r="L1220" s="23" t="str">
        <f t="shared" ref="L1220:L1283" si="253">IF(K1220="Selling", IF(L1219="Cash", "Cash", K1220), K1220)</f>
        <v>Cash</v>
      </c>
      <c r="M1220" s="43">
        <f t="shared" si="247"/>
        <v>0.95965890455887193</v>
      </c>
      <c r="N1220" s="54">
        <f t="shared" si="248"/>
        <v>1</v>
      </c>
      <c r="O1220" s="47">
        <f>O1219*N1220</f>
        <v>1289218.1780262447</v>
      </c>
      <c r="P1220" s="67">
        <f>(O1220-MAX(O$97:O1220))/MAX(O$97:O1220)</f>
        <v>-0.37251567155847576</v>
      </c>
      <c r="Q1220" s="63">
        <f>Q1219*N1220</f>
        <v>859979.59205325448</v>
      </c>
      <c r="R1220" s="48">
        <v>1</v>
      </c>
      <c r="S1220" s="47">
        <f t="shared" si="249"/>
        <v>4969507.7594993291</v>
      </c>
      <c r="T1220" s="67">
        <f>(S1220-MAX(S$97:S1220))/MAX(S$97:S1220)</f>
        <v>-0.19833881747157681</v>
      </c>
      <c r="U1220" s="63">
        <f>U1219*R1220</f>
        <v>1098668.8744102183</v>
      </c>
      <c r="V1220" s="4"/>
    </row>
    <row r="1221" spans="1:22" x14ac:dyDescent="0.3">
      <c r="A1221" s="2">
        <v>44224</v>
      </c>
      <c r="B1221" s="21">
        <v>278.7</v>
      </c>
      <c r="C1221" s="21">
        <v>289.3</v>
      </c>
      <c r="D1221" s="21">
        <v>302.99</v>
      </c>
      <c r="E1221" s="21">
        <v>380.83416666666659</v>
      </c>
      <c r="F1221" s="23" t="str">
        <f t="shared" si="244"/>
        <v>FALSE</v>
      </c>
      <c r="G1221" s="23" t="str">
        <f t="shared" si="245"/>
        <v>FALSE</v>
      </c>
      <c r="H1221" s="23" t="str">
        <f t="shared" si="246"/>
        <v>Sell</v>
      </c>
      <c r="I1221" s="23" t="str">
        <f t="shared" ref="I1221:I1284" si="254">IF(H1221="Buy",IF(H1220="Buy","hold","Buying"),IF(H1221="Hold&amp;NotBuy","hold",""))</f>
        <v/>
      </c>
      <c r="J1221" s="38" t="str">
        <f t="shared" si="251"/>
        <v>Cash</v>
      </c>
      <c r="K1221" s="23" t="str">
        <f t="shared" si="252"/>
        <v>Cash</v>
      </c>
      <c r="L1221" s="23" t="str">
        <f t="shared" si="253"/>
        <v>Cash</v>
      </c>
      <c r="M1221" s="43">
        <f t="shared" si="247"/>
        <v>0.95249487354750506</v>
      </c>
      <c r="N1221" s="54">
        <f t="shared" si="248"/>
        <v>1</v>
      </c>
      <c r="O1221" s="47">
        <f>O1220*N1221</f>
        <v>1289218.1780262447</v>
      </c>
      <c r="P1221" s="67">
        <f>(O1221-MAX(O$97:O1221))/MAX(O$97:O1221)</f>
        <v>-0.37251567155847576</v>
      </c>
      <c r="Q1221" s="63">
        <f>Q1220*N1221</f>
        <v>859979.59205325448</v>
      </c>
      <c r="R1221" s="48">
        <v>1</v>
      </c>
      <c r="S1221" s="47">
        <f t="shared" si="249"/>
        <v>4969507.7594993291</v>
      </c>
      <c r="T1221" s="67">
        <f>(S1221-MAX(S$97:S1221))/MAX(S$97:S1221)</f>
        <v>-0.19833881747157681</v>
      </c>
      <c r="U1221" s="63">
        <f>U1220*R1221</f>
        <v>1098668.8744102183</v>
      </c>
      <c r="V1221" s="4"/>
    </row>
    <row r="1222" spans="1:22" x14ac:dyDescent="0.3">
      <c r="A1222" s="2">
        <v>44225</v>
      </c>
      <c r="B1222" s="21">
        <v>289.5</v>
      </c>
      <c r="C1222" s="21">
        <v>306.2</v>
      </c>
      <c r="D1222" s="21">
        <v>300.60000000000002</v>
      </c>
      <c r="E1222" s="21">
        <v>381.04</v>
      </c>
      <c r="F1222" s="23" t="str">
        <f t="shared" si="244"/>
        <v>FALSE</v>
      </c>
      <c r="G1222" s="23" t="str">
        <f t="shared" si="245"/>
        <v>FALSE</v>
      </c>
      <c r="H1222" s="23" t="str">
        <f t="shared" si="246"/>
        <v>Sell</v>
      </c>
      <c r="I1222" s="23" t="str">
        <f t="shared" si="254"/>
        <v/>
      </c>
      <c r="J1222" s="38" t="str">
        <f t="shared" si="251"/>
        <v>Cash</v>
      </c>
      <c r="K1222" s="23" t="str">
        <f t="shared" si="252"/>
        <v>Cash</v>
      </c>
      <c r="L1222" s="23" t="str">
        <f t="shared" si="253"/>
        <v>Cash</v>
      </c>
      <c r="M1222" s="43">
        <f t="shared" si="247"/>
        <v>1.038751345532831</v>
      </c>
      <c r="N1222" s="54">
        <f t="shared" si="248"/>
        <v>1</v>
      </c>
      <c r="O1222" s="47">
        <f>O1221*N1222</f>
        <v>1289218.1780262447</v>
      </c>
      <c r="P1222" s="67">
        <f>(O1222-MAX(O$97:O1222))/MAX(O$97:O1222)</f>
        <v>-0.37251567155847576</v>
      </c>
      <c r="Q1222" s="63">
        <f>Q1221*N1222</f>
        <v>859979.59205325448</v>
      </c>
      <c r="R1222" s="48">
        <v>1</v>
      </c>
      <c r="S1222" s="47">
        <f t="shared" si="249"/>
        <v>4969507.7594993291</v>
      </c>
      <c r="T1222" s="67">
        <f>(S1222-MAX(S$97:S1222))/MAX(S$97:S1222)</f>
        <v>-0.19833881747157681</v>
      </c>
      <c r="U1222" s="63">
        <f>U1221*R1222</f>
        <v>1098668.8744102183</v>
      </c>
      <c r="V1222" s="4"/>
    </row>
    <row r="1223" spans="1:22" x14ac:dyDescent="0.3">
      <c r="A1223" s="2">
        <v>44226</v>
      </c>
      <c r="B1223" s="21">
        <v>306.10000000000002</v>
      </c>
      <c r="C1223" s="21">
        <v>377.8</v>
      </c>
      <c r="D1223" s="21">
        <v>306.41000000000003</v>
      </c>
      <c r="E1223" s="21">
        <v>381.90916666666658</v>
      </c>
      <c r="F1223" s="23" t="str">
        <f t="shared" si="244"/>
        <v>TRUE</v>
      </c>
      <c r="G1223" s="23" t="str">
        <f t="shared" si="245"/>
        <v>FALSE</v>
      </c>
      <c r="H1223" s="23" t="str">
        <f t="shared" si="246"/>
        <v>Hold&amp;NotBuy</v>
      </c>
      <c r="I1223" s="23" t="str">
        <f t="shared" si="254"/>
        <v>hold</v>
      </c>
      <c r="J1223" s="38" t="str">
        <f t="shared" si="251"/>
        <v>Cash</v>
      </c>
      <c r="K1223" s="23" t="str">
        <f t="shared" si="252"/>
        <v>Cash</v>
      </c>
      <c r="L1223" s="23" t="str">
        <f t="shared" si="253"/>
        <v>Cash</v>
      </c>
      <c r="M1223" s="43">
        <f t="shared" si="247"/>
        <v>1.0573402417962003</v>
      </c>
      <c r="N1223" s="54">
        <f t="shared" si="248"/>
        <v>1</v>
      </c>
      <c r="O1223" s="47">
        <f>O1222*N1223</f>
        <v>1289218.1780262447</v>
      </c>
      <c r="P1223" s="67">
        <f>(O1223-MAX(O$97:O1223))/MAX(O$97:O1223)</f>
        <v>-0.37251567155847576</v>
      </c>
      <c r="Q1223" s="63">
        <f>Q1222*N1223</f>
        <v>859979.59205325448</v>
      </c>
      <c r="R1223" s="48">
        <v>1</v>
      </c>
      <c r="S1223" s="47">
        <f t="shared" si="249"/>
        <v>4969507.7594993291</v>
      </c>
      <c r="T1223" s="67">
        <f>(S1223-MAX(S$97:S1223))/MAX(S$97:S1223)</f>
        <v>-0.19833881747157681</v>
      </c>
      <c r="U1223" s="63">
        <f>U1222*R1223</f>
        <v>1098668.8744102183</v>
      </c>
      <c r="V1223" s="4"/>
    </row>
    <row r="1224" spans="1:22" x14ac:dyDescent="0.3">
      <c r="A1224" s="2">
        <v>44227</v>
      </c>
      <c r="B1224" s="21">
        <v>377.6</v>
      </c>
      <c r="C1224" s="21">
        <v>516.9</v>
      </c>
      <c r="D1224" s="21">
        <v>327.08</v>
      </c>
      <c r="E1224" s="21">
        <v>383.9325</v>
      </c>
      <c r="F1224" s="23" t="str">
        <f t="shared" si="244"/>
        <v>TRUE</v>
      </c>
      <c r="G1224" s="23" t="str">
        <f t="shared" si="245"/>
        <v>FALSE</v>
      </c>
      <c r="H1224" s="23" t="str">
        <f t="shared" si="246"/>
        <v>Hold&amp;NotBuy</v>
      </c>
      <c r="I1224" s="23" t="str">
        <f t="shared" si="254"/>
        <v>hold</v>
      </c>
      <c r="J1224" s="38" t="str">
        <f t="shared" si="251"/>
        <v>Cash</v>
      </c>
      <c r="K1224" s="23" t="str">
        <f t="shared" si="252"/>
        <v>Cash</v>
      </c>
      <c r="L1224" s="23" t="str">
        <f t="shared" si="253"/>
        <v>Cash</v>
      </c>
      <c r="M1224" s="43">
        <f t="shared" si="247"/>
        <v>1.2335837961450506</v>
      </c>
      <c r="N1224" s="54">
        <f t="shared" si="248"/>
        <v>1</v>
      </c>
      <c r="O1224" s="47">
        <f>O1223*N1224</f>
        <v>1289218.1780262447</v>
      </c>
      <c r="P1224" s="67">
        <f>(O1224-MAX(O$97:O1224))/MAX(O$97:O1224)</f>
        <v>-0.37251567155847576</v>
      </c>
      <c r="Q1224" s="63">
        <f>Q1223*N1224</f>
        <v>859979.59205325448</v>
      </c>
      <c r="R1224" s="55">
        <f>(B1224-(B1223*$A$1))/B1223</f>
        <v>1.2328837961450507</v>
      </c>
      <c r="S1224" s="47">
        <f t="shared" si="249"/>
        <v>6126825.5915038185</v>
      </c>
      <c r="T1224" s="67">
        <f>(S1224-MAX(S$97:S1224))/MAX(S$97:S1224)</f>
        <v>-1.1644918062227215E-2</v>
      </c>
      <c r="U1224" s="63">
        <f>U1223*R1224</f>
        <v>1354531.0525892801</v>
      </c>
      <c r="V1224" s="4"/>
    </row>
    <row r="1225" spans="1:22" x14ac:dyDescent="0.3">
      <c r="A1225" s="2">
        <v>44228</v>
      </c>
      <c r="B1225" s="21">
        <v>516.9</v>
      </c>
      <c r="C1225" s="21">
        <v>472.5</v>
      </c>
      <c r="D1225" s="21">
        <v>343.77</v>
      </c>
      <c r="E1225" s="21">
        <v>385.52249999999998</v>
      </c>
      <c r="F1225" s="23" t="str">
        <f t="shared" si="244"/>
        <v>TRUE</v>
      </c>
      <c r="G1225" s="23" t="str">
        <f t="shared" si="245"/>
        <v>TRUE</v>
      </c>
      <c r="H1225" s="23" t="str">
        <f t="shared" si="246"/>
        <v>Buy</v>
      </c>
      <c r="I1225" s="23" t="str">
        <f t="shared" si="254"/>
        <v>Buying</v>
      </c>
      <c r="J1225" s="38" t="str">
        <f t="shared" si="251"/>
        <v/>
      </c>
      <c r="K1225" s="23" t="str">
        <f t="shared" si="252"/>
        <v>Buying</v>
      </c>
      <c r="L1225" s="23" t="str">
        <f t="shared" si="253"/>
        <v>Buying</v>
      </c>
      <c r="M1225" s="43">
        <f t="shared" si="247"/>
        <v>1.3689088983050846</v>
      </c>
      <c r="N1225" s="54">
        <f t="shared" si="248"/>
        <v>1</v>
      </c>
      <c r="O1225" s="47">
        <f>O1224*N1225</f>
        <v>1289218.1780262447</v>
      </c>
      <c r="P1225" s="67">
        <f>(O1225-MAX(O$97:O1225))/MAX(O$97:O1225)</f>
        <v>-0.37251567155847576</v>
      </c>
      <c r="Q1225" s="63">
        <f>Q1224*N1225</f>
        <v>859979.59205325448</v>
      </c>
      <c r="R1225" s="52">
        <f t="shared" ref="R1225:R1226" si="255">M1225</f>
        <v>1.3689088983050846</v>
      </c>
      <c r="S1225" s="47">
        <f t="shared" si="249"/>
        <v>8387066.0705728903</v>
      </c>
      <c r="T1225" s="67">
        <f>(S1225-MAX(S$97:S1225))/MAX(S$97:S1225)</f>
        <v>0</v>
      </c>
      <c r="U1225" s="63">
        <f>U1224*R1225</f>
        <v>1854229.6109200178</v>
      </c>
      <c r="V1225" s="4"/>
    </row>
    <row r="1226" spans="1:22" x14ac:dyDescent="0.3">
      <c r="A1226" s="2">
        <v>44229</v>
      </c>
      <c r="B1226" s="21">
        <v>472</v>
      </c>
      <c r="C1226" s="21">
        <v>412.5</v>
      </c>
      <c r="D1226" s="21">
        <v>355.02</v>
      </c>
      <c r="E1226" s="21">
        <v>386.52916666666658</v>
      </c>
      <c r="F1226" s="23" t="str">
        <f t="shared" si="244"/>
        <v>TRUE</v>
      </c>
      <c r="G1226" s="23" t="str">
        <f t="shared" si="245"/>
        <v>TRUE</v>
      </c>
      <c r="H1226" s="23" t="str">
        <f t="shared" si="246"/>
        <v>Buy</v>
      </c>
      <c r="I1226" s="23" t="str">
        <f t="shared" si="254"/>
        <v>hold</v>
      </c>
      <c r="J1226" s="38" t="str">
        <f t="shared" si="251"/>
        <v/>
      </c>
      <c r="K1226" s="23" t="str">
        <f t="shared" si="252"/>
        <v>hold</v>
      </c>
      <c r="L1226" s="23" t="str">
        <f t="shared" si="253"/>
        <v>hold</v>
      </c>
      <c r="M1226" s="43">
        <f t="shared" si="247"/>
        <v>0.91313600309537635</v>
      </c>
      <c r="N1226" s="54">
        <f t="shared" si="248"/>
        <v>0.91243600309537631</v>
      </c>
      <c r="O1226" s="47">
        <f>O1225*N1226</f>
        <v>1176329.0814761701</v>
      </c>
      <c r="P1226" s="67">
        <f>(O1226-MAX(O$97:O1226))/MAX(O$97:O1226)</f>
        <v>-0.42746070735182923</v>
      </c>
      <c r="Q1226" s="63">
        <f>Q1225*N1226</f>
        <v>784676.3417166638</v>
      </c>
      <c r="R1226" s="52">
        <f t="shared" si="255"/>
        <v>0.91313600309537635</v>
      </c>
      <c r="S1226" s="47">
        <f t="shared" si="249"/>
        <v>7658531.9893797729</v>
      </c>
      <c r="T1226" s="67">
        <f>(S1226-MAX(S$97:S1226))/MAX(S$97:S1226)</f>
        <v>-8.6863996904623625E-2</v>
      </c>
      <c r="U1226" s="63">
        <f>U1225*R1226</f>
        <v>1693163.8157366</v>
      </c>
      <c r="V1226" s="4"/>
    </row>
    <row r="1227" spans="1:22" x14ac:dyDescent="0.3">
      <c r="A1227" s="2">
        <v>44230</v>
      </c>
      <c r="B1227" s="21">
        <v>412.6</v>
      </c>
      <c r="C1227" s="21">
        <v>401.8</v>
      </c>
      <c r="D1227" s="21">
        <v>365.28</v>
      </c>
      <c r="E1227" s="21">
        <v>387.45749999999998</v>
      </c>
      <c r="F1227" s="23" t="str">
        <f t="shared" ref="F1227:F1290" si="256">IF(C1226&gt;=D1226, "TRUE", "FALSE")</f>
        <v>TRUE</v>
      </c>
      <c r="G1227" s="23" t="str">
        <f t="shared" si="245"/>
        <v>TRUE</v>
      </c>
      <c r="H1227" s="23" t="str">
        <f t="shared" si="246"/>
        <v>Buy</v>
      </c>
      <c r="I1227" s="23" t="str">
        <f t="shared" si="254"/>
        <v>hold</v>
      </c>
      <c r="J1227" s="38" t="str">
        <f t="shared" si="251"/>
        <v/>
      </c>
      <c r="K1227" s="23" t="str">
        <f t="shared" si="252"/>
        <v>hold</v>
      </c>
      <c r="L1227" s="23" t="str">
        <f t="shared" si="253"/>
        <v>hold</v>
      </c>
      <c r="M1227" s="43">
        <f t="shared" si="247"/>
        <v>0.87415254237288142</v>
      </c>
      <c r="N1227" s="54">
        <f t="shared" si="248"/>
        <v>0.87415254237288142</v>
      </c>
      <c r="O1227" s="47">
        <f>O1226*N1227</f>
        <v>1028291.0572395505</v>
      </c>
      <c r="P1227" s="67">
        <f>(O1227-MAX(O$97:O1227))/MAX(O$97:O1227)</f>
        <v>-0.49951332172323032</v>
      </c>
      <c r="Q1227" s="63">
        <f>Q1226*N1227</f>
        <v>685926.81905147352</v>
      </c>
      <c r="R1227" s="48">
        <v>0.87415254237288142</v>
      </c>
      <c r="S1227" s="47">
        <f t="shared" si="249"/>
        <v>6694725.2093603695</v>
      </c>
      <c r="T1227" s="67">
        <f>(S1227-MAX(S$97:S1227))/MAX(S$97:S1227)</f>
        <v>-0.20177984136196547</v>
      </c>
      <c r="U1227" s="63">
        <f>U1226*R1227</f>
        <v>1480083.4541799177</v>
      </c>
      <c r="V1227" s="4"/>
    </row>
    <row r="1228" spans="1:22" x14ac:dyDescent="0.3">
      <c r="A1228" s="2">
        <v>44231</v>
      </c>
      <c r="B1228" s="21">
        <v>401.8</v>
      </c>
      <c r="C1228" s="21">
        <v>419.1</v>
      </c>
      <c r="D1228" s="21">
        <v>376.7</v>
      </c>
      <c r="E1228" s="21">
        <v>388.5408333333333</v>
      </c>
      <c r="F1228" s="23" t="str">
        <f t="shared" si="256"/>
        <v>TRUE</v>
      </c>
      <c r="G1228" s="23" t="str">
        <f t="shared" ref="G1228:G1291" si="257">IF(C1227&gt;=E1227, "TRUE", "FALSE")</f>
        <v>TRUE</v>
      </c>
      <c r="H1228" s="23" t="str">
        <f t="shared" ref="H1228:H1291" si="258">IF(F1228="TRUE", IF(G1228="TRUE", "Buy", "Hold&amp;NotBuy"), "Sell")</f>
        <v>Buy</v>
      </c>
      <c r="I1228" s="23" t="str">
        <f t="shared" si="254"/>
        <v>hold</v>
      </c>
      <c r="J1228" s="38" t="str">
        <f t="shared" si="251"/>
        <v/>
      </c>
      <c r="K1228" s="23" t="str">
        <f t="shared" si="252"/>
        <v>hold</v>
      </c>
      <c r="L1228" s="23" t="str">
        <f t="shared" si="253"/>
        <v>hold</v>
      </c>
      <c r="M1228" s="43">
        <f t="shared" ref="M1228:M1291" si="259">B1228/B1227</f>
        <v>0.97382452738730008</v>
      </c>
      <c r="N1228" s="54">
        <f t="shared" si="248"/>
        <v>0.97382452738730008</v>
      </c>
      <c r="O1228" s="47">
        <f>O1227*N1228</f>
        <v>1001375.0528328924</v>
      </c>
      <c r="P1228" s="67">
        <f>(O1228-MAX(O$97:O1228))/MAX(O$97:O1228)</f>
        <v>-0.51261379706348509</v>
      </c>
      <c r="Q1228" s="63">
        <f>Q1227*N1228</f>
        <v>667972.36038507533</v>
      </c>
      <c r="R1228" s="48">
        <v>0.97382452738730008</v>
      </c>
      <c r="S1228" s="47">
        <f t="shared" si="249"/>
        <v>6519487.612993205</v>
      </c>
      <c r="T1228" s="67">
        <f>(S1228-MAX(S$97:S1228))/MAX(S$97:S1228)</f>
        <v>-0.22267363126330036</v>
      </c>
      <c r="U1228" s="63">
        <f>U1227*R1228</f>
        <v>1441341.570260521</v>
      </c>
      <c r="V1228" s="4"/>
    </row>
    <row r="1229" spans="1:22" x14ac:dyDescent="0.3">
      <c r="A1229" s="2">
        <v>44232</v>
      </c>
      <c r="B1229" s="21">
        <v>418.8</v>
      </c>
      <c r="C1229" s="21">
        <v>472.4</v>
      </c>
      <c r="D1229" s="21">
        <v>394.7</v>
      </c>
      <c r="E1229" s="21">
        <v>390.05583333333328</v>
      </c>
      <c r="F1229" s="23" t="str">
        <f t="shared" si="256"/>
        <v>TRUE</v>
      </c>
      <c r="G1229" s="23" t="str">
        <f t="shared" si="257"/>
        <v>TRUE</v>
      </c>
      <c r="H1229" s="23" t="str">
        <f t="shared" si="258"/>
        <v>Buy</v>
      </c>
      <c r="I1229" s="23" t="str">
        <f t="shared" si="254"/>
        <v>hold</v>
      </c>
      <c r="J1229" s="38" t="str">
        <f t="shared" si="251"/>
        <v/>
      </c>
      <c r="K1229" s="23" t="str">
        <f t="shared" si="252"/>
        <v>hold</v>
      </c>
      <c r="L1229" s="23" t="str">
        <f t="shared" si="253"/>
        <v>hold</v>
      </c>
      <c r="M1229" s="43">
        <f t="shared" si="259"/>
        <v>1.042309606769537</v>
      </c>
      <c r="N1229" s="54">
        <f t="shared" si="248"/>
        <v>1.042309606769537</v>
      </c>
      <c r="O1229" s="47">
        <f>O1228*N1229</f>
        <v>1043742.8375470764</v>
      </c>
      <c r="P1229" s="67">
        <f>(O1229-MAX(O$97:O1229))/MAX(O$97:O1229)</f>
        <v>-0.4919926784723434</v>
      </c>
      <c r="Q1229" s="63">
        <f>Q1228*N1229</f>
        <v>696234.00828588731</v>
      </c>
      <c r="R1229" s="48">
        <v>1.042309606769537</v>
      </c>
      <c r="S1229" s="47">
        <f t="shared" si="249"/>
        <v>6795324.5702378144</v>
      </c>
      <c r="T1229" s="67">
        <f>(S1229-MAX(S$97:S1229))/MAX(S$97:S1229)</f>
        <v>-0.18978525827045856</v>
      </c>
      <c r="U1229" s="63">
        <f>U1228*R1229</f>
        <v>1502324.1653188306</v>
      </c>
      <c r="V1229" s="4"/>
    </row>
    <row r="1230" spans="1:22" x14ac:dyDescent="0.3">
      <c r="A1230" s="2">
        <v>44233</v>
      </c>
      <c r="B1230" s="21">
        <v>472.5</v>
      </c>
      <c r="C1230" s="21">
        <v>471.8</v>
      </c>
      <c r="D1230" s="21">
        <v>414.03</v>
      </c>
      <c r="E1230" s="21">
        <v>391.58249999999998</v>
      </c>
      <c r="F1230" s="23" t="str">
        <f t="shared" si="256"/>
        <v>TRUE</v>
      </c>
      <c r="G1230" s="23" t="str">
        <f t="shared" si="257"/>
        <v>TRUE</v>
      </c>
      <c r="H1230" s="23" t="str">
        <f t="shared" si="258"/>
        <v>Buy</v>
      </c>
      <c r="I1230" s="23" t="str">
        <f t="shared" si="254"/>
        <v>hold</v>
      </c>
      <c r="J1230" s="38" t="str">
        <f t="shared" si="251"/>
        <v/>
      </c>
      <c r="K1230" s="23" t="str">
        <f t="shared" si="252"/>
        <v>hold</v>
      </c>
      <c r="L1230" s="23" t="str">
        <f t="shared" si="253"/>
        <v>hold</v>
      </c>
      <c r="M1230" s="43">
        <f t="shared" si="259"/>
        <v>1.1282234957020056</v>
      </c>
      <c r="N1230" s="54">
        <f t="shared" si="248"/>
        <v>1.1282234957020056</v>
      </c>
      <c r="O1230" s="47">
        <f>O1229*N1230</f>
        <v>1177575.1927912931</v>
      </c>
      <c r="P1230" s="67">
        <f>(O1230-MAX(O$97:O1230))/MAX(O$97:O1230)</f>
        <v>-0.42685420386385448</v>
      </c>
      <c r="Q1230" s="63">
        <f>Q1229*N1230</f>
        <v>785507.56665492291</v>
      </c>
      <c r="R1230" s="48">
        <v>1.1282234957020056</v>
      </c>
      <c r="S1230" s="47">
        <f t="shared" si="249"/>
        <v>7666644.8410634361</v>
      </c>
      <c r="T1230" s="67">
        <f>(S1230-MAX(S$97:S1230))/MAX(S$97:S1230)</f>
        <v>-8.5896691816599077E-2</v>
      </c>
      <c r="U1230" s="63">
        <f>U1229*R1230</f>
        <v>1694957.4214736088</v>
      </c>
      <c r="V1230" s="4"/>
    </row>
    <row r="1231" spans="1:22" x14ac:dyDescent="0.3">
      <c r="A1231" s="2">
        <v>44234</v>
      </c>
      <c r="B1231" s="21">
        <v>471.6</v>
      </c>
      <c r="C1231" s="21">
        <v>464.5</v>
      </c>
      <c r="D1231" s="21">
        <v>431.55</v>
      </c>
      <c r="E1231" s="21">
        <v>393.01833333333337</v>
      </c>
      <c r="F1231" s="23" t="str">
        <f t="shared" si="256"/>
        <v>TRUE</v>
      </c>
      <c r="G1231" s="23" t="str">
        <f t="shared" si="257"/>
        <v>TRUE</v>
      </c>
      <c r="H1231" s="23" t="str">
        <f t="shared" si="258"/>
        <v>Buy</v>
      </c>
      <c r="I1231" s="23" t="str">
        <f t="shared" si="254"/>
        <v>hold</v>
      </c>
      <c r="J1231" s="38" t="str">
        <f t="shared" si="251"/>
        <v/>
      </c>
      <c r="K1231" s="23" t="str">
        <f t="shared" si="252"/>
        <v>hold</v>
      </c>
      <c r="L1231" s="23" t="str">
        <f t="shared" si="253"/>
        <v>hold</v>
      </c>
      <c r="M1231" s="43">
        <f t="shared" si="259"/>
        <v>0.99809523809523815</v>
      </c>
      <c r="N1231" s="54">
        <f t="shared" si="248"/>
        <v>0.99809523809523815</v>
      </c>
      <c r="O1231" s="47">
        <f>O1230*N1231</f>
        <v>1175332.1924240717</v>
      </c>
      <c r="P1231" s="67">
        <f>(O1231-MAX(O$97:O1231))/MAX(O$97:O1231)</f>
        <v>-0.42794591014220901</v>
      </c>
      <c r="Q1231" s="63">
        <f>Q1230*N1231</f>
        <v>784011.36176605639</v>
      </c>
      <c r="R1231" s="48">
        <v>0.99809523809523815</v>
      </c>
      <c r="S1231" s="47">
        <f t="shared" si="249"/>
        <v>7652041.7080328399</v>
      </c>
      <c r="T1231" s="67">
        <f>(S1231-MAX(S$97:S1231))/MAX(S$97:S1231)</f>
        <v>-8.7637840975043554E-2</v>
      </c>
      <c r="U1231" s="63">
        <f>U1230*R1231</f>
        <v>1691728.9311469926</v>
      </c>
      <c r="V1231" s="4"/>
    </row>
    <row r="1232" spans="1:22" x14ac:dyDescent="0.3">
      <c r="A1232" s="2">
        <v>44235</v>
      </c>
      <c r="B1232" s="21">
        <v>464.6</v>
      </c>
      <c r="C1232" s="21">
        <v>473.8</v>
      </c>
      <c r="D1232" s="21">
        <v>448.31000000000012</v>
      </c>
      <c r="E1232" s="21">
        <v>394.53666666666658</v>
      </c>
      <c r="F1232" s="23" t="str">
        <f t="shared" si="256"/>
        <v>TRUE</v>
      </c>
      <c r="G1232" s="23" t="str">
        <f t="shared" si="257"/>
        <v>TRUE</v>
      </c>
      <c r="H1232" s="23" t="str">
        <f t="shared" si="258"/>
        <v>Buy</v>
      </c>
      <c r="I1232" s="23" t="str">
        <f t="shared" si="254"/>
        <v>hold</v>
      </c>
      <c r="J1232" s="38" t="str">
        <f t="shared" si="251"/>
        <v/>
      </c>
      <c r="K1232" s="23" t="str">
        <f t="shared" si="252"/>
        <v>hold</v>
      </c>
      <c r="L1232" s="23" t="str">
        <f t="shared" si="253"/>
        <v>hold</v>
      </c>
      <c r="M1232" s="43">
        <f t="shared" si="259"/>
        <v>0.98515691263782867</v>
      </c>
      <c r="N1232" s="54">
        <f t="shared" si="248"/>
        <v>0.98515691263782867</v>
      </c>
      <c r="O1232" s="47">
        <f>O1231*N1232</f>
        <v>1157886.6340123489</v>
      </c>
      <c r="P1232" s="67">
        <f>(O1232-MAX(O$97:O1232))/MAX(O$97:O1232)</f>
        <v>-0.43643695897385559</v>
      </c>
      <c r="Q1232" s="63">
        <f>Q1231*N1232</f>
        <v>772374.21263042791</v>
      </c>
      <c r="R1232" s="48">
        <v>0.98515691263782867</v>
      </c>
      <c r="S1232" s="47">
        <f t="shared" si="249"/>
        <v>7538461.7844615299</v>
      </c>
      <c r="T1232" s="67">
        <f>(S1232-MAX(S$97:S1232))/MAX(S$97:S1232)</f>
        <v>-0.10118011220739022</v>
      </c>
      <c r="U1232" s="63">
        <f>U1231*R1232</f>
        <v>1666618.4508288652</v>
      </c>
      <c r="V1232" s="4"/>
    </row>
    <row r="1233" spans="1:22" x14ac:dyDescent="0.3">
      <c r="A1233" s="2">
        <v>44236</v>
      </c>
      <c r="B1233" s="21">
        <v>473.8</v>
      </c>
      <c r="C1233" s="21">
        <v>493</v>
      </c>
      <c r="D1233" s="21">
        <v>459.83</v>
      </c>
      <c r="E1233" s="21">
        <v>396.21166666666659</v>
      </c>
      <c r="F1233" s="23" t="str">
        <f t="shared" si="256"/>
        <v>TRUE</v>
      </c>
      <c r="G1233" s="23" t="str">
        <f t="shared" si="257"/>
        <v>TRUE</v>
      </c>
      <c r="H1233" s="23" t="str">
        <f t="shared" si="258"/>
        <v>Buy</v>
      </c>
      <c r="I1233" s="23" t="str">
        <f t="shared" si="254"/>
        <v>hold</v>
      </c>
      <c r="J1233" s="38" t="str">
        <f t="shared" si="251"/>
        <v/>
      </c>
      <c r="K1233" s="23" t="str">
        <f t="shared" si="252"/>
        <v>hold</v>
      </c>
      <c r="L1233" s="23" t="str">
        <f t="shared" si="253"/>
        <v>hold</v>
      </c>
      <c r="M1233" s="43">
        <f t="shared" si="259"/>
        <v>1.0198019801980198</v>
      </c>
      <c r="N1233" s="54">
        <f t="shared" si="248"/>
        <v>1.0198019801980198</v>
      </c>
      <c r="O1233" s="47">
        <f>O1232*N1233</f>
        <v>1180815.0822106134</v>
      </c>
      <c r="P1233" s="67">
        <f>(O1233-MAX(O$97:O1233))/MAX(O$97:O1233)</f>
        <v>-0.42527729479512</v>
      </c>
      <c r="Q1233" s="63">
        <f>Q1232*N1233</f>
        <v>787668.75149439683</v>
      </c>
      <c r="R1233" s="48">
        <v>1.0198019801980198</v>
      </c>
      <c r="S1233" s="47">
        <f t="shared" si="249"/>
        <v>7687738.2554409662</v>
      </c>
      <c r="T1233" s="67">
        <f>(S1233-MAX(S$97:S1233))/MAX(S$97:S1233)</f>
        <v>-8.3381698587734573E-2</v>
      </c>
      <c r="U1233" s="63">
        <f>U1232*R1233</f>
        <v>1699620.7963898329</v>
      </c>
      <c r="V1233" s="4"/>
    </row>
    <row r="1234" spans="1:22" x14ac:dyDescent="0.3">
      <c r="A1234" s="2">
        <v>44237</v>
      </c>
      <c r="B1234" s="21">
        <v>493</v>
      </c>
      <c r="C1234" s="21">
        <v>533.5</v>
      </c>
      <c r="D1234" s="21">
        <v>461.49</v>
      </c>
      <c r="E1234" s="21">
        <v>398.21249999999998</v>
      </c>
      <c r="F1234" s="23" t="str">
        <f t="shared" si="256"/>
        <v>TRUE</v>
      </c>
      <c r="G1234" s="23" t="str">
        <f t="shared" si="257"/>
        <v>TRUE</v>
      </c>
      <c r="H1234" s="23" t="str">
        <f t="shared" si="258"/>
        <v>Buy</v>
      </c>
      <c r="I1234" s="23" t="str">
        <f t="shared" si="254"/>
        <v>hold</v>
      </c>
      <c r="J1234" s="38" t="str">
        <f t="shared" si="251"/>
        <v/>
      </c>
      <c r="K1234" s="23" t="str">
        <f t="shared" si="252"/>
        <v>hold</v>
      </c>
      <c r="L1234" s="23" t="str">
        <f t="shared" si="253"/>
        <v>hold</v>
      </c>
      <c r="M1234" s="43">
        <f t="shared" si="259"/>
        <v>1.0405234276065851</v>
      </c>
      <c r="N1234" s="54">
        <f t="shared" si="248"/>
        <v>1.0405234276065851</v>
      </c>
      <c r="O1234" s="47">
        <f>O1233*N1234</f>
        <v>1228665.7567113391</v>
      </c>
      <c r="P1234" s="67">
        <f>(O1234-MAX(O$97:O1234))/MAX(O$97:O1234)</f>
        <v>-0.40198756085688925</v>
      </c>
      <c r="Q1234" s="63">
        <f>Q1233*N1234</f>
        <v>819587.78912354924</v>
      </c>
      <c r="R1234" s="48">
        <v>1.0405234276065851</v>
      </c>
      <c r="S1234" s="47">
        <f t="shared" si="249"/>
        <v>7999271.7600937029</v>
      </c>
      <c r="T1234" s="67">
        <f>(S1234-MAX(S$97:S1234))/MAX(S$97:S1234)</f>
        <v>-4.6237183207583646E-2</v>
      </c>
      <c r="U1234" s="63">
        <f>U1233*R1234</f>
        <v>1768495.2566909827</v>
      </c>
      <c r="V1234" s="4"/>
    </row>
    <row r="1235" spans="1:22" x14ac:dyDescent="0.3">
      <c r="A1235" s="2">
        <v>44238</v>
      </c>
      <c r="B1235" s="21">
        <v>533.1</v>
      </c>
      <c r="C1235" s="21">
        <v>561</v>
      </c>
      <c r="D1235" s="21">
        <v>470.34</v>
      </c>
      <c r="E1235" s="21">
        <v>400.4783333333333</v>
      </c>
      <c r="F1235" s="23" t="str">
        <f t="shared" si="256"/>
        <v>TRUE</v>
      </c>
      <c r="G1235" s="23" t="str">
        <f t="shared" si="257"/>
        <v>TRUE</v>
      </c>
      <c r="H1235" s="23" t="str">
        <f t="shared" si="258"/>
        <v>Buy</v>
      </c>
      <c r="I1235" s="23" t="str">
        <f t="shared" si="254"/>
        <v>hold</v>
      </c>
      <c r="J1235" s="38" t="str">
        <f t="shared" si="251"/>
        <v/>
      </c>
      <c r="K1235" s="23" t="str">
        <f t="shared" si="252"/>
        <v>hold</v>
      </c>
      <c r="L1235" s="23" t="str">
        <f t="shared" si="253"/>
        <v>hold</v>
      </c>
      <c r="M1235" s="43">
        <f t="shared" si="259"/>
        <v>1.0813387423935092</v>
      </c>
      <c r="N1235" s="54">
        <f t="shared" si="248"/>
        <v>1.0813387423935092</v>
      </c>
      <c r="O1235" s="47">
        <f>O1234*N1235</f>
        <v>1328603.8841842089</v>
      </c>
      <c r="P1235" s="67">
        <f>(O1235-MAX(O$97:O1235))/MAX(O$97:O1235)</f>
        <v>-0.3533459811213136</v>
      </c>
      <c r="Q1235" s="63">
        <f>Q1234*N1235</f>
        <v>886252.0291719354</v>
      </c>
      <c r="R1235" s="48">
        <v>1.0813387423935092</v>
      </c>
      <c r="S1235" s="47">
        <f t="shared" si="249"/>
        <v>8649922.4651236385</v>
      </c>
      <c r="T1235" s="67">
        <f>(S1235-MAX(S$97:S1235))/MAX(S$97:S1235)</f>
        <v>0</v>
      </c>
      <c r="U1235" s="63">
        <f>U1234*R1235</f>
        <v>1912342.4367991136</v>
      </c>
      <c r="V1235" s="4"/>
    </row>
    <row r="1236" spans="1:22" x14ac:dyDescent="0.3">
      <c r="A1236" s="2">
        <v>44239</v>
      </c>
      <c r="B1236" s="21">
        <v>560.9</v>
      </c>
      <c r="C1236" s="21">
        <v>616.79999999999995</v>
      </c>
      <c r="D1236" s="21">
        <v>490.77</v>
      </c>
      <c r="E1236" s="21">
        <v>403.26499999999999</v>
      </c>
      <c r="F1236" s="23" t="str">
        <f t="shared" si="256"/>
        <v>TRUE</v>
      </c>
      <c r="G1236" s="23" t="str">
        <f t="shared" si="257"/>
        <v>TRUE</v>
      </c>
      <c r="H1236" s="23" t="str">
        <f t="shared" si="258"/>
        <v>Buy</v>
      </c>
      <c r="I1236" s="23" t="str">
        <f t="shared" si="254"/>
        <v>hold</v>
      </c>
      <c r="J1236" s="38" t="str">
        <f t="shared" si="251"/>
        <v/>
      </c>
      <c r="K1236" s="23" t="str">
        <f t="shared" si="252"/>
        <v>hold</v>
      </c>
      <c r="L1236" s="23" t="str">
        <f t="shared" si="253"/>
        <v>hold</v>
      </c>
      <c r="M1236" s="43">
        <f t="shared" si="259"/>
        <v>1.0521478146689176</v>
      </c>
      <c r="N1236" s="54">
        <f t="shared" si="248"/>
        <v>1.0521478146689176</v>
      </c>
      <c r="O1236" s="47">
        <f>O1235*N1236</f>
        <v>1397887.6733050512</v>
      </c>
      <c r="P1236" s="67">
        <f>(O1236-MAX(O$97:O1236))/MAX(O$97:O1236)</f>
        <v>-0.31962438718991709</v>
      </c>
      <c r="Q1236" s="63">
        <f>Q1235*N1236</f>
        <v>932468.13573914568</v>
      </c>
      <c r="R1236" s="48">
        <v>1.0521478146689176</v>
      </c>
      <c r="S1236" s="47">
        <f t="shared" si="249"/>
        <v>9100997.0187354125</v>
      </c>
      <c r="T1236" s="67">
        <f>(S1236-MAX(S$97:S1236))/MAX(S$97:S1236)</f>
        <v>0</v>
      </c>
      <c r="U1236" s="63">
        <f>U1235*R1236</f>
        <v>2012066.9157768202</v>
      </c>
      <c r="V1236" s="4"/>
    </row>
    <row r="1237" spans="1:22" x14ac:dyDescent="0.3">
      <c r="A1237" s="2">
        <v>44240</v>
      </c>
      <c r="B1237" s="21">
        <v>616.79999999999995</v>
      </c>
      <c r="C1237" s="21">
        <v>645.1</v>
      </c>
      <c r="D1237" s="21">
        <v>515.1</v>
      </c>
      <c r="E1237" s="21">
        <v>406.34500000000003</v>
      </c>
      <c r="F1237" s="23" t="str">
        <f t="shared" si="256"/>
        <v>TRUE</v>
      </c>
      <c r="G1237" s="23" t="str">
        <f t="shared" si="257"/>
        <v>TRUE</v>
      </c>
      <c r="H1237" s="23" t="str">
        <f t="shared" si="258"/>
        <v>Buy</v>
      </c>
      <c r="I1237" s="23" t="str">
        <f t="shared" si="254"/>
        <v>hold</v>
      </c>
      <c r="J1237" s="38" t="str">
        <f t="shared" si="251"/>
        <v/>
      </c>
      <c r="K1237" s="23" t="str">
        <f t="shared" si="252"/>
        <v>hold</v>
      </c>
      <c r="L1237" s="23" t="str">
        <f t="shared" si="253"/>
        <v>hold</v>
      </c>
      <c r="M1237" s="43">
        <f t="shared" si="259"/>
        <v>1.0996612586913888</v>
      </c>
      <c r="N1237" s="54">
        <f t="shared" si="248"/>
        <v>1.0996612586913888</v>
      </c>
      <c r="O1237" s="47">
        <f>O1236*N1237</f>
        <v>1537202.9183358094</v>
      </c>
      <c r="P1237" s="67">
        <f>(O1237-MAX(O$97:O1237))/MAX(O$97:O1237)</f>
        <v>-0.25181729723433927</v>
      </c>
      <c r="Q1237" s="63">
        <f>Q1236*N1237</f>
        <v>1025399.0838365217</v>
      </c>
      <c r="R1237" s="48">
        <v>1.0996612586913888</v>
      </c>
      <c r="S1237" s="47">
        <f t="shared" si="249"/>
        <v>10008013.83696916</v>
      </c>
      <c r="T1237" s="67">
        <f>(S1237-MAX(S$97:S1237))/MAX(S$97:S1237)</f>
        <v>0</v>
      </c>
      <c r="U1237" s="63">
        <f>U1236*R1237</f>
        <v>2212592.0371744386</v>
      </c>
      <c r="V1237" s="4"/>
    </row>
    <row r="1238" spans="1:22" x14ac:dyDescent="0.3">
      <c r="A1238" s="2">
        <v>44241</v>
      </c>
      <c r="B1238" s="21">
        <v>645.6</v>
      </c>
      <c r="C1238" s="21">
        <v>617</v>
      </c>
      <c r="D1238" s="21">
        <v>534.8900000000001</v>
      </c>
      <c r="E1238" s="21">
        <v>409.16750000000002</v>
      </c>
      <c r="F1238" s="23" t="str">
        <f t="shared" si="256"/>
        <v>TRUE</v>
      </c>
      <c r="G1238" s="23" t="str">
        <f t="shared" si="257"/>
        <v>TRUE</v>
      </c>
      <c r="H1238" s="23" t="str">
        <f t="shared" si="258"/>
        <v>Buy</v>
      </c>
      <c r="I1238" s="23" t="str">
        <f t="shared" si="254"/>
        <v>hold</v>
      </c>
      <c r="J1238" s="38" t="str">
        <f t="shared" si="251"/>
        <v/>
      </c>
      <c r="K1238" s="23" t="str">
        <f t="shared" si="252"/>
        <v>hold</v>
      </c>
      <c r="L1238" s="23" t="str">
        <f t="shared" si="253"/>
        <v>hold</v>
      </c>
      <c r="M1238" s="43">
        <f t="shared" si="259"/>
        <v>1.0466926070038911</v>
      </c>
      <c r="N1238" s="54">
        <f t="shared" si="248"/>
        <v>1.0466926070038911</v>
      </c>
      <c r="O1238" s="47">
        <f>O1237*N1238</f>
        <v>1608978.9300868979</v>
      </c>
      <c r="P1238" s="67">
        <f>(O1238-MAX(O$97:O1238))/MAX(O$97:O1238)</f>
        <v>-0.21688269632699317</v>
      </c>
      <c r="Q1238" s="63">
        <f>Q1237*N1238</f>
        <v>1073277.6402802505</v>
      </c>
      <c r="R1238" s="48">
        <v>1.0466926070038911</v>
      </c>
      <c r="S1238" s="47">
        <f t="shared" si="249"/>
        <v>10475314.093948266</v>
      </c>
      <c r="T1238" s="67">
        <f>(S1238-MAX(S$97:S1238))/MAX(S$97:S1238)</f>
        <v>0</v>
      </c>
      <c r="U1238" s="63">
        <f>U1237*R1238</f>
        <v>2315903.7276261635</v>
      </c>
      <c r="V1238" s="4"/>
    </row>
    <row r="1239" spans="1:22" x14ac:dyDescent="0.3">
      <c r="A1239" s="2">
        <v>44242</v>
      </c>
      <c r="B1239" s="21">
        <v>616.9</v>
      </c>
      <c r="C1239" s="21">
        <v>613.5</v>
      </c>
      <c r="D1239" s="21">
        <v>549</v>
      </c>
      <c r="E1239" s="21">
        <v>411.95833333333331</v>
      </c>
      <c r="F1239" s="23" t="str">
        <f t="shared" si="256"/>
        <v>TRUE</v>
      </c>
      <c r="G1239" s="23" t="str">
        <f t="shared" si="257"/>
        <v>TRUE</v>
      </c>
      <c r="H1239" s="23" t="str">
        <f t="shared" si="258"/>
        <v>Buy</v>
      </c>
      <c r="I1239" s="23" t="str">
        <f t="shared" si="254"/>
        <v>hold</v>
      </c>
      <c r="J1239" s="38" t="str">
        <f t="shared" si="251"/>
        <v/>
      </c>
      <c r="K1239" s="23" t="str">
        <f t="shared" si="252"/>
        <v>hold</v>
      </c>
      <c r="L1239" s="23" t="str">
        <f t="shared" si="253"/>
        <v>hold</v>
      </c>
      <c r="M1239" s="43">
        <f t="shared" si="259"/>
        <v>0.95554522924411389</v>
      </c>
      <c r="N1239" s="54">
        <f t="shared" si="248"/>
        <v>0.95554522924411389</v>
      </c>
      <c r="O1239" s="47">
        <f>O1238*N1239</f>
        <v>1537452.140598834</v>
      </c>
      <c r="P1239" s="67">
        <f>(O1239-MAX(O$97:O1239))/MAX(O$97:O1239)</f>
        <v>-0.25169599653674429</v>
      </c>
      <c r="Q1239" s="63">
        <f>Q1238*N1239</f>
        <v>1025565.3288241735</v>
      </c>
      <c r="R1239" s="48">
        <v>0.95554522924411389</v>
      </c>
      <c r="S1239" s="47">
        <f t="shared" si="249"/>
        <v>10009636.407305893</v>
      </c>
      <c r="T1239" s="67">
        <f>(S1239-MAX(S$97:S1239))/MAX(S$97:S1239)</f>
        <v>-4.4454770755886115E-2</v>
      </c>
      <c r="U1239" s="63">
        <f>U1238*R1239</f>
        <v>2212950.7583218403</v>
      </c>
      <c r="V1239" s="4"/>
    </row>
    <row r="1240" spans="1:22" x14ac:dyDescent="0.3">
      <c r="A1240" s="2">
        <v>44243</v>
      </c>
      <c r="B1240" s="21">
        <v>613.6</v>
      </c>
      <c r="C1240" s="21">
        <v>589.5</v>
      </c>
      <c r="D1240" s="21">
        <v>560.7700000000001</v>
      </c>
      <c r="E1240" s="21">
        <v>414.52166666666659</v>
      </c>
      <c r="F1240" s="23" t="str">
        <f t="shared" si="256"/>
        <v>TRUE</v>
      </c>
      <c r="G1240" s="23" t="str">
        <f t="shared" si="257"/>
        <v>TRUE</v>
      </c>
      <c r="H1240" s="23" t="str">
        <f t="shared" si="258"/>
        <v>Buy</v>
      </c>
      <c r="I1240" s="23" t="str">
        <f t="shared" si="254"/>
        <v>hold</v>
      </c>
      <c r="J1240" s="38" t="str">
        <f t="shared" si="251"/>
        <v/>
      </c>
      <c r="K1240" s="23" t="str">
        <f t="shared" si="252"/>
        <v>hold</v>
      </c>
      <c r="L1240" s="23" t="str">
        <f t="shared" si="253"/>
        <v>hold</v>
      </c>
      <c r="M1240" s="43">
        <f t="shared" si="259"/>
        <v>0.99465067271843088</v>
      </c>
      <c r="N1240" s="54">
        <f t="shared" si="248"/>
        <v>0.99465067271843088</v>
      </c>
      <c r="O1240" s="47">
        <f>O1239*N1240</f>
        <v>1529227.8059190218</v>
      </c>
      <c r="P1240" s="67">
        <f>(O1240-MAX(O$97:O1240))/MAX(O$97:O1240)</f>
        <v>-0.25569891955737767</v>
      </c>
      <c r="Q1240" s="63">
        <f>Q1239*N1240</f>
        <v>1020079.2442316629</v>
      </c>
      <c r="R1240" s="48">
        <v>0.99465067271843088</v>
      </c>
      <c r="S1240" s="47">
        <f t="shared" si="249"/>
        <v>9956091.5861937031</v>
      </c>
      <c r="T1240" s="67">
        <f>(S1240-MAX(S$97:S1240))/MAX(S$97:S1240)</f>
        <v>-4.9566294919454919E-2</v>
      </c>
      <c r="U1240" s="63">
        <f>U1239*R1240</f>
        <v>2201112.9604575802</v>
      </c>
      <c r="V1240" s="4"/>
    </row>
    <row r="1241" spans="1:22" x14ac:dyDescent="0.3">
      <c r="A1241" s="2">
        <v>44244</v>
      </c>
      <c r="B1241" s="21">
        <v>590</v>
      </c>
      <c r="C1241" s="21">
        <v>599</v>
      </c>
      <c r="D1241" s="21">
        <v>574.22</v>
      </c>
      <c r="E1241" s="21">
        <v>417.17750000000001</v>
      </c>
      <c r="F1241" s="23" t="str">
        <f t="shared" si="256"/>
        <v>TRUE</v>
      </c>
      <c r="G1241" s="23" t="str">
        <f t="shared" si="257"/>
        <v>TRUE</v>
      </c>
      <c r="H1241" s="23" t="str">
        <f t="shared" si="258"/>
        <v>Buy</v>
      </c>
      <c r="I1241" s="23" t="str">
        <f t="shared" si="254"/>
        <v>hold</v>
      </c>
      <c r="J1241" s="38" t="str">
        <f t="shared" si="251"/>
        <v/>
      </c>
      <c r="K1241" s="23" t="str">
        <f t="shared" si="252"/>
        <v>hold</v>
      </c>
      <c r="L1241" s="23" t="str">
        <f t="shared" si="253"/>
        <v>hold</v>
      </c>
      <c r="M1241" s="43">
        <f t="shared" si="259"/>
        <v>0.96153846153846145</v>
      </c>
      <c r="N1241" s="54">
        <f t="shared" si="248"/>
        <v>0.96153846153846145</v>
      </c>
      <c r="O1241" s="47">
        <f>O1240*N1241</f>
        <v>1470411.3518452132</v>
      </c>
      <c r="P1241" s="67">
        <f>(O1241-MAX(O$97:O1241))/MAX(O$97:O1241)</f>
        <v>-0.28432588418978627</v>
      </c>
      <c r="Q1241" s="63">
        <f>Q1240*N1241</f>
        <v>980845.42714582966</v>
      </c>
      <c r="R1241" s="48">
        <v>0.96153846153846145</v>
      </c>
      <c r="S1241" s="47">
        <f t="shared" si="249"/>
        <v>9573164.9867247138</v>
      </c>
      <c r="T1241" s="67">
        <f>(S1241-MAX(S$97:S1241))/MAX(S$97:S1241)</f>
        <v>-8.6121437422552877E-2</v>
      </c>
      <c r="U1241" s="63">
        <f>U1240*R1241</f>
        <v>2116454.76967075</v>
      </c>
      <c r="V1241" s="4"/>
    </row>
    <row r="1242" spans="1:22" x14ac:dyDescent="0.3">
      <c r="A1242" s="2">
        <v>44245</v>
      </c>
      <c r="B1242" s="21">
        <v>599.29999999999995</v>
      </c>
      <c r="C1242" s="21">
        <v>596.5</v>
      </c>
      <c r="D1242" s="21">
        <v>586.49</v>
      </c>
      <c r="E1242" s="21">
        <v>419.77166666666659</v>
      </c>
      <c r="F1242" s="23" t="str">
        <f t="shared" si="256"/>
        <v>TRUE</v>
      </c>
      <c r="G1242" s="23" t="str">
        <f t="shared" si="257"/>
        <v>TRUE</v>
      </c>
      <c r="H1242" s="23" t="str">
        <f t="shared" si="258"/>
        <v>Buy</v>
      </c>
      <c r="I1242" s="23" t="str">
        <f t="shared" si="254"/>
        <v>hold</v>
      </c>
      <c r="J1242" s="38" t="str">
        <f t="shared" si="251"/>
        <v/>
      </c>
      <c r="K1242" s="23" t="str">
        <f t="shared" si="252"/>
        <v>hold</v>
      </c>
      <c r="L1242" s="23" t="str">
        <f t="shared" si="253"/>
        <v>hold</v>
      </c>
      <c r="M1242" s="43">
        <f t="shared" si="259"/>
        <v>1.0157627118644068</v>
      </c>
      <c r="N1242" s="54">
        <f t="shared" si="248"/>
        <v>1.0157627118644068</v>
      </c>
      <c r="O1242" s="47">
        <f>O1241*N1242</f>
        <v>1493589.0223065021</v>
      </c>
      <c r="P1242" s="67">
        <f>(O1242-MAX(O$97:O1242))/MAX(O$97:O1242)</f>
        <v>-0.27304491931345581</v>
      </c>
      <c r="Q1242" s="63">
        <f>Q1241*N1242</f>
        <v>996306.2109974504</v>
      </c>
      <c r="R1242" s="48">
        <v>1.0157627118644068</v>
      </c>
      <c r="S1242" s="47">
        <f t="shared" si="249"/>
        <v>9724064.0280408841</v>
      </c>
      <c r="T1242" s="67">
        <f>(S1242-MAX(S$97:S1242))/MAX(S$97:S1242)</f>
        <v>-7.1716232961586232E-2</v>
      </c>
      <c r="U1242" s="63">
        <f>U1241*R1242</f>
        <v>2149815.8363791197</v>
      </c>
      <c r="V1242" s="4"/>
    </row>
    <row r="1243" spans="1:22" x14ac:dyDescent="0.3">
      <c r="A1243" s="2">
        <v>44246</v>
      </c>
      <c r="B1243" s="21">
        <v>596.4</v>
      </c>
      <c r="C1243" s="21">
        <v>613.4</v>
      </c>
      <c r="D1243" s="21">
        <v>598.53</v>
      </c>
      <c r="E1243" s="21">
        <v>422.44499999999999</v>
      </c>
      <c r="F1243" s="23" t="str">
        <f t="shared" si="256"/>
        <v>TRUE</v>
      </c>
      <c r="G1243" s="23" t="str">
        <f t="shared" si="257"/>
        <v>TRUE</v>
      </c>
      <c r="H1243" s="23" t="str">
        <f t="shared" si="258"/>
        <v>Buy</v>
      </c>
      <c r="I1243" s="23" t="str">
        <f t="shared" si="254"/>
        <v>hold</v>
      </c>
      <c r="J1243" s="38" t="str">
        <f t="shared" si="251"/>
        <v/>
      </c>
      <c r="K1243" s="23" t="str">
        <f t="shared" si="252"/>
        <v>hold</v>
      </c>
      <c r="L1243" s="23" t="str">
        <f t="shared" si="253"/>
        <v>hold</v>
      </c>
      <c r="M1243" s="43">
        <f t="shared" si="259"/>
        <v>0.99516102119138994</v>
      </c>
      <c r="N1243" s="54">
        <f t="shared" si="248"/>
        <v>0.99516102119138994</v>
      </c>
      <c r="O1243" s="47">
        <f>O1242*N1243</f>
        <v>1486361.5766787883</v>
      </c>
      <c r="P1243" s="67">
        <f>(O1243-MAX(O$97:O1243))/MAX(O$97:O1243)</f>
        <v>-0.27656263954370947</v>
      </c>
      <c r="Q1243" s="63">
        <f>Q1242*N1243</f>
        <v>991485.10635554721</v>
      </c>
      <c r="R1243" s="48">
        <v>0.99516102119138994</v>
      </c>
      <c r="S1243" s="47">
        <f t="shared" si="249"/>
        <v>9677009.4882756267</v>
      </c>
      <c r="T1243" s="67">
        <f>(S1243-MAX(S$97:S1243))/MAX(S$97:S1243)</f>
        <v>-7.6208178438661858E-2</v>
      </c>
      <c r="U1243" s="63">
        <f>U1242*R1243</f>
        <v>2139412.9231044669</v>
      </c>
      <c r="V1243" s="4"/>
    </row>
    <row r="1244" spans="1:22" x14ac:dyDescent="0.3">
      <c r="A1244" s="2">
        <v>44247</v>
      </c>
      <c r="B1244" s="21">
        <v>613</v>
      </c>
      <c r="C1244" s="21">
        <v>618.4</v>
      </c>
      <c r="D1244" s="21">
        <v>607.02</v>
      </c>
      <c r="E1244" s="21">
        <v>425.20583333333337</v>
      </c>
      <c r="F1244" s="23" t="str">
        <f t="shared" si="256"/>
        <v>TRUE</v>
      </c>
      <c r="G1244" s="23" t="str">
        <f t="shared" si="257"/>
        <v>TRUE</v>
      </c>
      <c r="H1244" s="23" t="str">
        <f t="shared" si="258"/>
        <v>Buy</v>
      </c>
      <c r="I1244" s="23" t="str">
        <f t="shared" si="254"/>
        <v>hold</v>
      </c>
      <c r="J1244" s="38" t="str">
        <f t="shared" si="251"/>
        <v/>
      </c>
      <c r="K1244" s="23" t="str">
        <f t="shared" si="252"/>
        <v>hold</v>
      </c>
      <c r="L1244" s="23" t="str">
        <f t="shared" si="253"/>
        <v>hold</v>
      </c>
      <c r="M1244" s="43">
        <f t="shared" si="259"/>
        <v>1.027833668678739</v>
      </c>
      <c r="N1244" s="54">
        <f t="shared" si="248"/>
        <v>1.027833668678739</v>
      </c>
      <c r="O1244" s="47">
        <f>O1243*N1244</f>
        <v>1527732.4723408739</v>
      </c>
      <c r="P1244" s="67">
        <f>(O1244-MAX(O$97:O1244))/MAX(O$97:O1244)</f>
        <v>-0.2564267237429475</v>
      </c>
      <c r="Q1244" s="63">
        <f>Q1243*N1244</f>
        <v>1019081.7743057519</v>
      </c>
      <c r="R1244" s="48">
        <v>1.027833668678739</v>
      </c>
      <c r="S1244" s="47">
        <f t="shared" si="249"/>
        <v>9946356.164173305</v>
      </c>
      <c r="T1244" s="67">
        <f>(S1244-MAX(S$97:S1244))/MAX(S$97:S1244)</f>
        <v>-5.0495662949194699E-2</v>
      </c>
      <c r="U1244" s="63">
        <f>U1243*R1244</f>
        <v>2198960.6335731694</v>
      </c>
      <c r="V1244" s="4"/>
    </row>
    <row r="1245" spans="1:22" x14ac:dyDescent="0.3">
      <c r="A1245" s="2">
        <v>44248</v>
      </c>
      <c r="B1245" s="21">
        <v>618.4</v>
      </c>
      <c r="C1245" s="21">
        <v>609.9</v>
      </c>
      <c r="D1245" s="21">
        <v>611.91000000000008</v>
      </c>
      <c r="E1245" s="21">
        <v>427.89333333333337</v>
      </c>
      <c r="F1245" s="23" t="str">
        <f t="shared" si="256"/>
        <v>TRUE</v>
      </c>
      <c r="G1245" s="23" t="str">
        <f t="shared" si="257"/>
        <v>TRUE</v>
      </c>
      <c r="H1245" s="23" t="str">
        <f t="shared" si="258"/>
        <v>Buy</v>
      </c>
      <c r="I1245" s="23" t="str">
        <f t="shared" si="254"/>
        <v>hold</v>
      </c>
      <c r="J1245" s="38" t="str">
        <f t="shared" si="251"/>
        <v/>
      </c>
      <c r="K1245" s="23" t="str">
        <f t="shared" si="252"/>
        <v>hold</v>
      </c>
      <c r="L1245" s="23" t="str">
        <f t="shared" si="253"/>
        <v>hold</v>
      </c>
      <c r="M1245" s="43">
        <f t="shared" si="259"/>
        <v>1.0088091353996738</v>
      </c>
      <c r="N1245" s="54">
        <f t="shared" si="248"/>
        <v>1.0088091353996738</v>
      </c>
      <c r="O1245" s="47">
        <f>O1244*N1245</f>
        <v>1541190.4745442029</v>
      </c>
      <c r="P1245" s="67">
        <f>(O1245-MAX(O$97:O1245))/MAX(O$97:O1245)</f>
        <v>-0.24987648607282018</v>
      </c>
      <c r="Q1245" s="63">
        <f>Q1244*N1245</f>
        <v>1028059.003638951</v>
      </c>
      <c r="R1245" s="48">
        <v>1.0088091353996738</v>
      </c>
      <c r="S1245" s="47">
        <f t="shared" si="249"/>
        <v>10033974.962356888</v>
      </c>
      <c r="T1245" s="67">
        <f>(S1245-MAX(S$97:S1245))/MAX(S$97:S1245)</f>
        <v>-4.2131350681536651E-2</v>
      </c>
      <c r="U1245" s="63">
        <f>U1244*R1245</f>
        <v>2218331.5755328676</v>
      </c>
      <c r="V1245" s="4"/>
    </row>
    <row r="1246" spans="1:22" x14ac:dyDescent="0.3">
      <c r="A1246" s="2">
        <v>44249</v>
      </c>
      <c r="B1246" s="21">
        <v>610</v>
      </c>
      <c r="C1246" s="21">
        <v>628</v>
      </c>
      <c r="D1246" s="21">
        <v>613.03</v>
      </c>
      <c r="E1246" s="21">
        <v>430.7433333333334</v>
      </c>
      <c r="F1246" s="23" t="str">
        <f t="shared" si="256"/>
        <v>FALSE</v>
      </c>
      <c r="G1246" s="23" t="str">
        <f t="shared" si="257"/>
        <v>TRUE</v>
      </c>
      <c r="H1246" s="23" t="str">
        <f t="shared" si="258"/>
        <v>Sell</v>
      </c>
      <c r="I1246" s="23" t="str">
        <f t="shared" si="254"/>
        <v/>
      </c>
      <c r="J1246" s="38" t="str">
        <f t="shared" si="251"/>
        <v>Selling</v>
      </c>
      <c r="K1246" s="23" t="str">
        <f t="shared" si="252"/>
        <v>Selling</v>
      </c>
      <c r="L1246" s="23" t="str">
        <f t="shared" si="253"/>
        <v>Selling</v>
      </c>
      <c r="M1246" s="43">
        <f t="shared" si="259"/>
        <v>0.98641655886157831</v>
      </c>
      <c r="N1246" s="54">
        <f t="shared" si="248"/>
        <v>0.98572606727037515</v>
      </c>
      <c r="O1246" s="47">
        <f>O1245*N1246</f>
        <v>1519191.6253870204</v>
      </c>
      <c r="P1246" s="67">
        <f>(O1246-MAX(O$97:O1246))/MAX(O$97:O1246)</f>
        <v>-0.26058369864952652</v>
      </c>
      <c r="Q1246" s="63">
        <f>Q1245*N1246</f>
        <v>1013384.5585789235</v>
      </c>
      <c r="R1246" s="48">
        <v>0.98572606727037515</v>
      </c>
      <c r="S1246" s="47">
        <f t="shared" si="249"/>
        <v>9890750.6787334662</v>
      </c>
      <c r="T1246" s="67">
        <f>(S1246-MAX(S$97:S1246))/MAX(S$97:S1246)</f>
        <v>-5.5803903345724951E-2</v>
      </c>
      <c r="U1246" s="63">
        <f>U1245*R1246</f>
        <v>2186667.2598517085</v>
      </c>
      <c r="V1246" s="4"/>
    </row>
    <row r="1247" spans="1:22" x14ac:dyDescent="0.3">
      <c r="A1247" s="2">
        <v>44250</v>
      </c>
      <c r="B1247" s="21">
        <v>626.9</v>
      </c>
      <c r="C1247" s="21">
        <v>507.9</v>
      </c>
      <c r="D1247" s="21">
        <v>599.30999999999995</v>
      </c>
      <c r="E1247" s="21">
        <v>432.60166666666657</v>
      </c>
      <c r="F1247" s="23" t="str">
        <f t="shared" si="256"/>
        <v>TRUE</v>
      </c>
      <c r="G1247" s="23" t="str">
        <f t="shared" si="257"/>
        <v>TRUE</v>
      </c>
      <c r="H1247" s="23" t="str">
        <f t="shared" si="258"/>
        <v>Buy</v>
      </c>
      <c r="I1247" s="23" t="str">
        <f t="shared" si="254"/>
        <v>Buying</v>
      </c>
      <c r="J1247" s="38" t="str">
        <f t="shared" si="251"/>
        <v/>
      </c>
      <c r="K1247" s="23" t="str">
        <f t="shared" si="252"/>
        <v>Buying</v>
      </c>
      <c r="L1247" s="23" t="str">
        <f t="shared" si="253"/>
        <v>Buying</v>
      </c>
      <c r="M1247" s="43">
        <f t="shared" si="259"/>
        <v>1.0277049180327869</v>
      </c>
      <c r="N1247" s="54">
        <f t="shared" si="248"/>
        <v>1</v>
      </c>
      <c r="O1247" s="47">
        <f>O1246*N1247</f>
        <v>1519191.6253870204</v>
      </c>
      <c r="P1247" s="67">
        <f>(O1247-MAX(O$97:O1247))/MAX(O$97:O1247)</f>
        <v>-0.26058369864952652</v>
      </c>
      <c r="Q1247" s="63">
        <f>Q1246*N1247</f>
        <v>1013384.5585789235</v>
      </c>
      <c r="R1247" s="48">
        <v>1</v>
      </c>
      <c r="S1247" s="47">
        <f t="shared" si="249"/>
        <v>9890750.6787334662</v>
      </c>
      <c r="T1247" s="67">
        <f>(S1247-MAX(S$97:S1247))/MAX(S$97:S1247)</f>
        <v>-5.5803903345724951E-2</v>
      </c>
      <c r="U1247" s="63">
        <f>U1246*R1247</f>
        <v>2186667.2598517085</v>
      </c>
      <c r="V1247" s="4"/>
    </row>
    <row r="1248" spans="1:22" x14ac:dyDescent="0.3">
      <c r="A1248" s="2">
        <v>44251</v>
      </c>
      <c r="B1248" s="21">
        <v>507.8</v>
      </c>
      <c r="C1248" s="21">
        <v>524.79999999999995</v>
      </c>
      <c r="D1248" s="21">
        <v>590.08999999999992</v>
      </c>
      <c r="E1248" s="21">
        <v>434.61666666666667</v>
      </c>
      <c r="F1248" s="23" t="str">
        <f t="shared" si="256"/>
        <v>FALSE</v>
      </c>
      <c r="G1248" s="23" t="str">
        <f t="shared" si="257"/>
        <v>TRUE</v>
      </c>
      <c r="H1248" s="23" t="str">
        <f t="shared" si="258"/>
        <v>Sell</v>
      </c>
      <c r="I1248" s="23" t="str">
        <f t="shared" si="254"/>
        <v/>
      </c>
      <c r="J1248" s="38" t="str">
        <f t="shared" si="251"/>
        <v>Selling</v>
      </c>
      <c r="K1248" s="23" t="str">
        <f t="shared" si="252"/>
        <v>Selling</v>
      </c>
      <c r="L1248" s="23" t="str">
        <f t="shared" si="253"/>
        <v>Selling</v>
      </c>
      <c r="M1248" s="43">
        <f t="shared" si="259"/>
        <v>0.81001754665815928</v>
      </c>
      <c r="N1248" s="54">
        <f t="shared" si="248"/>
        <v>0.8087505343754986</v>
      </c>
      <c r="O1248" s="47">
        <f>O1247*N1248</f>
        <v>1228647.0388505349</v>
      </c>
      <c r="P1248" s="67">
        <f>(O1248-MAX(O$97:O1248))/MAX(O$97:O1248)</f>
        <v>-0.40199667115684989</v>
      </c>
      <c r="Q1248" s="63">
        <f>Q1247*N1248</f>
        <v>819575.3032785831</v>
      </c>
      <c r="R1248" s="48">
        <v>0.80888352209283787</v>
      </c>
      <c r="S1248" s="47">
        <f t="shared" si="249"/>
        <v>8000465.2451560525</v>
      </c>
      <c r="T1248" s="67">
        <f>(S1248-MAX(S$97:S1248))/MAX(S$97:S1248)</f>
        <v>-0.23625533579198046</v>
      </c>
      <c r="U1248" s="63">
        <f>U1247*R1248</f>
        <v>1768759.1147939446</v>
      </c>
      <c r="V1248" s="4"/>
    </row>
    <row r="1249" spans="1:22" x14ac:dyDescent="0.3">
      <c r="A1249" s="2">
        <v>44252</v>
      </c>
      <c r="B1249" s="21">
        <v>524.79999999999995</v>
      </c>
      <c r="C1249" s="21">
        <v>530.5</v>
      </c>
      <c r="D1249" s="21">
        <v>581.79</v>
      </c>
      <c r="E1249" s="21">
        <v>436.72500000000002</v>
      </c>
      <c r="F1249" s="23" t="str">
        <f t="shared" si="256"/>
        <v>FALSE</v>
      </c>
      <c r="G1249" s="23" t="str">
        <f t="shared" si="257"/>
        <v>TRUE</v>
      </c>
      <c r="H1249" s="23" t="str">
        <f t="shared" si="258"/>
        <v>Sell</v>
      </c>
      <c r="I1249" s="23" t="str">
        <f t="shared" si="254"/>
        <v/>
      </c>
      <c r="J1249" s="38" t="str">
        <f t="shared" si="251"/>
        <v>Cash</v>
      </c>
      <c r="K1249" s="23" t="str">
        <f t="shared" si="252"/>
        <v>Cash</v>
      </c>
      <c r="L1249" s="23" t="str">
        <f t="shared" si="253"/>
        <v>Cash</v>
      </c>
      <c r="M1249" s="43">
        <f t="shared" si="259"/>
        <v>1.0334777471445449</v>
      </c>
      <c r="N1249" s="54">
        <f t="shared" si="248"/>
        <v>1</v>
      </c>
      <c r="O1249" s="47">
        <f>O1248*N1249</f>
        <v>1228647.0388505349</v>
      </c>
      <c r="P1249" s="67">
        <f>(O1249-MAX(O$97:O1249))/MAX(O$97:O1249)</f>
        <v>-0.40199667115684989</v>
      </c>
      <c r="Q1249" s="63">
        <f>Q1248*N1249</f>
        <v>819575.3032785831</v>
      </c>
      <c r="R1249" s="48">
        <v>1</v>
      </c>
      <c r="S1249" s="47">
        <f t="shared" si="249"/>
        <v>8000465.2451560525</v>
      </c>
      <c r="T1249" s="67">
        <f>(S1249-MAX(S$97:S1249))/MAX(S$97:S1249)</f>
        <v>-0.23625533579198046</v>
      </c>
      <c r="U1249" s="63">
        <f>U1248*R1249</f>
        <v>1768759.1147939446</v>
      </c>
      <c r="V1249" s="4"/>
    </row>
    <row r="1250" spans="1:22" x14ac:dyDescent="0.3">
      <c r="A1250" s="2">
        <v>44253</v>
      </c>
      <c r="B1250" s="21">
        <v>530.5</v>
      </c>
      <c r="C1250" s="21">
        <v>498.2</v>
      </c>
      <c r="D1250" s="21">
        <v>572.66</v>
      </c>
      <c r="E1250" s="21">
        <v>438.56999999999988</v>
      </c>
      <c r="F1250" s="23" t="str">
        <f t="shared" si="256"/>
        <v>FALSE</v>
      </c>
      <c r="G1250" s="23" t="str">
        <f t="shared" si="257"/>
        <v>TRUE</v>
      </c>
      <c r="H1250" s="23" t="str">
        <f t="shared" si="258"/>
        <v>Sell</v>
      </c>
      <c r="I1250" s="23" t="str">
        <f t="shared" si="254"/>
        <v/>
      </c>
      <c r="J1250" s="38" t="str">
        <f t="shared" si="251"/>
        <v>Cash</v>
      </c>
      <c r="K1250" s="23" t="str">
        <f t="shared" si="252"/>
        <v>Cash</v>
      </c>
      <c r="L1250" s="23" t="str">
        <f t="shared" si="253"/>
        <v>Cash</v>
      </c>
      <c r="M1250" s="43">
        <f t="shared" si="259"/>
        <v>1.010861280487805</v>
      </c>
      <c r="N1250" s="54">
        <f t="shared" si="248"/>
        <v>1</v>
      </c>
      <c r="O1250" s="47">
        <f>O1249*N1250</f>
        <v>1228647.0388505349</v>
      </c>
      <c r="P1250" s="67">
        <f>(O1250-MAX(O$97:O1250))/MAX(O$97:O1250)</f>
        <v>-0.40199667115684989</v>
      </c>
      <c r="Q1250" s="63">
        <f>Q1249*N1250</f>
        <v>819575.3032785831</v>
      </c>
      <c r="R1250" s="48">
        <v>1</v>
      </c>
      <c r="S1250" s="47">
        <f t="shared" si="249"/>
        <v>8000465.2451560525</v>
      </c>
      <c r="T1250" s="67">
        <f>(S1250-MAX(S$97:S1250))/MAX(S$97:S1250)</f>
        <v>-0.23625533579198046</v>
      </c>
      <c r="U1250" s="63">
        <f>U1249*R1250</f>
        <v>1768759.1147939446</v>
      </c>
      <c r="V1250" s="4"/>
    </row>
    <row r="1251" spans="1:22" x14ac:dyDescent="0.3">
      <c r="A1251" s="2">
        <v>44254</v>
      </c>
      <c r="B1251" s="21">
        <v>498.4</v>
      </c>
      <c r="C1251" s="21">
        <v>510.1</v>
      </c>
      <c r="D1251" s="21">
        <v>563.77</v>
      </c>
      <c r="E1251" s="21">
        <v>440.58833333333342</v>
      </c>
      <c r="F1251" s="23" t="str">
        <f t="shared" si="256"/>
        <v>FALSE</v>
      </c>
      <c r="G1251" s="23" t="str">
        <f t="shared" si="257"/>
        <v>TRUE</v>
      </c>
      <c r="H1251" s="23" t="str">
        <f t="shared" si="258"/>
        <v>Sell</v>
      </c>
      <c r="I1251" s="23" t="str">
        <f t="shared" si="254"/>
        <v/>
      </c>
      <c r="J1251" s="38" t="str">
        <f t="shared" si="251"/>
        <v>Cash</v>
      </c>
      <c r="K1251" s="23" t="str">
        <f t="shared" si="252"/>
        <v>Cash</v>
      </c>
      <c r="L1251" s="23" t="str">
        <f t="shared" si="253"/>
        <v>Cash</v>
      </c>
      <c r="M1251" s="43">
        <f t="shared" si="259"/>
        <v>0.93949104618284629</v>
      </c>
      <c r="N1251" s="54">
        <f t="shared" si="248"/>
        <v>1</v>
      </c>
      <c r="O1251" s="47">
        <f>O1250*N1251</f>
        <v>1228647.0388505349</v>
      </c>
      <c r="P1251" s="67">
        <f>(O1251-MAX(O$97:O1251))/MAX(O$97:O1251)</f>
        <v>-0.40199667115684989</v>
      </c>
      <c r="Q1251" s="63">
        <f t="shared" ref="Q1251:Q1314" si="260">Q1250*N1251</f>
        <v>819575.3032785831</v>
      </c>
      <c r="R1251" s="48">
        <v>1</v>
      </c>
      <c r="S1251" s="47">
        <f t="shared" si="249"/>
        <v>8000465.2451560525</v>
      </c>
      <c r="T1251" s="67">
        <f>(S1251-MAX(S$97:S1251))/MAX(S$97:S1251)</f>
        <v>-0.23625533579198046</v>
      </c>
      <c r="U1251" s="63">
        <f>U1250*R1251</f>
        <v>1768759.1147939446</v>
      </c>
      <c r="V1251" s="4"/>
    </row>
    <row r="1252" spans="1:22" x14ac:dyDescent="0.3">
      <c r="A1252" s="2">
        <v>44255</v>
      </c>
      <c r="B1252" s="21">
        <v>509.9</v>
      </c>
      <c r="C1252" s="21">
        <v>477.4</v>
      </c>
      <c r="D1252" s="21">
        <v>551.8599999999999</v>
      </c>
      <c r="E1252" s="21">
        <v>442.29250000000002</v>
      </c>
      <c r="F1252" s="23" t="str">
        <f t="shared" si="256"/>
        <v>FALSE</v>
      </c>
      <c r="G1252" s="23" t="str">
        <f t="shared" si="257"/>
        <v>TRUE</v>
      </c>
      <c r="H1252" s="23" t="str">
        <f t="shared" si="258"/>
        <v>Sell</v>
      </c>
      <c r="I1252" s="23" t="str">
        <f t="shared" si="254"/>
        <v/>
      </c>
      <c r="J1252" s="38" t="str">
        <f t="shared" si="251"/>
        <v>Cash</v>
      </c>
      <c r="K1252" s="23" t="str">
        <f t="shared" si="252"/>
        <v>Cash</v>
      </c>
      <c r="L1252" s="23" t="str">
        <f t="shared" si="253"/>
        <v>Cash</v>
      </c>
      <c r="M1252" s="43">
        <f t="shared" si="259"/>
        <v>1.0230738362760834</v>
      </c>
      <c r="N1252" s="54">
        <f t="shared" ref="N1252:N1315" si="261">IF(L1252="hold", IF(L1251="hold", B1252/B1251, (B1252-(B1251*$A$1))/B1251), IF(L1252="Selling", IF(L1251="Buying", (B1252-(B1251*$A$1)-(B1252*$A$1))/B1251, (B1252-(B1252*$A$1))/B1251), 1))</f>
        <v>1</v>
      </c>
      <c r="O1252" s="47">
        <f>O1251*N1252</f>
        <v>1228647.0388505349</v>
      </c>
      <c r="P1252" s="67">
        <f>(O1252-MAX(O$97:O1252))/MAX(O$97:O1252)</f>
        <v>-0.40199667115684989</v>
      </c>
      <c r="Q1252" s="63">
        <f t="shared" si="260"/>
        <v>819575.3032785831</v>
      </c>
      <c r="R1252" s="48">
        <v>1</v>
      </c>
      <c r="S1252" s="47">
        <f t="shared" si="249"/>
        <v>8000465.2451560525</v>
      </c>
      <c r="T1252" s="67">
        <f>(S1252-MAX(S$97:S1252))/MAX(S$97:S1252)</f>
        <v>-0.23625533579198046</v>
      </c>
      <c r="U1252" s="63">
        <f t="shared" ref="U1252:U1315" si="262">U1251*R1252</f>
        <v>1768759.1147939446</v>
      </c>
      <c r="V1252" s="4"/>
    </row>
    <row r="1253" spans="1:22" x14ac:dyDescent="0.3">
      <c r="A1253" s="2">
        <v>44256</v>
      </c>
      <c r="B1253" s="21">
        <v>477.3</v>
      </c>
      <c r="C1253" s="21">
        <v>487.5</v>
      </c>
      <c r="D1253" s="21">
        <v>539.27</v>
      </c>
      <c r="E1253" s="21">
        <v>444.10500000000002</v>
      </c>
      <c r="F1253" s="23" t="str">
        <f t="shared" si="256"/>
        <v>FALSE</v>
      </c>
      <c r="G1253" s="23" t="str">
        <f t="shared" si="257"/>
        <v>TRUE</v>
      </c>
      <c r="H1253" s="23" t="str">
        <f t="shared" si="258"/>
        <v>Sell</v>
      </c>
      <c r="I1253" s="23" t="str">
        <f t="shared" si="254"/>
        <v/>
      </c>
      <c r="J1253" s="38" t="str">
        <f t="shared" si="251"/>
        <v>Cash</v>
      </c>
      <c r="K1253" s="23" t="str">
        <f t="shared" si="252"/>
        <v>Cash</v>
      </c>
      <c r="L1253" s="23" t="str">
        <f t="shared" si="253"/>
        <v>Cash</v>
      </c>
      <c r="M1253" s="43">
        <f t="shared" si="259"/>
        <v>0.93606589527358308</v>
      </c>
      <c r="N1253" s="54">
        <f t="shared" si="261"/>
        <v>1</v>
      </c>
      <c r="O1253" s="47">
        <f>O1252*N1253</f>
        <v>1228647.0388505349</v>
      </c>
      <c r="P1253" s="67">
        <f>(O1253-MAX(O$97:O1253))/MAX(O$97:O1253)</f>
        <v>-0.40199667115684989</v>
      </c>
      <c r="Q1253" s="63">
        <f t="shared" si="260"/>
        <v>819575.3032785831</v>
      </c>
      <c r="R1253" s="48">
        <v>1</v>
      </c>
      <c r="S1253" s="47">
        <f t="shared" si="249"/>
        <v>8000465.2451560525</v>
      </c>
      <c r="T1253" s="67">
        <f>(S1253-MAX(S$97:S1253))/MAX(S$97:S1253)</f>
        <v>-0.23625533579198046</v>
      </c>
      <c r="U1253" s="63">
        <f t="shared" si="262"/>
        <v>1768759.1147939446</v>
      </c>
      <c r="V1253" s="4"/>
    </row>
    <row r="1254" spans="1:22" x14ac:dyDescent="0.3">
      <c r="A1254" s="2">
        <v>44257</v>
      </c>
      <c r="B1254" s="21">
        <v>487.7</v>
      </c>
      <c r="C1254" s="21">
        <v>503.6</v>
      </c>
      <c r="D1254" s="21">
        <v>527.79000000000008</v>
      </c>
      <c r="E1254" s="21">
        <v>446.07166666666672</v>
      </c>
      <c r="F1254" s="23" t="str">
        <f t="shared" si="256"/>
        <v>FALSE</v>
      </c>
      <c r="G1254" s="23" t="str">
        <f t="shared" si="257"/>
        <v>TRUE</v>
      </c>
      <c r="H1254" s="23" t="str">
        <f t="shared" si="258"/>
        <v>Sell</v>
      </c>
      <c r="I1254" s="23" t="str">
        <f t="shared" si="254"/>
        <v/>
      </c>
      <c r="J1254" s="38" t="str">
        <f t="shared" si="251"/>
        <v>Cash</v>
      </c>
      <c r="K1254" s="23" t="str">
        <f t="shared" si="252"/>
        <v>Cash</v>
      </c>
      <c r="L1254" s="23" t="str">
        <f t="shared" si="253"/>
        <v>Cash</v>
      </c>
      <c r="M1254" s="43">
        <f t="shared" si="259"/>
        <v>1.0217892310915566</v>
      </c>
      <c r="N1254" s="54">
        <f t="shared" si="261"/>
        <v>1</v>
      </c>
      <c r="O1254" s="47">
        <f>O1253*N1254</f>
        <v>1228647.0388505349</v>
      </c>
      <c r="P1254" s="67">
        <f>(O1254-MAX(O$97:O1254))/MAX(O$97:O1254)</f>
        <v>-0.40199667115684989</v>
      </c>
      <c r="Q1254" s="63">
        <f t="shared" si="260"/>
        <v>819575.3032785831</v>
      </c>
      <c r="R1254" s="48">
        <v>1</v>
      </c>
      <c r="S1254" s="47">
        <f t="shared" si="249"/>
        <v>8000465.2451560525</v>
      </c>
      <c r="T1254" s="67">
        <f>(S1254-MAX(S$97:S1254))/MAX(S$97:S1254)</f>
        <v>-0.23625533579198046</v>
      </c>
      <c r="U1254" s="63">
        <f t="shared" si="262"/>
        <v>1768759.1147939446</v>
      </c>
      <c r="V1254" s="4"/>
    </row>
    <row r="1255" spans="1:22" x14ac:dyDescent="0.3">
      <c r="A1255" s="2">
        <v>44258</v>
      </c>
      <c r="B1255" s="21">
        <v>504</v>
      </c>
      <c r="C1255" s="21">
        <v>503.4</v>
      </c>
      <c r="D1255" s="21">
        <v>517.14</v>
      </c>
      <c r="E1255" s="21">
        <v>447.9975</v>
      </c>
      <c r="F1255" s="23" t="str">
        <f t="shared" si="256"/>
        <v>FALSE</v>
      </c>
      <c r="G1255" s="23" t="str">
        <f t="shared" si="257"/>
        <v>TRUE</v>
      </c>
      <c r="H1255" s="23" t="str">
        <f t="shared" si="258"/>
        <v>Sell</v>
      </c>
      <c r="I1255" s="23" t="str">
        <f t="shared" si="254"/>
        <v/>
      </c>
      <c r="J1255" s="38" t="str">
        <f t="shared" si="251"/>
        <v>Cash</v>
      </c>
      <c r="K1255" s="23" t="str">
        <f t="shared" si="252"/>
        <v>Cash</v>
      </c>
      <c r="L1255" s="23" t="str">
        <f t="shared" si="253"/>
        <v>Cash</v>
      </c>
      <c r="M1255" s="43">
        <f t="shared" si="259"/>
        <v>1.0334221857699406</v>
      </c>
      <c r="N1255" s="54">
        <f t="shared" si="261"/>
        <v>1</v>
      </c>
      <c r="O1255" s="47">
        <f>O1254*N1255</f>
        <v>1228647.0388505349</v>
      </c>
      <c r="P1255" s="67">
        <f>(O1255-MAX(O$97:O1255))/MAX(O$97:O1255)</f>
        <v>-0.40199667115684989</v>
      </c>
      <c r="Q1255" s="63">
        <f t="shared" si="260"/>
        <v>819575.3032785831</v>
      </c>
      <c r="R1255" s="48">
        <v>1</v>
      </c>
      <c r="S1255" s="47">
        <f t="shared" si="249"/>
        <v>8000465.2451560525</v>
      </c>
      <c r="T1255" s="67">
        <f>(S1255-MAX(S$97:S1255))/MAX(S$97:S1255)</f>
        <v>-0.23625533579198046</v>
      </c>
      <c r="U1255" s="63">
        <f t="shared" si="262"/>
        <v>1768759.1147939446</v>
      </c>
      <c r="V1255" s="4"/>
    </row>
    <row r="1256" spans="1:22" x14ac:dyDescent="0.3">
      <c r="A1256" s="2">
        <v>44259</v>
      </c>
      <c r="B1256" s="21">
        <v>503.9</v>
      </c>
      <c r="C1256" s="21">
        <v>525.79999999999995</v>
      </c>
      <c r="D1256" s="21">
        <v>506.92</v>
      </c>
      <c r="E1256" s="21">
        <v>450.16750000000002</v>
      </c>
      <c r="F1256" s="23" t="str">
        <f t="shared" si="256"/>
        <v>FALSE</v>
      </c>
      <c r="G1256" s="23" t="str">
        <f t="shared" si="257"/>
        <v>TRUE</v>
      </c>
      <c r="H1256" s="23" t="str">
        <f t="shared" si="258"/>
        <v>Sell</v>
      </c>
      <c r="I1256" s="23" t="str">
        <f t="shared" si="254"/>
        <v/>
      </c>
      <c r="J1256" s="38" t="str">
        <f t="shared" si="251"/>
        <v>Cash</v>
      </c>
      <c r="K1256" s="23" t="str">
        <f t="shared" si="252"/>
        <v>Cash</v>
      </c>
      <c r="L1256" s="23" t="str">
        <f t="shared" si="253"/>
        <v>Cash</v>
      </c>
      <c r="M1256" s="43">
        <f t="shared" si="259"/>
        <v>0.9998015873015873</v>
      </c>
      <c r="N1256" s="54">
        <f t="shared" si="261"/>
        <v>1</v>
      </c>
      <c r="O1256" s="47">
        <f>O1255*N1256</f>
        <v>1228647.0388505349</v>
      </c>
      <c r="P1256" s="67">
        <f>(O1256-MAX(O$97:O1256))/MAX(O$97:O1256)</f>
        <v>-0.40199667115684989</v>
      </c>
      <c r="Q1256" s="63">
        <f t="shared" si="260"/>
        <v>819575.3032785831</v>
      </c>
      <c r="R1256" s="48">
        <v>1</v>
      </c>
      <c r="S1256" s="47">
        <f t="shared" si="249"/>
        <v>8000465.2451560525</v>
      </c>
      <c r="T1256" s="67">
        <f>(S1256-MAX(S$97:S1256))/MAX(S$97:S1256)</f>
        <v>-0.23625533579198046</v>
      </c>
      <c r="U1256" s="63">
        <f t="shared" si="262"/>
        <v>1768759.1147939446</v>
      </c>
      <c r="V1256" s="4"/>
    </row>
    <row r="1257" spans="1:22" x14ac:dyDescent="0.3">
      <c r="A1257" s="2">
        <v>44260</v>
      </c>
      <c r="B1257" s="21">
        <v>525.4</v>
      </c>
      <c r="C1257" s="21">
        <v>535</v>
      </c>
      <c r="D1257" s="21">
        <v>509.63</v>
      </c>
      <c r="E1257" s="21">
        <v>452.3366666666667</v>
      </c>
      <c r="F1257" s="23" t="str">
        <f t="shared" si="256"/>
        <v>TRUE</v>
      </c>
      <c r="G1257" s="23" t="str">
        <f t="shared" si="257"/>
        <v>TRUE</v>
      </c>
      <c r="H1257" s="23" t="str">
        <f t="shared" si="258"/>
        <v>Buy</v>
      </c>
      <c r="I1257" s="23" t="str">
        <f t="shared" si="254"/>
        <v>Buying</v>
      </c>
      <c r="J1257" s="38" t="str">
        <f t="shared" si="251"/>
        <v/>
      </c>
      <c r="K1257" s="23" t="str">
        <f t="shared" si="252"/>
        <v>Buying</v>
      </c>
      <c r="L1257" s="23" t="str">
        <f t="shared" si="253"/>
        <v>Buying</v>
      </c>
      <c r="M1257" s="43">
        <f t="shared" si="259"/>
        <v>1.0426671958721969</v>
      </c>
      <c r="N1257" s="54">
        <f t="shared" si="261"/>
        <v>1</v>
      </c>
      <c r="O1257" s="47">
        <f>O1256*N1257</f>
        <v>1228647.0388505349</v>
      </c>
      <c r="P1257" s="67">
        <f>(O1257-MAX(O$97:O1257))/MAX(O$97:O1257)</f>
        <v>-0.40199667115684989</v>
      </c>
      <c r="Q1257" s="63">
        <f t="shared" si="260"/>
        <v>819575.3032785831</v>
      </c>
      <c r="R1257" s="48">
        <v>1</v>
      </c>
      <c r="S1257" s="47">
        <f t="shared" si="249"/>
        <v>8000465.2451560525</v>
      </c>
      <c r="T1257" s="67">
        <f>(S1257-MAX(S$97:S1257))/MAX(S$97:S1257)</f>
        <v>-0.23625533579198046</v>
      </c>
      <c r="U1257" s="63">
        <f t="shared" si="262"/>
        <v>1768759.1147939446</v>
      </c>
      <c r="V1257" s="4"/>
    </row>
    <row r="1258" spans="1:22" x14ac:dyDescent="0.3">
      <c r="A1258" s="2">
        <v>44261</v>
      </c>
      <c r="B1258" s="21">
        <v>535.1</v>
      </c>
      <c r="C1258" s="21">
        <v>528.6</v>
      </c>
      <c r="D1258" s="21">
        <v>510.00999999999988</v>
      </c>
      <c r="E1258" s="21">
        <v>454.34249999999997</v>
      </c>
      <c r="F1258" s="23" t="str">
        <f t="shared" si="256"/>
        <v>TRUE</v>
      </c>
      <c r="G1258" s="23" t="str">
        <f t="shared" si="257"/>
        <v>TRUE</v>
      </c>
      <c r="H1258" s="23" t="str">
        <f t="shared" si="258"/>
        <v>Buy</v>
      </c>
      <c r="I1258" s="23" t="str">
        <f t="shared" si="254"/>
        <v>hold</v>
      </c>
      <c r="J1258" s="38" t="str">
        <f t="shared" si="251"/>
        <v/>
      </c>
      <c r="K1258" s="23" t="str">
        <f t="shared" si="252"/>
        <v>hold</v>
      </c>
      <c r="L1258" s="23" t="str">
        <f t="shared" si="253"/>
        <v>hold</v>
      </c>
      <c r="M1258" s="43">
        <f t="shared" si="259"/>
        <v>1.0184621240959271</v>
      </c>
      <c r="N1258" s="54">
        <f t="shared" si="261"/>
        <v>1.0177621240959269</v>
      </c>
      <c r="O1258" s="47">
        <f>O1257*N1258</f>
        <v>1250470.4200246914</v>
      </c>
      <c r="P1258" s="67">
        <f>(O1258-MAX(O$97:O1258))/MAX(O$97:O1258)</f>
        <v>-0.39137486182016046</v>
      </c>
      <c r="Q1258" s="63">
        <f t="shared" si="260"/>
        <v>834132.70152137429</v>
      </c>
      <c r="R1258" s="48">
        <v>1.01774920060906</v>
      </c>
      <c r="S1258" s="47">
        <f t="shared" si="249"/>
        <v>8142467.1077581402</v>
      </c>
      <c r="T1258" s="67">
        <f>(S1258-MAX(S$97:S1258))/MAX(S$97:S1258)</f>
        <v>-0.2226994785328531</v>
      </c>
      <c r="U1258" s="63">
        <f t="shared" si="262"/>
        <v>1800153.1751515258</v>
      </c>
      <c r="V1258" s="4"/>
    </row>
    <row r="1259" spans="1:22" x14ac:dyDescent="0.3">
      <c r="A1259" s="2">
        <v>44262</v>
      </c>
      <c r="B1259" s="21">
        <v>528.70000000000005</v>
      </c>
      <c r="C1259" s="21">
        <v>526</v>
      </c>
      <c r="D1259" s="21">
        <v>509.55999999999989</v>
      </c>
      <c r="E1259" s="21">
        <v>456.35166666666657</v>
      </c>
      <c r="F1259" s="23" t="str">
        <f t="shared" si="256"/>
        <v>TRUE</v>
      </c>
      <c r="G1259" s="23" t="str">
        <f t="shared" si="257"/>
        <v>TRUE</v>
      </c>
      <c r="H1259" s="23" t="str">
        <f t="shared" si="258"/>
        <v>Buy</v>
      </c>
      <c r="I1259" s="23" t="str">
        <f t="shared" si="254"/>
        <v>hold</v>
      </c>
      <c r="J1259" s="38" t="str">
        <f t="shared" si="251"/>
        <v/>
      </c>
      <c r="K1259" s="23" t="str">
        <f t="shared" si="252"/>
        <v>hold</v>
      </c>
      <c r="L1259" s="23" t="str">
        <f t="shared" si="253"/>
        <v>hold</v>
      </c>
      <c r="M1259" s="43">
        <f t="shared" si="259"/>
        <v>0.98803961876284807</v>
      </c>
      <c r="N1259" s="54">
        <f t="shared" si="261"/>
        <v>0.98803961876284807</v>
      </c>
      <c r="O1259" s="47">
        <f>O1258*N1259</f>
        <v>1235514.3170754146</v>
      </c>
      <c r="P1259" s="67">
        <f>(O1259-MAX(O$97:O1259))/MAX(O$97:O1259)</f>
        <v>-0.39865425050330561</v>
      </c>
      <c r="Q1259" s="63">
        <f t="shared" si="260"/>
        <v>824156.15640880319</v>
      </c>
      <c r="R1259" s="48">
        <v>0.98803961876284807</v>
      </c>
      <c r="S1259" s="47">
        <f t="shared" si="249"/>
        <v>8045080.0969383828</v>
      </c>
      <c r="T1259" s="67">
        <f>(S1259-MAX(S$97:S1259))/MAX(S$97:S1259)</f>
        <v>-0.23199628910543721</v>
      </c>
      <c r="U1259" s="63">
        <f t="shared" si="262"/>
        <v>1778622.656891444</v>
      </c>
      <c r="V1259" s="4"/>
    </row>
    <row r="1260" spans="1:22" x14ac:dyDescent="0.3">
      <c r="A1260" s="2">
        <v>44263</v>
      </c>
      <c r="B1260" s="21">
        <v>526.20000000000005</v>
      </c>
      <c r="C1260" s="21">
        <v>542</v>
      </c>
      <c r="D1260" s="21">
        <v>513.93999999999994</v>
      </c>
      <c r="E1260" s="21">
        <v>458.49083333333328</v>
      </c>
      <c r="F1260" s="23" t="str">
        <f t="shared" si="256"/>
        <v>TRUE</v>
      </c>
      <c r="G1260" s="23" t="str">
        <f t="shared" si="257"/>
        <v>TRUE</v>
      </c>
      <c r="H1260" s="23" t="str">
        <f t="shared" si="258"/>
        <v>Buy</v>
      </c>
      <c r="I1260" s="23" t="str">
        <f t="shared" si="254"/>
        <v>hold</v>
      </c>
      <c r="J1260" s="38" t="str">
        <f t="shared" si="251"/>
        <v/>
      </c>
      <c r="K1260" s="23" t="str">
        <f t="shared" si="252"/>
        <v>hold</v>
      </c>
      <c r="L1260" s="23" t="str">
        <f t="shared" si="253"/>
        <v>hold</v>
      </c>
      <c r="M1260" s="43">
        <f t="shared" si="259"/>
        <v>0.99527142046529227</v>
      </c>
      <c r="N1260" s="54">
        <f t="shared" si="261"/>
        <v>0.99527142046529227</v>
      </c>
      <c r="O1260" s="47">
        <f>O1259*N1260</f>
        <v>1229672.0893608534</v>
      </c>
      <c r="P1260" s="67">
        <f>(O1260-MAX(O$97:O1260))/MAX(O$97:O1260)</f>
        <v>-0.40149776170765911</v>
      </c>
      <c r="Q1260" s="63">
        <f t="shared" si="260"/>
        <v>820259.06847420509</v>
      </c>
      <c r="R1260" s="48">
        <v>0.99527142046529227</v>
      </c>
      <c r="S1260" s="47">
        <f t="shared" ref="S1260:S1323" si="263">S1259*R1260</f>
        <v>8007038.2958369153</v>
      </c>
      <c r="T1260" s="67">
        <f>(S1260-MAX(S$97:S1260))/MAX(S$97:S1260)</f>
        <v>-0.23562785573535283</v>
      </c>
      <c r="U1260" s="63">
        <f t="shared" si="262"/>
        <v>1770212.2981960997</v>
      </c>
      <c r="V1260" s="4"/>
    </row>
    <row r="1261" spans="1:22" x14ac:dyDescent="0.3">
      <c r="A1261" s="2">
        <v>44264</v>
      </c>
      <c r="B1261" s="21">
        <v>542.20000000000005</v>
      </c>
      <c r="C1261" s="21">
        <v>545.6</v>
      </c>
      <c r="D1261" s="21">
        <v>517.49</v>
      </c>
      <c r="E1261" s="21">
        <v>460.7283333333333</v>
      </c>
      <c r="F1261" s="23" t="str">
        <f t="shared" si="256"/>
        <v>TRUE</v>
      </c>
      <c r="G1261" s="23" t="str">
        <f t="shared" si="257"/>
        <v>TRUE</v>
      </c>
      <c r="H1261" s="23" t="str">
        <f t="shared" si="258"/>
        <v>Buy</v>
      </c>
      <c r="I1261" s="23" t="str">
        <f t="shared" si="254"/>
        <v>hold</v>
      </c>
      <c r="J1261" s="38" t="str">
        <f t="shared" si="251"/>
        <v/>
      </c>
      <c r="K1261" s="23" t="str">
        <f t="shared" si="252"/>
        <v>hold</v>
      </c>
      <c r="L1261" s="23" t="str">
        <f t="shared" si="253"/>
        <v>hold</v>
      </c>
      <c r="M1261" s="43">
        <f t="shared" si="259"/>
        <v>1.0304066894716837</v>
      </c>
      <c r="N1261" s="54">
        <f t="shared" si="261"/>
        <v>1.0304066894716837</v>
      </c>
      <c r="O1261" s="47">
        <f>O1260*N1261</f>
        <v>1267062.3467340453</v>
      </c>
      <c r="P1261" s="67">
        <f>(O1261-MAX(O$97:O1261))/MAX(O$97:O1261)</f>
        <v>-0.38329928999979629</v>
      </c>
      <c r="Q1261" s="63">
        <f t="shared" si="260"/>
        <v>845200.43125563278</v>
      </c>
      <c r="R1261" s="48">
        <v>1.0304066894716837</v>
      </c>
      <c r="S1261" s="47">
        <f t="shared" si="263"/>
        <v>8250505.8228863077</v>
      </c>
      <c r="T1261" s="67">
        <f>(S1261-MAX(S$97:S1261))/MAX(S$97:S1261)</f>
        <v>-0.21238582930389271</v>
      </c>
      <c r="U1261" s="63">
        <f t="shared" si="262"/>
        <v>1824038.5938463041</v>
      </c>
      <c r="V1261" s="4"/>
    </row>
    <row r="1262" spans="1:22" x14ac:dyDescent="0.3">
      <c r="A1262" s="2">
        <v>44265</v>
      </c>
      <c r="B1262" s="21">
        <v>545.9</v>
      </c>
      <c r="C1262" s="21">
        <v>537.79999999999995</v>
      </c>
      <c r="D1262" s="21">
        <v>523.53</v>
      </c>
      <c r="E1262" s="21">
        <v>462.85333333333341</v>
      </c>
      <c r="F1262" s="23" t="str">
        <f t="shared" si="256"/>
        <v>TRUE</v>
      </c>
      <c r="G1262" s="23" t="str">
        <f t="shared" si="257"/>
        <v>TRUE</v>
      </c>
      <c r="H1262" s="23" t="str">
        <f t="shared" si="258"/>
        <v>Buy</v>
      </c>
      <c r="I1262" s="23" t="str">
        <f t="shared" si="254"/>
        <v>hold</v>
      </c>
      <c r="J1262" s="38" t="str">
        <f t="shared" si="251"/>
        <v/>
      </c>
      <c r="K1262" s="23" t="str">
        <f t="shared" si="252"/>
        <v>hold</v>
      </c>
      <c r="L1262" s="23" t="str">
        <f t="shared" si="253"/>
        <v>hold</v>
      </c>
      <c r="M1262" s="43">
        <f t="shared" si="259"/>
        <v>1.0068240501659902</v>
      </c>
      <c r="N1262" s="54">
        <f t="shared" si="261"/>
        <v>1.0068240501659902</v>
      </c>
      <c r="O1262" s="47">
        <f>O1261*N1262</f>
        <v>1275708.8437515956</v>
      </c>
      <c r="P1262" s="67">
        <f>(O1262-MAX(O$97:O1262))/MAX(O$97:O1262)</f>
        <v>-0.37909089341735319</v>
      </c>
      <c r="Q1262" s="63">
        <f t="shared" si="260"/>
        <v>850968.12139883777</v>
      </c>
      <c r="R1262" s="48">
        <v>1.0068240501659902</v>
      </c>
      <c r="S1262" s="47">
        <f t="shared" si="263"/>
        <v>8306807.6885164781</v>
      </c>
      <c r="T1262" s="67">
        <f>(S1262-MAX(S$97:S1262))/MAX(S$97:S1262)</f>
        <v>-0.20701111069161771</v>
      </c>
      <c r="U1262" s="63">
        <f t="shared" si="262"/>
        <v>1836485.9247154135</v>
      </c>
      <c r="V1262" s="4"/>
    </row>
    <row r="1263" spans="1:22" x14ac:dyDescent="0.3">
      <c r="A1263" s="2">
        <v>44266</v>
      </c>
      <c r="B1263" s="21">
        <v>537.9</v>
      </c>
      <c r="C1263" s="21">
        <v>520.6</v>
      </c>
      <c r="D1263" s="21">
        <v>526.83999999999992</v>
      </c>
      <c r="E1263" s="21">
        <v>464.81166666666672</v>
      </c>
      <c r="F1263" s="23" t="str">
        <f t="shared" si="256"/>
        <v>TRUE</v>
      </c>
      <c r="G1263" s="23" t="str">
        <f t="shared" si="257"/>
        <v>TRUE</v>
      </c>
      <c r="H1263" s="23" t="str">
        <f t="shared" si="258"/>
        <v>Buy</v>
      </c>
      <c r="I1263" s="23" t="str">
        <f t="shared" si="254"/>
        <v>hold</v>
      </c>
      <c r="J1263" s="38" t="str">
        <f t="shared" si="251"/>
        <v/>
      </c>
      <c r="K1263" s="23" t="str">
        <f t="shared" si="252"/>
        <v>hold</v>
      </c>
      <c r="L1263" s="23" t="str">
        <f t="shared" si="253"/>
        <v>hold</v>
      </c>
      <c r="M1263" s="43">
        <f t="shared" si="259"/>
        <v>0.9853453013372413</v>
      </c>
      <c r="N1263" s="54">
        <f t="shared" si="261"/>
        <v>0.9853453013372413</v>
      </c>
      <c r="O1263" s="47">
        <f>O1262*N1263</f>
        <v>1257013.7150649996</v>
      </c>
      <c r="P1263" s="67">
        <f>(O1263-MAX(O$97:O1263))/MAX(O$97:O1263)</f>
        <v>-0.3881901292712846</v>
      </c>
      <c r="Q1263" s="63">
        <f t="shared" si="260"/>
        <v>838497.44000812399</v>
      </c>
      <c r="R1263" s="48">
        <v>0.9853453013372413</v>
      </c>
      <c r="S1263" s="47">
        <f t="shared" si="263"/>
        <v>8185073.9249917818</v>
      </c>
      <c r="T1263" s="67">
        <f>(S1263-MAX(S$97:S1263))/MAX(S$97:S1263)</f>
        <v>-0.21863212390734779</v>
      </c>
      <c r="U1263" s="63">
        <f t="shared" si="262"/>
        <v>1809572.7768903114</v>
      </c>
      <c r="V1263" s="4"/>
    </row>
    <row r="1264" spans="1:22" x14ac:dyDescent="0.3">
      <c r="A1264" s="2">
        <v>44267</v>
      </c>
      <c r="B1264" s="21">
        <v>520.6</v>
      </c>
      <c r="C1264" s="21">
        <v>509.7</v>
      </c>
      <c r="D1264" s="21">
        <v>527.45000000000005</v>
      </c>
      <c r="E1264" s="21">
        <v>466.71333333333342</v>
      </c>
      <c r="F1264" s="23" t="str">
        <f t="shared" si="256"/>
        <v>FALSE</v>
      </c>
      <c r="G1264" s="23" t="str">
        <f t="shared" si="257"/>
        <v>TRUE</v>
      </c>
      <c r="H1264" s="23" t="str">
        <f t="shared" si="258"/>
        <v>Sell</v>
      </c>
      <c r="I1264" s="23" t="str">
        <f t="shared" si="254"/>
        <v/>
      </c>
      <c r="J1264" s="38" t="str">
        <f t="shared" si="251"/>
        <v>Selling</v>
      </c>
      <c r="K1264" s="23" t="str">
        <f t="shared" si="252"/>
        <v>Selling</v>
      </c>
      <c r="L1264" s="23" t="str">
        <f t="shared" si="253"/>
        <v>Selling</v>
      </c>
      <c r="M1264" s="43">
        <f t="shared" si="259"/>
        <v>0.96783788808328697</v>
      </c>
      <c r="N1264" s="54">
        <f t="shared" si="261"/>
        <v>0.96716040156162864</v>
      </c>
      <c r="O1264" s="47">
        <f>O1263*N1264</f>
        <v>1215733.8894307397</v>
      </c>
      <c r="P1264" s="67">
        <f>(O1264-MAX(O$97:O1264))/MAX(O$97:O1264)</f>
        <v>-0.40828171974664751</v>
      </c>
      <c r="Q1264" s="63">
        <f t="shared" si="260"/>
        <v>810961.52078665479</v>
      </c>
      <c r="R1264" s="48">
        <v>0.96716040156162864</v>
      </c>
      <c r="S1264" s="47">
        <f t="shared" si="263"/>
        <v>7916279.3841066677</v>
      </c>
      <c r="T1264" s="67">
        <f>(S1264-MAX(S$97:S1264))/MAX(S$97:S1264)</f>
        <v>-0.24429193119087358</v>
      </c>
      <c r="U1264" s="63">
        <f t="shared" si="262"/>
        <v>1750147.1335522251</v>
      </c>
      <c r="V1264" s="4"/>
    </row>
    <row r="1265" spans="1:22" x14ac:dyDescent="0.3">
      <c r="A1265" s="2">
        <v>44268</v>
      </c>
      <c r="B1265" s="21">
        <v>509.8</v>
      </c>
      <c r="C1265" s="21">
        <v>528.20000000000005</v>
      </c>
      <c r="D1265" s="21">
        <v>529.93000000000006</v>
      </c>
      <c r="E1265" s="21">
        <v>468.73666666666668</v>
      </c>
      <c r="F1265" s="23" t="str">
        <f t="shared" si="256"/>
        <v>FALSE</v>
      </c>
      <c r="G1265" s="23" t="str">
        <f t="shared" si="257"/>
        <v>TRUE</v>
      </c>
      <c r="H1265" s="23" t="str">
        <f t="shared" si="258"/>
        <v>Sell</v>
      </c>
      <c r="I1265" s="23" t="str">
        <f t="shared" si="254"/>
        <v/>
      </c>
      <c r="J1265" s="38" t="str">
        <f t="shared" si="251"/>
        <v>Cash</v>
      </c>
      <c r="K1265" s="23" t="str">
        <f t="shared" si="252"/>
        <v>Cash</v>
      </c>
      <c r="L1265" s="23" t="str">
        <f t="shared" si="253"/>
        <v>Cash</v>
      </c>
      <c r="M1265" s="43">
        <f t="shared" si="259"/>
        <v>0.97925470610833654</v>
      </c>
      <c r="N1265" s="54">
        <f t="shared" si="261"/>
        <v>1</v>
      </c>
      <c r="O1265" s="47">
        <f>O1264*N1265</f>
        <v>1215733.8894307397</v>
      </c>
      <c r="P1265" s="67">
        <f>(O1265-MAX(O$97:O1265))/MAX(O$97:O1265)</f>
        <v>-0.40828171974664751</v>
      </c>
      <c r="Q1265" s="63">
        <f t="shared" si="260"/>
        <v>810961.52078665479</v>
      </c>
      <c r="R1265" s="48">
        <v>1</v>
      </c>
      <c r="S1265" s="47">
        <f t="shared" si="263"/>
        <v>7916279.3841066677</v>
      </c>
      <c r="T1265" s="67">
        <f>(S1265-MAX(S$97:S1265))/MAX(S$97:S1265)</f>
        <v>-0.24429193119087358</v>
      </c>
      <c r="U1265" s="63">
        <f t="shared" si="262"/>
        <v>1750147.1335522251</v>
      </c>
      <c r="V1265" s="4"/>
    </row>
    <row r="1266" spans="1:22" x14ac:dyDescent="0.3">
      <c r="A1266" s="2">
        <v>44269</v>
      </c>
      <c r="B1266" s="21">
        <v>528.29999999999995</v>
      </c>
      <c r="C1266" s="21">
        <v>514.9</v>
      </c>
      <c r="D1266" s="21">
        <v>528.83999999999992</v>
      </c>
      <c r="E1266" s="21">
        <v>470.55916666666673</v>
      </c>
      <c r="F1266" s="23" t="str">
        <f t="shared" si="256"/>
        <v>FALSE</v>
      </c>
      <c r="G1266" s="23" t="str">
        <f t="shared" si="257"/>
        <v>TRUE</v>
      </c>
      <c r="H1266" s="23" t="str">
        <f t="shared" si="258"/>
        <v>Sell</v>
      </c>
      <c r="I1266" s="23" t="str">
        <f t="shared" si="254"/>
        <v/>
      </c>
      <c r="J1266" s="38" t="str">
        <f t="shared" si="251"/>
        <v>Cash</v>
      </c>
      <c r="K1266" s="23" t="str">
        <f t="shared" si="252"/>
        <v>Cash</v>
      </c>
      <c r="L1266" s="23" t="str">
        <f t="shared" si="253"/>
        <v>Cash</v>
      </c>
      <c r="M1266" s="43">
        <f t="shared" si="259"/>
        <v>1.0362887406826204</v>
      </c>
      <c r="N1266" s="54">
        <f t="shared" si="261"/>
        <v>1</v>
      </c>
      <c r="O1266" s="47">
        <f>O1265*N1266</f>
        <v>1215733.8894307397</v>
      </c>
      <c r="P1266" s="67">
        <f>(O1266-MAX(O$97:O1266))/MAX(O$97:O1266)</f>
        <v>-0.40828171974664751</v>
      </c>
      <c r="Q1266" s="63">
        <f t="shared" si="260"/>
        <v>810961.52078665479</v>
      </c>
      <c r="R1266" s="48">
        <v>1</v>
      </c>
      <c r="S1266" s="47">
        <f t="shared" si="263"/>
        <v>7916279.3841066677</v>
      </c>
      <c r="T1266" s="67">
        <f>(S1266-MAX(S$97:S1266))/MAX(S$97:S1266)</f>
        <v>-0.24429193119087358</v>
      </c>
      <c r="U1266" s="63">
        <f t="shared" si="262"/>
        <v>1750147.1335522251</v>
      </c>
      <c r="V1266" s="4"/>
    </row>
    <row r="1267" spans="1:22" x14ac:dyDescent="0.3">
      <c r="A1267" s="2">
        <v>44270</v>
      </c>
      <c r="B1267" s="21">
        <v>515.20000000000005</v>
      </c>
      <c r="C1267" s="21">
        <v>506.5</v>
      </c>
      <c r="D1267" s="21">
        <v>525.99</v>
      </c>
      <c r="E1267" s="21">
        <v>472.27083333333331</v>
      </c>
      <c r="F1267" s="23" t="str">
        <f t="shared" si="256"/>
        <v>FALSE</v>
      </c>
      <c r="G1267" s="23" t="str">
        <f t="shared" si="257"/>
        <v>TRUE</v>
      </c>
      <c r="H1267" s="23" t="str">
        <f t="shared" si="258"/>
        <v>Sell</v>
      </c>
      <c r="I1267" s="23" t="str">
        <f t="shared" si="254"/>
        <v/>
      </c>
      <c r="J1267" s="38" t="str">
        <f t="shared" si="251"/>
        <v>Cash</v>
      </c>
      <c r="K1267" s="23" t="str">
        <f t="shared" si="252"/>
        <v>Cash</v>
      </c>
      <c r="L1267" s="23" t="str">
        <f t="shared" si="253"/>
        <v>Cash</v>
      </c>
      <c r="M1267" s="43">
        <f t="shared" si="259"/>
        <v>0.97520348286958181</v>
      </c>
      <c r="N1267" s="54">
        <f t="shared" si="261"/>
        <v>1</v>
      </c>
      <c r="O1267" s="47">
        <f>O1266*N1267</f>
        <v>1215733.8894307397</v>
      </c>
      <c r="P1267" s="67">
        <f>(O1267-MAX(O$97:O1267))/MAX(O$97:O1267)</f>
        <v>-0.40828171974664751</v>
      </c>
      <c r="Q1267" s="63">
        <f t="shared" si="260"/>
        <v>810961.52078665479</v>
      </c>
      <c r="R1267" s="48">
        <v>1</v>
      </c>
      <c r="S1267" s="47">
        <f t="shared" si="263"/>
        <v>7916279.3841066677</v>
      </c>
      <c r="T1267" s="67">
        <f>(S1267-MAX(S$97:S1267))/MAX(S$97:S1267)</f>
        <v>-0.24429193119087358</v>
      </c>
      <c r="U1267" s="63">
        <f t="shared" si="262"/>
        <v>1750147.1335522251</v>
      </c>
      <c r="V1267" s="4"/>
    </row>
    <row r="1268" spans="1:22" x14ac:dyDescent="0.3">
      <c r="A1268" s="2">
        <v>44271</v>
      </c>
      <c r="B1268" s="21">
        <v>506.4</v>
      </c>
      <c r="C1268" s="21">
        <v>543.79999999999995</v>
      </c>
      <c r="D1268" s="21">
        <v>527.51</v>
      </c>
      <c r="E1268" s="21">
        <v>474.21166666666659</v>
      </c>
      <c r="F1268" s="23" t="str">
        <f t="shared" si="256"/>
        <v>FALSE</v>
      </c>
      <c r="G1268" s="23" t="str">
        <f t="shared" si="257"/>
        <v>TRUE</v>
      </c>
      <c r="H1268" s="23" t="str">
        <f t="shared" si="258"/>
        <v>Sell</v>
      </c>
      <c r="I1268" s="23" t="str">
        <f t="shared" si="254"/>
        <v/>
      </c>
      <c r="J1268" s="38" t="str">
        <f t="shared" si="251"/>
        <v>Cash</v>
      </c>
      <c r="K1268" s="23" t="str">
        <f t="shared" si="252"/>
        <v>Cash</v>
      </c>
      <c r="L1268" s="23" t="str">
        <f t="shared" si="253"/>
        <v>Cash</v>
      </c>
      <c r="M1268" s="43">
        <f t="shared" si="259"/>
        <v>0.98291925465838492</v>
      </c>
      <c r="N1268" s="54">
        <f t="shared" si="261"/>
        <v>1</v>
      </c>
      <c r="O1268" s="47">
        <f>O1267*N1268</f>
        <v>1215733.8894307397</v>
      </c>
      <c r="P1268" s="67">
        <f>(O1268-MAX(O$97:O1268))/MAX(O$97:O1268)</f>
        <v>-0.40828171974664751</v>
      </c>
      <c r="Q1268" s="63">
        <f t="shared" si="260"/>
        <v>810961.52078665479</v>
      </c>
      <c r="R1268" s="48">
        <v>1</v>
      </c>
      <c r="S1268" s="47">
        <f t="shared" si="263"/>
        <v>7916279.3841066677</v>
      </c>
      <c r="T1268" s="67">
        <f>(S1268-MAX(S$97:S1268))/MAX(S$97:S1268)</f>
        <v>-0.24429193119087358</v>
      </c>
      <c r="U1268" s="63">
        <f t="shared" si="262"/>
        <v>1750147.1335522251</v>
      </c>
      <c r="V1268" s="4"/>
    </row>
    <row r="1269" spans="1:22" x14ac:dyDescent="0.3">
      <c r="A1269" s="2">
        <v>44272</v>
      </c>
      <c r="B1269" s="21">
        <v>543.70000000000005</v>
      </c>
      <c r="C1269" s="21">
        <v>539.29999999999995</v>
      </c>
      <c r="D1269" s="21">
        <v>528.84</v>
      </c>
      <c r="E1269" s="21">
        <v>475.96333333333331</v>
      </c>
      <c r="F1269" s="23" t="str">
        <f t="shared" si="256"/>
        <v>TRUE</v>
      </c>
      <c r="G1269" s="23" t="str">
        <f t="shared" si="257"/>
        <v>TRUE</v>
      </c>
      <c r="H1269" s="23" t="str">
        <f t="shared" si="258"/>
        <v>Buy</v>
      </c>
      <c r="I1269" s="23" t="str">
        <f t="shared" si="254"/>
        <v>Buying</v>
      </c>
      <c r="J1269" s="38" t="str">
        <f t="shared" si="251"/>
        <v/>
      </c>
      <c r="K1269" s="23" t="str">
        <f t="shared" si="252"/>
        <v>Buying</v>
      </c>
      <c r="L1269" s="23" t="str">
        <f t="shared" si="253"/>
        <v>Buying</v>
      </c>
      <c r="M1269" s="43">
        <f t="shared" si="259"/>
        <v>1.0736571879936809</v>
      </c>
      <c r="N1269" s="54">
        <f t="shared" si="261"/>
        <v>1</v>
      </c>
      <c r="O1269" s="47">
        <f>O1268*N1269</f>
        <v>1215733.8894307397</v>
      </c>
      <c r="P1269" s="67">
        <f>(O1269-MAX(O$97:O1269))/MAX(O$97:O1269)</f>
        <v>-0.40828171974664751</v>
      </c>
      <c r="Q1269" s="63">
        <f t="shared" si="260"/>
        <v>810961.52078665479</v>
      </c>
      <c r="R1269" s="48">
        <v>1</v>
      </c>
      <c r="S1269" s="47">
        <f t="shared" si="263"/>
        <v>7916279.3841066677</v>
      </c>
      <c r="T1269" s="67">
        <f>(S1269-MAX(S$97:S1269))/MAX(S$97:S1269)</f>
        <v>-0.24429193119087358</v>
      </c>
      <c r="U1269" s="63">
        <f t="shared" si="262"/>
        <v>1750147.1335522251</v>
      </c>
      <c r="V1269" s="4"/>
    </row>
    <row r="1270" spans="1:22" x14ac:dyDescent="0.3">
      <c r="A1270" s="2">
        <v>44273</v>
      </c>
      <c r="B1270" s="21">
        <v>539.6</v>
      </c>
      <c r="C1270" s="21">
        <v>551.4</v>
      </c>
      <c r="D1270" s="21">
        <v>529.78</v>
      </c>
      <c r="E1270" s="21">
        <v>477.91416666666669</v>
      </c>
      <c r="F1270" s="23" t="str">
        <f t="shared" si="256"/>
        <v>TRUE</v>
      </c>
      <c r="G1270" s="23" t="str">
        <f t="shared" si="257"/>
        <v>TRUE</v>
      </c>
      <c r="H1270" s="23" t="str">
        <f t="shared" si="258"/>
        <v>Buy</v>
      </c>
      <c r="I1270" s="23" t="str">
        <f t="shared" si="254"/>
        <v>hold</v>
      </c>
      <c r="J1270" s="38" t="str">
        <f t="shared" si="251"/>
        <v/>
      </c>
      <c r="K1270" s="23" t="str">
        <f t="shared" si="252"/>
        <v>hold</v>
      </c>
      <c r="L1270" s="23" t="str">
        <f t="shared" si="253"/>
        <v>hold</v>
      </c>
      <c r="M1270" s="43">
        <f t="shared" si="259"/>
        <v>0.99245907669670774</v>
      </c>
      <c r="N1270" s="54">
        <f t="shared" si="261"/>
        <v>0.99175907669670771</v>
      </c>
      <c r="O1270" s="47">
        <f>O1269*N1270</f>
        <v>1205715.1196907277</v>
      </c>
      <c r="P1270" s="67">
        <f>(O1270-MAX(O$97:O1270))/MAX(O$97:O1270)</f>
        <v>-0.41315802471137142</v>
      </c>
      <c r="Q1270" s="63">
        <f t="shared" si="260"/>
        <v>804278.44909193064</v>
      </c>
      <c r="R1270" s="48">
        <v>0.9917643553430201</v>
      </c>
      <c r="S1270" s="47">
        <f t="shared" si="263"/>
        <v>7851083.7200937895</v>
      </c>
      <c r="T1270" s="67">
        <f>(S1270-MAX(S$97:S1270))/MAX(S$97:S1270)</f>
        <v>-0.25051567430999805</v>
      </c>
      <c r="U1270" s="63">
        <f t="shared" si="262"/>
        <v>1735733.543662857</v>
      </c>
      <c r="V1270" s="4"/>
    </row>
    <row r="1271" spans="1:22" x14ac:dyDescent="0.3">
      <c r="A1271" s="2">
        <v>44274</v>
      </c>
      <c r="B1271" s="21">
        <v>551.5</v>
      </c>
      <c r="C1271" s="21">
        <v>547.4</v>
      </c>
      <c r="D1271" s="21">
        <v>529.95999999999992</v>
      </c>
      <c r="E1271" s="21">
        <v>479.72666666666669</v>
      </c>
      <c r="F1271" s="23" t="str">
        <f t="shared" si="256"/>
        <v>TRUE</v>
      </c>
      <c r="G1271" s="23" t="str">
        <f t="shared" si="257"/>
        <v>TRUE</v>
      </c>
      <c r="H1271" s="23" t="str">
        <f t="shared" si="258"/>
        <v>Buy</v>
      </c>
      <c r="I1271" s="23" t="str">
        <f t="shared" si="254"/>
        <v>hold</v>
      </c>
      <c r="J1271" s="38" t="str">
        <f t="shared" si="251"/>
        <v/>
      </c>
      <c r="K1271" s="23" t="str">
        <f t="shared" si="252"/>
        <v>hold</v>
      </c>
      <c r="L1271" s="23" t="str">
        <f t="shared" si="253"/>
        <v>hold</v>
      </c>
      <c r="M1271" s="43">
        <f t="shared" si="259"/>
        <v>1.0220533728687917</v>
      </c>
      <c r="N1271" s="54">
        <f t="shared" si="261"/>
        <v>1.0220533728687917</v>
      </c>
      <c r="O1271" s="47">
        <f>O1270*N1271</f>
        <v>1232305.2047988072</v>
      </c>
      <c r="P1271" s="67">
        <f>(O1271-MAX(O$97:O1271))/MAX(O$97:O1271)</f>
        <v>-0.40021617981527302</v>
      </c>
      <c r="Q1271" s="63">
        <f t="shared" si="260"/>
        <v>822015.50162008847</v>
      </c>
      <c r="R1271" s="48">
        <v>1.0220533728687917</v>
      </c>
      <c r="S1271" s="47">
        <f t="shared" si="263"/>
        <v>8024226.596797118</v>
      </c>
      <c r="T1271" s="67">
        <f>(S1271-MAX(S$97:S1271))/MAX(S$97:S1271)</f>
        <v>-0.23398701701624153</v>
      </c>
      <c r="U1271" s="63">
        <f t="shared" si="262"/>
        <v>1774012.3227021231</v>
      </c>
      <c r="V1271" s="4"/>
    </row>
    <row r="1272" spans="1:22" x14ac:dyDescent="0.3">
      <c r="A1272" s="2">
        <v>44275</v>
      </c>
      <c r="B1272" s="21">
        <v>547.5</v>
      </c>
      <c r="C1272" s="21">
        <v>564</v>
      </c>
      <c r="D1272" s="21">
        <v>532.57999999999993</v>
      </c>
      <c r="E1272" s="21">
        <v>481.52916666666658</v>
      </c>
      <c r="F1272" s="23" t="str">
        <f t="shared" si="256"/>
        <v>TRUE</v>
      </c>
      <c r="G1272" s="23" t="str">
        <f t="shared" si="257"/>
        <v>TRUE</v>
      </c>
      <c r="H1272" s="23" t="str">
        <f t="shared" si="258"/>
        <v>Buy</v>
      </c>
      <c r="I1272" s="23" t="str">
        <f t="shared" si="254"/>
        <v>hold</v>
      </c>
      <c r="J1272" s="38" t="str">
        <f t="shared" si="251"/>
        <v/>
      </c>
      <c r="K1272" s="23" t="str">
        <f t="shared" si="252"/>
        <v>hold</v>
      </c>
      <c r="L1272" s="23" t="str">
        <f t="shared" si="253"/>
        <v>hold</v>
      </c>
      <c r="M1272" s="43">
        <f t="shared" si="259"/>
        <v>0.99274705349048054</v>
      </c>
      <c r="N1272" s="54">
        <f t="shared" si="261"/>
        <v>0.99274705349048054</v>
      </c>
      <c r="O1272" s="47">
        <f>O1271*N1272</f>
        <v>1223367.3610649989</v>
      </c>
      <c r="P1272" s="67">
        <f>(O1272-MAX(O$97:O1272))/MAX(O$97:O1272)</f>
        <v>-0.40456637978034815</v>
      </c>
      <c r="Q1272" s="63">
        <f t="shared" si="260"/>
        <v>816053.46715684212</v>
      </c>
      <c r="R1272" s="48">
        <v>0.99274705349048054</v>
      </c>
      <c r="S1272" s="47">
        <f t="shared" si="263"/>
        <v>7966027.3105102852</v>
      </c>
      <c r="T1272" s="67">
        <f>(S1272-MAX(S$97:S1272))/MAX(S$97:S1272)</f>
        <v>-0.23954286820742016</v>
      </c>
      <c r="U1272" s="63">
        <f t="shared" si="262"/>
        <v>1761145.5062183363</v>
      </c>
      <c r="V1272" s="4"/>
    </row>
    <row r="1273" spans="1:22" x14ac:dyDescent="0.3">
      <c r="A1273" s="2">
        <v>44276</v>
      </c>
      <c r="B1273" s="21">
        <v>564</v>
      </c>
      <c r="C1273" s="21">
        <v>590.79999999999995</v>
      </c>
      <c r="D1273" s="21">
        <v>539.6</v>
      </c>
      <c r="E1273" s="21">
        <v>482.64333333333332</v>
      </c>
      <c r="F1273" s="23" t="str">
        <f t="shared" si="256"/>
        <v>TRUE</v>
      </c>
      <c r="G1273" s="23" t="str">
        <f t="shared" si="257"/>
        <v>TRUE</v>
      </c>
      <c r="H1273" s="23" t="str">
        <f t="shared" si="258"/>
        <v>Buy</v>
      </c>
      <c r="I1273" s="23" t="str">
        <f t="shared" si="254"/>
        <v>hold</v>
      </c>
      <c r="J1273" s="38" t="str">
        <f t="shared" si="251"/>
        <v/>
      </c>
      <c r="K1273" s="23" t="str">
        <f t="shared" si="252"/>
        <v>hold</v>
      </c>
      <c r="L1273" s="23" t="str">
        <f t="shared" si="253"/>
        <v>hold</v>
      </c>
      <c r="M1273" s="43">
        <f t="shared" si="259"/>
        <v>1.0301369863013699</v>
      </c>
      <c r="N1273" s="54">
        <f t="shared" si="261"/>
        <v>1.0301369863013699</v>
      </c>
      <c r="O1273" s="47">
        <f>O1272*N1273</f>
        <v>1260235.9664669577</v>
      </c>
      <c r="P1273" s="67">
        <f>(O1273-MAX(O$97:O1273))/MAX(O$97:O1273)</f>
        <v>-0.38662180492441345</v>
      </c>
      <c r="Q1273" s="63">
        <f t="shared" si="260"/>
        <v>840646.85931773321</v>
      </c>
      <c r="R1273" s="48">
        <v>1.0301369863013699</v>
      </c>
      <c r="S1273" s="47">
        <f t="shared" si="263"/>
        <v>8206099.366443472</v>
      </c>
      <c r="T1273" s="67">
        <f>(S1273-MAX(S$97:S1273))/MAX(S$97:S1273)</f>
        <v>-0.21662498204380815</v>
      </c>
      <c r="U1273" s="63">
        <f t="shared" si="262"/>
        <v>1814221.1242139575</v>
      </c>
      <c r="V1273" s="4"/>
    </row>
    <row r="1274" spans="1:22" x14ac:dyDescent="0.3">
      <c r="A1274" s="2">
        <v>44277</v>
      </c>
      <c r="B1274" s="21">
        <v>590.6</v>
      </c>
      <c r="C1274" s="21">
        <v>682</v>
      </c>
      <c r="D1274" s="21">
        <v>556.82999999999993</v>
      </c>
      <c r="E1274" s="21">
        <v>484.38</v>
      </c>
      <c r="F1274" s="23" t="str">
        <f t="shared" si="256"/>
        <v>TRUE</v>
      </c>
      <c r="G1274" s="23" t="str">
        <f t="shared" si="257"/>
        <v>TRUE</v>
      </c>
      <c r="H1274" s="23" t="str">
        <f t="shared" si="258"/>
        <v>Buy</v>
      </c>
      <c r="I1274" s="23" t="str">
        <f t="shared" si="254"/>
        <v>hold</v>
      </c>
      <c r="J1274" s="38" t="str">
        <f t="shared" si="251"/>
        <v/>
      </c>
      <c r="K1274" s="23" t="str">
        <f t="shared" si="252"/>
        <v>hold</v>
      </c>
      <c r="L1274" s="23" t="str">
        <f t="shared" si="253"/>
        <v>hold</v>
      </c>
      <c r="M1274" s="43">
        <f t="shared" si="259"/>
        <v>1.0471631205673759</v>
      </c>
      <c r="N1274" s="54">
        <f t="shared" si="261"/>
        <v>1.0471631205673759</v>
      </c>
      <c r="O1274" s="47">
        <f>O1273*N1274</f>
        <v>1319672.6272967823</v>
      </c>
      <c r="P1274" s="67">
        <f>(O1274-MAX(O$97:O1274))/MAX(O$97:O1274)</f>
        <v>-0.35769297515666415</v>
      </c>
      <c r="Q1274" s="63">
        <f t="shared" si="260"/>
        <v>880294.38849832141</v>
      </c>
      <c r="R1274" s="48">
        <v>1.0471631205673759</v>
      </c>
      <c r="S1274" s="47">
        <f t="shared" si="263"/>
        <v>8593124.6202509124</v>
      </c>
      <c r="T1274" s="67">
        <f>(S1274-MAX(S$97:S1274))/MAX(S$97:S1274)</f>
        <v>-0.17967857162247003</v>
      </c>
      <c r="U1274" s="63">
        <f t="shared" si="262"/>
        <v>1899785.4538311407</v>
      </c>
      <c r="V1274" s="4"/>
    </row>
    <row r="1275" spans="1:22" x14ac:dyDescent="0.3">
      <c r="A1275" s="2">
        <v>44278</v>
      </c>
      <c r="B1275" s="21">
        <v>682</v>
      </c>
      <c r="C1275" s="21">
        <v>672.7</v>
      </c>
      <c r="D1275" s="21">
        <v>571.28</v>
      </c>
      <c r="E1275" s="21">
        <v>485.11</v>
      </c>
      <c r="F1275" s="23" t="str">
        <f t="shared" si="256"/>
        <v>TRUE</v>
      </c>
      <c r="G1275" s="23" t="str">
        <f t="shared" si="257"/>
        <v>TRUE</v>
      </c>
      <c r="H1275" s="23" t="str">
        <f t="shared" si="258"/>
        <v>Buy</v>
      </c>
      <c r="I1275" s="23" t="str">
        <f t="shared" si="254"/>
        <v>hold</v>
      </c>
      <c r="J1275" s="38" t="str">
        <f t="shared" si="251"/>
        <v/>
      </c>
      <c r="K1275" s="23" t="str">
        <f t="shared" si="252"/>
        <v>hold</v>
      </c>
      <c r="L1275" s="23" t="str">
        <f t="shared" si="253"/>
        <v>hold</v>
      </c>
      <c r="M1275" s="43">
        <f t="shared" si="259"/>
        <v>1.1547578733491364</v>
      </c>
      <c r="N1275" s="54">
        <f t="shared" si="261"/>
        <v>1.1547578733491364</v>
      </c>
      <c r="O1275" s="47">
        <f>O1274*N1275</f>
        <v>1523902.3566142998</v>
      </c>
      <c r="P1275" s="67">
        <f>(O1275-MAX(O$97:O1275))/MAX(O$97:O1275)</f>
        <v>-0.25829090595469861</v>
      </c>
      <c r="Q1275" s="63">
        <f t="shared" si="260"/>
        <v>1016526.8759835</v>
      </c>
      <c r="R1275" s="48">
        <v>1.1547578733491364</v>
      </c>
      <c r="S1275" s="47">
        <f t="shared" si="263"/>
        <v>9922978.3119050488</v>
      </c>
      <c r="T1275" s="67">
        <f>(S1275-MAX(S$97:S1275))/MAX(S$97:S1275)</f>
        <v>-5.272737190403759E-2</v>
      </c>
      <c r="U1275" s="63">
        <f t="shared" si="262"/>
        <v>2193792.2104856721</v>
      </c>
      <c r="V1275" s="4"/>
    </row>
    <row r="1276" spans="1:22" x14ac:dyDescent="0.3">
      <c r="A1276" s="2">
        <v>44279</v>
      </c>
      <c r="B1276" s="21">
        <v>672.4</v>
      </c>
      <c r="C1276" s="21">
        <v>661.4</v>
      </c>
      <c r="D1276" s="21">
        <v>585.93000000000006</v>
      </c>
      <c r="E1276" s="21">
        <v>484.71749999999997</v>
      </c>
      <c r="F1276" s="23" t="str">
        <f t="shared" si="256"/>
        <v>TRUE</v>
      </c>
      <c r="G1276" s="23" t="str">
        <f t="shared" si="257"/>
        <v>TRUE</v>
      </c>
      <c r="H1276" s="23" t="str">
        <f t="shared" si="258"/>
        <v>Buy</v>
      </c>
      <c r="I1276" s="23" t="str">
        <f t="shared" si="254"/>
        <v>hold</v>
      </c>
      <c r="J1276" s="38" t="str">
        <f t="shared" si="251"/>
        <v/>
      </c>
      <c r="K1276" s="23" t="str">
        <f t="shared" si="252"/>
        <v>hold</v>
      </c>
      <c r="L1276" s="23" t="str">
        <f t="shared" si="253"/>
        <v>hold</v>
      </c>
      <c r="M1276" s="43">
        <f t="shared" si="259"/>
        <v>0.98592375366568907</v>
      </c>
      <c r="N1276" s="54">
        <f t="shared" si="261"/>
        <v>0.98592375366568907</v>
      </c>
      <c r="O1276" s="47">
        <f>O1275*N1276</f>
        <v>1502451.53165316</v>
      </c>
      <c r="P1276" s="67">
        <f>(O1276-MAX(O$97:O1276))/MAX(O$97:O1276)</f>
        <v>-0.26873138587087886</v>
      </c>
      <c r="Q1276" s="63">
        <f t="shared" si="260"/>
        <v>1002217.9932717087</v>
      </c>
      <c r="R1276" s="48">
        <v>0.98592375366568907</v>
      </c>
      <c r="S1276" s="47">
        <f t="shared" si="263"/>
        <v>9783300.024816649</v>
      </c>
      <c r="T1276" s="67">
        <f>(S1276-MAX(S$97:S1276))/MAX(S$97:S1276)</f>
        <v>-6.6061414762866408E-2</v>
      </c>
      <c r="U1276" s="63">
        <f t="shared" si="262"/>
        <v>2162911.8509245832</v>
      </c>
      <c r="V1276" s="4"/>
    </row>
    <row r="1277" spans="1:22" x14ac:dyDescent="0.3">
      <c r="A1277" s="2">
        <v>44280</v>
      </c>
      <c r="B1277" s="21">
        <v>660.9</v>
      </c>
      <c r="C1277" s="21">
        <v>607.1</v>
      </c>
      <c r="D1277" s="21">
        <v>595.99</v>
      </c>
      <c r="E1277" s="21">
        <v>483.48750000000001</v>
      </c>
      <c r="F1277" s="23" t="str">
        <f t="shared" si="256"/>
        <v>TRUE</v>
      </c>
      <c r="G1277" s="23" t="str">
        <f t="shared" si="257"/>
        <v>TRUE</v>
      </c>
      <c r="H1277" s="23" t="str">
        <f t="shared" si="258"/>
        <v>Buy</v>
      </c>
      <c r="I1277" s="23" t="str">
        <f t="shared" si="254"/>
        <v>hold</v>
      </c>
      <c r="J1277" s="38" t="str">
        <f t="shared" si="251"/>
        <v/>
      </c>
      <c r="K1277" s="23" t="str">
        <f t="shared" si="252"/>
        <v>hold</v>
      </c>
      <c r="L1277" s="23" t="str">
        <f t="shared" si="253"/>
        <v>hold</v>
      </c>
      <c r="M1277" s="43">
        <f t="shared" si="259"/>
        <v>0.98289708506841167</v>
      </c>
      <c r="N1277" s="54">
        <f t="shared" si="261"/>
        <v>0.98289708506841167</v>
      </c>
      <c r="O1277" s="47">
        <f>O1276*N1277</f>
        <v>1476755.2309184615</v>
      </c>
      <c r="P1277" s="67">
        <f>(O1277-MAX(O$97:O1277))/MAX(O$97:O1277)</f>
        <v>-0.28123821077046968</v>
      </c>
      <c r="Q1277" s="63">
        <f t="shared" si="260"/>
        <v>985077.14418987557</v>
      </c>
      <c r="R1277" s="48">
        <v>0.98289708506841167</v>
      </c>
      <c r="S1277" s="47">
        <f t="shared" si="263"/>
        <v>9615977.0767420046</v>
      </c>
      <c r="T1277" s="67">
        <f>(S1277-MAX(S$97:S1277))/MAX(S$97:S1277)</f>
        <v>-8.2034486937504994E-2</v>
      </c>
      <c r="U1277" s="63">
        <f t="shared" si="262"/>
        <v>2125919.7535336958</v>
      </c>
      <c r="V1277" s="4"/>
    </row>
    <row r="1278" spans="1:22" x14ac:dyDescent="0.3">
      <c r="A1278" s="2">
        <v>44281</v>
      </c>
      <c r="B1278" s="21">
        <v>607.20000000000005</v>
      </c>
      <c r="C1278" s="21">
        <v>656.1</v>
      </c>
      <c r="D1278" s="21">
        <v>607.22</v>
      </c>
      <c r="E1278" s="21">
        <v>484.25416666666672</v>
      </c>
      <c r="F1278" s="23" t="str">
        <f t="shared" si="256"/>
        <v>TRUE</v>
      </c>
      <c r="G1278" s="23" t="str">
        <f t="shared" si="257"/>
        <v>TRUE</v>
      </c>
      <c r="H1278" s="23" t="str">
        <f t="shared" si="258"/>
        <v>Buy</v>
      </c>
      <c r="I1278" s="23" t="str">
        <f t="shared" si="254"/>
        <v>hold</v>
      </c>
      <c r="J1278" s="38" t="str">
        <f t="shared" si="251"/>
        <v/>
      </c>
      <c r="K1278" s="23" t="str">
        <f t="shared" si="252"/>
        <v>hold</v>
      </c>
      <c r="L1278" s="23" t="str">
        <f t="shared" si="253"/>
        <v>hold</v>
      </c>
      <c r="M1278" s="43">
        <f t="shared" si="259"/>
        <v>0.91874716295960068</v>
      </c>
      <c r="N1278" s="54">
        <f t="shared" si="261"/>
        <v>0.91874716295960068</v>
      </c>
      <c r="O1278" s="47">
        <f>O1277*N1278</f>
        <v>1356764.6787920864</v>
      </c>
      <c r="P1278" s="67">
        <f>(O1278-MAX(O$97:O1278))/MAX(O$97:O1278)</f>
        <v>-0.33963964530160257</v>
      </c>
      <c r="Q1278" s="63">
        <f t="shared" si="260"/>
        <v>905036.83152079373</v>
      </c>
      <c r="R1278" s="48">
        <v>0.91874716295960068</v>
      </c>
      <c r="S1278" s="47">
        <f t="shared" si="263"/>
        <v>8834651.6583412718</v>
      </c>
      <c r="T1278" s="67">
        <f>(S1278-MAX(S$97:S1278))/MAX(S$97:S1278)</f>
        <v>-0.15662178917907837</v>
      </c>
      <c r="U1278" s="63">
        <f t="shared" si="262"/>
        <v>1953182.7422388566</v>
      </c>
      <c r="V1278" s="4"/>
    </row>
    <row r="1279" spans="1:22" x14ac:dyDescent="0.3">
      <c r="A1279" s="2">
        <v>44282</v>
      </c>
      <c r="B1279" s="21">
        <v>655.6</v>
      </c>
      <c r="C1279" s="21">
        <v>654.1</v>
      </c>
      <c r="D1279" s="21">
        <v>618.70000000000005</v>
      </c>
      <c r="E1279" s="21">
        <v>484.75166666666672</v>
      </c>
      <c r="F1279" s="23" t="str">
        <f t="shared" si="256"/>
        <v>TRUE</v>
      </c>
      <c r="G1279" s="23" t="str">
        <f t="shared" si="257"/>
        <v>TRUE</v>
      </c>
      <c r="H1279" s="23" t="str">
        <f t="shared" si="258"/>
        <v>Buy</v>
      </c>
      <c r="I1279" s="23" t="str">
        <f t="shared" si="254"/>
        <v>hold</v>
      </c>
      <c r="J1279" s="38" t="str">
        <f t="shared" si="251"/>
        <v/>
      </c>
      <c r="K1279" s="23" t="str">
        <f t="shared" si="252"/>
        <v>hold</v>
      </c>
      <c r="L1279" s="23" t="str">
        <f t="shared" si="253"/>
        <v>hold</v>
      </c>
      <c r="M1279" s="43">
        <f t="shared" si="259"/>
        <v>1.0797101449275361</v>
      </c>
      <c r="N1279" s="54">
        <f t="shared" si="261"/>
        <v>1.0797101449275361</v>
      </c>
      <c r="O1279" s="47">
        <f>O1278*N1279</f>
        <v>1464912.5879711658</v>
      </c>
      <c r="P1279" s="67">
        <f>(O1279-MAX(O$97:O1279))/MAX(O$97:O1279)</f>
        <v>-0.28700222572419404</v>
      </c>
      <c r="Q1279" s="63">
        <f t="shared" si="260"/>
        <v>977177.44852607429</v>
      </c>
      <c r="R1279" s="48">
        <v>1.0797101449275361</v>
      </c>
      <c r="S1279" s="47">
        <f t="shared" si="263"/>
        <v>9538863.0224119518</v>
      </c>
      <c r="T1279" s="67">
        <f>(S1279-MAX(S$97:S1279))/MAX(S$97:S1279)</f>
        <v>-8.9395989765816614E-2</v>
      </c>
      <c r="U1279" s="63">
        <f t="shared" si="262"/>
        <v>2108871.2216926785</v>
      </c>
      <c r="V1279" s="4"/>
    </row>
    <row r="1280" spans="1:22" x14ac:dyDescent="0.3">
      <c r="A1280" s="2">
        <v>44283</v>
      </c>
      <c r="B1280" s="21">
        <v>654.1</v>
      </c>
      <c r="C1280" s="21">
        <v>654.20000000000005</v>
      </c>
      <c r="D1280" s="21">
        <v>628.98</v>
      </c>
      <c r="E1280" s="21">
        <v>484.70166666666671</v>
      </c>
      <c r="F1280" s="23" t="str">
        <f t="shared" si="256"/>
        <v>TRUE</v>
      </c>
      <c r="G1280" s="23" t="str">
        <f t="shared" si="257"/>
        <v>TRUE</v>
      </c>
      <c r="H1280" s="23" t="str">
        <f t="shared" si="258"/>
        <v>Buy</v>
      </c>
      <c r="I1280" s="23" t="str">
        <f t="shared" si="254"/>
        <v>hold</v>
      </c>
      <c r="J1280" s="38" t="str">
        <f t="shared" si="251"/>
        <v/>
      </c>
      <c r="K1280" s="23" t="str">
        <f t="shared" si="252"/>
        <v>hold</v>
      </c>
      <c r="L1280" s="23" t="str">
        <f t="shared" si="253"/>
        <v>hold</v>
      </c>
      <c r="M1280" s="43">
        <f t="shared" si="259"/>
        <v>0.99771201952410005</v>
      </c>
      <c r="N1280" s="54">
        <f t="shared" si="261"/>
        <v>0.99771201952410005</v>
      </c>
      <c r="O1280" s="47">
        <f>O1279*N1280</f>
        <v>1461560.8965709878</v>
      </c>
      <c r="P1280" s="67">
        <f>(O1280-MAX(O$97:O1280))/MAX(O$97:O1280)</f>
        <v>-0.2886335507110972</v>
      </c>
      <c r="Q1280" s="63">
        <f t="shared" si="260"/>
        <v>974941.68560235691</v>
      </c>
      <c r="R1280" s="48">
        <v>0.99771201952410005</v>
      </c>
      <c r="S1280" s="47">
        <f t="shared" si="263"/>
        <v>9517038.2900543883</v>
      </c>
      <c r="T1280" s="67">
        <f>(S1280-MAX(S$97:S1280))/MAX(S$97:S1280)</f>
        <v>-9.1479433962508711E-2</v>
      </c>
      <c r="U1280" s="63">
        <f t="shared" si="262"/>
        <v>2104046.1655112584</v>
      </c>
      <c r="V1280" s="4"/>
    </row>
    <row r="1281" spans="1:22" x14ac:dyDescent="0.3">
      <c r="A1281" s="2">
        <v>44284</v>
      </c>
      <c r="B1281" s="21">
        <v>654.6</v>
      </c>
      <c r="C1281" s="21">
        <v>661.6</v>
      </c>
      <c r="D1281" s="21">
        <v>640.4</v>
      </c>
      <c r="E1281" s="21">
        <v>484.56750000000011</v>
      </c>
      <c r="F1281" s="23" t="str">
        <f t="shared" si="256"/>
        <v>TRUE</v>
      </c>
      <c r="G1281" s="23" t="str">
        <f t="shared" si="257"/>
        <v>TRUE</v>
      </c>
      <c r="H1281" s="23" t="str">
        <f t="shared" si="258"/>
        <v>Buy</v>
      </c>
      <c r="I1281" s="23" t="str">
        <f t="shared" si="254"/>
        <v>hold</v>
      </c>
      <c r="J1281" s="38" t="str">
        <f t="shared" si="251"/>
        <v/>
      </c>
      <c r="K1281" s="23" t="str">
        <f t="shared" si="252"/>
        <v>hold</v>
      </c>
      <c r="L1281" s="23" t="str">
        <f t="shared" si="253"/>
        <v>hold</v>
      </c>
      <c r="M1281" s="43">
        <f t="shared" si="259"/>
        <v>1.0007644091117567</v>
      </c>
      <c r="N1281" s="54">
        <f t="shared" si="261"/>
        <v>1.0007644091117567</v>
      </c>
      <c r="O1281" s="47">
        <f>O1280*N1281</f>
        <v>1462678.127037714</v>
      </c>
      <c r="P1281" s="67">
        <f>(O1281-MAX(O$97:O1281))/MAX(O$97:O1281)</f>
        <v>-0.28808977571546268</v>
      </c>
      <c r="Q1281" s="63">
        <f t="shared" si="260"/>
        <v>975686.93991026282</v>
      </c>
      <c r="R1281" s="48">
        <v>1.0007644091117567</v>
      </c>
      <c r="S1281" s="47">
        <f t="shared" si="263"/>
        <v>9524313.2008402441</v>
      </c>
      <c r="T1281" s="67">
        <f>(S1281-MAX(S$97:S1281))/MAX(S$97:S1281)</f>
        <v>-9.0784952563611229E-2</v>
      </c>
      <c r="U1281" s="63">
        <f t="shared" si="262"/>
        <v>2105654.5175717319</v>
      </c>
      <c r="V1281" s="4"/>
    </row>
    <row r="1282" spans="1:22" x14ac:dyDescent="0.3">
      <c r="A1282" s="2">
        <v>44285</v>
      </c>
      <c r="B1282" s="21">
        <v>661.9</v>
      </c>
      <c r="C1282" s="21">
        <v>671.9</v>
      </c>
      <c r="D1282" s="21">
        <v>651.19000000000005</v>
      </c>
      <c r="E1282" s="21">
        <v>484.32333333333332</v>
      </c>
      <c r="F1282" s="23" t="str">
        <f t="shared" si="256"/>
        <v>TRUE</v>
      </c>
      <c r="G1282" s="23" t="str">
        <f t="shared" si="257"/>
        <v>TRUE</v>
      </c>
      <c r="H1282" s="23" t="str">
        <f t="shared" si="258"/>
        <v>Buy</v>
      </c>
      <c r="I1282" s="23" t="str">
        <f t="shared" si="254"/>
        <v>hold</v>
      </c>
      <c r="J1282" s="38" t="str">
        <f t="shared" ref="J1282:J1345" si="264">IF(H1282="Sell",IF(H1281="Sell","Cash","Selling"),IF(H1282="Hold&amp;NotBuy",J1281,""))</f>
        <v/>
      </c>
      <c r="K1282" s="23" t="str">
        <f t="shared" ref="K1282:K1345" si="265">IF(J1282="", I1282,J1282)</f>
        <v>hold</v>
      </c>
      <c r="L1282" s="23" t="str">
        <f t="shared" si="253"/>
        <v>hold</v>
      </c>
      <c r="M1282" s="43">
        <f t="shared" si="259"/>
        <v>1.011151848457073</v>
      </c>
      <c r="N1282" s="54">
        <f t="shared" si="261"/>
        <v>1.011151848457073</v>
      </c>
      <c r="O1282" s="47">
        <f>O1281*N1282</f>
        <v>1478989.6918519139</v>
      </c>
      <c r="P1282" s="67">
        <f>(O1282-MAX(O$97:O1282))/MAX(O$97:O1282)</f>
        <v>-0.2801506607792007</v>
      </c>
      <c r="Q1282" s="63">
        <f t="shared" si="260"/>
        <v>986567.65280568728</v>
      </c>
      <c r="R1282" s="48">
        <v>1.011151848457073</v>
      </c>
      <c r="S1282" s="47">
        <f t="shared" si="263"/>
        <v>9630526.8983137142</v>
      </c>
      <c r="T1282" s="67">
        <f>(S1282-MAX(S$97:S1282))/MAX(S$97:S1282)</f>
        <v>-8.0645524139710198E-2</v>
      </c>
      <c r="U1282" s="63">
        <f t="shared" si="262"/>
        <v>2129136.4576546429</v>
      </c>
      <c r="V1282" s="4"/>
    </row>
    <row r="1283" spans="1:22" x14ac:dyDescent="0.3">
      <c r="A1283" s="2">
        <v>44286</v>
      </c>
      <c r="B1283" s="21">
        <v>671.9</v>
      </c>
      <c r="C1283" s="21">
        <v>660</v>
      </c>
      <c r="D1283" s="21">
        <v>658.11</v>
      </c>
      <c r="E1283" s="21">
        <v>483.92250000000001</v>
      </c>
      <c r="F1283" s="23" t="str">
        <f t="shared" si="256"/>
        <v>TRUE</v>
      </c>
      <c r="G1283" s="23" t="str">
        <f t="shared" si="257"/>
        <v>TRUE</v>
      </c>
      <c r="H1283" s="23" t="str">
        <f t="shared" si="258"/>
        <v>Buy</v>
      </c>
      <c r="I1283" s="23" t="str">
        <f t="shared" si="254"/>
        <v>hold</v>
      </c>
      <c r="J1283" s="38" t="str">
        <f t="shared" si="264"/>
        <v/>
      </c>
      <c r="K1283" s="23" t="str">
        <f t="shared" si="265"/>
        <v>hold</v>
      </c>
      <c r="L1283" s="23" t="str">
        <f t="shared" si="253"/>
        <v>hold</v>
      </c>
      <c r="M1283" s="43">
        <f t="shared" si="259"/>
        <v>1.0151080223598732</v>
      </c>
      <c r="N1283" s="54">
        <f t="shared" si="261"/>
        <v>1.0151080223598732</v>
      </c>
      <c r="O1283" s="47">
        <f>O1282*N1283</f>
        <v>1501334.3011864347</v>
      </c>
      <c r="P1283" s="67">
        <f>(O1283-MAX(O$97:O1283))/MAX(O$97:O1283)</f>
        <v>-0.26927516086651287</v>
      </c>
      <c r="Q1283" s="63">
        <f t="shared" si="260"/>
        <v>1001472.7389638032</v>
      </c>
      <c r="R1283" s="48">
        <v>1.0151080223598732</v>
      </c>
      <c r="S1283" s="47">
        <f t="shared" si="263"/>
        <v>9776025.114030797</v>
      </c>
      <c r="T1283" s="67">
        <f>(S1283-MAX(S$97:S1283))/MAX(S$97:S1283)</f>
        <v>-6.6755896161763542E-2</v>
      </c>
      <c r="U1283" s="63">
        <f t="shared" si="262"/>
        <v>2161303.4988641106</v>
      </c>
      <c r="V1283" s="4"/>
    </row>
    <row r="1284" spans="1:22" x14ac:dyDescent="0.3">
      <c r="A1284" s="2">
        <v>44287</v>
      </c>
      <c r="B1284" s="21">
        <v>660</v>
      </c>
      <c r="C1284" s="21">
        <v>694.9</v>
      </c>
      <c r="D1284" s="21">
        <v>659.4</v>
      </c>
      <c r="E1284" s="21">
        <v>484.08499999999998</v>
      </c>
      <c r="F1284" s="23" t="str">
        <f t="shared" si="256"/>
        <v>TRUE</v>
      </c>
      <c r="G1284" s="23" t="str">
        <f t="shared" si="257"/>
        <v>TRUE</v>
      </c>
      <c r="H1284" s="23" t="str">
        <f t="shared" si="258"/>
        <v>Buy</v>
      </c>
      <c r="I1284" s="23" t="str">
        <f t="shared" si="254"/>
        <v>hold</v>
      </c>
      <c r="J1284" s="38" t="str">
        <f t="shared" si="264"/>
        <v/>
      </c>
      <c r="K1284" s="23" t="str">
        <f t="shared" si="265"/>
        <v>hold</v>
      </c>
      <c r="L1284" s="23" t="str">
        <f t="shared" ref="L1284:L1347" si="266">IF(K1284="Selling", IF(L1283="Cash", "Cash", K1284), K1284)</f>
        <v>hold</v>
      </c>
      <c r="M1284" s="43">
        <f t="shared" si="259"/>
        <v>0.98228903110581933</v>
      </c>
      <c r="N1284" s="54">
        <f t="shared" si="261"/>
        <v>0.98228903110581933</v>
      </c>
      <c r="O1284" s="47">
        <f>O1283*N1284</f>
        <v>1474744.2160783552</v>
      </c>
      <c r="P1284" s="67">
        <f>(O1284-MAX(O$97:O1284))/MAX(O$97:O1284)</f>
        <v>-0.28221700576261127</v>
      </c>
      <c r="Q1284" s="63">
        <f t="shared" si="260"/>
        <v>983735.68643564533</v>
      </c>
      <c r="R1284" s="48">
        <v>0.98228903110581933</v>
      </c>
      <c r="S1284" s="47">
        <f t="shared" si="263"/>
        <v>9602882.2373274677</v>
      </c>
      <c r="T1284" s="67">
        <f>(S1284-MAX(S$97:S1284))/MAX(S$97:S1284)</f>
        <v>-8.3284553455520147E-2</v>
      </c>
      <c r="U1284" s="63">
        <f t="shared" si="262"/>
        <v>2123024.7198248445</v>
      </c>
      <c r="V1284" s="4"/>
    </row>
    <row r="1285" spans="1:22" x14ac:dyDescent="0.3">
      <c r="A1285" s="2">
        <v>44288</v>
      </c>
      <c r="B1285" s="21">
        <v>694.9</v>
      </c>
      <c r="C1285" s="21">
        <v>718.1</v>
      </c>
      <c r="D1285" s="21">
        <v>663.94</v>
      </c>
      <c r="E1285" s="21">
        <v>484.35666666666663</v>
      </c>
      <c r="F1285" s="23" t="str">
        <f t="shared" si="256"/>
        <v>TRUE</v>
      </c>
      <c r="G1285" s="23" t="str">
        <f t="shared" si="257"/>
        <v>TRUE</v>
      </c>
      <c r="H1285" s="23" t="str">
        <f t="shared" si="258"/>
        <v>Buy</v>
      </c>
      <c r="I1285" s="23" t="str">
        <f t="shared" ref="I1285:I1348" si="267">IF(H1285="Buy",IF(H1284="Buy","hold","Buying"),IF(H1285="Hold&amp;NotBuy","hold",""))</f>
        <v>hold</v>
      </c>
      <c r="J1285" s="38" t="str">
        <f t="shared" si="264"/>
        <v/>
      </c>
      <c r="K1285" s="23" t="str">
        <f t="shared" si="265"/>
        <v>hold</v>
      </c>
      <c r="L1285" s="23" t="str">
        <f t="shared" si="266"/>
        <v>hold</v>
      </c>
      <c r="M1285" s="43">
        <f t="shared" si="259"/>
        <v>1.0528787878787877</v>
      </c>
      <c r="N1285" s="54">
        <f t="shared" si="261"/>
        <v>1.0528787878787877</v>
      </c>
      <c r="O1285" s="47">
        <f>O1284*N1285</f>
        <v>1552726.9026558318</v>
      </c>
      <c r="P1285" s="67">
        <f>(O1285-MAX(O$97:O1285))/MAX(O$97:O1285)</f>
        <v>-0.24426151106733124</v>
      </c>
      <c r="Q1285" s="63">
        <f t="shared" si="260"/>
        <v>1035754.4371274695</v>
      </c>
      <c r="R1285" s="48">
        <v>1.0528787878787877</v>
      </c>
      <c r="S1285" s="47">
        <f t="shared" si="263"/>
        <v>10110671.010180086</v>
      </c>
      <c r="T1285" s="67">
        <f>(S1285-MAX(S$97:S1285))/MAX(S$97:S1285)</f>
        <v>-3.480975181248637E-2</v>
      </c>
      <c r="U1285" s="63">
        <f t="shared" si="262"/>
        <v>2235287.6936458852</v>
      </c>
      <c r="V1285" s="4"/>
    </row>
    <row r="1286" spans="1:22" x14ac:dyDescent="0.3">
      <c r="A1286" s="2">
        <v>44289</v>
      </c>
      <c r="B1286" s="21">
        <v>718.1</v>
      </c>
      <c r="C1286" s="21">
        <v>799</v>
      </c>
      <c r="D1286" s="21">
        <v>677.7</v>
      </c>
      <c r="E1286" s="21">
        <v>485.5741666666666</v>
      </c>
      <c r="F1286" s="23" t="str">
        <f t="shared" si="256"/>
        <v>TRUE</v>
      </c>
      <c r="G1286" s="23" t="str">
        <f t="shared" si="257"/>
        <v>TRUE</v>
      </c>
      <c r="H1286" s="23" t="str">
        <f t="shared" si="258"/>
        <v>Buy</v>
      </c>
      <c r="I1286" s="23" t="str">
        <f t="shared" si="267"/>
        <v>hold</v>
      </c>
      <c r="J1286" s="38" t="str">
        <f t="shared" si="264"/>
        <v/>
      </c>
      <c r="K1286" s="23" t="str">
        <f t="shared" si="265"/>
        <v>hold</v>
      </c>
      <c r="L1286" s="23" t="str">
        <f t="shared" si="266"/>
        <v>hold</v>
      </c>
      <c r="M1286" s="43">
        <f t="shared" si="259"/>
        <v>1.0333860987192403</v>
      </c>
      <c r="N1286" s="54">
        <f t="shared" si="261"/>
        <v>1.0333860987192403</v>
      </c>
      <c r="O1286" s="47">
        <f>O1285*N1286</f>
        <v>1604566.3963119194</v>
      </c>
      <c r="P1286" s="67">
        <f>(O1286-MAX(O$97:O1286))/MAX(O$97:O1286)</f>
        <v>-0.21903035126989573</v>
      </c>
      <c r="Q1286" s="63">
        <f t="shared" si="260"/>
        <v>1070334.2370142983</v>
      </c>
      <c r="R1286" s="48">
        <v>1.0333860987192403</v>
      </c>
      <c r="S1286" s="47">
        <f t="shared" si="263"/>
        <v>10448226.870643718</v>
      </c>
      <c r="T1286" s="67">
        <f>(S1286-MAX(S$97:S1286))/MAX(S$97:S1286)</f>
        <v>-2.5858149036501001E-3</v>
      </c>
      <c r="U1286" s="63">
        <f t="shared" si="262"/>
        <v>2309915.2292518495</v>
      </c>
      <c r="V1286" s="4"/>
    </row>
    <row r="1287" spans="1:22" x14ac:dyDescent="0.3">
      <c r="A1287" s="2">
        <v>44290</v>
      </c>
      <c r="B1287" s="21">
        <v>799</v>
      </c>
      <c r="C1287" s="21">
        <v>759.7</v>
      </c>
      <c r="D1287" s="21">
        <v>692.96</v>
      </c>
      <c r="E1287" s="21">
        <v>486.62</v>
      </c>
      <c r="F1287" s="23" t="str">
        <f t="shared" si="256"/>
        <v>TRUE</v>
      </c>
      <c r="G1287" s="23" t="str">
        <f t="shared" si="257"/>
        <v>TRUE</v>
      </c>
      <c r="H1287" s="23" t="str">
        <f t="shared" si="258"/>
        <v>Buy</v>
      </c>
      <c r="I1287" s="23" t="str">
        <f t="shared" si="267"/>
        <v>hold</v>
      </c>
      <c r="J1287" s="38" t="str">
        <f t="shared" si="264"/>
        <v/>
      </c>
      <c r="K1287" s="23" t="str">
        <f t="shared" si="265"/>
        <v>hold</v>
      </c>
      <c r="L1287" s="23" t="str">
        <f t="shared" si="266"/>
        <v>hold</v>
      </c>
      <c r="M1287" s="43">
        <f t="shared" si="259"/>
        <v>1.1126584041219885</v>
      </c>
      <c r="N1287" s="54">
        <f t="shared" si="261"/>
        <v>1.1126584041219885</v>
      </c>
      <c r="O1287" s="47">
        <f>O1286*N1287</f>
        <v>1785334.2858281904</v>
      </c>
      <c r="P1287" s="67">
        <f>(O1287-MAX(O$97:O1287))/MAX(O$97:O1287)</f>
        <v>-0.13104755697625226</v>
      </c>
      <c r="Q1287" s="63">
        <f t="shared" si="260"/>
        <v>1190916.3840334553</v>
      </c>
      <c r="R1287" s="48">
        <v>1.1126584041219885</v>
      </c>
      <c r="S1287" s="47">
        <f t="shared" si="263"/>
        <v>11625307.435794918</v>
      </c>
      <c r="T1287" s="67">
        <f>(S1287-MAX(S$97:S1287))/MAX(S$97:S1287)</f>
        <v>0</v>
      </c>
      <c r="U1287" s="63">
        <f t="shared" si="262"/>
        <v>2570146.5926364399</v>
      </c>
      <c r="V1287" s="4"/>
    </row>
    <row r="1288" spans="1:22" x14ac:dyDescent="0.3">
      <c r="A1288" s="2">
        <v>44291</v>
      </c>
      <c r="B1288" s="21">
        <v>759</v>
      </c>
      <c r="C1288" s="21">
        <v>944.5</v>
      </c>
      <c r="D1288" s="21">
        <v>721.8</v>
      </c>
      <c r="E1288" s="21">
        <v>489.07416666666671</v>
      </c>
      <c r="F1288" s="23" t="str">
        <f t="shared" si="256"/>
        <v>TRUE</v>
      </c>
      <c r="G1288" s="23" t="str">
        <f t="shared" si="257"/>
        <v>TRUE</v>
      </c>
      <c r="H1288" s="23" t="str">
        <f t="shared" si="258"/>
        <v>Buy</v>
      </c>
      <c r="I1288" s="23" t="str">
        <f t="shared" si="267"/>
        <v>hold</v>
      </c>
      <c r="J1288" s="38" t="str">
        <f t="shared" si="264"/>
        <v/>
      </c>
      <c r="K1288" s="23" t="str">
        <f t="shared" si="265"/>
        <v>hold</v>
      </c>
      <c r="L1288" s="23" t="str">
        <f t="shared" si="266"/>
        <v>hold</v>
      </c>
      <c r="M1288" s="43">
        <f t="shared" si="259"/>
        <v>0.94993742177722151</v>
      </c>
      <c r="N1288" s="54">
        <f t="shared" si="261"/>
        <v>0.94993742177722151</v>
      </c>
      <c r="O1288" s="47">
        <f>O1287*N1288</f>
        <v>1695955.8484901083</v>
      </c>
      <c r="P1288" s="67">
        <f>(O1288-MAX(O$97:O1288))/MAX(O$97:O1288)</f>
        <v>-0.17454955662700308</v>
      </c>
      <c r="Q1288" s="63">
        <f t="shared" si="260"/>
        <v>1131296.039400992</v>
      </c>
      <c r="R1288" s="48">
        <v>0.94993742177722151</v>
      </c>
      <c r="S1288" s="47">
        <f t="shared" si="263"/>
        <v>11043314.572926586</v>
      </c>
      <c r="T1288" s="67">
        <f>(S1288-MAX(S$97:S1288))/MAX(S$97:S1288)</f>
        <v>-5.006257822277848E-2</v>
      </c>
      <c r="U1288" s="63">
        <f t="shared" si="262"/>
        <v>2441478.4277985706</v>
      </c>
      <c r="V1288" s="4"/>
    </row>
    <row r="1289" spans="1:22" x14ac:dyDescent="0.3">
      <c r="A1289" s="2">
        <v>44292</v>
      </c>
      <c r="B1289" s="21">
        <v>944.4</v>
      </c>
      <c r="C1289" s="21">
        <v>1275</v>
      </c>
      <c r="D1289" s="21">
        <v>783.89</v>
      </c>
      <c r="E1289" s="21">
        <v>494.1925</v>
      </c>
      <c r="F1289" s="23" t="str">
        <f t="shared" si="256"/>
        <v>TRUE</v>
      </c>
      <c r="G1289" s="23" t="str">
        <f t="shared" si="257"/>
        <v>TRUE</v>
      </c>
      <c r="H1289" s="23" t="str">
        <f t="shared" si="258"/>
        <v>Buy</v>
      </c>
      <c r="I1289" s="23" t="str">
        <f t="shared" si="267"/>
        <v>hold</v>
      </c>
      <c r="J1289" s="38" t="str">
        <f t="shared" si="264"/>
        <v/>
      </c>
      <c r="K1289" s="23" t="str">
        <f t="shared" si="265"/>
        <v>hold</v>
      </c>
      <c r="L1289" s="23" t="str">
        <f t="shared" si="266"/>
        <v>hold</v>
      </c>
      <c r="M1289" s="43">
        <f t="shared" si="259"/>
        <v>1.2442687747035572</v>
      </c>
      <c r="N1289" s="54">
        <f t="shared" si="261"/>
        <v>1.2442687747035572</v>
      </c>
      <c r="O1289" s="47">
        <f>O1288*N1289</f>
        <v>2110224.9055521186</v>
      </c>
      <c r="P1289" s="67">
        <f>(O1289-MAX(O$97:O1289))/MAX(O$97:O1289)</f>
        <v>0</v>
      </c>
      <c r="Q1289" s="63">
        <f t="shared" si="260"/>
        <v>1407636.3367724596</v>
      </c>
      <c r="R1289" s="48">
        <v>1.2442687747035572</v>
      </c>
      <c r="S1289" s="47">
        <f t="shared" si="263"/>
        <v>13740851.492321301</v>
      </c>
      <c r="T1289" s="67">
        <f>(S1289-MAX(S$97:S1289))/MAX(S$97:S1289)</f>
        <v>0</v>
      </c>
      <c r="U1289" s="63">
        <f t="shared" si="262"/>
        <v>3037855.3718220945</v>
      </c>
      <c r="V1289" s="4"/>
    </row>
    <row r="1290" spans="1:22" x14ac:dyDescent="0.3">
      <c r="A1290" s="2">
        <v>44293</v>
      </c>
      <c r="B1290" s="21">
        <v>1277</v>
      </c>
      <c r="C1290" s="21">
        <v>1194</v>
      </c>
      <c r="D1290" s="21">
        <v>837.87000000000012</v>
      </c>
      <c r="E1290" s="21">
        <v>498.79333333333341</v>
      </c>
      <c r="F1290" s="23" t="str">
        <f t="shared" si="256"/>
        <v>TRUE</v>
      </c>
      <c r="G1290" s="23" t="str">
        <f t="shared" si="257"/>
        <v>TRUE</v>
      </c>
      <c r="H1290" s="23" t="str">
        <f t="shared" si="258"/>
        <v>Buy</v>
      </c>
      <c r="I1290" s="23" t="str">
        <f t="shared" si="267"/>
        <v>hold</v>
      </c>
      <c r="J1290" s="38" t="str">
        <f t="shared" si="264"/>
        <v/>
      </c>
      <c r="K1290" s="23" t="str">
        <f t="shared" si="265"/>
        <v>hold</v>
      </c>
      <c r="L1290" s="23" t="str">
        <f t="shared" si="266"/>
        <v>hold</v>
      </c>
      <c r="M1290" s="43">
        <f t="shared" si="259"/>
        <v>1.3521812791190173</v>
      </c>
      <c r="N1290" s="54">
        <f t="shared" si="261"/>
        <v>1.3521812791190173</v>
      </c>
      <c r="O1290" s="47">
        <f>O1289*N1290</f>
        <v>2853406.6120182713</v>
      </c>
      <c r="P1290" s="67">
        <f>(O1290-MAX(O$97:O1290))/MAX(O$97:O1290)</f>
        <v>0</v>
      </c>
      <c r="Q1290" s="63">
        <f t="shared" si="260"/>
        <v>1903379.5023913921</v>
      </c>
      <c r="R1290" s="48">
        <v>1.3521812791190173</v>
      </c>
      <c r="S1290" s="47">
        <f t="shared" si="263"/>
        <v>18580122.147071473</v>
      </c>
      <c r="T1290" s="67">
        <f>(S1290-MAX(S$97:S1290))/MAX(S$97:S1290)</f>
        <v>0</v>
      </c>
      <c r="U1290" s="63">
        <f t="shared" si="262"/>
        <v>4107731.1624489776</v>
      </c>
      <c r="V1290" s="4"/>
    </row>
    <row r="1291" spans="1:22" x14ac:dyDescent="0.3">
      <c r="A1291" s="2">
        <v>44294</v>
      </c>
      <c r="B1291" s="21">
        <v>1194</v>
      </c>
      <c r="C1291" s="21">
        <v>1229</v>
      </c>
      <c r="D1291" s="21">
        <v>894.6099999999999</v>
      </c>
      <c r="E1291" s="21">
        <v>503.9758333333333</v>
      </c>
      <c r="F1291" s="23" t="str">
        <f t="shared" ref="F1291:F1354" si="268">IF(C1290&gt;=D1290, "TRUE", "FALSE")</f>
        <v>TRUE</v>
      </c>
      <c r="G1291" s="23" t="str">
        <f t="shared" si="257"/>
        <v>TRUE</v>
      </c>
      <c r="H1291" s="23" t="str">
        <f t="shared" si="258"/>
        <v>Buy</v>
      </c>
      <c r="I1291" s="23" t="str">
        <f t="shared" si="267"/>
        <v>hold</v>
      </c>
      <c r="J1291" s="38" t="str">
        <f t="shared" si="264"/>
        <v/>
      </c>
      <c r="K1291" s="23" t="str">
        <f t="shared" si="265"/>
        <v>hold</v>
      </c>
      <c r="L1291" s="23" t="str">
        <f t="shared" si="266"/>
        <v>hold</v>
      </c>
      <c r="M1291" s="43">
        <f t="shared" si="259"/>
        <v>0.93500391542678152</v>
      </c>
      <c r="N1291" s="54">
        <f t="shared" si="261"/>
        <v>0.93500391542678152</v>
      </c>
      <c r="O1291" s="47">
        <f>O1290*N1291</f>
        <v>2667946.3545417511</v>
      </c>
      <c r="P1291" s="67">
        <f>(O1291-MAX(O$97:O1291))/MAX(O$97:O1291)</f>
        <v>-6.4996084573218441E-2</v>
      </c>
      <c r="Q1291" s="63">
        <f t="shared" si="260"/>
        <v>1779667.2872790308</v>
      </c>
      <c r="R1291" s="48">
        <v>0.93500391542678152</v>
      </c>
      <c r="S1291" s="47">
        <f t="shared" si="263"/>
        <v>17372486.956619687</v>
      </c>
      <c r="T1291" s="67">
        <f>(S1291-MAX(S$97:S1291))/MAX(S$97:S1291)</f>
        <v>-6.4996084573218413E-2</v>
      </c>
      <c r="U1291" s="63">
        <f t="shared" si="262"/>
        <v>3840744.7204103987</v>
      </c>
      <c r="V1291" s="4"/>
    </row>
    <row r="1292" spans="1:22" x14ac:dyDescent="0.3">
      <c r="A1292" s="2">
        <v>44295</v>
      </c>
      <c r="B1292" s="21">
        <v>1228</v>
      </c>
      <c r="C1292" s="21">
        <v>1291</v>
      </c>
      <c r="D1292" s="21">
        <v>956.5200000000001</v>
      </c>
      <c r="E1292" s="21">
        <v>509.59</v>
      </c>
      <c r="F1292" s="23" t="str">
        <f t="shared" si="268"/>
        <v>TRUE</v>
      </c>
      <c r="G1292" s="23" t="str">
        <f t="shared" ref="G1292:G1355" si="269">IF(C1291&gt;=E1291, "TRUE", "FALSE")</f>
        <v>TRUE</v>
      </c>
      <c r="H1292" s="23" t="str">
        <f t="shared" ref="H1292:H1355" si="270">IF(F1292="TRUE", IF(G1292="TRUE", "Buy", "Hold&amp;NotBuy"), "Sell")</f>
        <v>Buy</v>
      </c>
      <c r="I1292" s="23" t="str">
        <f t="shared" si="267"/>
        <v>hold</v>
      </c>
      <c r="J1292" s="38" t="str">
        <f t="shared" si="264"/>
        <v/>
      </c>
      <c r="K1292" s="23" t="str">
        <f t="shared" si="265"/>
        <v>hold</v>
      </c>
      <c r="L1292" s="23" t="str">
        <f t="shared" si="266"/>
        <v>hold</v>
      </c>
      <c r="M1292" s="43">
        <f t="shared" ref="M1292:M1355" si="271">B1292/B1291</f>
        <v>1.0284757118927974</v>
      </c>
      <c r="N1292" s="54">
        <f t="shared" si="261"/>
        <v>1.0284757118927974</v>
      </c>
      <c r="O1292" s="47">
        <f>O1291*N1292</f>
        <v>2743918.0262791212</v>
      </c>
      <c r="P1292" s="67">
        <f>(O1292-MAX(O$97:O1292))/MAX(O$97:O1292)</f>
        <v>-3.8371182458887876E-2</v>
      </c>
      <c r="Q1292" s="63">
        <f t="shared" si="260"/>
        <v>1830344.5802166248</v>
      </c>
      <c r="R1292" s="48">
        <v>1.0284757118927974</v>
      </c>
      <c r="S1292" s="47">
        <f t="shared" si="263"/>
        <v>17867180.890057769</v>
      </c>
      <c r="T1292" s="67">
        <f>(S1292-MAX(S$97:S1292))/MAX(S$97:S1292)</f>
        <v>-3.8371182458887959E-2</v>
      </c>
      <c r="U1292" s="63">
        <f t="shared" si="262"/>
        <v>3950112.6605225881</v>
      </c>
      <c r="V1292" s="4"/>
    </row>
    <row r="1293" spans="1:22" x14ac:dyDescent="0.3">
      <c r="A1293" s="2">
        <v>44296</v>
      </c>
      <c r="B1293" s="21">
        <v>1290</v>
      </c>
      <c r="C1293" s="21">
        <v>1617</v>
      </c>
      <c r="D1293" s="21">
        <v>1052.22</v>
      </c>
      <c r="E1293" s="21">
        <v>517.9858333333334</v>
      </c>
      <c r="F1293" s="23" t="str">
        <f t="shared" si="268"/>
        <v>TRUE</v>
      </c>
      <c r="G1293" s="23" t="str">
        <f t="shared" si="269"/>
        <v>TRUE</v>
      </c>
      <c r="H1293" s="23" t="str">
        <f t="shared" si="270"/>
        <v>Buy</v>
      </c>
      <c r="I1293" s="23" t="str">
        <f t="shared" si="267"/>
        <v>hold</v>
      </c>
      <c r="J1293" s="38" t="str">
        <f t="shared" si="264"/>
        <v/>
      </c>
      <c r="K1293" s="23" t="str">
        <f t="shared" si="265"/>
        <v>hold</v>
      </c>
      <c r="L1293" s="23" t="str">
        <f t="shared" si="266"/>
        <v>hold</v>
      </c>
      <c r="M1293" s="43">
        <f t="shared" si="271"/>
        <v>1.0504885993485342</v>
      </c>
      <c r="N1293" s="54">
        <f t="shared" si="261"/>
        <v>1.0504885993485342</v>
      </c>
      <c r="O1293" s="47">
        <f>O1292*N1293</f>
        <v>2882454.6041531484</v>
      </c>
      <c r="P1293" s="67">
        <f>(O1293-MAX(O$97:O1293))/MAX(O$97:O1293)</f>
        <v>0</v>
      </c>
      <c r="Q1293" s="63">
        <f t="shared" si="260"/>
        <v>1922756.114396943</v>
      </c>
      <c r="R1293" s="48">
        <v>1.0504885993485342</v>
      </c>
      <c r="S1293" s="47">
        <f t="shared" si="263"/>
        <v>18769269.827503681</v>
      </c>
      <c r="T1293" s="67">
        <f>(S1293-MAX(S$97:S1293))/MAX(S$97:S1293)</f>
        <v>0</v>
      </c>
      <c r="U1293" s="63">
        <f t="shared" si="262"/>
        <v>4149548.3160212855</v>
      </c>
      <c r="V1293" s="4"/>
    </row>
    <row r="1294" spans="1:22" x14ac:dyDescent="0.3">
      <c r="A1294" s="2">
        <v>44297</v>
      </c>
      <c r="B1294" s="21">
        <v>1617</v>
      </c>
      <c r="C1294" s="21">
        <v>1795</v>
      </c>
      <c r="D1294" s="21">
        <v>1162.23</v>
      </c>
      <c r="E1294" s="21">
        <v>528.48166666666668</v>
      </c>
      <c r="F1294" s="23" t="str">
        <f t="shared" si="268"/>
        <v>TRUE</v>
      </c>
      <c r="G1294" s="23" t="str">
        <f t="shared" si="269"/>
        <v>TRUE</v>
      </c>
      <c r="H1294" s="23" t="str">
        <f t="shared" si="270"/>
        <v>Buy</v>
      </c>
      <c r="I1294" s="23" t="str">
        <f t="shared" si="267"/>
        <v>hold</v>
      </c>
      <c r="J1294" s="38" t="str">
        <f t="shared" si="264"/>
        <v/>
      </c>
      <c r="K1294" s="23" t="str">
        <f t="shared" si="265"/>
        <v>hold</v>
      </c>
      <c r="L1294" s="23" t="str">
        <f t="shared" si="266"/>
        <v>hold</v>
      </c>
      <c r="M1294" s="43">
        <f t="shared" si="271"/>
        <v>1.2534883720930232</v>
      </c>
      <c r="N1294" s="54">
        <f t="shared" si="261"/>
        <v>1.2534883720930232</v>
      </c>
      <c r="O1294" s="47">
        <f>O1293*N1294</f>
        <v>3613123.3293919694</v>
      </c>
      <c r="P1294" s="67">
        <f>(O1294-MAX(O$97:O1294))/MAX(O$97:O1294)</f>
        <v>0</v>
      </c>
      <c r="Q1294" s="63">
        <f t="shared" si="260"/>
        <v>2410152.431767331</v>
      </c>
      <c r="R1294" s="48">
        <v>1.2534883720930232</v>
      </c>
      <c r="S1294" s="47">
        <f t="shared" si="263"/>
        <v>23527061.481452286</v>
      </c>
      <c r="T1294" s="67">
        <f>(S1294-MAX(S$97:S1294))/MAX(S$97:S1294)</f>
        <v>0</v>
      </c>
      <c r="U1294" s="63">
        <f t="shared" si="262"/>
        <v>5201410.5635708673</v>
      </c>
      <c r="V1294" s="4"/>
    </row>
    <row r="1295" spans="1:22" x14ac:dyDescent="0.3">
      <c r="A1295" s="2">
        <v>44298</v>
      </c>
      <c r="B1295" s="21">
        <v>1795</v>
      </c>
      <c r="C1295" s="21">
        <v>1768</v>
      </c>
      <c r="D1295" s="21">
        <v>1267.22</v>
      </c>
      <c r="E1295" s="21">
        <v>538.5241666666667</v>
      </c>
      <c r="F1295" s="23" t="str">
        <f t="shared" si="268"/>
        <v>TRUE</v>
      </c>
      <c r="G1295" s="23" t="str">
        <f t="shared" si="269"/>
        <v>TRUE</v>
      </c>
      <c r="H1295" s="23" t="str">
        <f t="shared" si="270"/>
        <v>Buy</v>
      </c>
      <c r="I1295" s="23" t="str">
        <f t="shared" si="267"/>
        <v>hold</v>
      </c>
      <c r="J1295" s="38" t="str">
        <f t="shared" si="264"/>
        <v/>
      </c>
      <c r="K1295" s="23" t="str">
        <f t="shared" si="265"/>
        <v>hold</v>
      </c>
      <c r="L1295" s="23" t="str">
        <f t="shared" si="266"/>
        <v>hold</v>
      </c>
      <c r="M1295" s="43">
        <f t="shared" si="271"/>
        <v>1.1100803957946814</v>
      </c>
      <c r="N1295" s="54">
        <f t="shared" si="261"/>
        <v>1.1100803957946814</v>
      </c>
      <c r="O1295" s="47">
        <f>O1294*N1295</f>
        <v>4010857.3755464344</v>
      </c>
      <c r="P1295" s="67">
        <f>(O1295-MAX(O$97:O1295))/MAX(O$97:O1295)</f>
        <v>0</v>
      </c>
      <c r="Q1295" s="63">
        <f t="shared" si="260"/>
        <v>2675462.9653817927</v>
      </c>
      <c r="R1295" s="48">
        <v>1.1100803957946814</v>
      </c>
      <c r="S1295" s="47">
        <f t="shared" si="263"/>
        <v>26116929.721216358</v>
      </c>
      <c r="T1295" s="67">
        <f>(S1295-MAX(S$97:S1295))/MAX(S$97:S1295)</f>
        <v>0</v>
      </c>
      <c r="U1295" s="63">
        <f t="shared" si="262"/>
        <v>5773983.897099385</v>
      </c>
      <c r="V1295" s="4"/>
    </row>
    <row r="1296" spans="1:22" x14ac:dyDescent="0.3">
      <c r="A1296" s="2">
        <v>44299</v>
      </c>
      <c r="B1296" s="21">
        <v>1764</v>
      </c>
      <c r="C1296" s="21">
        <v>2193</v>
      </c>
      <c r="D1296" s="21">
        <v>1406.62</v>
      </c>
      <c r="E1296" s="21">
        <v>552.29083333333324</v>
      </c>
      <c r="F1296" s="23" t="str">
        <f t="shared" si="268"/>
        <v>TRUE</v>
      </c>
      <c r="G1296" s="23" t="str">
        <f t="shared" si="269"/>
        <v>TRUE</v>
      </c>
      <c r="H1296" s="23" t="str">
        <f t="shared" si="270"/>
        <v>Buy</v>
      </c>
      <c r="I1296" s="23" t="str">
        <f t="shared" si="267"/>
        <v>hold</v>
      </c>
      <c r="J1296" s="38" t="str">
        <f t="shared" si="264"/>
        <v/>
      </c>
      <c r="K1296" s="23" t="str">
        <f t="shared" si="265"/>
        <v>hold</v>
      </c>
      <c r="L1296" s="23" t="str">
        <f t="shared" si="266"/>
        <v>hold</v>
      </c>
      <c r="M1296" s="43">
        <f t="shared" si="271"/>
        <v>0.98272980501392759</v>
      </c>
      <c r="N1296" s="54">
        <f t="shared" si="261"/>
        <v>0.98272980501392759</v>
      </c>
      <c r="O1296" s="47">
        <f>O1295*N1296</f>
        <v>3941589.0866094208</v>
      </c>
      <c r="P1296" s="67">
        <f>(O1296-MAX(O$97:O1296))/MAX(O$97:O1296)</f>
        <v>-1.7270194986072414E-2</v>
      </c>
      <c r="Q1296" s="63">
        <f t="shared" si="260"/>
        <v>2629257.1982916337</v>
      </c>
      <c r="R1296" s="48">
        <v>0.98272980501392759</v>
      </c>
      <c r="S1296" s="47">
        <f t="shared" si="263"/>
        <v>25665885.252493404</v>
      </c>
      <c r="T1296" s="67">
        <f>(S1296-MAX(S$97:S1296))/MAX(S$97:S1296)</f>
        <v>-1.7270194986072337E-2</v>
      </c>
      <c r="U1296" s="63">
        <f t="shared" si="262"/>
        <v>5674266.0693500368</v>
      </c>
      <c r="V1296" s="4"/>
    </row>
    <row r="1297" spans="1:22" x14ac:dyDescent="0.3">
      <c r="A1297" s="2">
        <v>44300</v>
      </c>
      <c r="B1297" s="21">
        <v>2193</v>
      </c>
      <c r="C1297" s="21">
        <v>2113</v>
      </c>
      <c r="D1297" s="21">
        <v>1541.95</v>
      </c>
      <c r="E1297" s="21">
        <v>565.62416666666661</v>
      </c>
      <c r="F1297" s="23" t="str">
        <f t="shared" si="268"/>
        <v>TRUE</v>
      </c>
      <c r="G1297" s="23" t="str">
        <f t="shared" si="269"/>
        <v>TRUE</v>
      </c>
      <c r="H1297" s="23" t="str">
        <f t="shared" si="270"/>
        <v>Buy</v>
      </c>
      <c r="I1297" s="23" t="str">
        <f t="shared" si="267"/>
        <v>hold</v>
      </c>
      <c r="J1297" s="38" t="str">
        <f t="shared" si="264"/>
        <v/>
      </c>
      <c r="K1297" s="23" t="str">
        <f t="shared" si="265"/>
        <v>hold</v>
      </c>
      <c r="L1297" s="23" t="str">
        <f t="shared" si="266"/>
        <v>hold</v>
      </c>
      <c r="M1297" s="43">
        <f t="shared" si="271"/>
        <v>1.2431972789115646</v>
      </c>
      <c r="N1297" s="54">
        <f t="shared" si="261"/>
        <v>1.2431972789115646</v>
      </c>
      <c r="O1297" s="47">
        <f>O1296*N1297</f>
        <v>4900172.8270603511</v>
      </c>
      <c r="P1297" s="67">
        <f>(O1297-MAX(O$97:O1297))/MAX(O$97:O1297)</f>
        <v>0</v>
      </c>
      <c r="Q1297" s="63">
        <f t="shared" si="260"/>
        <v>3268685.394474803</v>
      </c>
      <c r="R1297" s="48">
        <v>1.2431972789115646</v>
      </c>
      <c r="S1297" s="47">
        <f t="shared" si="263"/>
        <v>31907758.706756257</v>
      </c>
      <c r="T1297" s="67">
        <f>(S1297-MAX(S$97:S1297))/MAX(S$97:S1297)</f>
        <v>0</v>
      </c>
      <c r="U1297" s="63">
        <f t="shared" si="262"/>
        <v>7054232.1372361854</v>
      </c>
      <c r="V1297" s="4"/>
    </row>
    <row r="1298" spans="1:22" x14ac:dyDescent="0.3">
      <c r="A1298" s="2">
        <v>44301</v>
      </c>
      <c r="B1298" s="21">
        <v>2110</v>
      </c>
      <c r="C1298" s="21">
        <v>2146</v>
      </c>
      <c r="D1298" s="21">
        <v>1662.1</v>
      </c>
      <c r="E1298" s="21">
        <v>578.9325</v>
      </c>
      <c r="F1298" s="23" t="str">
        <f t="shared" si="268"/>
        <v>TRUE</v>
      </c>
      <c r="G1298" s="23" t="str">
        <f t="shared" si="269"/>
        <v>TRUE</v>
      </c>
      <c r="H1298" s="23" t="str">
        <f t="shared" si="270"/>
        <v>Buy</v>
      </c>
      <c r="I1298" s="23" t="str">
        <f t="shared" si="267"/>
        <v>hold</v>
      </c>
      <c r="J1298" s="38" t="str">
        <f t="shared" si="264"/>
        <v/>
      </c>
      <c r="K1298" s="23" t="str">
        <f t="shared" si="265"/>
        <v>hold</v>
      </c>
      <c r="L1298" s="23" t="str">
        <f t="shared" si="266"/>
        <v>hold</v>
      </c>
      <c r="M1298" s="43">
        <f t="shared" si="271"/>
        <v>0.96215230278157771</v>
      </c>
      <c r="N1298" s="54">
        <f t="shared" si="261"/>
        <v>0.96215230278157771</v>
      </c>
      <c r="O1298" s="47">
        <f>O1297*N1298</f>
        <v>4714712.5695838304</v>
      </c>
      <c r="P1298" s="67">
        <f>(O1298-MAX(O$97:O1298))/MAX(O$97:O1298)</f>
        <v>-3.7847697218422328E-2</v>
      </c>
      <c r="Q1298" s="63">
        <f t="shared" si="260"/>
        <v>3144973.1793624414</v>
      </c>
      <c r="R1298" s="48">
        <v>0.96215230278157771</v>
      </c>
      <c r="S1298" s="47">
        <f t="shared" si="263"/>
        <v>30700123.516304467</v>
      </c>
      <c r="T1298" s="67">
        <f>(S1298-MAX(S$97:S1298))/MAX(S$97:S1298)</f>
        <v>-3.7847697218422328E-2</v>
      </c>
      <c r="U1298" s="63">
        <f t="shared" si="262"/>
        <v>6787245.6951976065</v>
      </c>
      <c r="V1298" s="4"/>
    </row>
    <row r="1299" spans="1:22" x14ac:dyDescent="0.3">
      <c r="A1299" s="2">
        <v>44302</v>
      </c>
      <c r="B1299" s="21">
        <v>2146</v>
      </c>
      <c r="C1299" s="21">
        <v>2057</v>
      </c>
      <c r="D1299" s="21">
        <v>1740.3</v>
      </c>
      <c r="E1299" s="21">
        <v>590.70833333333337</v>
      </c>
      <c r="F1299" s="23" t="str">
        <f t="shared" si="268"/>
        <v>TRUE</v>
      </c>
      <c r="G1299" s="23" t="str">
        <f t="shared" si="269"/>
        <v>TRUE</v>
      </c>
      <c r="H1299" s="23" t="str">
        <f t="shared" si="270"/>
        <v>Buy</v>
      </c>
      <c r="I1299" s="23" t="str">
        <f t="shared" si="267"/>
        <v>hold</v>
      </c>
      <c r="J1299" s="38" t="str">
        <f t="shared" si="264"/>
        <v/>
      </c>
      <c r="K1299" s="23" t="str">
        <f t="shared" si="265"/>
        <v>hold</v>
      </c>
      <c r="L1299" s="23" t="str">
        <f t="shared" si="266"/>
        <v>hold</v>
      </c>
      <c r="M1299" s="43">
        <f t="shared" si="271"/>
        <v>1.0170616113744075</v>
      </c>
      <c r="N1299" s="54">
        <f t="shared" si="261"/>
        <v>1.0170616113744075</v>
      </c>
      <c r="O1299" s="47">
        <f>O1298*N1299</f>
        <v>4795153.1631881045</v>
      </c>
      <c r="P1299" s="67">
        <f>(O1299-MAX(O$97:O1299))/MAX(O$97:O1299)</f>
        <v>-2.1431828545371671E-2</v>
      </c>
      <c r="Q1299" s="63">
        <f t="shared" si="260"/>
        <v>3198631.4895316581</v>
      </c>
      <c r="R1299" s="48">
        <v>1.0170616113744075</v>
      </c>
      <c r="S1299" s="47">
        <f t="shared" si="263"/>
        <v>31223917.092885964</v>
      </c>
      <c r="T1299" s="67">
        <f>(S1299-MAX(S$97:S1299))/MAX(S$97:S1299)</f>
        <v>-2.1431828545371755E-2</v>
      </c>
      <c r="U1299" s="63">
        <f t="shared" si="262"/>
        <v>6903047.0435516881</v>
      </c>
      <c r="V1299" s="4"/>
    </row>
    <row r="1300" spans="1:22" x14ac:dyDescent="0.3">
      <c r="A1300" s="2">
        <v>44303</v>
      </c>
      <c r="B1300" s="21">
        <v>2057</v>
      </c>
      <c r="C1300" s="21">
        <v>2080</v>
      </c>
      <c r="D1300" s="21">
        <v>1828.9</v>
      </c>
      <c r="E1300" s="21">
        <v>602.83249999999998</v>
      </c>
      <c r="F1300" s="23" t="str">
        <f t="shared" si="268"/>
        <v>TRUE</v>
      </c>
      <c r="G1300" s="23" t="str">
        <f t="shared" si="269"/>
        <v>TRUE</v>
      </c>
      <c r="H1300" s="23" t="str">
        <f t="shared" si="270"/>
        <v>Buy</v>
      </c>
      <c r="I1300" s="23" t="str">
        <f t="shared" si="267"/>
        <v>hold</v>
      </c>
      <c r="J1300" s="38" t="str">
        <f t="shared" si="264"/>
        <v/>
      </c>
      <c r="K1300" s="23" t="str">
        <f t="shared" si="265"/>
        <v>hold</v>
      </c>
      <c r="L1300" s="23" t="str">
        <f t="shared" si="266"/>
        <v>hold</v>
      </c>
      <c r="M1300" s="43">
        <f t="shared" si="271"/>
        <v>0.95852749301025164</v>
      </c>
      <c r="N1300" s="54">
        <f t="shared" si="261"/>
        <v>0.95852749301025164</v>
      </c>
      <c r="O1300" s="47">
        <f>O1299*N1300</f>
        <v>4596286.1401108718</v>
      </c>
      <c r="P1300" s="67">
        <f>(O1300-MAX(O$97:O1300))/MAX(O$97:O1300)</f>
        <v>-6.2015503875969047E-2</v>
      </c>
      <c r="Q1300" s="63">
        <f t="shared" si="260"/>
        <v>3065976.222724427</v>
      </c>
      <c r="R1300" s="48">
        <v>0.95852749301025164</v>
      </c>
      <c r="S1300" s="47">
        <f t="shared" si="263"/>
        <v>29928982.973003928</v>
      </c>
      <c r="T1300" s="67">
        <f>(S1300-MAX(S$97:S1300))/MAX(S$97:S1300)</f>
        <v>-6.2015503875969082E-2</v>
      </c>
      <c r="U1300" s="63">
        <f t="shared" si="262"/>
        <v>6616760.3767874287</v>
      </c>
      <c r="V1300" s="4"/>
    </row>
    <row r="1301" spans="1:22" x14ac:dyDescent="0.3">
      <c r="A1301" s="2">
        <v>44304</v>
      </c>
      <c r="B1301" s="21">
        <v>2081</v>
      </c>
      <c r="C1301" s="21">
        <v>1731</v>
      </c>
      <c r="D1301" s="21">
        <v>1879.1</v>
      </c>
      <c r="E1301" s="21">
        <v>611.94166666666672</v>
      </c>
      <c r="F1301" s="23" t="str">
        <f t="shared" si="268"/>
        <v>TRUE</v>
      </c>
      <c r="G1301" s="23" t="str">
        <f t="shared" si="269"/>
        <v>TRUE</v>
      </c>
      <c r="H1301" s="23" t="str">
        <f t="shared" si="270"/>
        <v>Buy</v>
      </c>
      <c r="I1301" s="23" t="str">
        <f t="shared" si="267"/>
        <v>hold</v>
      </c>
      <c r="J1301" s="38" t="str">
        <f t="shared" si="264"/>
        <v/>
      </c>
      <c r="K1301" s="23" t="str">
        <f t="shared" si="265"/>
        <v>hold</v>
      </c>
      <c r="L1301" s="23" t="str">
        <f t="shared" si="266"/>
        <v>hold</v>
      </c>
      <c r="M1301" s="43">
        <f t="shared" si="271"/>
        <v>1.0116674769081186</v>
      </c>
      <c r="N1301" s="54">
        <f t="shared" si="261"/>
        <v>1.0116674769081186</v>
      </c>
      <c r="O1301" s="47">
        <f>O1300*N1301</f>
        <v>4649913.2025137208</v>
      </c>
      <c r="P1301" s="67">
        <f>(O1301-MAX(O$97:O1301))/MAX(O$97:O1301)</f>
        <v>-5.1071591427268671E-2</v>
      </c>
      <c r="Q1301" s="63">
        <f t="shared" si="260"/>
        <v>3101748.4295039051</v>
      </c>
      <c r="R1301" s="48">
        <v>1.0116674769081186</v>
      </c>
      <c r="S1301" s="47">
        <f t="shared" si="263"/>
        <v>30278178.690724928</v>
      </c>
      <c r="T1301" s="67">
        <f>(S1301-MAX(S$97:S1301))/MAX(S$97:S1301)</f>
        <v>-5.1071591427268623E-2</v>
      </c>
      <c r="U1301" s="63">
        <f t="shared" si="262"/>
        <v>6693961.2756901504</v>
      </c>
      <c r="V1301" s="4"/>
    </row>
    <row r="1302" spans="1:22" x14ac:dyDescent="0.3">
      <c r="A1302" s="2">
        <v>44305</v>
      </c>
      <c r="B1302" s="21">
        <v>1732</v>
      </c>
      <c r="C1302" s="21">
        <v>1709</v>
      </c>
      <c r="D1302" s="21">
        <v>1920.9</v>
      </c>
      <c r="E1302" s="21">
        <v>620.94833333333327</v>
      </c>
      <c r="F1302" s="23" t="str">
        <f t="shared" si="268"/>
        <v>FALSE</v>
      </c>
      <c r="G1302" s="23" t="str">
        <f t="shared" si="269"/>
        <v>TRUE</v>
      </c>
      <c r="H1302" s="23" t="str">
        <f t="shared" si="270"/>
        <v>Sell</v>
      </c>
      <c r="I1302" s="23" t="str">
        <f t="shared" si="267"/>
        <v/>
      </c>
      <c r="J1302" s="38" t="str">
        <f t="shared" si="264"/>
        <v>Selling</v>
      </c>
      <c r="K1302" s="23" t="str">
        <f t="shared" si="265"/>
        <v>Selling</v>
      </c>
      <c r="L1302" s="23" t="str">
        <f t="shared" si="266"/>
        <v>Selling</v>
      </c>
      <c r="M1302" s="43">
        <f t="shared" si="271"/>
        <v>0.8322921672272946</v>
      </c>
      <c r="N1302" s="54">
        <f t="shared" si="261"/>
        <v>0.83170956271023555</v>
      </c>
      <c r="O1302" s="47">
        <f>O1301*N1302</f>
        <v>3867377.2763032378</v>
      </c>
      <c r="P1302" s="67">
        <f>(O1302-MAX(O$97:O1302))/MAX(O$97:O1302)</f>
        <v>-0.21076716826265388</v>
      </c>
      <c r="Q1302" s="63">
        <f t="shared" si="260"/>
        <v>2579753.8299398529</v>
      </c>
      <c r="R1302" s="48">
        <v>0.83170956271023555</v>
      </c>
      <c r="S1302" s="47">
        <f t="shared" si="263"/>
        <v>25182650.758525204</v>
      </c>
      <c r="T1302" s="67">
        <f>(S1302-MAX(S$97:S1302))/MAX(S$97:S1302)</f>
        <v>-0.21076716826265379</v>
      </c>
      <c r="U1302" s="63">
        <f t="shared" si="262"/>
        <v>5567431.6054035053</v>
      </c>
      <c r="V1302" s="4"/>
    </row>
    <row r="1303" spans="1:22" x14ac:dyDescent="0.3">
      <c r="A1303" s="2">
        <v>44306</v>
      </c>
      <c r="B1303" s="21">
        <v>1710</v>
      </c>
      <c r="C1303" s="21">
        <v>1660</v>
      </c>
      <c r="D1303" s="21">
        <v>1925.2</v>
      </c>
      <c r="E1303" s="21">
        <v>629.85333333333324</v>
      </c>
      <c r="F1303" s="23" t="str">
        <f t="shared" si="268"/>
        <v>FALSE</v>
      </c>
      <c r="G1303" s="23" t="str">
        <f t="shared" si="269"/>
        <v>TRUE</v>
      </c>
      <c r="H1303" s="23" t="str">
        <f t="shared" si="270"/>
        <v>Sell</v>
      </c>
      <c r="I1303" s="23" t="str">
        <f t="shared" si="267"/>
        <v/>
      </c>
      <c r="J1303" s="38" t="str">
        <f t="shared" si="264"/>
        <v>Cash</v>
      </c>
      <c r="K1303" s="23" t="str">
        <f t="shared" si="265"/>
        <v>Cash</v>
      </c>
      <c r="L1303" s="23" t="str">
        <f t="shared" si="266"/>
        <v>Cash</v>
      </c>
      <c r="M1303" s="43">
        <f t="shared" si="271"/>
        <v>0.98729792147806006</v>
      </c>
      <c r="N1303" s="54">
        <f t="shared" si="261"/>
        <v>1</v>
      </c>
      <c r="O1303" s="47">
        <f>O1302*N1303</f>
        <v>3867377.2763032378</v>
      </c>
      <c r="P1303" s="67">
        <f>(O1303-MAX(O$97:O1303))/MAX(O$97:O1303)</f>
        <v>-0.21076716826265388</v>
      </c>
      <c r="Q1303" s="63">
        <f t="shared" si="260"/>
        <v>2579753.8299398529</v>
      </c>
      <c r="R1303" s="48">
        <v>1</v>
      </c>
      <c r="S1303" s="47">
        <f t="shared" si="263"/>
        <v>25182650.758525204</v>
      </c>
      <c r="T1303" s="67">
        <f>(S1303-MAX(S$97:S1303))/MAX(S$97:S1303)</f>
        <v>-0.21076716826265379</v>
      </c>
      <c r="U1303" s="63">
        <f t="shared" si="262"/>
        <v>5567431.6054035053</v>
      </c>
      <c r="V1303" s="4"/>
    </row>
    <row r="1304" spans="1:22" x14ac:dyDescent="0.3">
      <c r="A1304" s="2">
        <v>44307</v>
      </c>
      <c r="B1304" s="21">
        <v>1660</v>
      </c>
      <c r="C1304" s="21">
        <v>1734</v>
      </c>
      <c r="D1304" s="21">
        <v>1919.1</v>
      </c>
      <c r="E1304" s="21">
        <v>639.76916666666659</v>
      </c>
      <c r="F1304" s="23" t="str">
        <f t="shared" si="268"/>
        <v>FALSE</v>
      </c>
      <c r="G1304" s="23" t="str">
        <f t="shared" si="269"/>
        <v>TRUE</v>
      </c>
      <c r="H1304" s="23" t="str">
        <f t="shared" si="270"/>
        <v>Sell</v>
      </c>
      <c r="I1304" s="23" t="str">
        <f t="shared" si="267"/>
        <v/>
      </c>
      <c r="J1304" s="38" t="str">
        <f t="shared" si="264"/>
        <v>Cash</v>
      </c>
      <c r="K1304" s="23" t="str">
        <f t="shared" si="265"/>
        <v>Cash</v>
      </c>
      <c r="L1304" s="23" t="str">
        <f t="shared" si="266"/>
        <v>Cash</v>
      </c>
      <c r="M1304" s="43">
        <f t="shared" si="271"/>
        <v>0.9707602339181286</v>
      </c>
      <c r="N1304" s="54">
        <f t="shared" si="261"/>
        <v>1</v>
      </c>
      <c r="O1304" s="47">
        <f>O1303*N1304</f>
        <v>3867377.2763032378</v>
      </c>
      <c r="P1304" s="67">
        <f>(O1304-MAX(O$97:O1304))/MAX(O$97:O1304)</f>
        <v>-0.21076716826265388</v>
      </c>
      <c r="Q1304" s="63">
        <f t="shared" si="260"/>
        <v>2579753.8299398529</v>
      </c>
      <c r="R1304" s="48">
        <v>1</v>
      </c>
      <c r="S1304" s="47">
        <f t="shared" si="263"/>
        <v>25182650.758525204</v>
      </c>
      <c r="T1304" s="67">
        <f>(S1304-MAX(S$97:S1304))/MAX(S$97:S1304)</f>
        <v>-0.21076716826265379</v>
      </c>
      <c r="U1304" s="63">
        <f t="shared" si="262"/>
        <v>5567431.6054035053</v>
      </c>
      <c r="V1304" s="4"/>
    </row>
    <row r="1305" spans="1:22" x14ac:dyDescent="0.3">
      <c r="A1305" s="2">
        <v>44308</v>
      </c>
      <c r="B1305" s="21">
        <v>1734</v>
      </c>
      <c r="C1305" s="21">
        <v>1597</v>
      </c>
      <c r="D1305" s="21">
        <v>1902</v>
      </c>
      <c r="E1305" s="21">
        <v>649.8983333333332</v>
      </c>
      <c r="F1305" s="23" t="str">
        <f t="shared" si="268"/>
        <v>FALSE</v>
      </c>
      <c r="G1305" s="23" t="str">
        <f t="shared" si="269"/>
        <v>TRUE</v>
      </c>
      <c r="H1305" s="23" t="str">
        <f t="shared" si="270"/>
        <v>Sell</v>
      </c>
      <c r="I1305" s="23" t="str">
        <f t="shared" si="267"/>
        <v/>
      </c>
      <c r="J1305" s="38" t="str">
        <f t="shared" si="264"/>
        <v>Cash</v>
      </c>
      <c r="K1305" s="23" t="str">
        <f t="shared" si="265"/>
        <v>Cash</v>
      </c>
      <c r="L1305" s="23" t="str">
        <f t="shared" si="266"/>
        <v>Cash</v>
      </c>
      <c r="M1305" s="43">
        <f t="shared" si="271"/>
        <v>1.044578313253012</v>
      </c>
      <c r="N1305" s="54">
        <f t="shared" si="261"/>
        <v>1</v>
      </c>
      <c r="O1305" s="47">
        <f>O1304*N1305</f>
        <v>3867377.2763032378</v>
      </c>
      <c r="P1305" s="67">
        <f>(O1305-MAX(O$97:O1305))/MAX(O$97:O1305)</f>
        <v>-0.21076716826265388</v>
      </c>
      <c r="Q1305" s="63">
        <f t="shared" si="260"/>
        <v>2579753.8299398529</v>
      </c>
      <c r="R1305" s="48">
        <v>1</v>
      </c>
      <c r="S1305" s="47">
        <f t="shared" si="263"/>
        <v>25182650.758525204</v>
      </c>
      <c r="T1305" s="67">
        <f>(S1305-MAX(S$97:S1305))/MAX(S$97:S1305)</f>
        <v>-0.21076716826265379</v>
      </c>
      <c r="U1305" s="63">
        <f t="shared" si="262"/>
        <v>5567431.6054035053</v>
      </c>
      <c r="V1305" s="4"/>
    </row>
    <row r="1306" spans="1:22" x14ac:dyDescent="0.3">
      <c r="A1306" s="2">
        <v>44309</v>
      </c>
      <c r="B1306" s="21">
        <v>1597</v>
      </c>
      <c r="C1306" s="21">
        <v>1285</v>
      </c>
      <c r="D1306" s="21">
        <v>1811.2</v>
      </c>
      <c r="E1306" s="21">
        <v>658.08166666666659</v>
      </c>
      <c r="F1306" s="23" t="str">
        <f t="shared" si="268"/>
        <v>FALSE</v>
      </c>
      <c r="G1306" s="23" t="str">
        <f t="shared" si="269"/>
        <v>TRUE</v>
      </c>
      <c r="H1306" s="23" t="str">
        <f t="shared" si="270"/>
        <v>Sell</v>
      </c>
      <c r="I1306" s="23" t="str">
        <f t="shared" si="267"/>
        <v/>
      </c>
      <c r="J1306" s="38" t="str">
        <f t="shared" si="264"/>
        <v>Cash</v>
      </c>
      <c r="K1306" s="23" t="str">
        <f t="shared" si="265"/>
        <v>Cash</v>
      </c>
      <c r="L1306" s="23" t="str">
        <f t="shared" si="266"/>
        <v>Cash</v>
      </c>
      <c r="M1306" s="43">
        <f t="shared" si="271"/>
        <v>0.92099192618223757</v>
      </c>
      <c r="N1306" s="54">
        <f t="shared" si="261"/>
        <v>1</v>
      </c>
      <c r="O1306" s="47">
        <f>O1305*N1306</f>
        <v>3867377.2763032378</v>
      </c>
      <c r="P1306" s="67">
        <f>(O1306-MAX(O$97:O1306))/MAX(O$97:O1306)</f>
        <v>-0.21076716826265388</v>
      </c>
      <c r="Q1306" s="63">
        <f t="shared" si="260"/>
        <v>2579753.8299398529</v>
      </c>
      <c r="R1306" s="48">
        <v>1</v>
      </c>
      <c r="S1306" s="47">
        <f t="shared" si="263"/>
        <v>25182650.758525204</v>
      </c>
      <c r="T1306" s="67">
        <f>(S1306-MAX(S$97:S1306))/MAX(S$97:S1306)</f>
        <v>-0.21076716826265379</v>
      </c>
      <c r="U1306" s="63">
        <f t="shared" si="262"/>
        <v>5567431.6054035053</v>
      </c>
      <c r="V1306" s="4"/>
    </row>
    <row r="1307" spans="1:22" x14ac:dyDescent="0.3">
      <c r="A1307" s="2">
        <v>44310</v>
      </c>
      <c r="B1307" s="21">
        <v>1285</v>
      </c>
      <c r="C1307" s="21">
        <v>1262</v>
      </c>
      <c r="D1307" s="21">
        <v>1726.1</v>
      </c>
      <c r="E1307" s="21">
        <v>665.3416666666667</v>
      </c>
      <c r="F1307" s="23" t="str">
        <f t="shared" si="268"/>
        <v>FALSE</v>
      </c>
      <c r="G1307" s="23" t="str">
        <f t="shared" si="269"/>
        <v>TRUE</v>
      </c>
      <c r="H1307" s="23" t="str">
        <f t="shared" si="270"/>
        <v>Sell</v>
      </c>
      <c r="I1307" s="23" t="str">
        <f t="shared" si="267"/>
        <v/>
      </c>
      <c r="J1307" s="38" t="str">
        <f t="shared" si="264"/>
        <v>Cash</v>
      </c>
      <c r="K1307" s="23" t="str">
        <f t="shared" si="265"/>
        <v>Cash</v>
      </c>
      <c r="L1307" s="23" t="str">
        <f t="shared" si="266"/>
        <v>Cash</v>
      </c>
      <c r="M1307" s="43">
        <f t="shared" si="271"/>
        <v>0.80463368816531</v>
      </c>
      <c r="N1307" s="54">
        <f t="shared" si="261"/>
        <v>1</v>
      </c>
      <c r="O1307" s="47">
        <f>O1306*N1307</f>
        <v>3867377.2763032378</v>
      </c>
      <c r="P1307" s="67">
        <f>(O1307-MAX(O$97:O1307))/MAX(O$97:O1307)</f>
        <v>-0.21076716826265388</v>
      </c>
      <c r="Q1307" s="63">
        <f t="shared" si="260"/>
        <v>2579753.8299398529</v>
      </c>
      <c r="R1307" s="48">
        <v>1</v>
      </c>
      <c r="S1307" s="47">
        <f t="shared" si="263"/>
        <v>25182650.758525204</v>
      </c>
      <c r="T1307" s="67">
        <f>(S1307-MAX(S$97:S1307))/MAX(S$97:S1307)</f>
        <v>-0.21076716826265379</v>
      </c>
      <c r="U1307" s="63">
        <f t="shared" si="262"/>
        <v>5567431.6054035053</v>
      </c>
      <c r="V1307" s="4"/>
    </row>
    <row r="1308" spans="1:22" x14ac:dyDescent="0.3">
      <c r="A1308" s="2">
        <v>44311</v>
      </c>
      <c r="B1308" s="21">
        <v>1261</v>
      </c>
      <c r="C1308" s="21">
        <v>1330</v>
      </c>
      <c r="D1308" s="21">
        <v>1644.5</v>
      </c>
      <c r="E1308" s="21">
        <v>673.63750000000005</v>
      </c>
      <c r="F1308" s="23" t="str">
        <f t="shared" si="268"/>
        <v>FALSE</v>
      </c>
      <c r="G1308" s="23" t="str">
        <f t="shared" si="269"/>
        <v>TRUE</v>
      </c>
      <c r="H1308" s="23" t="str">
        <f t="shared" si="270"/>
        <v>Sell</v>
      </c>
      <c r="I1308" s="23" t="str">
        <f t="shared" si="267"/>
        <v/>
      </c>
      <c r="J1308" s="38" t="str">
        <f t="shared" si="264"/>
        <v>Cash</v>
      </c>
      <c r="K1308" s="23" t="str">
        <f t="shared" si="265"/>
        <v>Cash</v>
      </c>
      <c r="L1308" s="23" t="str">
        <f t="shared" si="266"/>
        <v>Cash</v>
      </c>
      <c r="M1308" s="43">
        <f t="shared" si="271"/>
        <v>0.98132295719844354</v>
      </c>
      <c r="N1308" s="54">
        <f t="shared" si="261"/>
        <v>1</v>
      </c>
      <c r="O1308" s="47">
        <f>O1307*N1308</f>
        <v>3867377.2763032378</v>
      </c>
      <c r="P1308" s="67">
        <f>(O1308-MAX(O$97:O1308))/MAX(O$97:O1308)</f>
        <v>-0.21076716826265388</v>
      </c>
      <c r="Q1308" s="63">
        <f t="shared" si="260"/>
        <v>2579753.8299398529</v>
      </c>
      <c r="R1308" s="48">
        <v>1</v>
      </c>
      <c r="S1308" s="47">
        <f t="shared" si="263"/>
        <v>25182650.758525204</v>
      </c>
      <c r="T1308" s="67">
        <f>(S1308-MAX(S$97:S1308))/MAX(S$97:S1308)</f>
        <v>-0.21076716826265379</v>
      </c>
      <c r="U1308" s="63">
        <f t="shared" si="262"/>
        <v>5567431.6054035053</v>
      </c>
      <c r="V1308" s="4"/>
    </row>
    <row r="1309" spans="1:22" x14ac:dyDescent="0.3">
      <c r="A1309" s="2">
        <v>44312</v>
      </c>
      <c r="B1309" s="21">
        <v>1331</v>
      </c>
      <c r="C1309" s="21">
        <v>1445</v>
      </c>
      <c r="D1309" s="21">
        <v>1583.3</v>
      </c>
      <c r="E1309" s="21">
        <v>683.00416666666672</v>
      </c>
      <c r="F1309" s="23" t="str">
        <f t="shared" si="268"/>
        <v>FALSE</v>
      </c>
      <c r="G1309" s="23" t="str">
        <f t="shared" si="269"/>
        <v>TRUE</v>
      </c>
      <c r="H1309" s="23" t="str">
        <f t="shared" si="270"/>
        <v>Sell</v>
      </c>
      <c r="I1309" s="23" t="str">
        <f t="shared" si="267"/>
        <v/>
      </c>
      <c r="J1309" s="38" t="str">
        <f t="shared" si="264"/>
        <v>Cash</v>
      </c>
      <c r="K1309" s="23" t="str">
        <f t="shared" si="265"/>
        <v>Cash</v>
      </c>
      <c r="L1309" s="23" t="str">
        <f t="shared" si="266"/>
        <v>Cash</v>
      </c>
      <c r="M1309" s="43">
        <f t="shared" si="271"/>
        <v>1.0555114988104679</v>
      </c>
      <c r="N1309" s="54">
        <f t="shared" si="261"/>
        <v>1</v>
      </c>
      <c r="O1309" s="47">
        <f>O1308*N1309</f>
        <v>3867377.2763032378</v>
      </c>
      <c r="P1309" s="67">
        <f>(O1309-MAX(O$97:O1309))/MAX(O$97:O1309)</f>
        <v>-0.21076716826265388</v>
      </c>
      <c r="Q1309" s="63">
        <f t="shared" si="260"/>
        <v>2579753.8299398529</v>
      </c>
      <c r="R1309" s="48">
        <v>1</v>
      </c>
      <c r="S1309" s="47">
        <f t="shared" si="263"/>
        <v>25182650.758525204</v>
      </c>
      <c r="T1309" s="67">
        <f>(S1309-MAX(S$97:S1309))/MAX(S$97:S1309)</f>
        <v>-0.21076716826265379</v>
      </c>
      <c r="U1309" s="63">
        <f t="shared" si="262"/>
        <v>5567431.6054035053</v>
      </c>
      <c r="V1309" s="4"/>
    </row>
    <row r="1310" spans="1:22" x14ac:dyDescent="0.3">
      <c r="A1310" s="2">
        <v>44313</v>
      </c>
      <c r="B1310" s="21">
        <v>1444</v>
      </c>
      <c r="C1310" s="21">
        <v>1628</v>
      </c>
      <c r="D1310" s="21">
        <v>1538.1</v>
      </c>
      <c r="E1310" s="21">
        <v>693.86249999999995</v>
      </c>
      <c r="F1310" s="23" t="str">
        <f t="shared" si="268"/>
        <v>FALSE</v>
      </c>
      <c r="G1310" s="23" t="str">
        <f t="shared" si="269"/>
        <v>TRUE</v>
      </c>
      <c r="H1310" s="23" t="str">
        <f t="shared" si="270"/>
        <v>Sell</v>
      </c>
      <c r="I1310" s="23" t="str">
        <f t="shared" si="267"/>
        <v/>
      </c>
      <c r="J1310" s="38" t="str">
        <f t="shared" si="264"/>
        <v>Cash</v>
      </c>
      <c r="K1310" s="23" t="str">
        <f t="shared" si="265"/>
        <v>Cash</v>
      </c>
      <c r="L1310" s="23" t="str">
        <f t="shared" si="266"/>
        <v>Cash</v>
      </c>
      <c r="M1310" s="43">
        <f t="shared" si="271"/>
        <v>1.0848985725018783</v>
      </c>
      <c r="N1310" s="54">
        <f t="shared" si="261"/>
        <v>1</v>
      </c>
      <c r="O1310" s="47">
        <f>O1309*N1310</f>
        <v>3867377.2763032378</v>
      </c>
      <c r="P1310" s="67">
        <f>(O1310-MAX(O$97:O1310))/MAX(O$97:O1310)</f>
        <v>-0.21076716826265388</v>
      </c>
      <c r="Q1310" s="63">
        <f t="shared" si="260"/>
        <v>2579753.8299398529</v>
      </c>
      <c r="R1310" s="48">
        <v>1</v>
      </c>
      <c r="S1310" s="47">
        <f t="shared" si="263"/>
        <v>25182650.758525204</v>
      </c>
      <c r="T1310" s="67">
        <f>(S1310-MAX(S$97:S1310))/MAX(S$97:S1310)</f>
        <v>-0.21076716826265379</v>
      </c>
      <c r="U1310" s="63">
        <f t="shared" si="262"/>
        <v>5567431.6054035053</v>
      </c>
      <c r="V1310" s="4"/>
    </row>
    <row r="1311" spans="1:22" x14ac:dyDescent="0.3">
      <c r="A1311" s="2">
        <v>44314</v>
      </c>
      <c r="B1311" s="21">
        <v>1628</v>
      </c>
      <c r="C1311" s="21">
        <v>1550</v>
      </c>
      <c r="D1311" s="21">
        <v>1520</v>
      </c>
      <c r="E1311" s="21">
        <v>704.94749999999999</v>
      </c>
      <c r="F1311" s="23" t="str">
        <f t="shared" si="268"/>
        <v>TRUE</v>
      </c>
      <c r="G1311" s="23" t="str">
        <f t="shared" si="269"/>
        <v>TRUE</v>
      </c>
      <c r="H1311" s="23" t="str">
        <f t="shared" si="270"/>
        <v>Buy</v>
      </c>
      <c r="I1311" s="23" t="str">
        <f t="shared" si="267"/>
        <v>Buying</v>
      </c>
      <c r="J1311" s="38" t="str">
        <f t="shared" si="264"/>
        <v/>
      </c>
      <c r="K1311" s="23" t="str">
        <f t="shared" si="265"/>
        <v>Buying</v>
      </c>
      <c r="L1311" s="23" t="str">
        <f t="shared" si="266"/>
        <v>Buying</v>
      </c>
      <c r="M1311" s="43">
        <f t="shared" si="271"/>
        <v>1.1274238227146813</v>
      </c>
      <c r="N1311" s="54">
        <f t="shared" si="261"/>
        <v>1</v>
      </c>
      <c r="O1311" s="47">
        <f>O1310*N1311</f>
        <v>3867377.2763032378</v>
      </c>
      <c r="P1311" s="67">
        <f>(O1311-MAX(O$97:O1311))/MAX(O$97:O1311)</f>
        <v>-0.21076716826265388</v>
      </c>
      <c r="Q1311" s="63">
        <f t="shared" si="260"/>
        <v>2579753.8299398529</v>
      </c>
      <c r="R1311" s="48">
        <v>1</v>
      </c>
      <c r="S1311" s="47">
        <f t="shared" si="263"/>
        <v>25182650.758525204</v>
      </c>
      <c r="T1311" s="67">
        <f>(S1311-MAX(S$97:S1311))/MAX(S$97:S1311)</f>
        <v>-0.21076716826265379</v>
      </c>
      <c r="U1311" s="63">
        <f t="shared" si="262"/>
        <v>5567431.6054035053</v>
      </c>
      <c r="V1311" s="4"/>
    </row>
    <row r="1312" spans="1:22" x14ac:dyDescent="0.3">
      <c r="A1312" s="2">
        <v>44315</v>
      </c>
      <c r="B1312" s="21">
        <v>1550</v>
      </c>
      <c r="C1312" s="21">
        <v>1636</v>
      </c>
      <c r="D1312" s="21">
        <v>1512.7</v>
      </c>
      <c r="E1312" s="21">
        <v>716.50583333333327</v>
      </c>
      <c r="F1312" s="23" t="str">
        <f t="shared" si="268"/>
        <v>TRUE</v>
      </c>
      <c r="G1312" s="23" t="str">
        <f t="shared" si="269"/>
        <v>TRUE</v>
      </c>
      <c r="H1312" s="23" t="str">
        <f t="shared" si="270"/>
        <v>Buy</v>
      </c>
      <c r="I1312" s="23" t="str">
        <f t="shared" si="267"/>
        <v>hold</v>
      </c>
      <c r="J1312" s="38" t="str">
        <f t="shared" si="264"/>
        <v/>
      </c>
      <c r="K1312" s="23" t="str">
        <f t="shared" si="265"/>
        <v>hold</v>
      </c>
      <c r="L1312" s="23" t="str">
        <f t="shared" si="266"/>
        <v>hold</v>
      </c>
      <c r="M1312" s="43">
        <f t="shared" si="271"/>
        <v>0.95208845208845205</v>
      </c>
      <c r="N1312" s="54">
        <f t="shared" si="261"/>
        <v>0.95138845208845213</v>
      </c>
      <c r="O1312" s="47">
        <f>O1311*N1312</f>
        <v>3679378.0805441914</v>
      </c>
      <c r="P1312" s="67">
        <f>(O1312-MAX(O$97:O1312))/MAX(O$97:O1312)</f>
        <v>-0.24913299787602047</v>
      </c>
      <c r="Q1312" s="63">
        <f t="shared" si="260"/>
        <v>2454348.0030357325</v>
      </c>
      <c r="R1312" s="48">
        <v>0.95142199017199014</v>
      </c>
      <c r="S1312" s="47">
        <f t="shared" si="263"/>
        <v>23959327.702482227</v>
      </c>
      <c r="T1312" s="67">
        <f>(S1312-MAX(S$97:S1312))/MAX(S$97:S1312)</f>
        <v>-0.24910652851937864</v>
      </c>
      <c r="U1312" s="63">
        <f t="shared" si="262"/>
        <v>5296976.8581594415</v>
      </c>
      <c r="V1312" s="4"/>
    </row>
    <row r="1313" spans="1:22" x14ac:dyDescent="0.3">
      <c r="A1313" s="2">
        <v>44316</v>
      </c>
      <c r="B1313" s="21">
        <v>1637</v>
      </c>
      <c r="C1313" s="21">
        <v>1831</v>
      </c>
      <c r="D1313" s="21">
        <v>1529.8</v>
      </c>
      <c r="E1313" s="21">
        <v>729.78083333333336</v>
      </c>
      <c r="F1313" s="23" t="str">
        <f t="shared" si="268"/>
        <v>TRUE</v>
      </c>
      <c r="G1313" s="23" t="str">
        <f t="shared" si="269"/>
        <v>TRUE</v>
      </c>
      <c r="H1313" s="23" t="str">
        <f t="shared" si="270"/>
        <v>Buy</v>
      </c>
      <c r="I1313" s="23" t="str">
        <f t="shared" si="267"/>
        <v>hold</v>
      </c>
      <c r="J1313" s="38" t="str">
        <f t="shared" si="264"/>
        <v/>
      </c>
      <c r="K1313" s="23" t="str">
        <f t="shared" si="265"/>
        <v>hold</v>
      </c>
      <c r="L1313" s="23" t="str">
        <f t="shared" si="266"/>
        <v>hold</v>
      </c>
      <c r="M1313" s="43">
        <f t="shared" si="271"/>
        <v>1.0561290322580645</v>
      </c>
      <c r="N1313" s="54">
        <f t="shared" si="261"/>
        <v>1.0561290322580645</v>
      </c>
      <c r="O1313" s="47">
        <f>O1312*N1313</f>
        <v>3885898.0115166721</v>
      </c>
      <c r="P1313" s="67">
        <f>(O1313-MAX(O$97:O1313))/MAX(O$97:O1313)</f>
        <v>-0.20698755969228738</v>
      </c>
      <c r="Q1313" s="63">
        <f t="shared" si="260"/>
        <v>2592108.1812706413</v>
      </c>
      <c r="R1313" s="48">
        <v>1.0561290322580645</v>
      </c>
      <c r="S1313" s="47">
        <f t="shared" si="263"/>
        <v>25304141.579976391</v>
      </c>
      <c r="T1313" s="67">
        <f>(S1313-MAX(S$97:S1313))/MAX(S$97:S1313)</f>
        <v>-0.20695960463627278</v>
      </c>
      <c r="U1313" s="63">
        <f t="shared" si="262"/>
        <v>5594291.043101294</v>
      </c>
      <c r="V1313" s="4"/>
    </row>
    <row r="1314" spans="1:22" x14ac:dyDescent="0.3">
      <c r="A1314" s="2">
        <v>44317</v>
      </c>
      <c r="B1314" s="21">
        <v>1832</v>
      </c>
      <c r="C1314" s="21">
        <v>1860</v>
      </c>
      <c r="D1314" s="21">
        <v>1542.4</v>
      </c>
      <c r="E1314" s="21">
        <v>743.10916666666662</v>
      </c>
      <c r="F1314" s="23" t="str">
        <f t="shared" si="268"/>
        <v>TRUE</v>
      </c>
      <c r="G1314" s="23" t="str">
        <f t="shared" si="269"/>
        <v>TRUE</v>
      </c>
      <c r="H1314" s="23" t="str">
        <f t="shared" si="270"/>
        <v>Buy</v>
      </c>
      <c r="I1314" s="23" t="str">
        <f t="shared" si="267"/>
        <v>hold</v>
      </c>
      <c r="J1314" s="38" t="str">
        <f t="shared" si="264"/>
        <v/>
      </c>
      <c r="K1314" s="23" t="str">
        <f t="shared" si="265"/>
        <v>hold</v>
      </c>
      <c r="L1314" s="23" t="str">
        <f t="shared" si="266"/>
        <v>hold</v>
      </c>
      <c r="M1314" s="43">
        <f t="shared" si="271"/>
        <v>1.1191203420891875</v>
      </c>
      <c r="N1314" s="54">
        <f t="shared" si="261"/>
        <v>1.1191203420891875</v>
      </c>
      <c r="O1314" s="47">
        <f>O1313*N1314</f>
        <v>4348787.5119722318</v>
      </c>
      <c r="P1314" s="67">
        <f>(O1314-MAX(O$97:O1314))/MAX(O$97:O1314)</f>
        <v>-0.11252364652185122</v>
      </c>
      <c r="Q1314" s="63">
        <f t="shared" si="260"/>
        <v>2900880.9945557816</v>
      </c>
      <c r="R1314" s="48">
        <v>1.1191203420891875</v>
      </c>
      <c r="S1314" s="47">
        <f t="shared" si="263"/>
        <v>28318379.581256412</v>
      </c>
      <c r="T1314" s="67">
        <f>(S1314-MAX(S$97:S1314))/MAX(S$97:S1314)</f>
        <v>-0.1124923614500011</v>
      </c>
      <c r="U1314" s="63">
        <f t="shared" si="262"/>
        <v>6260684.9059019983</v>
      </c>
      <c r="V1314" s="4"/>
    </row>
    <row r="1315" spans="1:22" x14ac:dyDescent="0.3">
      <c r="A1315" s="2">
        <v>44318</v>
      </c>
      <c r="B1315" s="21">
        <v>1860</v>
      </c>
      <c r="C1315" s="21">
        <v>1889</v>
      </c>
      <c r="D1315" s="21">
        <v>1571.6</v>
      </c>
      <c r="E1315" s="21">
        <v>756.76333333333321</v>
      </c>
      <c r="F1315" s="23" t="str">
        <f t="shared" si="268"/>
        <v>TRUE</v>
      </c>
      <c r="G1315" s="23" t="str">
        <f t="shared" si="269"/>
        <v>TRUE</v>
      </c>
      <c r="H1315" s="23" t="str">
        <f t="shared" si="270"/>
        <v>Buy</v>
      </c>
      <c r="I1315" s="23" t="str">
        <f t="shared" si="267"/>
        <v>hold</v>
      </c>
      <c r="J1315" s="38" t="str">
        <f t="shared" si="264"/>
        <v/>
      </c>
      <c r="K1315" s="23" t="str">
        <f t="shared" si="265"/>
        <v>hold</v>
      </c>
      <c r="L1315" s="23" t="str">
        <f t="shared" si="266"/>
        <v>hold</v>
      </c>
      <c r="M1315" s="43">
        <f t="shared" si="271"/>
        <v>1.0152838427947599</v>
      </c>
      <c r="N1315" s="54">
        <f t="shared" si="261"/>
        <v>1.0152838427947599</v>
      </c>
      <c r="O1315" s="47">
        <f>O1314*N1315</f>
        <v>4415253.6966530308</v>
      </c>
      <c r="P1315" s="67">
        <f>(O1315-MAX(O$97:O1315))/MAX(O$97:O1315)</f>
        <v>-9.8959597451224346E-2</v>
      </c>
      <c r="Q1315" s="63">
        <f t="shared" ref="Q1315:Q1378" si="272">Q1314*N1315</f>
        <v>2945217.6036428791</v>
      </c>
      <c r="R1315" s="48">
        <v>1.0152838427947599</v>
      </c>
      <c r="S1315" s="47">
        <f t="shared" si="263"/>
        <v>28751193.242978673</v>
      </c>
      <c r="T1315" s="67">
        <f>(S1315-MAX(S$97:S1315))/MAX(S$97:S1315)</f>
        <v>-9.8927834223254338E-2</v>
      </c>
      <c r="U1315" s="63">
        <f t="shared" si="262"/>
        <v>6356372.2297913311</v>
      </c>
      <c r="V1315" s="4"/>
    </row>
    <row r="1316" spans="1:22" x14ac:dyDescent="0.3">
      <c r="A1316" s="2">
        <v>44319</v>
      </c>
      <c r="B1316" s="21">
        <v>1891</v>
      </c>
      <c r="C1316" s="21">
        <v>1879</v>
      </c>
      <c r="D1316" s="21">
        <v>1631</v>
      </c>
      <c r="E1316" s="21">
        <v>770.36166666666657</v>
      </c>
      <c r="F1316" s="23" t="str">
        <f t="shared" si="268"/>
        <v>TRUE</v>
      </c>
      <c r="G1316" s="23" t="str">
        <f t="shared" si="269"/>
        <v>TRUE</v>
      </c>
      <c r="H1316" s="23" t="str">
        <f t="shared" si="270"/>
        <v>Buy</v>
      </c>
      <c r="I1316" s="23" t="str">
        <f t="shared" si="267"/>
        <v>hold</v>
      </c>
      <c r="J1316" s="38" t="str">
        <f t="shared" si="264"/>
        <v/>
      </c>
      <c r="K1316" s="23" t="str">
        <f t="shared" si="265"/>
        <v>hold</v>
      </c>
      <c r="L1316" s="23" t="str">
        <f t="shared" si="266"/>
        <v>hold</v>
      </c>
      <c r="M1316" s="43">
        <f t="shared" si="271"/>
        <v>1.0166666666666666</v>
      </c>
      <c r="N1316" s="54">
        <f t="shared" ref="N1316:N1379" si="273">IF(L1316="hold", IF(L1315="hold", B1316/B1315, (B1316-(B1315*$A$1))/B1315), IF(L1316="Selling", IF(L1315="Buying", (B1316-(B1315*$A$1)-(B1316*$A$1))/B1315, (B1316-(B1316*$A$1))/B1315), 1))</f>
        <v>1.0166666666666666</v>
      </c>
      <c r="O1316" s="47">
        <f>O1315*N1316</f>
        <v>4488841.2582639148</v>
      </c>
      <c r="P1316" s="67">
        <f>(O1316-MAX(O$97:O1316))/MAX(O$97:O1316)</f>
        <v>-8.3942257408744711E-2</v>
      </c>
      <c r="Q1316" s="63">
        <f t="shared" si="272"/>
        <v>2994304.5637035933</v>
      </c>
      <c r="R1316" s="48">
        <v>1.0166666666666666</v>
      </c>
      <c r="S1316" s="47">
        <f t="shared" si="263"/>
        <v>29230379.797028318</v>
      </c>
      <c r="T1316" s="67">
        <f>(S1316-MAX(S$97:S1316))/MAX(S$97:S1316)</f>
        <v>-8.3909964793641906E-2</v>
      </c>
      <c r="U1316" s="63">
        <f t="shared" ref="U1316:U1379" si="274">U1315*R1316</f>
        <v>6462311.7669545198</v>
      </c>
      <c r="V1316" s="4"/>
    </row>
    <row r="1317" spans="1:22" x14ac:dyDescent="0.3">
      <c r="A1317" s="2">
        <v>44320</v>
      </c>
      <c r="B1317" s="21">
        <v>1880</v>
      </c>
      <c r="C1317" s="21">
        <v>1754</v>
      </c>
      <c r="D1317" s="21">
        <v>1680.2</v>
      </c>
      <c r="E1317" s="21">
        <v>782.7924999999999</v>
      </c>
      <c r="F1317" s="23" t="str">
        <f t="shared" si="268"/>
        <v>TRUE</v>
      </c>
      <c r="G1317" s="23" t="str">
        <f t="shared" si="269"/>
        <v>TRUE</v>
      </c>
      <c r="H1317" s="23" t="str">
        <f t="shared" si="270"/>
        <v>Buy</v>
      </c>
      <c r="I1317" s="23" t="str">
        <f t="shared" si="267"/>
        <v>hold</v>
      </c>
      <c r="J1317" s="38" t="str">
        <f t="shared" si="264"/>
        <v/>
      </c>
      <c r="K1317" s="23" t="str">
        <f t="shared" si="265"/>
        <v>hold</v>
      </c>
      <c r="L1317" s="23" t="str">
        <f t="shared" si="266"/>
        <v>hold</v>
      </c>
      <c r="M1317" s="43">
        <f t="shared" si="271"/>
        <v>0.99418297197250127</v>
      </c>
      <c r="N1317" s="54">
        <f t="shared" si="273"/>
        <v>0.99418297197250127</v>
      </c>
      <c r="O1317" s="47">
        <f>O1316*N1317</f>
        <v>4462729.5428536013</v>
      </c>
      <c r="P1317" s="67">
        <f>(O1317-MAX(O$97:O1317))/MAX(O$97:O1317)</f>
        <v>-8.92709909722052E-2</v>
      </c>
      <c r="Q1317" s="63">
        <f t="shared" si="272"/>
        <v>2976886.6101336624</v>
      </c>
      <c r="R1317" s="48">
        <v>0.99418297197250127</v>
      </c>
      <c r="S1317" s="47">
        <f t="shared" si="263"/>
        <v>29060345.858494572</v>
      </c>
      <c r="T1317" s="67">
        <f>(S1317-MAX(S$97:S1317))/MAX(S$97:S1317)</f>
        <v>-8.9238886204149562E-2</v>
      </c>
      <c r="U1317" s="63">
        <f t="shared" si="274"/>
        <v>6424720.3182837106</v>
      </c>
      <c r="V1317" s="4"/>
    </row>
    <row r="1318" spans="1:22" x14ac:dyDescent="0.3">
      <c r="A1318" s="2">
        <v>44321</v>
      </c>
      <c r="B1318" s="21">
        <v>1754</v>
      </c>
      <c r="C1318" s="21">
        <v>1888</v>
      </c>
      <c r="D1318" s="21">
        <v>1736</v>
      </c>
      <c r="E1318" s="21">
        <v>796.36083333333329</v>
      </c>
      <c r="F1318" s="23" t="str">
        <f t="shared" si="268"/>
        <v>TRUE</v>
      </c>
      <c r="G1318" s="23" t="str">
        <f t="shared" si="269"/>
        <v>TRUE</v>
      </c>
      <c r="H1318" s="23" t="str">
        <f t="shared" si="270"/>
        <v>Buy</v>
      </c>
      <c r="I1318" s="23" t="str">
        <f t="shared" si="267"/>
        <v>hold</v>
      </c>
      <c r="J1318" s="38" t="str">
        <f t="shared" si="264"/>
        <v/>
      </c>
      <c r="K1318" s="23" t="str">
        <f t="shared" si="265"/>
        <v>hold</v>
      </c>
      <c r="L1318" s="23" t="str">
        <f t="shared" si="266"/>
        <v>hold</v>
      </c>
      <c r="M1318" s="43">
        <f t="shared" si="271"/>
        <v>0.93297872340425536</v>
      </c>
      <c r="N1318" s="54">
        <f t="shared" si="273"/>
        <v>0.93297872340425536</v>
      </c>
      <c r="O1318" s="47">
        <f>O1317*N1318</f>
        <v>4163631.7117900089</v>
      </c>
      <c r="P1318" s="67">
        <f>(O1318-MAX(O$97:O1318))/MAX(O$97:O1318)</f>
        <v>-0.15030921179002549</v>
      </c>
      <c r="Q1318" s="63">
        <f t="shared" si="272"/>
        <v>2777371.8692417257</v>
      </c>
      <c r="R1318" s="48">
        <v>0.93297872340425536</v>
      </c>
      <c r="S1318" s="47">
        <f t="shared" si="263"/>
        <v>27112684.380744405</v>
      </c>
      <c r="T1318" s="67">
        <f>(S1318-MAX(S$97:S1318))/MAX(S$97:S1318)</f>
        <v>-0.15027925872450973</v>
      </c>
      <c r="U1318" s="63">
        <f t="shared" si="274"/>
        <v>5994127.3607817171</v>
      </c>
      <c r="V1318" s="4"/>
    </row>
    <row r="1319" spans="1:22" x14ac:dyDescent="0.3">
      <c r="A1319" s="2">
        <v>44322</v>
      </c>
      <c r="B1319" s="21">
        <v>1889</v>
      </c>
      <c r="C1319" s="21">
        <v>2026</v>
      </c>
      <c r="D1319" s="21">
        <v>1794.1</v>
      </c>
      <c r="E1319" s="21">
        <v>810.92250000000001</v>
      </c>
      <c r="F1319" s="23" t="str">
        <f t="shared" si="268"/>
        <v>TRUE</v>
      </c>
      <c r="G1319" s="23" t="str">
        <f t="shared" si="269"/>
        <v>TRUE</v>
      </c>
      <c r="H1319" s="23" t="str">
        <f t="shared" si="270"/>
        <v>Buy</v>
      </c>
      <c r="I1319" s="23" t="str">
        <f t="shared" si="267"/>
        <v>hold</v>
      </c>
      <c r="J1319" s="38" t="str">
        <f t="shared" si="264"/>
        <v/>
      </c>
      <c r="K1319" s="23" t="str">
        <f t="shared" si="265"/>
        <v>hold</v>
      </c>
      <c r="L1319" s="23" t="str">
        <f t="shared" si="266"/>
        <v>hold</v>
      </c>
      <c r="M1319" s="43">
        <f t="shared" si="271"/>
        <v>1.0769669327251996</v>
      </c>
      <c r="N1319" s="54">
        <f t="shared" si="273"/>
        <v>1.0769669327251996</v>
      </c>
      <c r="O1319" s="47">
        <f>O1318*N1319</f>
        <v>4484093.6736438582</v>
      </c>
      <c r="P1319" s="67">
        <f>(O1319-MAX(O$97:O1319))/MAX(O$97:O1319)</f>
        <v>-8.4911118056646556E-2</v>
      </c>
      <c r="Q1319" s="63">
        <f t="shared" si="272"/>
        <v>2991137.6630545156</v>
      </c>
      <c r="R1319" s="48">
        <v>1.0769669327251996</v>
      </c>
      <c r="S1319" s="47">
        <f t="shared" si="263"/>
        <v>29199464.535476729</v>
      </c>
      <c r="T1319" s="67">
        <f>(S1319-MAX(S$97:S1319))/MAX(S$97:S1319)</f>
        <v>-8.4878859595552344E-2</v>
      </c>
      <c r="U1319" s="63">
        <f t="shared" si="274"/>
        <v>6455476.9581052819</v>
      </c>
      <c r="V1319" s="4"/>
    </row>
    <row r="1320" spans="1:22" x14ac:dyDescent="0.3">
      <c r="A1320" s="2">
        <v>44323</v>
      </c>
      <c r="B1320" s="21">
        <v>2027</v>
      </c>
      <c r="C1320" s="21">
        <v>1930</v>
      </c>
      <c r="D1320" s="21">
        <v>1824.3</v>
      </c>
      <c r="E1320" s="21">
        <v>823.84333333333336</v>
      </c>
      <c r="F1320" s="23" t="str">
        <f t="shared" si="268"/>
        <v>TRUE</v>
      </c>
      <c r="G1320" s="23" t="str">
        <f t="shared" si="269"/>
        <v>TRUE</v>
      </c>
      <c r="H1320" s="23" t="str">
        <f t="shared" si="270"/>
        <v>Buy</v>
      </c>
      <c r="I1320" s="23" t="str">
        <f t="shared" si="267"/>
        <v>hold</v>
      </c>
      <c r="J1320" s="38" t="str">
        <f t="shared" si="264"/>
        <v/>
      </c>
      <c r="K1320" s="23" t="str">
        <f t="shared" si="265"/>
        <v>hold</v>
      </c>
      <c r="L1320" s="23" t="str">
        <f t="shared" si="266"/>
        <v>hold</v>
      </c>
      <c r="M1320" s="43">
        <f t="shared" si="271"/>
        <v>1.0730545262043409</v>
      </c>
      <c r="N1320" s="54">
        <f t="shared" si="273"/>
        <v>1.0730545262043409</v>
      </c>
      <c r="O1320" s="47">
        <f>O1319*N1320</f>
        <v>4811677.0124277929</v>
      </c>
      <c r="P1320" s="67">
        <f>(O1320-MAX(O$97:O1320))/MAX(O$97:O1320)</f>
        <v>-1.8059733351414777E-2</v>
      </c>
      <c r="Q1320" s="63">
        <f t="shared" si="272"/>
        <v>3209653.8078409228</v>
      </c>
      <c r="R1320" s="48">
        <v>1.0730545262043409</v>
      </c>
      <c r="S1320" s="47">
        <f t="shared" si="263"/>
        <v>31332617.582536437</v>
      </c>
      <c r="T1320" s="67">
        <f>(S1320-MAX(S$97:S1320))/MAX(S$97:S1320)</f>
        <v>-1.8025118263729302E-2</v>
      </c>
      <c r="U1320" s="63">
        <f t="shared" si="274"/>
        <v>6927078.7687027035</v>
      </c>
      <c r="V1320" s="4"/>
    </row>
    <row r="1321" spans="1:22" x14ac:dyDescent="0.3">
      <c r="A1321" s="2">
        <v>44324</v>
      </c>
      <c r="B1321" s="21">
        <v>1930</v>
      </c>
      <c r="C1321" s="21">
        <v>1899</v>
      </c>
      <c r="D1321" s="21">
        <v>1859.2</v>
      </c>
      <c r="E1321" s="21">
        <v>836.61416666666662</v>
      </c>
      <c r="F1321" s="23" t="str">
        <f t="shared" si="268"/>
        <v>TRUE</v>
      </c>
      <c r="G1321" s="23" t="str">
        <f t="shared" si="269"/>
        <v>TRUE</v>
      </c>
      <c r="H1321" s="23" t="str">
        <f t="shared" si="270"/>
        <v>Buy</v>
      </c>
      <c r="I1321" s="23" t="str">
        <f t="shared" si="267"/>
        <v>hold</v>
      </c>
      <c r="J1321" s="38" t="str">
        <f t="shared" si="264"/>
        <v/>
      </c>
      <c r="K1321" s="23" t="str">
        <f t="shared" si="265"/>
        <v>hold</v>
      </c>
      <c r="L1321" s="23" t="str">
        <f t="shared" si="266"/>
        <v>hold</v>
      </c>
      <c r="M1321" s="43">
        <f t="shared" si="271"/>
        <v>0.95214602861371489</v>
      </c>
      <c r="N1321" s="54">
        <f t="shared" si="273"/>
        <v>0.95214602861371489</v>
      </c>
      <c r="O1321" s="47">
        <f>O1320*N1321</f>
        <v>4581419.1583550274</v>
      </c>
      <c r="P1321" s="67">
        <f>(O1321-MAX(O$97:O1321))/MAX(O$97:O1321)</f>
        <v>-6.5049474774657348E-2</v>
      </c>
      <c r="Q1321" s="63">
        <f t="shared" si="272"/>
        <v>3056059.1263606222</v>
      </c>
      <c r="R1321" s="48">
        <v>0.95214602861371489</v>
      </c>
      <c r="S1321" s="47">
        <f t="shared" si="263"/>
        <v>29833227.397284325</v>
      </c>
      <c r="T1321" s="67">
        <f>(S1321-MAX(S$97:S1321))/MAX(S$97:S1321)</f>
        <v>-6.5016516156387483E-2</v>
      </c>
      <c r="U1321" s="63">
        <f t="shared" si="274"/>
        <v>6595590.5395146608</v>
      </c>
      <c r="V1321" s="4"/>
    </row>
    <row r="1322" spans="1:22" x14ac:dyDescent="0.3">
      <c r="A1322" s="2">
        <v>44325</v>
      </c>
      <c r="B1322" s="21">
        <v>1899</v>
      </c>
      <c r="C1322" s="21">
        <v>1861</v>
      </c>
      <c r="D1322" s="21">
        <v>1881.7</v>
      </c>
      <c r="E1322" s="21">
        <v>849.02749999999992</v>
      </c>
      <c r="F1322" s="23" t="str">
        <f t="shared" si="268"/>
        <v>TRUE</v>
      </c>
      <c r="G1322" s="23" t="str">
        <f t="shared" si="269"/>
        <v>TRUE</v>
      </c>
      <c r="H1322" s="23" t="str">
        <f t="shared" si="270"/>
        <v>Buy</v>
      </c>
      <c r="I1322" s="23" t="str">
        <f t="shared" si="267"/>
        <v>hold</v>
      </c>
      <c r="J1322" s="38" t="str">
        <f t="shared" si="264"/>
        <v/>
      </c>
      <c r="K1322" s="23" t="str">
        <f t="shared" si="265"/>
        <v>hold</v>
      </c>
      <c r="L1322" s="23" t="str">
        <f t="shared" si="266"/>
        <v>hold</v>
      </c>
      <c r="M1322" s="43">
        <f t="shared" si="271"/>
        <v>0.98393782383419692</v>
      </c>
      <c r="N1322" s="54">
        <f t="shared" si="273"/>
        <v>0.98393782383419692</v>
      </c>
      <c r="O1322" s="47">
        <f>O1321*N1322</f>
        <v>4507831.5967441434</v>
      </c>
      <c r="P1322" s="67">
        <f>(O1322-MAX(O$97:O1322))/MAX(O$97:O1322)</f>
        <v>-8.0066814817136983E-2</v>
      </c>
      <c r="Q1322" s="63">
        <f t="shared" si="272"/>
        <v>3006972.1662999075</v>
      </c>
      <c r="R1322" s="48">
        <v>0.98393782383419692</v>
      </c>
      <c r="S1322" s="47">
        <f t="shared" si="263"/>
        <v>29354040.843234681</v>
      </c>
      <c r="T1322" s="67">
        <f>(S1322-MAX(S$97:S1322))/MAX(S$97:S1322)</f>
        <v>-8.0034385585999901E-2</v>
      </c>
      <c r="U1322" s="63">
        <f t="shared" si="274"/>
        <v>6489651.0023514722</v>
      </c>
      <c r="V1322" s="4"/>
    </row>
    <row r="1323" spans="1:22" x14ac:dyDescent="0.3">
      <c r="A1323" s="2">
        <v>44326</v>
      </c>
      <c r="B1323" s="21">
        <v>1861</v>
      </c>
      <c r="C1323" s="21">
        <v>1874</v>
      </c>
      <c r="D1323" s="21">
        <v>1886</v>
      </c>
      <c r="E1323" s="21">
        <v>861.60916666666662</v>
      </c>
      <c r="F1323" s="23" t="str">
        <f t="shared" si="268"/>
        <v>FALSE</v>
      </c>
      <c r="G1323" s="23" t="str">
        <f t="shared" si="269"/>
        <v>TRUE</v>
      </c>
      <c r="H1323" s="23" t="str">
        <f t="shared" si="270"/>
        <v>Sell</v>
      </c>
      <c r="I1323" s="23" t="str">
        <f t="shared" si="267"/>
        <v/>
      </c>
      <c r="J1323" s="38" t="str">
        <f t="shared" si="264"/>
        <v>Selling</v>
      </c>
      <c r="K1323" s="23" t="str">
        <f t="shared" si="265"/>
        <v>Selling</v>
      </c>
      <c r="L1323" s="23" t="str">
        <f t="shared" si="266"/>
        <v>Selling</v>
      </c>
      <c r="M1323" s="43">
        <f t="shared" si="271"/>
        <v>0.97998946814112686</v>
      </c>
      <c r="N1323" s="54">
        <f t="shared" si="273"/>
        <v>0.97930347551342811</v>
      </c>
      <c r="O1323" s="47">
        <f>O1322*N1323</f>
        <v>4414535.1497207861</v>
      </c>
      <c r="P1323" s="67">
        <f>(O1323-MAX(O$97:O1323))/MAX(O$97:O1323)</f>
        <v>-9.9106234510284108E-2</v>
      </c>
      <c r="Q1323" s="63">
        <f t="shared" si="272"/>
        <v>2944738.2932296414</v>
      </c>
      <c r="R1323" s="48">
        <v>0.97930347551342811</v>
      </c>
      <c r="S1323" s="47">
        <f t="shared" si="263"/>
        <v>28746514.218142841</v>
      </c>
      <c r="T1323" s="67">
        <f>(S1323-MAX(S$97:S1323))/MAX(S$97:S1323)</f>
        <v>-9.9074476451523466E-2</v>
      </c>
      <c r="U1323" s="63">
        <f t="shared" si="274"/>
        <v>6355337.7814719994</v>
      </c>
      <c r="V1323" s="4"/>
    </row>
    <row r="1324" spans="1:22" x14ac:dyDescent="0.3">
      <c r="A1324" s="2">
        <v>44327</v>
      </c>
      <c r="B1324" s="21">
        <v>1873</v>
      </c>
      <c r="C1324" s="21">
        <v>1767</v>
      </c>
      <c r="D1324" s="21">
        <v>1876.7</v>
      </c>
      <c r="E1324" s="21">
        <v>873.73166666666657</v>
      </c>
      <c r="F1324" s="23" t="str">
        <f t="shared" si="268"/>
        <v>FALSE</v>
      </c>
      <c r="G1324" s="23" t="str">
        <f t="shared" si="269"/>
        <v>TRUE</v>
      </c>
      <c r="H1324" s="23" t="str">
        <f t="shared" si="270"/>
        <v>Sell</v>
      </c>
      <c r="I1324" s="23" t="str">
        <f t="shared" si="267"/>
        <v/>
      </c>
      <c r="J1324" s="38" t="str">
        <f t="shared" si="264"/>
        <v>Cash</v>
      </c>
      <c r="K1324" s="23" t="str">
        <f t="shared" si="265"/>
        <v>Cash</v>
      </c>
      <c r="L1324" s="23" t="str">
        <f t="shared" si="266"/>
        <v>Cash</v>
      </c>
      <c r="M1324" s="43">
        <f t="shared" si="271"/>
        <v>1.0064481461579795</v>
      </c>
      <c r="N1324" s="54">
        <f t="shared" si="273"/>
        <v>1</v>
      </c>
      <c r="O1324" s="47">
        <f>O1323*N1324</f>
        <v>4414535.1497207861</v>
      </c>
      <c r="P1324" s="67">
        <f>(O1324-MAX(O$97:O1324))/MAX(O$97:O1324)</f>
        <v>-9.9106234510284108E-2</v>
      </c>
      <c r="Q1324" s="63">
        <f t="shared" si="272"/>
        <v>2944738.2932296414</v>
      </c>
      <c r="R1324" s="48">
        <v>1</v>
      </c>
      <c r="S1324" s="47">
        <f t="shared" ref="S1324:S1387" si="275">S1323*R1324</f>
        <v>28746514.218142841</v>
      </c>
      <c r="T1324" s="67">
        <f>(S1324-MAX(S$97:S1324))/MAX(S$97:S1324)</f>
        <v>-9.9074476451523466E-2</v>
      </c>
      <c r="U1324" s="63">
        <f t="shared" si="274"/>
        <v>6355337.7814719994</v>
      </c>
      <c r="V1324" s="4"/>
    </row>
    <row r="1325" spans="1:22" x14ac:dyDescent="0.3">
      <c r="A1325" s="2">
        <v>44328</v>
      </c>
      <c r="B1325" s="21">
        <v>1768</v>
      </c>
      <c r="C1325" s="21">
        <v>1773</v>
      </c>
      <c r="D1325" s="21">
        <v>1865.1</v>
      </c>
      <c r="E1325" s="21">
        <v>885.86833333333334</v>
      </c>
      <c r="F1325" s="23" t="str">
        <f t="shared" si="268"/>
        <v>FALSE</v>
      </c>
      <c r="G1325" s="23" t="str">
        <f t="shared" si="269"/>
        <v>TRUE</v>
      </c>
      <c r="H1325" s="23" t="str">
        <f t="shared" si="270"/>
        <v>Sell</v>
      </c>
      <c r="I1325" s="23" t="str">
        <f t="shared" si="267"/>
        <v/>
      </c>
      <c r="J1325" s="38" t="str">
        <f t="shared" si="264"/>
        <v>Cash</v>
      </c>
      <c r="K1325" s="23" t="str">
        <f t="shared" si="265"/>
        <v>Cash</v>
      </c>
      <c r="L1325" s="23" t="str">
        <f t="shared" si="266"/>
        <v>Cash</v>
      </c>
      <c r="M1325" s="43">
        <f t="shared" si="271"/>
        <v>0.94394020288307523</v>
      </c>
      <c r="N1325" s="54">
        <f t="shared" si="273"/>
        <v>1</v>
      </c>
      <c r="O1325" s="47">
        <f>O1324*N1325</f>
        <v>4414535.1497207861</v>
      </c>
      <c r="P1325" s="67">
        <f>(O1325-MAX(O$97:O1325))/MAX(O$97:O1325)</f>
        <v>-9.9106234510284108E-2</v>
      </c>
      <c r="Q1325" s="63">
        <f t="shared" si="272"/>
        <v>2944738.2932296414</v>
      </c>
      <c r="R1325" s="48">
        <v>1</v>
      </c>
      <c r="S1325" s="47">
        <f t="shared" si="275"/>
        <v>28746514.218142841</v>
      </c>
      <c r="T1325" s="67">
        <f>(S1325-MAX(S$97:S1325))/MAX(S$97:S1325)</f>
        <v>-9.9074476451523466E-2</v>
      </c>
      <c r="U1325" s="63">
        <f t="shared" si="274"/>
        <v>6355337.7814719994</v>
      </c>
      <c r="V1325" s="4"/>
    </row>
    <row r="1326" spans="1:22" x14ac:dyDescent="0.3">
      <c r="A1326" s="2">
        <v>44329</v>
      </c>
      <c r="B1326" s="21">
        <v>1771</v>
      </c>
      <c r="C1326" s="21">
        <v>1658</v>
      </c>
      <c r="D1326" s="21">
        <v>1843</v>
      </c>
      <c r="E1326" s="21">
        <v>896.93</v>
      </c>
      <c r="F1326" s="23" t="str">
        <f t="shared" si="268"/>
        <v>FALSE</v>
      </c>
      <c r="G1326" s="23" t="str">
        <f t="shared" si="269"/>
        <v>TRUE</v>
      </c>
      <c r="H1326" s="23" t="str">
        <f t="shared" si="270"/>
        <v>Sell</v>
      </c>
      <c r="I1326" s="23" t="str">
        <f t="shared" si="267"/>
        <v/>
      </c>
      <c r="J1326" s="38" t="str">
        <f t="shared" si="264"/>
        <v>Cash</v>
      </c>
      <c r="K1326" s="23" t="str">
        <f t="shared" si="265"/>
        <v>Cash</v>
      </c>
      <c r="L1326" s="23" t="str">
        <f t="shared" si="266"/>
        <v>Cash</v>
      </c>
      <c r="M1326" s="43">
        <f t="shared" si="271"/>
        <v>1.0016968325791855</v>
      </c>
      <c r="N1326" s="54">
        <f t="shared" si="273"/>
        <v>1</v>
      </c>
      <c r="O1326" s="47">
        <f>O1325*N1326</f>
        <v>4414535.1497207861</v>
      </c>
      <c r="P1326" s="67">
        <f>(O1326-MAX(O$97:O1326))/MAX(O$97:O1326)</f>
        <v>-9.9106234510284108E-2</v>
      </c>
      <c r="Q1326" s="63">
        <f t="shared" si="272"/>
        <v>2944738.2932296414</v>
      </c>
      <c r="R1326" s="48">
        <v>1</v>
      </c>
      <c r="S1326" s="47">
        <f t="shared" si="275"/>
        <v>28746514.218142841</v>
      </c>
      <c r="T1326" s="67">
        <f>(S1326-MAX(S$97:S1326))/MAX(S$97:S1326)</f>
        <v>-9.9074476451523466E-2</v>
      </c>
      <c r="U1326" s="63">
        <f t="shared" si="274"/>
        <v>6355337.7814719994</v>
      </c>
      <c r="V1326" s="4"/>
    </row>
    <row r="1327" spans="1:22" x14ac:dyDescent="0.3">
      <c r="A1327" s="2">
        <v>44330</v>
      </c>
      <c r="B1327" s="21">
        <v>1657</v>
      </c>
      <c r="C1327" s="21">
        <v>1702</v>
      </c>
      <c r="D1327" s="21">
        <v>1837.8</v>
      </c>
      <c r="E1327" s="21">
        <v>908.3891666666666</v>
      </c>
      <c r="F1327" s="23" t="str">
        <f t="shared" si="268"/>
        <v>FALSE</v>
      </c>
      <c r="G1327" s="23" t="str">
        <f t="shared" si="269"/>
        <v>TRUE</v>
      </c>
      <c r="H1327" s="23" t="str">
        <f t="shared" si="270"/>
        <v>Sell</v>
      </c>
      <c r="I1327" s="23" t="str">
        <f t="shared" si="267"/>
        <v/>
      </c>
      <c r="J1327" s="38" t="str">
        <f t="shared" si="264"/>
        <v>Cash</v>
      </c>
      <c r="K1327" s="23" t="str">
        <f t="shared" si="265"/>
        <v>Cash</v>
      </c>
      <c r="L1327" s="23" t="str">
        <f t="shared" si="266"/>
        <v>Cash</v>
      </c>
      <c r="M1327" s="43">
        <f t="shared" si="271"/>
        <v>0.93562958780350081</v>
      </c>
      <c r="N1327" s="54">
        <f t="shared" si="273"/>
        <v>1</v>
      </c>
      <c r="O1327" s="47">
        <f>O1326*N1327</f>
        <v>4414535.1497207861</v>
      </c>
      <c r="P1327" s="67">
        <f>(O1327-MAX(O$97:O1327))/MAX(O$97:O1327)</f>
        <v>-9.9106234510284108E-2</v>
      </c>
      <c r="Q1327" s="63">
        <f t="shared" si="272"/>
        <v>2944738.2932296414</v>
      </c>
      <c r="R1327" s="48">
        <v>1</v>
      </c>
      <c r="S1327" s="47">
        <f t="shared" si="275"/>
        <v>28746514.218142841</v>
      </c>
      <c r="T1327" s="67">
        <f>(S1327-MAX(S$97:S1327))/MAX(S$97:S1327)</f>
        <v>-9.9074476451523466E-2</v>
      </c>
      <c r="U1327" s="63">
        <f t="shared" si="274"/>
        <v>6355337.7814719994</v>
      </c>
      <c r="V1327" s="4"/>
    </row>
    <row r="1328" spans="1:22" x14ac:dyDescent="0.3">
      <c r="A1328" s="2">
        <v>44331</v>
      </c>
      <c r="B1328" s="21">
        <v>1703</v>
      </c>
      <c r="C1328" s="21">
        <v>1830</v>
      </c>
      <c r="D1328" s="21">
        <v>1832</v>
      </c>
      <c r="E1328" s="21">
        <v>921.04916666666657</v>
      </c>
      <c r="F1328" s="23" t="str">
        <f t="shared" si="268"/>
        <v>FALSE</v>
      </c>
      <c r="G1328" s="23" t="str">
        <f t="shared" si="269"/>
        <v>TRUE</v>
      </c>
      <c r="H1328" s="23" t="str">
        <f t="shared" si="270"/>
        <v>Sell</v>
      </c>
      <c r="I1328" s="23" t="str">
        <f t="shared" si="267"/>
        <v/>
      </c>
      <c r="J1328" s="38" t="str">
        <f t="shared" si="264"/>
        <v>Cash</v>
      </c>
      <c r="K1328" s="23" t="str">
        <f t="shared" si="265"/>
        <v>Cash</v>
      </c>
      <c r="L1328" s="23" t="str">
        <f t="shared" si="266"/>
        <v>Cash</v>
      </c>
      <c r="M1328" s="43">
        <f t="shared" si="271"/>
        <v>1.0277610138805069</v>
      </c>
      <c r="N1328" s="54">
        <f t="shared" si="273"/>
        <v>1</v>
      </c>
      <c r="O1328" s="47">
        <f>O1327*N1328</f>
        <v>4414535.1497207861</v>
      </c>
      <c r="P1328" s="67">
        <f>(O1328-MAX(O$97:O1328))/MAX(O$97:O1328)</f>
        <v>-9.9106234510284108E-2</v>
      </c>
      <c r="Q1328" s="63">
        <f t="shared" si="272"/>
        <v>2944738.2932296414</v>
      </c>
      <c r="R1328" s="48">
        <v>1</v>
      </c>
      <c r="S1328" s="47">
        <f t="shared" si="275"/>
        <v>28746514.218142841</v>
      </c>
      <c r="T1328" s="67">
        <f>(S1328-MAX(S$97:S1328))/MAX(S$97:S1328)</f>
        <v>-9.9074476451523466E-2</v>
      </c>
      <c r="U1328" s="63">
        <f t="shared" si="274"/>
        <v>6355337.7814719994</v>
      </c>
      <c r="V1328" s="4"/>
    </row>
    <row r="1329" spans="1:22" x14ac:dyDescent="0.3">
      <c r="A1329" s="2">
        <v>44332</v>
      </c>
      <c r="B1329" s="21">
        <v>1828</v>
      </c>
      <c r="C1329" s="21">
        <v>1860</v>
      </c>
      <c r="D1329" s="21">
        <v>1815.4</v>
      </c>
      <c r="E1329" s="21">
        <v>933.93416666666656</v>
      </c>
      <c r="F1329" s="23" t="str">
        <f t="shared" si="268"/>
        <v>FALSE</v>
      </c>
      <c r="G1329" s="23" t="str">
        <f t="shared" si="269"/>
        <v>TRUE</v>
      </c>
      <c r="H1329" s="23" t="str">
        <f t="shared" si="270"/>
        <v>Sell</v>
      </c>
      <c r="I1329" s="23" t="str">
        <f t="shared" si="267"/>
        <v/>
      </c>
      <c r="J1329" s="38" t="str">
        <f t="shared" si="264"/>
        <v>Cash</v>
      </c>
      <c r="K1329" s="23" t="str">
        <f t="shared" si="265"/>
        <v>Cash</v>
      </c>
      <c r="L1329" s="23" t="str">
        <f t="shared" si="266"/>
        <v>Cash</v>
      </c>
      <c r="M1329" s="43">
        <f t="shared" si="271"/>
        <v>1.0733998825601878</v>
      </c>
      <c r="N1329" s="54">
        <f t="shared" si="273"/>
        <v>1</v>
      </c>
      <c r="O1329" s="47">
        <f>O1328*N1329</f>
        <v>4414535.1497207861</v>
      </c>
      <c r="P1329" s="67">
        <f>(O1329-MAX(O$97:O1329))/MAX(O$97:O1329)</f>
        <v>-9.9106234510284108E-2</v>
      </c>
      <c r="Q1329" s="63">
        <f t="shared" si="272"/>
        <v>2944738.2932296414</v>
      </c>
      <c r="R1329" s="48">
        <v>1</v>
      </c>
      <c r="S1329" s="47">
        <f t="shared" si="275"/>
        <v>28746514.218142841</v>
      </c>
      <c r="T1329" s="67">
        <f>(S1329-MAX(S$97:S1329))/MAX(S$97:S1329)</f>
        <v>-9.9074476451523466E-2</v>
      </c>
      <c r="U1329" s="63">
        <f t="shared" si="274"/>
        <v>6355337.7814719994</v>
      </c>
      <c r="V1329" s="4"/>
    </row>
    <row r="1330" spans="1:22" x14ac:dyDescent="0.3">
      <c r="A1330" s="2">
        <v>44333</v>
      </c>
      <c r="B1330" s="21">
        <v>1860</v>
      </c>
      <c r="C1330" s="21">
        <v>1796</v>
      </c>
      <c r="D1330" s="21">
        <v>1802</v>
      </c>
      <c r="E1330" s="21">
        <v>946.37333333333322</v>
      </c>
      <c r="F1330" s="23" t="str">
        <f t="shared" si="268"/>
        <v>TRUE</v>
      </c>
      <c r="G1330" s="23" t="str">
        <f t="shared" si="269"/>
        <v>TRUE</v>
      </c>
      <c r="H1330" s="23" t="str">
        <f t="shared" si="270"/>
        <v>Buy</v>
      </c>
      <c r="I1330" s="23" t="str">
        <f t="shared" si="267"/>
        <v>Buying</v>
      </c>
      <c r="J1330" s="38" t="str">
        <f t="shared" si="264"/>
        <v/>
      </c>
      <c r="K1330" s="23" t="str">
        <f t="shared" si="265"/>
        <v>Buying</v>
      </c>
      <c r="L1330" s="23" t="str">
        <f t="shared" si="266"/>
        <v>Buying</v>
      </c>
      <c r="M1330" s="43">
        <f t="shared" si="271"/>
        <v>1.0175054704595186</v>
      </c>
      <c r="N1330" s="54">
        <f t="shared" si="273"/>
        <v>1</v>
      </c>
      <c r="O1330" s="47">
        <f>O1329*N1330</f>
        <v>4414535.1497207861</v>
      </c>
      <c r="P1330" s="67">
        <f>(O1330-MAX(O$97:O1330))/MAX(O$97:O1330)</f>
        <v>-9.9106234510284108E-2</v>
      </c>
      <c r="Q1330" s="63">
        <f t="shared" si="272"/>
        <v>2944738.2932296414</v>
      </c>
      <c r="R1330" s="48">
        <v>1</v>
      </c>
      <c r="S1330" s="47">
        <f t="shared" si="275"/>
        <v>28746514.218142841</v>
      </c>
      <c r="T1330" s="67">
        <f>(S1330-MAX(S$97:S1330))/MAX(S$97:S1330)</f>
        <v>-9.9074476451523466E-2</v>
      </c>
      <c r="U1330" s="63">
        <f t="shared" si="274"/>
        <v>6355337.7814719994</v>
      </c>
      <c r="V1330" s="4"/>
    </row>
    <row r="1331" spans="1:22" x14ac:dyDescent="0.3">
      <c r="A1331" s="2">
        <v>44334</v>
      </c>
      <c r="B1331" s="21">
        <v>1795</v>
      </c>
      <c r="C1331" s="21">
        <v>1934</v>
      </c>
      <c r="D1331" s="21">
        <v>1805.5</v>
      </c>
      <c r="E1331" s="21">
        <v>959.89916666666659</v>
      </c>
      <c r="F1331" s="23" t="str">
        <f t="shared" si="268"/>
        <v>FALSE</v>
      </c>
      <c r="G1331" s="23" t="str">
        <f t="shared" si="269"/>
        <v>TRUE</v>
      </c>
      <c r="H1331" s="23" t="str">
        <f t="shared" si="270"/>
        <v>Sell</v>
      </c>
      <c r="I1331" s="23" t="str">
        <f t="shared" si="267"/>
        <v/>
      </c>
      <c r="J1331" s="38" t="str">
        <f t="shared" si="264"/>
        <v>Selling</v>
      </c>
      <c r="K1331" s="23" t="str">
        <f t="shared" si="265"/>
        <v>Selling</v>
      </c>
      <c r="L1331" s="23" t="str">
        <f t="shared" si="266"/>
        <v>Selling</v>
      </c>
      <c r="M1331" s="43">
        <f t="shared" si="271"/>
        <v>0.96505376344086025</v>
      </c>
      <c r="N1331" s="54">
        <f t="shared" si="273"/>
        <v>0.96367822580645168</v>
      </c>
      <c r="O1331" s="47">
        <f>O1330*N1331</f>
        <v>4254191.4008431453</v>
      </c>
      <c r="P1331" s="67">
        <f>(O1331-MAX(O$97:O1331))/MAX(O$97:O1331)</f>
        <v>-0.13182829443277713</v>
      </c>
      <c r="Q1331" s="63">
        <f t="shared" si="272"/>
        <v>2837780.1738838595</v>
      </c>
      <c r="R1331" s="48">
        <v>0.96370268817204308</v>
      </c>
      <c r="S1331" s="47">
        <f t="shared" si="275"/>
        <v>27703093.027600113</v>
      </c>
      <c r="T1331" s="67">
        <f>(S1331-MAX(S$97:S1331))/MAX(S$97:S1331)</f>
        <v>-0.13177565111352785</v>
      </c>
      <c r="U1331" s="63">
        <f t="shared" si="274"/>
        <v>6124656.1042459141</v>
      </c>
      <c r="V1331" s="4"/>
    </row>
    <row r="1332" spans="1:22" x14ac:dyDescent="0.3">
      <c r="A1332" s="2">
        <v>44335</v>
      </c>
      <c r="B1332" s="21">
        <v>1931</v>
      </c>
      <c r="C1332" s="21">
        <v>1561</v>
      </c>
      <c r="D1332" s="21">
        <v>1775.5</v>
      </c>
      <c r="E1332" s="21">
        <v>970.15666666666652</v>
      </c>
      <c r="F1332" s="23" t="str">
        <f t="shared" si="268"/>
        <v>TRUE</v>
      </c>
      <c r="G1332" s="23" t="str">
        <f t="shared" si="269"/>
        <v>TRUE</v>
      </c>
      <c r="H1332" s="23" t="str">
        <f t="shared" si="270"/>
        <v>Buy</v>
      </c>
      <c r="I1332" s="23" t="str">
        <f t="shared" si="267"/>
        <v>Buying</v>
      </c>
      <c r="J1332" s="38" t="str">
        <f t="shared" si="264"/>
        <v/>
      </c>
      <c r="K1332" s="23" t="str">
        <f t="shared" si="265"/>
        <v>Buying</v>
      </c>
      <c r="L1332" s="23" t="str">
        <f t="shared" si="266"/>
        <v>Buying</v>
      </c>
      <c r="M1332" s="43">
        <f t="shared" si="271"/>
        <v>1.075766016713092</v>
      </c>
      <c r="N1332" s="54">
        <f t="shared" si="273"/>
        <v>1</v>
      </c>
      <c r="O1332" s="47">
        <f>O1331*N1332</f>
        <v>4254191.4008431453</v>
      </c>
      <c r="P1332" s="67">
        <f>(O1332-MAX(O$97:O1332))/MAX(O$97:O1332)</f>
        <v>-0.13182829443277713</v>
      </c>
      <c r="Q1332" s="63">
        <f t="shared" si="272"/>
        <v>2837780.1738838595</v>
      </c>
      <c r="R1332" s="48">
        <v>1</v>
      </c>
      <c r="S1332" s="47">
        <f t="shared" si="275"/>
        <v>27703093.027600113</v>
      </c>
      <c r="T1332" s="67">
        <f>(S1332-MAX(S$97:S1332))/MAX(S$97:S1332)</f>
        <v>-0.13177565111352785</v>
      </c>
      <c r="U1332" s="63">
        <f t="shared" si="274"/>
        <v>6124656.1042459141</v>
      </c>
      <c r="V1332" s="4"/>
    </row>
    <row r="1333" spans="1:22" x14ac:dyDescent="0.3">
      <c r="A1333" s="2">
        <v>44336</v>
      </c>
      <c r="B1333" s="21">
        <v>1560</v>
      </c>
      <c r="C1333" s="21">
        <v>1530</v>
      </c>
      <c r="D1333" s="21">
        <v>1741.1</v>
      </c>
      <c r="E1333" s="21">
        <v>980.24249999999995</v>
      </c>
      <c r="F1333" s="23" t="str">
        <f t="shared" si="268"/>
        <v>FALSE</v>
      </c>
      <c r="G1333" s="23" t="str">
        <f t="shared" si="269"/>
        <v>TRUE</v>
      </c>
      <c r="H1333" s="23" t="str">
        <f t="shared" si="270"/>
        <v>Sell</v>
      </c>
      <c r="I1333" s="23" t="str">
        <f t="shared" si="267"/>
        <v/>
      </c>
      <c r="J1333" s="38" t="str">
        <f t="shared" si="264"/>
        <v>Selling</v>
      </c>
      <c r="K1333" s="23" t="str">
        <f t="shared" si="265"/>
        <v>Selling</v>
      </c>
      <c r="L1333" s="23" t="str">
        <f t="shared" si="266"/>
        <v>Selling</v>
      </c>
      <c r="M1333" s="43">
        <f t="shared" si="271"/>
        <v>0.80787156913516311</v>
      </c>
      <c r="N1333" s="54">
        <f t="shared" si="273"/>
        <v>0.80660605903676852</v>
      </c>
      <c r="O1333" s="47">
        <f>O1332*N1333</f>
        <v>3431456.5602221992</v>
      </c>
      <c r="P1333" s="67">
        <f>(O1333-MAX(O$97:O1333))/MAX(O$97:O1333)</f>
        <v>-0.29972744200519258</v>
      </c>
      <c r="Q1333" s="63">
        <f t="shared" si="272"/>
        <v>2288970.6824691356</v>
      </c>
      <c r="R1333" s="48">
        <v>0.80674054893837388</v>
      </c>
      <c r="S1333" s="47">
        <f t="shared" si="275"/>
        <v>22349208.476376954</v>
      </c>
      <c r="T1333" s="67">
        <f>(S1333-MAX(S$97:S1333))/MAX(S$97:S1333)</f>
        <v>-0.29956821217766522</v>
      </c>
      <c r="U1333" s="63">
        <f t="shared" si="274"/>
        <v>4941008.4275981113</v>
      </c>
      <c r="V1333" s="4"/>
    </row>
    <row r="1334" spans="1:22" x14ac:dyDescent="0.3">
      <c r="A1334" s="2">
        <v>44337</v>
      </c>
      <c r="B1334" s="21">
        <v>1526</v>
      </c>
      <c r="C1334" s="21">
        <v>1332</v>
      </c>
      <c r="D1334" s="21">
        <v>1697.6</v>
      </c>
      <c r="E1334" s="21">
        <v>988.75749999999994</v>
      </c>
      <c r="F1334" s="23" t="str">
        <f t="shared" si="268"/>
        <v>FALSE</v>
      </c>
      <c r="G1334" s="23" t="str">
        <f t="shared" si="269"/>
        <v>TRUE</v>
      </c>
      <c r="H1334" s="23" t="str">
        <f t="shared" si="270"/>
        <v>Sell</v>
      </c>
      <c r="I1334" s="23" t="str">
        <f t="shared" si="267"/>
        <v/>
      </c>
      <c r="J1334" s="38" t="str">
        <f t="shared" si="264"/>
        <v>Cash</v>
      </c>
      <c r="K1334" s="23" t="str">
        <f t="shared" si="265"/>
        <v>Cash</v>
      </c>
      <c r="L1334" s="23" t="str">
        <f t="shared" si="266"/>
        <v>Cash</v>
      </c>
      <c r="M1334" s="43">
        <f t="shared" si="271"/>
        <v>0.97820512820512817</v>
      </c>
      <c r="N1334" s="54">
        <f t="shared" si="273"/>
        <v>1</v>
      </c>
      <c r="O1334" s="47">
        <f>O1333*N1334</f>
        <v>3431456.5602221992</v>
      </c>
      <c r="P1334" s="67">
        <f>(O1334-MAX(O$97:O1334))/MAX(O$97:O1334)</f>
        <v>-0.29972744200519258</v>
      </c>
      <c r="Q1334" s="63">
        <f t="shared" si="272"/>
        <v>2288970.6824691356</v>
      </c>
      <c r="R1334" s="48">
        <v>1</v>
      </c>
      <c r="S1334" s="47">
        <f t="shared" si="275"/>
        <v>22349208.476376954</v>
      </c>
      <c r="T1334" s="67">
        <f>(S1334-MAX(S$97:S1334))/MAX(S$97:S1334)</f>
        <v>-0.29956821217766522</v>
      </c>
      <c r="U1334" s="63">
        <f t="shared" si="274"/>
        <v>4941008.4275981113</v>
      </c>
      <c r="V1334" s="4"/>
    </row>
    <row r="1335" spans="1:22" x14ac:dyDescent="0.3">
      <c r="A1335" s="2">
        <v>44338</v>
      </c>
      <c r="B1335" s="21">
        <v>1331</v>
      </c>
      <c r="C1335" s="21">
        <v>1114</v>
      </c>
      <c r="D1335" s="21">
        <v>1631.7</v>
      </c>
      <c r="E1335" s="21">
        <v>995.49416666666662</v>
      </c>
      <c r="F1335" s="23" t="str">
        <f t="shared" si="268"/>
        <v>FALSE</v>
      </c>
      <c r="G1335" s="23" t="str">
        <f t="shared" si="269"/>
        <v>TRUE</v>
      </c>
      <c r="H1335" s="23" t="str">
        <f t="shared" si="270"/>
        <v>Sell</v>
      </c>
      <c r="I1335" s="23" t="str">
        <f t="shared" si="267"/>
        <v/>
      </c>
      <c r="J1335" s="38" t="str">
        <f t="shared" si="264"/>
        <v>Cash</v>
      </c>
      <c r="K1335" s="23" t="str">
        <f t="shared" si="265"/>
        <v>Cash</v>
      </c>
      <c r="L1335" s="23" t="str">
        <f t="shared" si="266"/>
        <v>Cash</v>
      </c>
      <c r="M1335" s="43">
        <f t="shared" si="271"/>
        <v>0.87221494102228048</v>
      </c>
      <c r="N1335" s="54">
        <f t="shared" si="273"/>
        <v>1</v>
      </c>
      <c r="O1335" s="47">
        <f>O1334*N1335</f>
        <v>3431456.5602221992</v>
      </c>
      <c r="P1335" s="67">
        <f>(O1335-MAX(O$97:O1335))/MAX(O$97:O1335)</f>
        <v>-0.29972744200519258</v>
      </c>
      <c r="Q1335" s="63">
        <f t="shared" si="272"/>
        <v>2288970.6824691356</v>
      </c>
      <c r="R1335" s="48">
        <v>1</v>
      </c>
      <c r="S1335" s="47">
        <f t="shared" si="275"/>
        <v>22349208.476376954</v>
      </c>
      <c r="T1335" s="67">
        <f>(S1335-MAX(S$97:S1335))/MAX(S$97:S1335)</f>
        <v>-0.29956821217766522</v>
      </c>
      <c r="U1335" s="63">
        <f t="shared" si="274"/>
        <v>4941008.4275981113</v>
      </c>
      <c r="V1335" s="4"/>
    </row>
    <row r="1336" spans="1:22" x14ac:dyDescent="0.3">
      <c r="A1336" s="2">
        <v>44339</v>
      </c>
      <c r="B1336" s="21">
        <v>1113</v>
      </c>
      <c r="C1336" s="21">
        <v>913.5</v>
      </c>
      <c r="D1336" s="21">
        <v>1557.25</v>
      </c>
      <c r="E1336" s="21">
        <v>1000.606666666667</v>
      </c>
      <c r="F1336" s="23" t="str">
        <f t="shared" si="268"/>
        <v>FALSE</v>
      </c>
      <c r="G1336" s="23" t="str">
        <f t="shared" si="269"/>
        <v>TRUE</v>
      </c>
      <c r="H1336" s="23" t="str">
        <f t="shared" si="270"/>
        <v>Sell</v>
      </c>
      <c r="I1336" s="23" t="str">
        <f t="shared" si="267"/>
        <v/>
      </c>
      <c r="J1336" s="38" t="str">
        <f t="shared" si="264"/>
        <v>Cash</v>
      </c>
      <c r="K1336" s="23" t="str">
        <f t="shared" si="265"/>
        <v>Cash</v>
      </c>
      <c r="L1336" s="23" t="str">
        <f t="shared" si="266"/>
        <v>Cash</v>
      </c>
      <c r="M1336" s="43">
        <f t="shared" si="271"/>
        <v>0.83621337340345603</v>
      </c>
      <c r="N1336" s="54">
        <f t="shared" si="273"/>
        <v>1</v>
      </c>
      <c r="O1336" s="47">
        <f>O1335*N1336</f>
        <v>3431456.5602221992</v>
      </c>
      <c r="P1336" s="67">
        <f>(O1336-MAX(O$97:O1336))/MAX(O$97:O1336)</f>
        <v>-0.29972744200519258</v>
      </c>
      <c r="Q1336" s="63">
        <f t="shared" si="272"/>
        <v>2288970.6824691356</v>
      </c>
      <c r="R1336" s="48">
        <v>1</v>
      </c>
      <c r="S1336" s="47">
        <f t="shared" si="275"/>
        <v>22349208.476376954</v>
      </c>
      <c r="T1336" s="67">
        <f>(S1336-MAX(S$97:S1336))/MAX(S$97:S1336)</f>
        <v>-0.29956821217766522</v>
      </c>
      <c r="U1336" s="63">
        <f t="shared" si="274"/>
        <v>4941008.4275981113</v>
      </c>
      <c r="V1336" s="4"/>
    </row>
    <row r="1337" spans="1:22" x14ac:dyDescent="0.3">
      <c r="A1337" s="2">
        <v>44340</v>
      </c>
      <c r="B1337" s="21">
        <v>913</v>
      </c>
      <c r="C1337" s="21">
        <v>1039</v>
      </c>
      <c r="D1337" s="21">
        <v>1490.95</v>
      </c>
      <c r="E1337" s="21">
        <v>1006.771666666667</v>
      </c>
      <c r="F1337" s="23" t="str">
        <f t="shared" si="268"/>
        <v>FALSE</v>
      </c>
      <c r="G1337" s="23" t="str">
        <f t="shared" si="269"/>
        <v>FALSE</v>
      </c>
      <c r="H1337" s="23" t="str">
        <f t="shared" si="270"/>
        <v>Sell</v>
      </c>
      <c r="I1337" s="23" t="str">
        <f t="shared" si="267"/>
        <v/>
      </c>
      <c r="J1337" s="38" t="str">
        <f t="shared" si="264"/>
        <v>Cash</v>
      </c>
      <c r="K1337" s="23" t="str">
        <f t="shared" si="265"/>
        <v>Cash</v>
      </c>
      <c r="L1337" s="23" t="str">
        <f t="shared" si="266"/>
        <v>Cash</v>
      </c>
      <c r="M1337" s="43">
        <f t="shared" si="271"/>
        <v>0.82030548068283915</v>
      </c>
      <c r="N1337" s="54">
        <f t="shared" si="273"/>
        <v>1</v>
      </c>
      <c r="O1337" s="47">
        <f>O1336*N1337</f>
        <v>3431456.5602221992</v>
      </c>
      <c r="P1337" s="67">
        <f>(O1337-MAX(O$97:O1337))/MAX(O$97:O1337)</f>
        <v>-0.29972744200519258</v>
      </c>
      <c r="Q1337" s="63">
        <f t="shared" si="272"/>
        <v>2288970.6824691356</v>
      </c>
      <c r="R1337" s="48">
        <v>1</v>
      </c>
      <c r="S1337" s="47">
        <f t="shared" si="275"/>
        <v>22349208.476376954</v>
      </c>
      <c r="T1337" s="67">
        <f>(S1337-MAX(S$97:S1337))/MAX(S$97:S1337)</f>
        <v>-0.29956821217766522</v>
      </c>
      <c r="U1337" s="63">
        <f t="shared" si="274"/>
        <v>4941008.4275981113</v>
      </c>
      <c r="V1337" s="4"/>
    </row>
    <row r="1338" spans="1:22" x14ac:dyDescent="0.3">
      <c r="A1338" s="2">
        <v>44341</v>
      </c>
      <c r="B1338" s="21">
        <v>1039</v>
      </c>
      <c r="C1338" s="21">
        <v>1145</v>
      </c>
      <c r="D1338" s="21">
        <v>1422.45</v>
      </c>
      <c r="E1338" s="21">
        <v>1013.7725</v>
      </c>
      <c r="F1338" s="23" t="str">
        <f t="shared" si="268"/>
        <v>FALSE</v>
      </c>
      <c r="G1338" s="23" t="str">
        <f t="shared" si="269"/>
        <v>TRUE</v>
      </c>
      <c r="H1338" s="23" t="str">
        <f t="shared" si="270"/>
        <v>Sell</v>
      </c>
      <c r="I1338" s="23" t="str">
        <f t="shared" si="267"/>
        <v/>
      </c>
      <c r="J1338" s="38" t="str">
        <f t="shared" si="264"/>
        <v>Cash</v>
      </c>
      <c r="K1338" s="23" t="str">
        <f t="shared" si="265"/>
        <v>Cash</v>
      </c>
      <c r="L1338" s="23" t="str">
        <f t="shared" si="266"/>
        <v>Cash</v>
      </c>
      <c r="M1338" s="43">
        <f t="shared" si="271"/>
        <v>1.1380065717415115</v>
      </c>
      <c r="N1338" s="54">
        <f t="shared" si="273"/>
        <v>1</v>
      </c>
      <c r="O1338" s="47">
        <f>O1337*N1338</f>
        <v>3431456.5602221992</v>
      </c>
      <c r="P1338" s="67">
        <f>(O1338-MAX(O$97:O1338))/MAX(O$97:O1338)</f>
        <v>-0.29972744200519258</v>
      </c>
      <c r="Q1338" s="63">
        <f t="shared" si="272"/>
        <v>2288970.6824691356</v>
      </c>
      <c r="R1338" s="48">
        <v>1</v>
      </c>
      <c r="S1338" s="47">
        <f t="shared" si="275"/>
        <v>22349208.476376954</v>
      </c>
      <c r="T1338" s="67">
        <f>(S1338-MAX(S$97:S1338))/MAX(S$97:S1338)</f>
        <v>-0.29956821217766522</v>
      </c>
      <c r="U1338" s="63">
        <f t="shared" si="274"/>
        <v>4941008.4275981113</v>
      </c>
      <c r="V1338" s="4"/>
    </row>
    <row r="1339" spans="1:22" x14ac:dyDescent="0.3">
      <c r="A1339" s="2">
        <v>44342</v>
      </c>
      <c r="B1339" s="21">
        <v>1146</v>
      </c>
      <c r="C1339" s="21">
        <v>1220</v>
      </c>
      <c r="D1339" s="21">
        <v>1358.45</v>
      </c>
      <c r="E1339" s="21">
        <v>1021.5025000000001</v>
      </c>
      <c r="F1339" s="23" t="str">
        <f t="shared" si="268"/>
        <v>FALSE</v>
      </c>
      <c r="G1339" s="23" t="str">
        <f t="shared" si="269"/>
        <v>TRUE</v>
      </c>
      <c r="H1339" s="23" t="str">
        <f t="shared" si="270"/>
        <v>Sell</v>
      </c>
      <c r="I1339" s="23" t="str">
        <f t="shared" si="267"/>
        <v/>
      </c>
      <c r="J1339" s="38" t="str">
        <f t="shared" si="264"/>
        <v>Cash</v>
      </c>
      <c r="K1339" s="23" t="str">
        <f t="shared" si="265"/>
        <v>Cash</v>
      </c>
      <c r="L1339" s="23" t="str">
        <f t="shared" si="266"/>
        <v>Cash</v>
      </c>
      <c r="M1339" s="43">
        <f t="shared" si="271"/>
        <v>1.1029836381135707</v>
      </c>
      <c r="N1339" s="54">
        <f t="shared" si="273"/>
        <v>1</v>
      </c>
      <c r="O1339" s="47">
        <f>O1338*N1339</f>
        <v>3431456.5602221992</v>
      </c>
      <c r="P1339" s="67">
        <f>(O1339-MAX(O$97:O1339))/MAX(O$97:O1339)</f>
        <v>-0.29972744200519258</v>
      </c>
      <c r="Q1339" s="63">
        <f t="shared" si="272"/>
        <v>2288970.6824691356</v>
      </c>
      <c r="R1339" s="48">
        <v>1</v>
      </c>
      <c r="S1339" s="47">
        <f t="shared" si="275"/>
        <v>22349208.476376954</v>
      </c>
      <c r="T1339" s="67">
        <f>(S1339-MAX(S$97:S1339))/MAX(S$97:S1339)</f>
        <v>-0.29956821217766522</v>
      </c>
      <c r="U1339" s="63">
        <f t="shared" si="274"/>
        <v>4941008.4275981113</v>
      </c>
      <c r="V1339" s="4"/>
    </row>
    <row r="1340" spans="1:22" x14ac:dyDescent="0.3">
      <c r="A1340" s="2">
        <v>44343</v>
      </c>
      <c r="B1340" s="21">
        <v>1219</v>
      </c>
      <c r="C1340" s="21">
        <v>1217</v>
      </c>
      <c r="D1340" s="21">
        <v>1300.55</v>
      </c>
      <c r="E1340" s="21">
        <v>1029.323333333333</v>
      </c>
      <c r="F1340" s="23" t="str">
        <f t="shared" si="268"/>
        <v>FALSE</v>
      </c>
      <c r="G1340" s="23" t="str">
        <f t="shared" si="269"/>
        <v>TRUE</v>
      </c>
      <c r="H1340" s="23" t="str">
        <f t="shared" si="270"/>
        <v>Sell</v>
      </c>
      <c r="I1340" s="23" t="str">
        <f t="shared" si="267"/>
        <v/>
      </c>
      <c r="J1340" s="38" t="str">
        <f t="shared" si="264"/>
        <v>Cash</v>
      </c>
      <c r="K1340" s="23" t="str">
        <f t="shared" si="265"/>
        <v>Cash</v>
      </c>
      <c r="L1340" s="23" t="str">
        <f t="shared" si="266"/>
        <v>Cash</v>
      </c>
      <c r="M1340" s="43">
        <f t="shared" si="271"/>
        <v>1.0636998254799301</v>
      </c>
      <c r="N1340" s="54">
        <f t="shared" si="273"/>
        <v>1</v>
      </c>
      <c r="O1340" s="47">
        <f>O1339*N1340</f>
        <v>3431456.5602221992</v>
      </c>
      <c r="P1340" s="67">
        <f>(O1340-MAX(O$97:O1340))/MAX(O$97:O1340)</f>
        <v>-0.29972744200519258</v>
      </c>
      <c r="Q1340" s="63">
        <f t="shared" si="272"/>
        <v>2288970.6824691356</v>
      </c>
      <c r="R1340" s="48">
        <v>1</v>
      </c>
      <c r="S1340" s="47">
        <f t="shared" si="275"/>
        <v>22349208.476376954</v>
      </c>
      <c r="T1340" s="67">
        <f>(S1340-MAX(S$97:S1340))/MAX(S$97:S1340)</f>
        <v>-0.29956821217766522</v>
      </c>
      <c r="U1340" s="63">
        <f t="shared" si="274"/>
        <v>4941008.4275981113</v>
      </c>
      <c r="V1340" s="4"/>
    </row>
    <row r="1341" spans="1:22" x14ac:dyDescent="0.3">
      <c r="A1341" s="2">
        <v>44344</v>
      </c>
      <c r="B1341" s="21">
        <v>1217</v>
      </c>
      <c r="C1341" s="21">
        <v>1098</v>
      </c>
      <c r="D1341" s="21">
        <v>1216.95</v>
      </c>
      <c r="E1341" s="21">
        <v>1036.0625</v>
      </c>
      <c r="F1341" s="23" t="str">
        <f t="shared" si="268"/>
        <v>FALSE</v>
      </c>
      <c r="G1341" s="23" t="str">
        <f t="shared" si="269"/>
        <v>TRUE</v>
      </c>
      <c r="H1341" s="23" t="str">
        <f t="shared" si="270"/>
        <v>Sell</v>
      </c>
      <c r="I1341" s="23" t="str">
        <f t="shared" si="267"/>
        <v/>
      </c>
      <c r="J1341" s="38" t="str">
        <f t="shared" si="264"/>
        <v>Cash</v>
      </c>
      <c r="K1341" s="23" t="str">
        <f t="shared" si="265"/>
        <v>Cash</v>
      </c>
      <c r="L1341" s="23" t="str">
        <f t="shared" si="266"/>
        <v>Cash</v>
      </c>
      <c r="M1341" s="43">
        <f t="shared" si="271"/>
        <v>0.9983593109105825</v>
      </c>
      <c r="N1341" s="54">
        <f t="shared" si="273"/>
        <v>1</v>
      </c>
      <c r="O1341" s="47">
        <f>O1340*N1341</f>
        <v>3431456.5602221992</v>
      </c>
      <c r="P1341" s="67">
        <f>(O1341-MAX(O$97:O1341))/MAX(O$97:O1341)</f>
        <v>-0.29972744200519258</v>
      </c>
      <c r="Q1341" s="63">
        <f t="shared" si="272"/>
        <v>2288970.6824691356</v>
      </c>
      <c r="R1341" s="48">
        <v>1</v>
      </c>
      <c r="S1341" s="47">
        <f t="shared" si="275"/>
        <v>22349208.476376954</v>
      </c>
      <c r="T1341" s="67">
        <f>(S1341-MAX(S$97:S1341))/MAX(S$97:S1341)</f>
        <v>-0.29956821217766522</v>
      </c>
      <c r="U1341" s="63">
        <f t="shared" si="274"/>
        <v>4941008.4275981113</v>
      </c>
      <c r="V1341" s="4"/>
    </row>
    <row r="1342" spans="1:22" x14ac:dyDescent="0.3">
      <c r="A1342" s="2">
        <v>44345</v>
      </c>
      <c r="B1342" s="21">
        <v>1099</v>
      </c>
      <c r="C1342" s="21">
        <v>1019</v>
      </c>
      <c r="D1342" s="21">
        <v>1162.75</v>
      </c>
      <c r="E1342" s="21">
        <v>1042.0025000000001</v>
      </c>
      <c r="F1342" s="23" t="str">
        <f t="shared" si="268"/>
        <v>FALSE</v>
      </c>
      <c r="G1342" s="23" t="str">
        <f t="shared" si="269"/>
        <v>TRUE</v>
      </c>
      <c r="H1342" s="23" t="str">
        <f t="shared" si="270"/>
        <v>Sell</v>
      </c>
      <c r="I1342" s="23" t="str">
        <f t="shared" si="267"/>
        <v/>
      </c>
      <c r="J1342" s="38" t="str">
        <f t="shared" si="264"/>
        <v>Cash</v>
      </c>
      <c r="K1342" s="23" t="str">
        <f t="shared" si="265"/>
        <v>Cash</v>
      </c>
      <c r="L1342" s="23" t="str">
        <f t="shared" si="266"/>
        <v>Cash</v>
      </c>
      <c r="M1342" s="43">
        <f t="shared" si="271"/>
        <v>0.90304026294165984</v>
      </c>
      <c r="N1342" s="54">
        <f t="shared" si="273"/>
        <v>1</v>
      </c>
      <c r="O1342" s="47">
        <f>O1341*N1342</f>
        <v>3431456.5602221992</v>
      </c>
      <c r="P1342" s="67">
        <f>(O1342-MAX(O$97:O1342))/MAX(O$97:O1342)</f>
        <v>-0.29972744200519258</v>
      </c>
      <c r="Q1342" s="63">
        <f t="shared" si="272"/>
        <v>2288970.6824691356</v>
      </c>
      <c r="R1342" s="48">
        <v>1</v>
      </c>
      <c r="S1342" s="47">
        <f t="shared" si="275"/>
        <v>22349208.476376954</v>
      </c>
      <c r="T1342" s="67">
        <f>(S1342-MAX(S$97:S1342))/MAX(S$97:S1342)</f>
        <v>-0.29956821217766522</v>
      </c>
      <c r="U1342" s="63">
        <f t="shared" si="274"/>
        <v>4941008.4275981113</v>
      </c>
      <c r="V1342" s="4"/>
    </row>
    <row r="1343" spans="1:22" x14ac:dyDescent="0.3">
      <c r="A1343" s="2">
        <v>44346</v>
      </c>
      <c r="B1343" s="21">
        <v>1020</v>
      </c>
      <c r="C1343" s="21">
        <v>1041</v>
      </c>
      <c r="D1343" s="21">
        <v>1113.8499999999999</v>
      </c>
      <c r="E1343" s="21">
        <v>1047.5291666666669</v>
      </c>
      <c r="F1343" s="23" t="str">
        <f t="shared" si="268"/>
        <v>FALSE</v>
      </c>
      <c r="G1343" s="23" t="str">
        <f t="shared" si="269"/>
        <v>FALSE</v>
      </c>
      <c r="H1343" s="23" t="str">
        <f t="shared" si="270"/>
        <v>Sell</v>
      </c>
      <c r="I1343" s="23" t="str">
        <f t="shared" si="267"/>
        <v/>
      </c>
      <c r="J1343" s="38" t="str">
        <f t="shared" si="264"/>
        <v>Cash</v>
      </c>
      <c r="K1343" s="23" t="str">
        <f t="shared" si="265"/>
        <v>Cash</v>
      </c>
      <c r="L1343" s="23" t="str">
        <f t="shared" si="266"/>
        <v>Cash</v>
      </c>
      <c r="M1343" s="43">
        <f t="shared" si="271"/>
        <v>0.9281164695177434</v>
      </c>
      <c r="N1343" s="54">
        <f t="shared" si="273"/>
        <v>1</v>
      </c>
      <c r="O1343" s="47">
        <f>O1342*N1343</f>
        <v>3431456.5602221992</v>
      </c>
      <c r="P1343" s="67">
        <f>(O1343-MAX(O$97:O1343))/MAX(O$97:O1343)</f>
        <v>-0.29972744200519258</v>
      </c>
      <c r="Q1343" s="63">
        <f t="shared" si="272"/>
        <v>2288970.6824691356</v>
      </c>
      <c r="R1343" s="48">
        <v>1</v>
      </c>
      <c r="S1343" s="47">
        <f t="shared" si="275"/>
        <v>22349208.476376954</v>
      </c>
      <c r="T1343" s="67">
        <f>(S1343-MAX(S$97:S1343))/MAX(S$97:S1343)</f>
        <v>-0.29956821217766522</v>
      </c>
      <c r="U1343" s="63">
        <f t="shared" si="274"/>
        <v>4941008.4275981113</v>
      </c>
      <c r="V1343" s="4"/>
    </row>
    <row r="1344" spans="1:22" x14ac:dyDescent="0.3">
      <c r="A1344" s="2">
        <v>44347</v>
      </c>
      <c r="B1344" s="21">
        <v>1041</v>
      </c>
      <c r="C1344" s="21">
        <v>1170</v>
      </c>
      <c r="D1344" s="21">
        <v>1097.6500000000001</v>
      </c>
      <c r="E1344" s="21">
        <v>1052.971666666667</v>
      </c>
      <c r="F1344" s="23" t="str">
        <f t="shared" si="268"/>
        <v>FALSE</v>
      </c>
      <c r="G1344" s="23" t="str">
        <f t="shared" si="269"/>
        <v>FALSE</v>
      </c>
      <c r="H1344" s="23" t="str">
        <f t="shared" si="270"/>
        <v>Sell</v>
      </c>
      <c r="I1344" s="23" t="str">
        <f t="shared" si="267"/>
        <v/>
      </c>
      <c r="J1344" s="38" t="str">
        <f t="shared" si="264"/>
        <v>Cash</v>
      </c>
      <c r="K1344" s="23" t="str">
        <f t="shared" si="265"/>
        <v>Cash</v>
      </c>
      <c r="L1344" s="23" t="str">
        <f t="shared" si="266"/>
        <v>Cash</v>
      </c>
      <c r="M1344" s="43">
        <f t="shared" si="271"/>
        <v>1.0205882352941176</v>
      </c>
      <c r="N1344" s="54">
        <f t="shared" si="273"/>
        <v>1</v>
      </c>
      <c r="O1344" s="47">
        <f>O1343*N1344</f>
        <v>3431456.5602221992</v>
      </c>
      <c r="P1344" s="67">
        <f>(O1344-MAX(O$97:O1344))/MAX(O$97:O1344)</f>
        <v>-0.29972744200519258</v>
      </c>
      <c r="Q1344" s="63">
        <f t="shared" si="272"/>
        <v>2288970.6824691356</v>
      </c>
      <c r="R1344" s="48">
        <v>1</v>
      </c>
      <c r="S1344" s="47">
        <f t="shared" si="275"/>
        <v>22349208.476376954</v>
      </c>
      <c r="T1344" s="67">
        <f>(S1344-MAX(S$97:S1344))/MAX(S$97:S1344)</f>
        <v>-0.29956821217766522</v>
      </c>
      <c r="U1344" s="63">
        <f t="shared" si="274"/>
        <v>4941008.4275981113</v>
      </c>
      <c r="V1344" s="4"/>
    </row>
    <row r="1345" spans="1:22" x14ac:dyDescent="0.3">
      <c r="A1345" s="2">
        <v>44348</v>
      </c>
      <c r="B1345" s="21">
        <v>1170</v>
      </c>
      <c r="C1345" s="21">
        <v>1207</v>
      </c>
      <c r="D1345" s="21">
        <v>1106.95</v>
      </c>
      <c r="E1345" s="21">
        <v>1059.0925</v>
      </c>
      <c r="F1345" s="23" t="str">
        <f t="shared" si="268"/>
        <v>TRUE</v>
      </c>
      <c r="G1345" s="23" t="str">
        <f t="shared" si="269"/>
        <v>TRUE</v>
      </c>
      <c r="H1345" s="23" t="str">
        <f t="shared" si="270"/>
        <v>Buy</v>
      </c>
      <c r="I1345" s="23" t="str">
        <f t="shared" si="267"/>
        <v>Buying</v>
      </c>
      <c r="J1345" s="38" t="str">
        <f t="shared" si="264"/>
        <v/>
      </c>
      <c r="K1345" s="23" t="str">
        <f t="shared" si="265"/>
        <v>Buying</v>
      </c>
      <c r="L1345" s="23" t="str">
        <f t="shared" si="266"/>
        <v>Buying</v>
      </c>
      <c r="M1345" s="43">
        <f t="shared" si="271"/>
        <v>1.1239193083573487</v>
      </c>
      <c r="N1345" s="54">
        <f t="shared" si="273"/>
        <v>1</v>
      </c>
      <c r="O1345" s="47">
        <f>O1344*N1345</f>
        <v>3431456.5602221992</v>
      </c>
      <c r="P1345" s="67">
        <f>(O1345-MAX(O$97:O1345))/MAX(O$97:O1345)</f>
        <v>-0.29972744200519258</v>
      </c>
      <c r="Q1345" s="63">
        <f t="shared" si="272"/>
        <v>2288970.6824691356</v>
      </c>
      <c r="R1345" s="48">
        <v>1</v>
      </c>
      <c r="S1345" s="47">
        <f t="shared" si="275"/>
        <v>22349208.476376954</v>
      </c>
      <c r="T1345" s="67">
        <f>(S1345-MAX(S$97:S1345))/MAX(S$97:S1345)</f>
        <v>-0.29956821217766522</v>
      </c>
      <c r="U1345" s="63">
        <f t="shared" si="274"/>
        <v>4941008.4275981113</v>
      </c>
      <c r="V1345" s="4"/>
    </row>
    <row r="1346" spans="1:22" x14ac:dyDescent="0.3">
      <c r="A1346" s="2">
        <v>44349</v>
      </c>
      <c r="B1346" s="21">
        <v>1208</v>
      </c>
      <c r="C1346" s="21">
        <v>1191</v>
      </c>
      <c r="D1346" s="21">
        <v>1134.7</v>
      </c>
      <c r="E1346" s="21">
        <v>1065.58</v>
      </c>
      <c r="F1346" s="23" t="str">
        <f t="shared" si="268"/>
        <v>TRUE</v>
      </c>
      <c r="G1346" s="23" t="str">
        <f t="shared" si="269"/>
        <v>TRUE</v>
      </c>
      <c r="H1346" s="23" t="str">
        <f t="shared" si="270"/>
        <v>Buy</v>
      </c>
      <c r="I1346" s="23" t="str">
        <f t="shared" si="267"/>
        <v>hold</v>
      </c>
      <c r="J1346" s="38" t="str">
        <f t="shared" ref="J1346:J1409" si="276">IF(H1346="Sell",IF(H1345="Sell","Cash","Selling"),IF(H1346="Hold&amp;NotBuy",J1345,""))</f>
        <v/>
      </c>
      <c r="K1346" s="23" t="str">
        <f t="shared" ref="K1346:K1409" si="277">IF(J1346="", I1346,J1346)</f>
        <v>hold</v>
      </c>
      <c r="L1346" s="23" t="str">
        <f t="shared" si="266"/>
        <v>hold</v>
      </c>
      <c r="M1346" s="43">
        <f t="shared" si="271"/>
        <v>1.0324786324786326</v>
      </c>
      <c r="N1346" s="54">
        <f t="shared" si="273"/>
        <v>1.0317786324786324</v>
      </c>
      <c r="O1346" s="47">
        <f>O1345*N1346</f>
        <v>3540503.5571158929</v>
      </c>
      <c r="P1346" s="67">
        <f>(O1346-MAX(O$97:O1346))/MAX(O$97:O1346)</f>
        <v>-0.27747373774980372</v>
      </c>
      <c r="Q1346" s="63">
        <f t="shared" si="272"/>
        <v>2361711.0405416866</v>
      </c>
      <c r="R1346" s="48">
        <v>1.0317558974358974</v>
      </c>
      <c r="S1346" s="47">
        <f t="shared" si="275"/>
        <v>23058927.64852627</v>
      </c>
      <c r="T1346" s="67">
        <f>(S1346-MAX(S$97:S1346))/MAX(S$97:S1346)</f>
        <v>-0.27732537216273689</v>
      </c>
      <c r="U1346" s="63">
        <f t="shared" si="274"/>
        <v>5097914.5844548214</v>
      </c>
      <c r="V1346" s="4"/>
    </row>
    <row r="1347" spans="1:22" x14ac:dyDescent="0.3">
      <c r="A1347" s="2">
        <v>44350</v>
      </c>
      <c r="B1347" s="21">
        <v>1191</v>
      </c>
      <c r="C1347" s="21">
        <v>1197</v>
      </c>
      <c r="D1347" s="21">
        <v>1150.5</v>
      </c>
      <c r="E1347" s="21">
        <v>1072.206666666666</v>
      </c>
      <c r="F1347" s="23" t="str">
        <f t="shared" si="268"/>
        <v>TRUE</v>
      </c>
      <c r="G1347" s="23" t="str">
        <f t="shared" si="269"/>
        <v>TRUE</v>
      </c>
      <c r="H1347" s="23" t="str">
        <f t="shared" si="270"/>
        <v>Buy</v>
      </c>
      <c r="I1347" s="23" t="str">
        <f t="shared" si="267"/>
        <v>hold</v>
      </c>
      <c r="J1347" s="38" t="str">
        <f t="shared" si="276"/>
        <v/>
      </c>
      <c r="K1347" s="23" t="str">
        <f t="shared" si="277"/>
        <v>hold</v>
      </c>
      <c r="L1347" s="23" t="str">
        <f t="shared" si="266"/>
        <v>hold</v>
      </c>
      <c r="M1347" s="43">
        <f t="shared" si="271"/>
        <v>0.98592715231788075</v>
      </c>
      <c r="N1347" s="54">
        <f t="shared" si="273"/>
        <v>0.98592715231788075</v>
      </c>
      <c r="O1347" s="47">
        <f>O1346*N1347</f>
        <v>3490678.5898385993</v>
      </c>
      <c r="P1347" s="67">
        <f>(O1347-MAX(O$97:O1347))/MAX(O$97:O1347)</f>
        <v>-0.28764173978478175</v>
      </c>
      <c r="Q1347" s="63">
        <f t="shared" si="272"/>
        <v>2328475.040798964</v>
      </c>
      <c r="R1347" s="48">
        <v>0.98592715231788075</v>
      </c>
      <c r="S1347" s="47">
        <f t="shared" si="275"/>
        <v>22734422.872015551</v>
      </c>
      <c r="T1347" s="67">
        <f>(S1347-MAX(S$97:S1347))/MAX(S$97:S1347)</f>
        <v>-0.28749546212402294</v>
      </c>
      <c r="U1347" s="63">
        <f t="shared" si="274"/>
        <v>5026172.4090113342</v>
      </c>
      <c r="V1347" s="4"/>
    </row>
    <row r="1348" spans="1:22" x14ac:dyDescent="0.3">
      <c r="A1348" s="2">
        <v>44351</v>
      </c>
      <c r="B1348" s="21">
        <v>1198</v>
      </c>
      <c r="C1348" s="21">
        <v>1127</v>
      </c>
      <c r="D1348" s="21">
        <v>1148.7</v>
      </c>
      <c r="E1348" s="21">
        <v>1078.1058333333331</v>
      </c>
      <c r="F1348" s="23" t="str">
        <f t="shared" si="268"/>
        <v>TRUE</v>
      </c>
      <c r="G1348" s="23" t="str">
        <f t="shared" si="269"/>
        <v>TRUE</v>
      </c>
      <c r="H1348" s="23" t="str">
        <f t="shared" si="270"/>
        <v>Buy</v>
      </c>
      <c r="I1348" s="23" t="str">
        <f t="shared" si="267"/>
        <v>hold</v>
      </c>
      <c r="J1348" s="38" t="str">
        <f t="shared" si="276"/>
        <v/>
      </c>
      <c r="K1348" s="23" t="str">
        <f t="shared" si="277"/>
        <v>hold</v>
      </c>
      <c r="L1348" s="23" t="str">
        <f t="shared" ref="L1348:L1411" si="278">IF(K1348="Selling", IF(L1347="Cash", "Cash", K1348), K1348)</f>
        <v>hold</v>
      </c>
      <c r="M1348" s="43">
        <f t="shared" si="271"/>
        <v>1.0058774139378674</v>
      </c>
      <c r="N1348" s="54">
        <f t="shared" si="273"/>
        <v>1.0058774139378674</v>
      </c>
      <c r="O1348" s="47">
        <f>O1347*N1348</f>
        <v>3511194.7528351322</v>
      </c>
      <c r="P1348" s="67">
        <f>(O1348-MAX(O$97:O1348))/MAX(O$97:O1348)</f>
        <v>-0.28345491541743784</v>
      </c>
      <c r="Q1348" s="63">
        <f t="shared" si="272"/>
        <v>2342160.4524577321</v>
      </c>
      <c r="R1348" s="48">
        <v>1.0058774139378674</v>
      </c>
      <c r="S1348" s="47">
        <f t="shared" si="275"/>
        <v>22868042.485872906</v>
      </c>
      <c r="T1348" s="67">
        <f>(S1348-MAX(S$97:S1348))/MAX(S$97:S1348)</f>
        <v>-0.28330777802231688</v>
      </c>
      <c r="U1348" s="63">
        <f t="shared" si="274"/>
        <v>5055713.304782182</v>
      </c>
      <c r="V1348" s="4"/>
    </row>
    <row r="1349" spans="1:22" x14ac:dyDescent="0.3">
      <c r="A1349" s="2">
        <v>44352</v>
      </c>
      <c r="B1349" s="21">
        <v>1128</v>
      </c>
      <c r="C1349" s="21">
        <v>1095</v>
      </c>
      <c r="D1349" s="21">
        <v>1136.2</v>
      </c>
      <c r="E1349" s="21">
        <v>1083.294166666667</v>
      </c>
      <c r="F1349" s="23" t="str">
        <f t="shared" si="268"/>
        <v>FALSE</v>
      </c>
      <c r="G1349" s="23" t="str">
        <f t="shared" si="269"/>
        <v>TRUE</v>
      </c>
      <c r="H1349" s="23" t="str">
        <f t="shared" si="270"/>
        <v>Sell</v>
      </c>
      <c r="I1349" s="23" t="str">
        <f t="shared" ref="I1349:I1412" si="279">IF(H1349="Buy",IF(H1348="Buy","hold","Buying"),IF(H1349="Hold&amp;NotBuy","hold",""))</f>
        <v/>
      </c>
      <c r="J1349" s="38" t="str">
        <f t="shared" si="276"/>
        <v>Selling</v>
      </c>
      <c r="K1349" s="23" t="str">
        <f t="shared" si="277"/>
        <v>Selling</v>
      </c>
      <c r="L1349" s="23" t="str">
        <f t="shared" si="278"/>
        <v>Selling</v>
      </c>
      <c r="M1349" s="43">
        <f t="shared" si="271"/>
        <v>0.94156928213689484</v>
      </c>
      <c r="N1349" s="54">
        <f t="shared" si="273"/>
        <v>0.94091018363939893</v>
      </c>
      <c r="O1349" s="47">
        <f>O1348*N1349</f>
        <v>3303718.8996837982</v>
      </c>
      <c r="P1349" s="67">
        <f>(O1349-MAX(O$97:O1349))/MAX(O$97:O1349)</f>
        <v>-0.32579543287951279</v>
      </c>
      <c r="Q1349" s="63">
        <f t="shared" si="272"/>
        <v>2203762.6214349424</v>
      </c>
      <c r="R1349" s="48">
        <v>0.94091018363939893</v>
      </c>
      <c r="S1349" s="47">
        <f t="shared" si="275"/>
        <v>21516774.054856252</v>
      </c>
      <c r="T1349" s="67">
        <f>(S1349-MAX(S$97:S1349))/MAX(S$97:S1349)</f>
        <v>-0.32565698980604935</v>
      </c>
      <c r="U1349" s="63">
        <f t="shared" si="274"/>
        <v>4756972.1340307556</v>
      </c>
      <c r="V1349" s="4"/>
    </row>
    <row r="1350" spans="1:22" x14ac:dyDescent="0.3">
      <c r="A1350" s="2">
        <v>44353</v>
      </c>
      <c r="B1350" s="21">
        <v>1095</v>
      </c>
      <c r="C1350" s="21">
        <v>1089</v>
      </c>
      <c r="D1350" s="21">
        <v>1123.4000000000001</v>
      </c>
      <c r="E1350" s="21">
        <v>1088.4375</v>
      </c>
      <c r="F1350" s="23" t="str">
        <f t="shared" si="268"/>
        <v>FALSE</v>
      </c>
      <c r="G1350" s="23" t="str">
        <f t="shared" si="269"/>
        <v>TRUE</v>
      </c>
      <c r="H1350" s="23" t="str">
        <f t="shared" si="270"/>
        <v>Sell</v>
      </c>
      <c r="I1350" s="23" t="str">
        <f t="shared" si="279"/>
        <v/>
      </c>
      <c r="J1350" s="38" t="str">
        <f t="shared" si="276"/>
        <v>Cash</v>
      </c>
      <c r="K1350" s="23" t="str">
        <f t="shared" si="277"/>
        <v>Cash</v>
      </c>
      <c r="L1350" s="23" t="str">
        <f t="shared" si="278"/>
        <v>Cash</v>
      </c>
      <c r="M1350" s="43">
        <f t="shared" si="271"/>
        <v>0.9707446808510638</v>
      </c>
      <c r="N1350" s="54">
        <f t="shared" si="273"/>
        <v>1</v>
      </c>
      <c r="O1350" s="47">
        <f>O1349*N1350</f>
        <v>3303718.8996837982</v>
      </c>
      <c r="P1350" s="67">
        <f>(O1350-MAX(O$97:O1350))/MAX(O$97:O1350)</f>
        <v>-0.32579543287951279</v>
      </c>
      <c r="Q1350" s="63">
        <f t="shared" si="272"/>
        <v>2203762.6214349424</v>
      </c>
      <c r="R1350" s="48">
        <v>1</v>
      </c>
      <c r="S1350" s="47">
        <f t="shared" si="275"/>
        <v>21516774.054856252</v>
      </c>
      <c r="T1350" s="67">
        <f>(S1350-MAX(S$97:S1350))/MAX(S$97:S1350)</f>
        <v>-0.32565698980604935</v>
      </c>
      <c r="U1350" s="63">
        <f t="shared" si="274"/>
        <v>4756972.1340307556</v>
      </c>
      <c r="V1350" s="4"/>
    </row>
    <row r="1351" spans="1:22" x14ac:dyDescent="0.3">
      <c r="A1351" s="2">
        <v>44354</v>
      </c>
      <c r="B1351" s="21">
        <v>1089</v>
      </c>
      <c r="C1351" s="21">
        <v>1098</v>
      </c>
      <c r="D1351" s="21">
        <v>1123.4000000000001</v>
      </c>
      <c r="E1351" s="21">
        <v>1093.7166666666669</v>
      </c>
      <c r="F1351" s="23" t="str">
        <f t="shared" si="268"/>
        <v>FALSE</v>
      </c>
      <c r="G1351" s="23" t="str">
        <f t="shared" si="269"/>
        <v>TRUE</v>
      </c>
      <c r="H1351" s="23" t="str">
        <f t="shared" si="270"/>
        <v>Sell</v>
      </c>
      <c r="I1351" s="23" t="str">
        <f t="shared" si="279"/>
        <v/>
      </c>
      <c r="J1351" s="38" t="str">
        <f t="shared" si="276"/>
        <v>Cash</v>
      </c>
      <c r="K1351" s="23" t="str">
        <f t="shared" si="277"/>
        <v>Cash</v>
      </c>
      <c r="L1351" s="23" t="str">
        <f t="shared" si="278"/>
        <v>Cash</v>
      </c>
      <c r="M1351" s="43">
        <f t="shared" si="271"/>
        <v>0.9945205479452055</v>
      </c>
      <c r="N1351" s="54">
        <f t="shared" si="273"/>
        <v>1</v>
      </c>
      <c r="O1351" s="47">
        <f>O1350*N1351</f>
        <v>3303718.8996837982</v>
      </c>
      <c r="P1351" s="67">
        <f>(O1351-MAX(O$97:O1351))/MAX(O$97:O1351)</f>
        <v>-0.32579543287951279</v>
      </c>
      <c r="Q1351" s="63">
        <f t="shared" si="272"/>
        <v>2203762.6214349424</v>
      </c>
      <c r="R1351" s="48">
        <v>1</v>
      </c>
      <c r="S1351" s="47">
        <f t="shared" si="275"/>
        <v>21516774.054856252</v>
      </c>
      <c r="T1351" s="67">
        <f>(S1351-MAX(S$97:S1351))/MAX(S$97:S1351)</f>
        <v>-0.32565698980604935</v>
      </c>
      <c r="U1351" s="63">
        <f t="shared" si="274"/>
        <v>4756972.1340307556</v>
      </c>
      <c r="V1351" s="4"/>
    </row>
    <row r="1352" spans="1:22" x14ac:dyDescent="0.3">
      <c r="A1352" s="2">
        <v>44355</v>
      </c>
      <c r="B1352" s="21">
        <v>1097</v>
      </c>
      <c r="C1352" s="21">
        <v>952</v>
      </c>
      <c r="D1352" s="21">
        <v>1116.7</v>
      </c>
      <c r="E1352" s="21">
        <v>1097.7016666666671</v>
      </c>
      <c r="F1352" s="23" t="str">
        <f t="shared" si="268"/>
        <v>FALSE</v>
      </c>
      <c r="G1352" s="23" t="str">
        <f t="shared" si="269"/>
        <v>TRUE</v>
      </c>
      <c r="H1352" s="23" t="str">
        <f t="shared" si="270"/>
        <v>Sell</v>
      </c>
      <c r="I1352" s="23" t="str">
        <f t="shared" si="279"/>
        <v/>
      </c>
      <c r="J1352" s="38" t="str">
        <f t="shared" si="276"/>
        <v>Cash</v>
      </c>
      <c r="K1352" s="23" t="str">
        <f t="shared" si="277"/>
        <v>Cash</v>
      </c>
      <c r="L1352" s="23" t="str">
        <f t="shared" si="278"/>
        <v>Cash</v>
      </c>
      <c r="M1352" s="43">
        <f t="shared" si="271"/>
        <v>1.0073461891643709</v>
      </c>
      <c r="N1352" s="54">
        <f t="shared" si="273"/>
        <v>1</v>
      </c>
      <c r="O1352" s="47">
        <f>O1351*N1352</f>
        <v>3303718.8996837982</v>
      </c>
      <c r="P1352" s="67">
        <f>(O1352-MAX(O$97:O1352))/MAX(O$97:O1352)</f>
        <v>-0.32579543287951279</v>
      </c>
      <c r="Q1352" s="63">
        <f t="shared" si="272"/>
        <v>2203762.6214349424</v>
      </c>
      <c r="R1352" s="48">
        <v>1</v>
      </c>
      <c r="S1352" s="47">
        <f t="shared" si="275"/>
        <v>21516774.054856252</v>
      </c>
      <c r="T1352" s="67">
        <f>(S1352-MAX(S$97:S1352))/MAX(S$97:S1352)</f>
        <v>-0.32565698980604935</v>
      </c>
      <c r="U1352" s="63">
        <f t="shared" si="274"/>
        <v>4756972.1340307556</v>
      </c>
      <c r="V1352" s="4"/>
    </row>
    <row r="1353" spans="1:22" x14ac:dyDescent="0.3">
      <c r="A1353" s="2">
        <v>44356</v>
      </c>
      <c r="B1353" s="21">
        <v>951.6</v>
      </c>
      <c r="C1353" s="21">
        <v>984</v>
      </c>
      <c r="D1353" s="21">
        <v>1111</v>
      </c>
      <c r="E1353" s="21">
        <v>1101.793333333334</v>
      </c>
      <c r="F1353" s="23" t="str">
        <f t="shared" si="268"/>
        <v>FALSE</v>
      </c>
      <c r="G1353" s="23" t="str">
        <f t="shared" si="269"/>
        <v>FALSE</v>
      </c>
      <c r="H1353" s="23" t="str">
        <f t="shared" si="270"/>
        <v>Sell</v>
      </c>
      <c r="I1353" s="23" t="str">
        <f t="shared" si="279"/>
        <v/>
      </c>
      <c r="J1353" s="38" t="str">
        <f t="shared" si="276"/>
        <v>Cash</v>
      </c>
      <c r="K1353" s="23" t="str">
        <f t="shared" si="277"/>
        <v>Cash</v>
      </c>
      <c r="L1353" s="23" t="str">
        <f t="shared" si="278"/>
        <v>Cash</v>
      </c>
      <c r="M1353" s="43">
        <f t="shared" si="271"/>
        <v>0.86745670009115772</v>
      </c>
      <c r="N1353" s="54">
        <f t="shared" si="273"/>
        <v>1</v>
      </c>
      <c r="O1353" s="47">
        <f>O1352*N1353</f>
        <v>3303718.8996837982</v>
      </c>
      <c r="P1353" s="67">
        <f>(O1353-MAX(O$97:O1353))/MAX(O$97:O1353)</f>
        <v>-0.32579543287951279</v>
      </c>
      <c r="Q1353" s="63">
        <f t="shared" si="272"/>
        <v>2203762.6214349424</v>
      </c>
      <c r="R1353" s="48">
        <v>1</v>
      </c>
      <c r="S1353" s="47">
        <f t="shared" si="275"/>
        <v>21516774.054856252</v>
      </c>
      <c r="T1353" s="67">
        <f>(S1353-MAX(S$97:S1353))/MAX(S$97:S1353)</f>
        <v>-0.32565698980604935</v>
      </c>
      <c r="U1353" s="63">
        <f t="shared" si="274"/>
        <v>4756972.1340307556</v>
      </c>
      <c r="V1353" s="4"/>
    </row>
    <row r="1354" spans="1:22" x14ac:dyDescent="0.3">
      <c r="A1354" s="2">
        <v>44357</v>
      </c>
      <c r="B1354" s="21">
        <v>984.5</v>
      </c>
      <c r="C1354" s="21">
        <v>1007</v>
      </c>
      <c r="D1354" s="21">
        <v>1094.7</v>
      </c>
      <c r="E1354" s="21">
        <v>1105.739166666667</v>
      </c>
      <c r="F1354" s="23" t="str">
        <f t="shared" si="268"/>
        <v>FALSE</v>
      </c>
      <c r="G1354" s="23" t="str">
        <f t="shared" si="269"/>
        <v>FALSE</v>
      </c>
      <c r="H1354" s="23" t="str">
        <f t="shared" si="270"/>
        <v>Sell</v>
      </c>
      <c r="I1354" s="23" t="str">
        <f t="shared" si="279"/>
        <v/>
      </c>
      <c r="J1354" s="38" t="str">
        <f t="shared" si="276"/>
        <v>Cash</v>
      </c>
      <c r="K1354" s="23" t="str">
        <f t="shared" si="277"/>
        <v>Cash</v>
      </c>
      <c r="L1354" s="23" t="str">
        <f t="shared" si="278"/>
        <v>Cash</v>
      </c>
      <c r="M1354" s="43">
        <f t="shared" si="271"/>
        <v>1.0345733501471206</v>
      </c>
      <c r="N1354" s="54">
        <f t="shared" si="273"/>
        <v>1</v>
      </c>
      <c r="O1354" s="47">
        <f>O1353*N1354</f>
        <v>3303718.8996837982</v>
      </c>
      <c r="P1354" s="67">
        <f>(O1354-MAX(O$97:O1354))/MAX(O$97:O1354)</f>
        <v>-0.32579543287951279</v>
      </c>
      <c r="Q1354" s="63">
        <f t="shared" si="272"/>
        <v>2203762.6214349424</v>
      </c>
      <c r="R1354" s="48">
        <v>1</v>
      </c>
      <c r="S1354" s="47">
        <f t="shared" si="275"/>
        <v>21516774.054856252</v>
      </c>
      <c r="T1354" s="67">
        <f>(S1354-MAX(S$97:S1354))/MAX(S$97:S1354)</f>
        <v>-0.32565698980604935</v>
      </c>
      <c r="U1354" s="63">
        <f t="shared" si="274"/>
        <v>4756972.1340307556</v>
      </c>
      <c r="V1354" s="4"/>
    </row>
    <row r="1355" spans="1:22" x14ac:dyDescent="0.3">
      <c r="A1355" s="2">
        <v>44358</v>
      </c>
      <c r="B1355" s="21">
        <v>1008</v>
      </c>
      <c r="C1355" s="21">
        <v>1003</v>
      </c>
      <c r="D1355" s="21">
        <v>1074.3</v>
      </c>
      <c r="E1355" s="21">
        <v>1109.4224999999999</v>
      </c>
      <c r="F1355" s="23" t="str">
        <f t="shared" ref="F1355:F1418" si="280">IF(C1354&gt;=D1354, "TRUE", "FALSE")</f>
        <v>FALSE</v>
      </c>
      <c r="G1355" s="23" t="str">
        <f t="shared" si="269"/>
        <v>FALSE</v>
      </c>
      <c r="H1355" s="23" t="str">
        <f t="shared" si="270"/>
        <v>Sell</v>
      </c>
      <c r="I1355" s="23" t="str">
        <f t="shared" si="279"/>
        <v/>
      </c>
      <c r="J1355" s="38" t="str">
        <f t="shared" si="276"/>
        <v>Cash</v>
      </c>
      <c r="K1355" s="23" t="str">
        <f t="shared" si="277"/>
        <v>Cash</v>
      </c>
      <c r="L1355" s="23" t="str">
        <f t="shared" si="278"/>
        <v>Cash</v>
      </c>
      <c r="M1355" s="43">
        <f t="shared" si="271"/>
        <v>1.0238699847638395</v>
      </c>
      <c r="N1355" s="54">
        <f t="shared" si="273"/>
        <v>1</v>
      </c>
      <c r="O1355" s="47">
        <f>O1354*N1355</f>
        <v>3303718.8996837982</v>
      </c>
      <c r="P1355" s="67">
        <f>(O1355-MAX(O$97:O1355))/MAX(O$97:O1355)</f>
        <v>-0.32579543287951279</v>
      </c>
      <c r="Q1355" s="63">
        <f t="shared" si="272"/>
        <v>2203762.6214349424</v>
      </c>
      <c r="R1355" s="48">
        <v>1</v>
      </c>
      <c r="S1355" s="47">
        <f t="shared" si="275"/>
        <v>21516774.054856252</v>
      </c>
      <c r="T1355" s="67">
        <f>(S1355-MAX(S$97:S1355))/MAX(S$97:S1355)</f>
        <v>-0.32565698980604935</v>
      </c>
      <c r="U1355" s="63">
        <f t="shared" si="274"/>
        <v>4756972.1340307556</v>
      </c>
      <c r="V1355" s="4"/>
    </row>
    <row r="1356" spans="1:22" x14ac:dyDescent="0.3">
      <c r="A1356" s="2">
        <v>44359</v>
      </c>
      <c r="B1356" s="21">
        <v>1004</v>
      </c>
      <c r="C1356" s="21">
        <v>967.4</v>
      </c>
      <c r="D1356" s="21">
        <v>1051.94</v>
      </c>
      <c r="E1356" s="21">
        <v>1112.344166666667</v>
      </c>
      <c r="F1356" s="23" t="str">
        <f t="shared" si="280"/>
        <v>FALSE</v>
      </c>
      <c r="G1356" s="23" t="str">
        <f t="shared" ref="G1356:G1419" si="281">IF(C1355&gt;=E1355, "TRUE", "FALSE")</f>
        <v>FALSE</v>
      </c>
      <c r="H1356" s="23" t="str">
        <f t="shared" ref="H1356:H1419" si="282">IF(F1356="TRUE", IF(G1356="TRUE", "Buy", "Hold&amp;NotBuy"), "Sell")</f>
        <v>Sell</v>
      </c>
      <c r="I1356" s="23" t="str">
        <f t="shared" si="279"/>
        <v/>
      </c>
      <c r="J1356" s="38" t="str">
        <f t="shared" si="276"/>
        <v>Cash</v>
      </c>
      <c r="K1356" s="23" t="str">
        <f t="shared" si="277"/>
        <v>Cash</v>
      </c>
      <c r="L1356" s="23" t="str">
        <f t="shared" si="278"/>
        <v>Cash</v>
      </c>
      <c r="M1356" s="43">
        <f t="shared" ref="M1356:M1419" si="283">B1356/B1355</f>
        <v>0.99603174603174605</v>
      </c>
      <c r="N1356" s="54">
        <f t="shared" si="273"/>
        <v>1</v>
      </c>
      <c r="O1356" s="47">
        <f>O1355*N1356</f>
        <v>3303718.8996837982</v>
      </c>
      <c r="P1356" s="67">
        <f>(O1356-MAX(O$97:O1356))/MAX(O$97:O1356)</f>
        <v>-0.32579543287951279</v>
      </c>
      <c r="Q1356" s="63">
        <f t="shared" si="272"/>
        <v>2203762.6214349424</v>
      </c>
      <c r="R1356" s="48">
        <v>1</v>
      </c>
      <c r="S1356" s="47">
        <f t="shared" si="275"/>
        <v>21516774.054856252</v>
      </c>
      <c r="T1356" s="67">
        <f>(S1356-MAX(S$97:S1356))/MAX(S$97:S1356)</f>
        <v>-0.32565698980604935</v>
      </c>
      <c r="U1356" s="63">
        <f t="shared" si="274"/>
        <v>4756972.1340307556</v>
      </c>
      <c r="V1356" s="4"/>
    </row>
    <row r="1357" spans="1:22" x14ac:dyDescent="0.3">
      <c r="A1357" s="2">
        <v>44360</v>
      </c>
      <c r="B1357" s="21">
        <v>967.5</v>
      </c>
      <c r="C1357" s="21">
        <v>963</v>
      </c>
      <c r="D1357" s="21">
        <v>1028.54</v>
      </c>
      <c r="E1357" s="21">
        <v>1114.9933333333331</v>
      </c>
      <c r="F1357" s="23" t="str">
        <f t="shared" si="280"/>
        <v>FALSE</v>
      </c>
      <c r="G1357" s="23" t="str">
        <f t="shared" si="281"/>
        <v>FALSE</v>
      </c>
      <c r="H1357" s="23" t="str">
        <f t="shared" si="282"/>
        <v>Sell</v>
      </c>
      <c r="I1357" s="23" t="str">
        <f t="shared" si="279"/>
        <v/>
      </c>
      <c r="J1357" s="38" t="str">
        <f t="shared" si="276"/>
        <v>Cash</v>
      </c>
      <c r="K1357" s="23" t="str">
        <f t="shared" si="277"/>
        <v>Cash</v>
      </c>
      <c r="L1357" s="23" t="str">
        <f t="shared" si="278"/>
        <v>Cash</v>
      </c>
      <c r="M1357" s="43">
        <f t="shared" si="283"/>
        <v>0.96364541832669326</v>
      </c>
      <c r="N1357" s="54">
        <f t="shared" si="273"/>
        <v>1</v>
      </c>
      <c r="O1357" s="47">
        <f>O1356*N1357</f>
        <v>3303718.8996837982</v>
      </c>
      <c r="P1357" s="67">
        <f>(O1357-MAX(O$97:O1357))/MAX(O$97:O1357)</f>
        <v>-0.32579543287951279</v>
      </c>
      <c r="Q1357" s="63">
        <f t="shared" si="272"/>
        <v>2203762.6214349424</v>
      </c>
      <c r="R1357" s="48">
        <v>1</v>
      </c>
      <c r="S1357" s="47">
        <f t="shared" si="275"/>
        <v>21516774.054856252</v>
      </c>
      <c r="T1357" s="67">
        <f>(S1357-MAX(S$97:S1357))/MAX(S$97:S1357)</f>
        <v>-0.32565698980604935</v>
      </c>
      <c r="U1357" s="63">
        <f t="shared" si="274"/>
        <v>4756972.1340307556</v>
      </c>
      <c r="V1357" s="4"/>
    </row>
    <row r="1358" spans="1:22" x14ac:dyDescent="0.3">
      <c r="A1358" s="2">
        <v>44361</v>
      </c>
      <c r="B1358" s="21">
        <v>963.3</v>
      </c>
      <c r="C1358" s="21">
        <v>1023</v>
      </c>
      <c r="D1358" s="21">
        <v>1018.14</v>
      </c>
      <c r="E1358" s="21">
        <v>1118.376666666667</v>
      </c>
      <c r="F1358" s="23" t="str">
        <f t="shared" si="280"/>
        <v>FALSE</v>
      </c>
      <c r="G1358" s="23" t="str">
        <f t="shared" si="281"/>
        <v>FALSE</v>
      </c>
      <c r="H1358" s="23" t="str">
        <f t="shared" si="282"/>
        <v>Sell</v>
      </c>
      <c r="I1358" s="23" t="str">
        <f t="shared" si="279"/>
        <v/>
      </c>
      <c r="J1358" s="38" t="str">
        <f t="shared" si="276"/>
        <v>Cash</v>
      </c>
      <c r="K1358" s="23" t="str">
        <f t="shared" si="277"/>
        <v>Cash</v>
      </c>
      <c r="L1358" s="23" t="str">
        <f t="shared" si="278"/>
        <v>Cash</v>
      </c>
      <c r="M1358" s="43">
        <f t="shared" si="283"/>
        <v>0.99565891472868218</v>
      </c>
      <c r="N1358" s="54">
        <f t="shared" si="273"/>
        <v>1</v>
      </c>
      <c r="O1358" s="47">
        <f>O1357*N1358</f>
        <v>3303718.8996837982</v>
      </c>
      <c r="P1358" s="67">
        <f>(O1358-MAX(O$97:O1358))/MAX(O$97:O1358)</f>
        <v>-0.32579543287951279</v>
      </c>
      <c r="Q1358" s="63">
        <f t="shared" si="272"/>
        <v>2203762.6214349424</v>
      </c>
      <c r="R1358" s="48">
        <v>1</v>
      </c>
      <c r="S1358" s="47">
        <f t="shared" si="275"/>
        <v>21516774.054856252</v>
      </c>
      <c r="T1358" s="67">
        <f>(S1358-MAX(S$97:S1358))/MAX(S$97:S1358)</f>
        <v>-0.32565698980604935</v>
      </c>
      <c r="U1358" s="63">
        <f t="shared" si="274"/>
        <v>4756972.1340307556</v>
      </c>
      <c r="V1358" s="4"/>
    </row>
    <row r="1359" spans="1:22" x14ac:dyDescent="0.3">
      <c r="A1359" s="2">
        <v>44362</v>
      </c>
      <c r="B1359" s="21">
        <v>1024</v>
      </c>
      <c r="C1359" s="21">
        <v>1001</v>
      </c>
      <c r="D1359" s="21">
        <v>1008.74</v>
      </c>
      <c r="E1359" s="21">
        <v>1121.605833333334</v>
      </c>
      <c r="F1359" s="23" t="str">
        <f t="shared" si="280"/>
        <v>TRUE</v>
      </c>
      <c r="G1359" s="23" t="str">
        <f t="shared" si="281"/>
        <v>FALSE</v>
      </c>
      <c r="H1359" s="23" t="str">
        <f t="shared" si="282"/>
        <v>Hold&amp;NotBuy</v>
      </c>
      <c r="I1359" s="23" t="str">
        <f t="shared" si="279"/>
        <v>hold</v>
      </c>
      <c r="J1359" s="38" t="str">
        <f t="shared" si="276"/>
        <v>Cash</v>
      </c>
      <c r="K1359" s="23" t="str">
        <f t="shared" si="277"/>
        <v>Cash</v>
      </c>
      <c r="L1359" s="23" t="str">
        <f t="shared" si="278"/>
        <v>Cash</v>
      </c>
      <c r="M1359" s="43">
        <f t="shared" si="283"/>
        <v>1.0630125609882695</v>
      </c>
      <c r="N1359" s="54">
        <f t="shared" si="273"/>
        <v>1</v>
      </c>
      <c r="O1359" s="47">
        <f>O1358*N1359</f>
        <v>3303718.8996837982</v>
      </c>
      <c r="P1359" s="67">
        <f>(O1359-MAX(O$97:O1359))/MAX(O$97:O1359)</f>
        <v>-0.32579543287951279</v>
      </c>
      <c r="Q1359" s="63">
        <f t="shared" si="272"/>
        <v>2203762.6214349424</v>
      </c>
      <c r="R1359" s="48">
        <v>1</v>
      </c>
      <c r="S1359" s="47">
        <f t="shared" si="275"/>
        <v>21516774.054856252</v>
      </c>
      <c r="T1359" s="67">
        <f>(S1359-MAX(S$97:S1359))/MAX(S$97:S1359)</f>
        <v>-0.32565698980604935</v>
      </c>
      <c r="U1359" s="63">
        <f t="shared" si="274"/>
        <v>4756972.1340307556</v>
      </c>
      <c r="V1359" s="4"/>
    </row>
    <row r="1360" spans="1:22" x14ac:dyDescent="0.3">
      <c r="A1360" s="2">
        <v>44363</v>
      </c>
      <c r="B1360" s="21">
        <v>1002</v>
      </c>
      <c r="C1360" s="21">
        <v>966</v>
      </c>
      <c r="D1360" s="21">
        <v>996.44000000000017</v>
      </c>
      <c r="E1360" s="21">
        <v>1124.7433333333331</v>
      </c>
      <c r="F1360" s="23" t="str">
        <f t="shared" si="280"/>
        <v>FALSE</v>
      </c>
      <c r="G1360" s="23" t="str">
        <f t="shared" si="281"/>
        <v>FALSE</v>
      </c>
      <c r="H1360" s="23" t="str">
        <f t="shared" si="282"/>
        <v>Sell</v>
      </c>
      <c r="I1360" s="23" t="str">
        <f t="shared" si="279"/>
        <v/>
      </c>
      <c r="J1360" s="38" t="str">
        <f t="shared" si="276"/>
        <v>Selling</v>
      </c>
      <c r="K1360" s="23" t="str">
        <f t="shared" si="277"/>
        <v>Selling</v>
      </c>
      <c r="L1360" s="23" t="str">
        <f t="shared" si="278"/>
        <v>Cash</v>
      </c>
      <c r="M1360" s="43">
        <f t="shared" si="283"/>
        <v>0.978515625</v>
      </c>
      <c r="N1360" s="54">
        <f t="shared" si="273"/>
        <v>1</v>
      </c>
      <c r="O1360" s="47">
        <f>O1359*N1360</f>
        <v>3303718.8996837982</v>
      </c>
      <c r="P1360" s="67">
        <f>(O1360-MAX(O$97:O1360))/MAX(O$97:O1360)</f>
        <v>-0.32579543287951279</v>
      </c>
      <c r="Q1360" s="63">
        <f t="shared" si="272"/>
        <v>2203762.6214349424</v>
      </c>
      <c r="R1360" s="51">
        <f>(B1360-(B1359*$A$1)-(B1360*$A$1))/B1359</f>
        <v>0.97713066406249993</v>
      </c>
      <c r="S1360" s="47">
        <f t="shared" si="275"/>
        <v>21024699.720704459</v>
      </c>
      <c r="T1360" s="67">
        <f>(S1360-MAX(S$97:S1360))/MAX(S$97:S1360)</f>
        <v>-0.34107876664327985</v>
      </c>
      <c r="U1360" s="63">
        <f t="shared" si="274"/>
        <v>4648183.3402522793</v>
      </c>
      <c r="V1360" s="4"/>
    </row>
    <row r="1361" spans="1:22" x14ac:dyDescent="0.3">
      <c r="A1361" s="2">
        <v>44364</v>
      </c>
      <c r="B1361" s="21">
        <v>964.8</v>
      </c>
      <c r="C1361" s="21">
        <v>994.3</v>
      </c>
      <c r="D1361" s="21">
        <v>986.07</v>
      </c>
      <c r="E1361" s="21">
        <v>1128.0374999999999</v>
      </c>
      <c r="F1361" s="23" t="str">
        <f t="shared" si="280"/>
        <v>FALSE</v>
      </c>
      <c r="G1361" s="23" t="str">
        <f t="shared" si="281"/>
        <v>FALSE</v>
      </c>
      <c r="H1361" s="23" t="str">
        <f t="shared" si="282"/>
        <v>Sell</v>
      </c>
      <c r="I1361" s="23" t="str">
        <f t="shared" si="279"/>
        <v/>
      </c>
      <c r="J1361" s="38" t="str">
        <f t="shared" si="276"/>
        <v>Cash</v>
      </c>
      <c r="K1361" s="23" t="str">
        <f t="shared" si="277"/>
        <v>Cash</v>
      </c>
      <c r="L1361" s="23" t="str">
        <f t="shared" si="278"/>
        <v>Cash</v>
      </c>
      <c r="M1361" s="43">
        <f t="shared" si="283"/>
        <v>0.9628742514970059</v>
      </c>
      <c r="N1361" s="54">
        <f t="shared" si="273"/>
        <v>1</v>
      </c>
      <c r="O1361" s="47">
        <f>O1360*N1361</f>
        <v>3303718.8996837982</v>
      </c>
      <c r="P1361" s="67">
        <f>(O1361-MAX(O$97:O1361))/MAX(O$97:O1361)</f>
        <v>-0.32579543287951279</v>
      </c>
      <c r="Q1361" s="63">
        <f t="shared" si="272"/>
        <v>2203762.6214349424</v>
      </c>
      <c r="R1361" s="48">
        <v>1</v>
      </c>
      <c r="S1361" s="47">
        <f t="shared" si="275"/>
        <v>21024699.720704459</v>
      </c>
      <c r="T1361" s="67">
        <f>(S1361-MAX(S$97:S1361))/MAX(S$97:S1361)</f>
        <v>-0.34107876664327985</v>
      </c>
      <c r="U1361" s="63">
        <f t="shared" si="274"/>
        <v>4648183.3402522793</v>
      </c>
      <c r="V1361" s="4"/>
    </row>
    <row r="1362" spans="1:22" x14ac:dyDescent="0.3">
      <c r="A1362" s="2">
        <v>44365</v>
      </c>
      <c r="B1362" s="21">
        <v>994.3</v>
      </c>
      <c r="C1362" s="21">
        <v>949.3</v>
      </c>
      <c r="D1362" s="21">
        <v>985.8</v>
      </c>
      <c r="E1362" s="21">
        <v>1130.9775</v>
      </c>
      <c r="F1362" s="23" t="str">
        <f t="shared" si="280"/>
        <v>TRUE</v>
      </c>
      <c r="G1362" s="23" t="str">
        <f t="shared" si="281"/>
        <v>FALSE</v>
      </c>
      <c r="H1362" s="23" t="str">
        <f t="shared" si="282"/>
        <v>Hold&amp;NotBuy</v>
      </c>
      <c r="I1362" s="23" t="str">
        <f t="shared" si="279"/>
        <v>hold</v>
      </c>
      <c r="J1362" s="38" t="str">
        <f t="shared" si="276"/>
        <v>Cash</v>
      </c>
      <c r="K1362" s="23" t="str">
        <f t="shared" si="277"/>
        <v>Cash</v>
      </c>
      <c r="L1362" s="23" t="str">
        <f t="shared" si="278"/>
        <v>Cash</v>
      </c>
      <c r="M1362" s="43">
        <f t="shared" si="283"/>
        <v>1.0305762852404643</v>
      </c>
      <c r="N1362" s="54">
        <f t="shared" si="273"/>
        <v>1</v>
      </c>
      <c r="O1362" s="47">
        <f>O1361*N1362</f>
        <v>3303718.8996837982</v>
      </c>
      <c r="P1362" s="67">
        <f>(O1362-MAX(O$97:O1362))/MAX(O$97:O1362)</f>
        <v>-0.32579543287951279</v>
      </c>
      <c r="Q1362" s="63">
        <f t="shared" si="272"/>
        <v>2203762.6214349424</v>
      </c>
      <c r="R1362" s="48">
        <v>1</v>
      </c>
      <c r="S1362" s="47">
        <f t="shared" si="275"/>
        <v>21024699.720704459</v>
      </c>
      <c r="T1362" s="67">
        <f>(S1362-MAX(S$97:S1362))/MAX(S$97:S1362)</f>
        <v>-0.34107876664327985</v>
      </c>
      <c r="U1362" s="63">
        <f t="shared" si="274"/>
        <v>4648183.3402522793</v>
      </c>
      <c r="V1362" s="4"/>
    </row>
    <row r="1363" spans="1:22" x14ac:dyDescent="0.3">
      <c r="A1363" s="2">
        <v>44366</v>
      </c>
      <c r="B1363" s="21">
        <v>948.1</v>
      </c>
      <c r="C1363" s="21">
        <v>937</v>
      </c>
      <c r="D1363" s="21">
        <v>981.1</v>
      </c>
      <c r="E1363" s="21">
        <v>1133.6741666666669</v>
      </c>
      <c r="F1363" s="23" t="str">
        <f t="shared" si="280"/>
        <v>FALSE</v>
      </c>
      <c r="G1363" s="23" t="str">
        <f t="shared" si="281"/>
        <v>FALSE</v>
      </c>
      <c r="H1363" s="23" t="str">
        <f t="shared" si="282"/>
        <v>Sell</v>
      </c>
      <c r="I1363" s="23" t="str">
        <f t="shared" si="279"/>
        <v/>
      </c>
      <c r="J1363" s="38" t="str">
        <f t="shared" si="276"/>
        <v>Selling</v>
      </c>
      <c r="K1363" s="23" t="str">
        <f t="shared" si="277"/>
        <v>Selling</v>
      </c>
      <c r="L1363" s="23" t="str">
        <f t="shared" si="278"/>
        <v>Cash</v>
      </c>
      <c r="M1363" s="43">
        <f t="shared" si="283"/>
        <v>0.95353515035703518</v>
      </c>
      <c r="N1363" s="54">
        <f t="shared" si="273"/>
        <v>1</v>
      </c>
      <c r="O1363" s="47">
        <f>O1362*N1363</f>
        <v>3303718.8996837982</v>
      </c>
      <c r="P1363" s="67">
        <f>(O1363-MAX(O$97:O1363))/MAX(O$97:O1363)</f>
        <v>-0.32579543287951279</v>
      </c>
      <c r="Q1363" s="63">
        <f t="shared" si="272"/>
        <v>2203762.6214349424</v>
      </c>
      <c r="R1363" s="51">
        <f>(B1363-(B1362*$A$1)-(B1363*$A$1))/B1362</f>
        <v>0.95216767575178518</v>
      </c>
      <c r="S1363" s="47">
        <f t="shared" si="275"/>
        <v>20019039.466442373</v>
      </c>
      <c r="T1363" s="67">
        <f>(S1363-MAX(S$97:S1363))/MAX(S$97:S1363)</f>
        <v>-0.37259650073123207</v>
      </c>
      <c r="U1363" s="63">
        <f t="shared" si="274"/>
        <v>4425849.9275561823</v>
      </c>
      <c r="V1363" s="4"/>
    </row>
    <row r="1364" spans="1:22" x14ac:dyDescent="0.3">
      <c r="A1364" s="2">
        <v>44367</v>
      </c>
      <c r="B1364" s="21">
        <v>937</v>
      </c>
      <c r="C1364" s="21">
        <v>862.3</v>
      </c>
      <c r="D1364" s="21">
        <v>966.63000000000011</v>
      </c>
      <c r="E1364" s="21">
        <v>1135.706666666666</v>
      </c>
      <c r="F1364" s="23" t="str">
        <f t="shared" si="280"/>
        <v>FALSE</v>
      </c>
      <c r="G1364" s="23" t="str">
        <f t="shared" si="281"/>
        <v>FALSE</v>
      </c>
      <c r="H1364" s="23" t="str">
        <f t="shared" si="282"/>
        <v>Sell</v>
      </c>
      <c r="I1364" s="23" t="str">
        <f t="shared" si="279"/>
        <v/>
      </c>
      <c r="J1364" s="38" t="str">
        <f t="shared" si="276"/>
        <v>Cash</v>
      </c>
      <c r="K1364" s="23" t="str">
        <f t="shared" si="277"/>
        <v>Cash</v>
      </c>
      <c r="L1364" s="23" t="str">
        <f t="shared" si="278"/>
        <v>Cash</v>
      </c>
      <c r="M1364" s="43">
        <f t="shared" si="283"/>
        <v>0.98829237422212846</v>
      </c>
      <c r="N1364" s="54">
        <f t="shared" si="273"/>
        <v>1</v>
      </c>
      <c r="O1364" s="47">
        <f>O1363*N1364</f>
        <v>3303718.8996837982</v>
      </c>
      <c r="P1364" s="67">
        <f>(O1364-MAX(O$97:O1364))/MAX(O$97:O1364)</f>
        <v>-0.32579543287951279</v>
      </c>
      <c r="Q1364" s="63">
        <f t="shared" si="272"/>
        <v>2203762.6214349424</v>
      </c>
      <c r="R1364" s="48">
        <v>1</v>
      </c>
      <c r="S1364" s="47">
        <f t="shared" si="275"/>
        <v>20019039.466442373</v>
      </c>
      <c r="T1364" s="67">
        <f>(S1364-MAX(S$97:S1364))/MAX(S$97:S1364)</f>
        <v>-0.37259650073123207</v>
      </c>
      <c r="U1364" s="63">
        <f t="shared" si="274"/>
        <v>4425849.9275561823</v>
      </c>
      <c r="V1364" s="4"/>
    </row>
    <row r="1365" spans="1:22" x14ac:dyDescent="0.3">
      <c r="A1365" s="2">
        <v>44368</v>
      </c>
      <c r="B1365" s="21">
        <v>862.3</v>
      </c>
      <c r="C1365" s="21">
        <v>809.2</v>
      </c>
      <c r="D1365" s="21">
        <v>947.24999999999977</v>
      </c>
      <c r="E1365" s="21">
        <v>1137.3675000000001</v>
      </c>
      <c r="F1365" s="23" t="str">
        <f t="shared" si="280"/>
        <v>FALSE</v>
      </c>
      <c r="G1365" s="23" t="str">
        <f t="shared" si="281"/>
        <v>FALSE</v>
      </c>
      <c r="H1365" s="23" t="str">
        <f t="shared" si="282"/>
        <v>Sell</v>
      </c>
      <c r="I1365" s="23" t="str">
        <f t="shared" si="279"/>
        <v/>
      </c>
      <c r="J1365" s="38" t="str">
        <f t="shared" si="276"/>
        <v>Cash</v>
      </c>
      <c r="K1365" s="23" t="str">
        <f t="shared" si="277"/>
        <v>Cash</v>
      </c>
      <c r="L1365" s="23" t="str">
        <f t="shared" si="278"/>
        <v>Cash</v>
      </c>
      <c r="M1365" s="43">
        <f t="shared" si="283"/>
        <v>0.92027748132337239</v>
      </c>
      <c r="N1365" s="54">
        <f t="shared" si="273"/>
        <v>1</v>
      </c>
      <c r="O1365" s="47">
        <f>O1364*N1365</f>
        <v>3303718.8996837982</v>
      </c>
      <c r="P1365" s="67">
        <f>(O1365-MAX(O$97:O1365))/MAX(O$97:O1365)</f>
        <v>-0.32579543287951279</v>
      </c>
      <c r="Q1365" s="63">
        <f t="shared" si="272"/>
        <v>2203762.6214349424</v>
      </c>
      <c r="R1365" s="48">
        <v>1</v>
      </c>
      <c r="S1365" s="47">
        <f t="shared" si="275"/>
        <v>20019039.466442373</v>
      </c>
      <c r="T1365" s="67">
        <f>(S1365-MAX(S$97:S1365))/MAX(S$97:S1365)</f>
        <v>-0.37259650073123207</v>
      </c>
      <c r="U1365" s="63">
        <f t="shared" si="274"/>
        <v>4425849.9275561823</v>
      </c>
      <c r="V1365" s="4"/>
    </row>
    <row r="1366" spans="1:22" x14ac:dyDescent="0.3">
      <c r="A1366" s="2">
        <v>44369</v>
      </c>
      <c r="B1366" s="21">
        <v>809</v>
      </c>
      <c r="C1366" s="21">
        <v>639</v>
      </c>
      <c r="D1366" s="21">
        <v>914.40999999999985</v>
      </c>
      <c r="E1366" s="21">
        <v>1137.459166666667</v>
      </c>
      <c r="F1366" s="23" t="str">
        <f t="shared" si="280"/>
        <v>FALSE</v>
      </c>
      <c r="G1366" s="23" t="str">
        <f t="shared" si="281"/>
        <v>FALSE</v>
      </c>
      <c r="H1366" s="23" t="str">
        <f t="shared" si="282"/>
        <v>Sell</v>
      </c>
      <c r="I1366" s="23" t="str">
        <f t="shared" si="279"/>
        <v/>
      </c>
      <c r="J1366" s="38" t="str">
        <f t="shared" si="276"/>
        <v>Cash</v>
      </c>
      <c r="K1366" s="23" t="str">
        <f t="shared" si="277"/>
        <v>Cash</v>
      </c>
      <c r="L1366" s="23" t="str">
        <f t="shared" si="278"/>
        <v>Cash</v>
      </c>
      <c r="M1366" s="43">
        <f t="shared" si="283"/>
        <v>0.93818856546445561</v>
      </c>
      <c r="N1366" s="54">
        <f t="shared" si="273"/>
        <v>1</v>
      </c>
      <c r="O1366" s="47">
        <f>O1365*N1366</f>
        <v>3303718.8996837982</v>
      </c>
      <c r="P1366" s="67">
        <f>(O1366-MAX(O$97:O1366))/MAX(O$97:O1366)</f>
        <v>-0.32579543287951279</v>
      </c>
      <c r="Q1366" s="63">
        <f t="shared" si="272"/>
        <v>2203762.6214349424</v>
      </c>
      <c r="R1366" s="48">
        <v>1</v>
      </c>
      <c r="S1366" s="47">
        <f t="shared" si="275"/>
        <v>20019039.466442373</v>
      </c>
      <c r="T1366" s="67">
        <f>(S1366-MAX(S$97:S1366))/MAX(S$97:S1366)</f>
        <v>-0.37259650073123207</v>
      </c>
      <c r="U1366" s="63">
        <f t="shared" si="274"/>
        <v>4425849.9275561823</v>
      </c>
      <c r="V1366" s="4"/>
    </row>
    <row r="1367" spans="1:22" x14ac:dyDescent="0.3">
      <c r="A1367" s="2">
        <v>44370</v>
      </c>
      <c r="B1367" s="21">
        <v>639.5</v>
      </c>
      <c r="C1367" s="21">
        <v>741.5</v>
      </c>
      <c r="D1367" s="21">
        <v>892.26</v>
      </c>
      <c r="E1367" s="21">
        <v>1139.405833333333</v>
      </c>
      <c r="F1367" s="23" t="str">
        <f t="shared" si="280"/>
        <v>FALSE</v>
      </c>
      <c r="G1367" s="23" t="str">
        <f t="shared" si="281"/>
        <v>FALSE</v>
      </c>
      <c r="H1367" s="23" t="str">
        <f t="shared" si="282"/>
        <v>Sell</v>
      </c>
      <c r="I1367" s="23" t="str">
        <f t="shared" si="279"/>
        <v/>
      </c>
      <c r="J1367" s="38" t="str">
        <f t="shared" si="276"/>
        <v>Cash</v>
      </c>
      <c r="K1367" s="23" t="str">
        <f t="shared" si="277"/>
        <v>Cash</v>
      </c>
      <c r="L1367" s="23" t="str">
        <f t="shared" si="278"/>
        <v>Cash</v>
      </c>
      <c r="M1367" s="43">
        <f t="shared" si="283"/>
        <v>0.79048207663782444</v>
      </c>
      <c r="N1367" s="54">
        <f t="shared" si="273"/>
        <v>1</v>
      </c>
      <c r="O1367" s="47">
        <f>O1366*N1367</f>
        <v>3303718.8996837982</v>
      </c>
      <c r="P1367" s="67">
        <f>(O1367-MAX(O$97:O1367))/MAX(O$97:O1367)</f>
        <v>-0.32579543287951279</v>
      </c>
      <c r="Q1367" s="63">
        <f t="shared" si="272"/>
        <v>2203762.6214349424</v>
      </c>
      <c r="R1367" s="48">
        <v>1</v>
      </c>
      <c r="S1367" s="47">
        <f t="shared" si="275"/>
        <v>20019039.466442373</v>
      </c>
      <c r="T1367" s="67">
        <f>(S1367-MAX(S$97:S1367))/MAX(S$97:S1367)</f>
        <v>-0.37259650073123207</v>
      </c>
      <c r="U1367" s="63">
        <f t="shared" si="274"/>
        <v>4425849.9275561823</v>
      </c>
      <c r="V1367" s="4"/>
    </row>
    <row r="1368" spans="1:22" x14ac:dyDescent="0.3">
      <c r="A1368" s="2">
        <v>44371</v>
      </c>
      <c r="B1368" s="21">
        <v>741</v>
      </c>
      <c r="C1368" s="21">
        <v>759.1</v>
      </c>
      <c r="D1368" s="21">
        <v>865.87000000000012</v>
      </c>
      <c r="E1368" s="21">
        <v>1141.3583333333329</v>
      </c>
      <c r="F1368" s="23" t="str">
        <f t="shared" si="280"/>
        <v>FALSE</v>
      </c>
      <c r="G1368" s="23" t="str">
        <f t="shared" si="281"/>
        <v>FALSE</v>
      </c>
      <c r="H1368" s="23" t="str">
        <f t="shared" si="282"/>
        <v>Sell</v>
      </c>
      <c r="I1368" s="23" t="str">
        <f t="shared" si="279"/>
        <v/>
      </c>
      <c r="J1368" s="38" t="str">
        <f t="shared" si="276"/>
        <v>Cash</v>
      </c>
      <c r="K1368" s="23" t="str">
        <f t="shared" si="277"/>
        <v>Cash</v>
      </c>
      <c r="L1368" s="23" t="str">
        <f t="shared" si="278"/>
        <v>Cash</v>
      </c>
      <c r="M1368" s="43">
        <f t="shared" si="283"/>
        <v>1.1587177482408131</v>
      </c>
      <c r="N1368" s="54">
        <f t="shared" si="273"/>
        <v>1</v>
      </c>
      <c r="O1368" s="47">
        <f>O1367*N1368</f>
        <v>3303718.8996837982</v>
      </c>
      <c r="P1368" s="67">
        <f>(O1368-MAX(O$97:O1368))/MAX(O$97:O1368)</f>
        <v>-0.32579543287951279</v>
      </c>
      <c r="Q1368" s="63">
        <f t="shared" si="272"/>
        <v>2203762.6214349424</v>
      </c>
      <c r="R1368" s="48">
        <v>1</v>
      </c>
      <c r="S1368" s="47">
        <f t="shared" si="275"/>
        <v>20019039.466442373</v>
      </c>
      <c r="T1368" s="67">
        <f>(S1368-MAX(S$97:S1368))/MAX(S$97:S1368)</f>
        <v>-0.37259650073123207</v>
      </c>
      <c r="U1368" s="63">
        <f t="shared" si="274"/>
        <v>4425849.9275561823</v>
      </c>
      <c r="V1368" s="4"/>
    </row>
    <row r="1369" spans="1:22" x14ac:dyDescent="0.3">
      <c r="A1369" s="2">
        <v>44372</v>
      </c>
      <c r="B1369" s="21">
        <v>759.5</v>
      </c>
      <c r="C1369" s="21">
        <v>744.8</v>
      </c>
      <c r="D1369" s="21">
        <v>840.25</v>
      </c>
      <c r="E1369" s="21">
        <v>1143.144166666666</v>
      </c>
      <c r="F1369" s="23" t="str">
        <f t="shared" si="280"/>
        <v>FALSE</v>
      </c>
      <c r="G1369" s="23" t="str">
        <f t="shared" si="281"/>
        <v>FALSE</v>
      </c>
      <c r="H1369" s="23" t="str">
        <f t="shared" si="282"/>
        <v>Sell</v>
      </c>
      <c r="I1369" s="23" t="str">
        <f t="shared" si="279"/>
        <v/>
      </c>
      <c r="J1369" s="38" t="str">
        <f t="shared" si="276"/>
        <v>Cash</v>
      </c>
      <c r="K1369" s="23" t="str">
        <f t="shared" si="277"/>
        <v>Cash</v>
      </c>
      <c r="L1369" s="23" t="str">
        <f t="shared" si="278"/>
        <v>Cash</v>
      </c>
      <c r="M1369" s="43">
        <f t="shared" si="283"/>
        <v>1.024966261808367</v>
      </c>
      <c r="N1369" s="54">
        <f t="shared" si="273"/>
        <v>1</v>
      </c>
      <c r="O1369" s="47">
        <f>O1368*N1369</f>
        <v>3303718.8996837982</v>
      </c>
      <c r="P1369" s="67">
        <f>(O1369-MAX(O$97:O1369))/MAX(O$97:O1369)</f>
        <v>-0.32579543287951279</v>
      </c>
      <c r="Q1369" s="63">
        <f t="shared" si="272"/>
        <v>2203762.6214349424</v>
      </c>
      <c r="R1369" s="48">
        <v>1</v>
      </c>
      <c r="S1369" s="47">
        <f t="shared" si="275"/>
        <v>20019039.466442373</v>
      </c>
      <c r="T1369" s="67">
        <f>(S1369-MAX(S$97:S1369))/MAX(S$97:S1369)</f>
        <v>-0.37259650073123207</v>
      </c>
      <c r="U1369" s="63">
        <f t="shared" si="274"/>
        <v>4425849.9275561823</v>
      </c>
      <c r="V1369" s="4"/>
    </row>
    <row r="1370" spans="1:22" x14ac:dyDescent="0.3">
      <c r="A1370" s="2">
        <v>44373</v>
      </c>
      <c r="B1370" s="21">
        <v>744.8</v>
      </c>
      <c r="C1370" s="21">
        <v>701.2</v>
      </c>
      <c r="D1370" s="21">
        <v>813.7700000000001</v>
      </c>
      <c r="E1370" s="21">
        <v>1144.8358333333331</v>
      </c>
      <c r="F1370" s="23" t="str">
        <f t="shared" si="280"/>
        <v>FALSE</v>
      </c>
      <c r="G1370" s="23" t="str">
        <f t="shared" si="281"/>
        <v>FALSE</v>
      </c>
      <c r="H1370" s="23" t="str">
        <f t="shared" si="282"/>
        <v>Sell</v>
      </c>
      <c r="I1370" s="23" t="str">
        <f t="shared" si="279"/>
        <v/>
      </c>
      <c r="J1370" s="38" t="str">
        <f t="shared" si="276"/>
        <v>Cash</v>
      </c>
      <c r="K1370" s="23" t="str">
        <f t="shared" si="277"/>
        <v>Cash</v>
      </c>
      <c r="L1370" s="23" t="str">
        <f t="shared" si="278"/>
        <v>Cash</v>
      </c>
      <c r="M1370" s="43">
        <f t="shared" si="283"/>
        <v>0.98064516129032253</v>
      </c>
      <c r="N1370" s="54">
        <f t="shared" si="273"/>
        <v>1</v>
      </c>
      <c r="O1370" s="47">
        <f>O1369*N1370</f>
        <v>3303718.8996837982</v>
      </c>
      <c r="P1370" s="67">
        <f>(O1370-MAX(O$97:O1370))/MAX(O$97:O1370)</f>
        <v>-0.32579543287951279</v>
      </c>
      <c r="Q1370" s="63">
        <f t="shared" si="272"/>
        <v>2203762.6214349424</v>
      </c>
      <c r="R1370" s="48">
        <v>1</v>
      </c>
      <c r="S1370" s="47">
        <f t="shared" si="275"/>
        <v>20019039.466442373</v>
      </c>
      <c r="T1370" s="67">
        <f>(S1370-MAX(S$97:S1370))/MAX(S$97:S1370)</f>
        <v>-0.37259650073123207</v>
      </c>
      <c r="U1370" s="63">
        <f t="shared" si="274"/>
        <v>4425849.9275561823</v>
      </c>
      <c r="V1370" s="4"/>
    </row>
    <row r="1371" spans="1:22" x14ac:dyDescent="0.3">
      <c r="A1371" s="2">
        <v>44374</v>
      </c>
      <c r="B1371" s="21">
        <v>700.9</v>
      </c>
      <c r="C1371" s="21">
        <v>708.9</v>
      </c>
      <c r="D1371" s="21">
        <v>785.23</v>
      </c>
      <c r="E1371" s="21">
        <v>1146.4925000000001</v>
      </c>
      <c r="F1371" s="23" t="str">
        <f t="shared" si="280"/>
        <v>FALSE</v>
      </c>
      <c r="G1371" s="23" t="str">
        <f t="shared" si="281"/>
        <v>FALSE</v>
      </c>
      <c r="H1371" s="23" t="str">
        <f t="shared" si="282"/>
        <v>Sell</v>
      </c>
      <c r="I1371" s="23" t="str">
        <f t="shared" si="279"/>
        <v/>
      </c>
      <c r="J1371" s="38" t="str">
        <f t="shared" si="276"/>
        <v>Cash</v>
      </c>
      <c r="K1371" s="23" t="str">
        <f t="shared" si="277"/>
        <v>Cash</v>
      </c>
      <c r="L1371" s="23" t="str">
        <f t="shared" si="278"/>
        <v>Cash</v>
      </c>
      <c r="M1371" s="43">
        <f t="shared" si="283"/>
        <v>0.94105800214822777</v>
      </c>
      <c r="N1371" s="54">
        <f t="shared" si="273"/>
        <v>1</v>
      </c>
      <c r="O1371" s="47">
        <f>O1370*N1371</f>
        <v>3303718.8996837982</v>
      </c>
      <c r="P1371" s="67">
        <f>(O1371-MAX(O$97:O1371))/MAX(O$97:O1371)</f>
        <v>-0.32579543287951279</v>
      </c>
      <c r="Q1371" s="63">
        <f t="shared" si="272"/>
        <v>2203762.6214349424</v>
      </c>
      <c r="R1371" s="48">
        <v>1</v>
      </c>
      <c r="S1371" s="47">
        <f t="shared" si="275"/>
        <v>20019039.466442373</v>
      </c>
      <c r="T1371" s="67">
        <f>(S1371-MAX(S$97:S1371))/MAX(S$97:S1371)</f>
        <v>-0.37259650073123207</v>
      </c>
      <c r="U1371" s="63">
        <f t="shared" si="274"/>
        <v>4425849.9275561823</v>
      </c>
      <c r="V1371" s="4"/>
    </row>
    <row r="1372" spans="1:22" x14ac:dyDescent="0.3">
      <c r="A1372" s="2">
        <v>44375</v>
      </c>
      <c r="B1372" s="21">
        <v>709</v>
      </c>
      <c r="C1372" s="21">
        <v>739.1</v>
      </c>
      <c r="D1372" s="21">
        <v>764.21</v>
      </c>
      <c r="E1372" s="21">
        <v>1148.6733333333329</v>
      </c>
      <c r="F1372" s="23" t="str">
        <f t="shared" si="280"/>
        <v>FALSE</v>
      </c>
      <c r="G1372" s="23" t="str">
        <f t="shared" si="281"/>
        <v>FALSE</v>
      </c>
      <c r="H1372" s="23" t="str">
        <f t="shared" si="282"/>
        <v>Sell</v>
      </c>
      <c r="I1372" s="23" t="str">
        <f t="shared" si="279"/>
        <v/>
      </c>
      <c r="J1372" s="38" t="str">
        <f t="shared" si="276"/>
        <v>Cash</v>
      </c>
      <c r="K1372" s="23" t="str">
        <f t="shared" si="277"/>
        <v>Cash</v>
      </c>
      <c r="L1372" s="23" t="str">
        <f t="shared" si="278"/>
        <v>Cash</v>
      </c>
      <c r="M1372" s="43">
        <f t="shared" si="283"/>
        <v>1.0115565701241263</v>
      </c>
      <c r="N1372" s="54">
        <f t="shared" si="273"/>
        <v>1</v>
      </c>
      <c r="O1372" s="47">
        <f>O1371*N1372</f>
        <v>3303718.8996837982</v>
      </c>
      <c r="P1372" s="67">
        <f>(O1372-MAX(O$97:O1372))/MAX(O$97:O1372)</f>
        <v>-0.32579543287951279</v>
      </c>
      <c r="Q1372" s="63">
        <f t="shared" si="272"/>
        <v>2203762.6214349424</v>
      </c>
      <c r="R1372" s="48">
        <v>1</v>
      </c>
      <c r="S1372" s="47">
        <f t="shared" si="275"/>
        <v>20019039.466442373</v>
      </c>
      <c r="T1372" s="67">
        <f>(S1372-MAX(S$97:S1372))/MAX(S$97:S1372)</f>
        <v>-0.37259650073123207</v>
      </c>
      <c r="U1372" s="63">
        <f t="shared" si="274"/>
        <v>4425849.9275561823</v>
      </c>
      <c r="V1372" s="4"/>
    </row>
    <row r="1373" spans="1:22" x14ac:dyDescent="0.3">
      <c r="A1373" s="2">
        <v>44376</v>
      </c>
      <c r="B1373" s="21">
        <v>738.9</v>
      </c>
      <c r="C1373" s="21">
        <v>832.2</v>
      </c>
      <c r="D1373" s="21">
        <v>753.73</v>
      </c>
      <c r="E1373" s="21">
        <v>1151.5458333333329</v>
      </c>
      <c r="F1373" s="23" t="str">
        <f t="shared" si="280"/>
        <v>FALSE</v>
      </c>
      <c r="G1373" s="23" t="str">
        <f t="shared" si="281"/>
        <v>FALSE</v>
      </c>
      <c r="H1373" s="23" t="str">
        <f t="shared" si="282"/>
        <v>Sell</v>
      </c>
      <c r="I1373" s="23" t="str">
        <f t="shared" si="279"/>
        <v/>
      </c>
      <c r="J1373" s="38" t="str">
        <f t="shared" si="276"/>
        <v>Cash</v>
      </c>
      <c r="K1373" s="23" t="str">
        <f t="shared" si="277"/>
        <v>Cash</v>
      </c>
      <c r="L1373" s="23" t="str">
        <f t="shared" si="278"/>
        <v>Cash</v>
      </c>
      <c r="M1373" s="43">
        <f t="shared" si="283"/>
        <v>1.0421720733427362</v>
      </c>
      <c r="N1373" s="54">
        <f t="shared" si="273"/>
        <v>1</v>
      </c>
      <c r="O1373" s="47">
        <f>O1372*N1373</f>
        <v>3303718.8996837982</v>
      </c>
      <c r="P1373" s="67">
        <f>(O1373-MAX(O$97:O1373))/MAX(O$97:O1373)</f>
        <v>-0.32579543287951279</v>
      </c>
      <c r="Q1373" s="63">
        <f t="shared" si="272"/>
        <v>2203762.6214349424</v>
      </c>
      <c r="R1373" s="48">
        <v>1</v>
      </c>
      <c r="S1373" s="47">
        <f t="shared" si="275"/>
        <v>20019039.466442373</v>
      </c>
      <c r="T1373" s="67">
        <f>(S1373-MAX(S$97:S1373))/MAX(S$97:S1373)</f>
        <v>-0.37259650073123207</v>
      </c>
      <c r="U1373" s="63">
        <f t="shared" si="274"/>
        <v>4425849.9275561823</v>
      </c>
      <c r="V1373" s="4"/>
    </row>
    <row r="1374" spans="1:22" x14ac:dyDescent="0.3">
      <c r="A1374" s="2">
        <v>44377</v>
      </c>
      <c r="B1374" s="21">
        <v>832.4</v>
      </c>
      <c r="C1374" s="21">
        <v>775.6</v>
      </c>
      <c r="D1374" s="21">
        <v>745.06</v>
      </c>
      <c r="E1374" s="21">
        <v>1153.8125</v>
      </c>
      <c r="F1374" s="23" t="str">
        <f t="shared" si="280"/>
        <v>TRUE</v>
      </c>
      <c r="G1374" s="23" t="str">
        <f t="shared" si="281"/>
        <v>FALSE</v>
      </c>
      <c r="H1374" s="23" t="str">
        <f t="shared" si="282"/>
        <v>Hold&amp;NotBuy</v>
      </c>
      <c r="I1374" s="23" t="str">
        <f t="shared" si="279"/>
        <v>hold</v>
      </c>
      <c r="J1374" s="38" t="str">
        <f t="shared" si="276"/>
        <v>Cash</v>
      </c>
      <c r="K1374" s="23" t="str">
        <f t="shared" si="277"/>
        <v>Cash</v>
      </c>
      <c r="L1374" s="23" t="str">
        <f t="shared" si="278"/>
        <v>Cash</v>
      </c>
      <c r="M1374" s="43">
        <f t="shared" si="283"/>
        <v>1.1265394505345785</v>
      </c>
      <c r="N1374" s="54">
        <f t="shared" si="273"/>
        <v>1</v>
      </c>
      <c r="O1374" s="47">
        <f>O1373*N1374</f>
        <v>3303718.8996837982</v>
      </c>
      <c r="P1374" s="67">
        <f>(O1374-MAX(O$97:O1374))/MAX(O$97:O1374)</f>
        <v>-0.32579543287951279</v>
      </c>
      <c r="Q1374" s="63">
        <f t="shared" si="272"/>
        <v>2203762.6214349424</v>
      </c>
      <c r="R1374" s="48">
        <v>1</v>
      </c>
      <c r="S1374" s="47">
        <f t="shared" si="275"/>
        <v>20019039.466442373</v>
      </c>
      <c r="T1374" s="67">
        <f>(S1374-MAX(S$97:S1374))/MAX(S$97:S1374)</f>
        <v>-0.37259650073123207</v>
      </c>
      <c r="U1374" s="63">
        <f t="shared" si="274"/>
        <v>4425849.9275561823</v>
      </c>
      <c r="V1374" s="4"/>
    </row>
    <row r="1375" spans="1:22" x14ac:dyDescent="0.3">
      <c r="A1375" s="2">
        <v>44378</v>
      </c>
      <c r="B1375" s="21">
        <v>775.5</v>
      </c>
      <c r="C1375" s="21">
        <v>772.6</v>
      </c>
      <c r="D1375" s="21">
        <v>741.4</v>
      </c>
      <c r="E1375" s="21">
        <v>1156.0558333333331</v>
      </c>
      <c r="F1375" s="23" t="str">
        <f t="shared" si="280"/>
        <v>TRUE</v>
      </c>
      <c r="G1375" s="23" t="str">
        <f t="shared" si="281"/>
        <v>FALSE</v>
      </c>
      <c r="H1375" s="23" t="str">
        <f t="shared" si="282"/>
        <v>Hold&amp;NotBuy</v>
      </c>
      <c r="I1375" s="23" t="str">
        <f t="shared" si="279"/>
        <v>hold</v>
      </c>
      <c r="J1375" s="38" t="str">
        <f t="shared" si="276"/>
        <v>Cash</v>
      </c>
      <c r="K1375" s="23" t="str">
        <f t="shared" si="277"/>
        <v>Cash</v>
      </c>
      <c r="L1375" s="23" t="str">
        <f t="shared" si="278"/>
        <v>Cash</v>
      </c>
      <c r="M1375" s="43">
        <f t="shared" si="283"/>
        <v>0.931643440653532</v>
      </c>
      <c r="N1375" s="54">
        <f t="shared" si="273"/>
        <v>1</v>
      </c>
      <c r="O1375" s="47">
        <f>O1374*N1375</f>
        <v>3303718.8996837982</v>
      </c>
      <c r="P1375" s="67">
        <f>(O1375-MAX(O$97:O1375))/MAX(O$97:O1375)</f>
        <v>-0.32579543287951279</v>
      </c>
      <c r="Q1375" s="63">
        <f t="shared" si="272"/>
        <v>2203762.6214349424</v>
      </c>
      <c r="R1375" s="55">
        <f>(B1375-(B1374*$A$1))/B1374</f>
        <v>0.93094344065353196</v>
      </c>
      <c r="S1375" s="47">
        <f t="shared" si="275"/>
        <v>18636593.479468711</v>
      </c>
      <c r="T1375" s="67">
        <f>(S1375-MAX(S$97:S1375))/MAX(S$97:S1375)</f>
        <v>-0.41592282771266742</v>
      </c>
      <c r="U1375" s="63">
        <f t="shared" si="274"/>
        <v>4120215.9593753377</v>
      </c>
      <c r="V1375" s="4"/>
    </row>
    <row r="1376" spans="1:22" x14ac:dyDescent="0.3">
      <c r="A1376" s="2">
        <v>44379</v>
      </c>
      <c r="B1376" s="21">
        <v>772.6</v>
      </c>
      <c r="C1376" s="21">
        <v>760.9</v>
      </c>
      <c r="D1376" s="21">
        <v>753.58999999999992</v>
      </c>
      <c r="E1376" s="21">
        <v>1158.0150000000001</v>
      </c>
      <c r="F1376" s="23" t="str">
        <f t="shared" si="280"/>
        <v>TRUE</v>
      </c>
      <c r="G1376" s="23" t="str">
        <f t="shared" si="281"/>
        <v>FALSE</v>
      </c>
      <c r="H1376" s="23" t="str">
        <f t="shared" si="282"/>
        <v>Hold&amp;NotBuy</v>
      </c>
      <c r="I1376" s="23" t="str">
        <f t="shared" si="279"/>
        <v>hold</v>
      </c>
      <c r="J1376" s="38" t="str">
        <f t="shared" si="276"/>
        <v>Cash</v>
      </c>
      <c r="K1376" s="23" t="str">
        <f t="shared" si="277"/>
        <v>Cash</v>
      </c>
      <c r="L1376" s="23" t="str">
        <f t="shared" si="278"/>
        <v>Cash</v>
      </c>
      <c r="M1376" s="43">
        <f t="shared" si="283"/>
        <v>0.99626047711154098</v>
      </c>
      <c r="N1376" s="54">
        <f t="shared" si="273"/>
        <v>1</v>
      </c>
      <c r="O1376" s="47">
        <f>O1375*N1376</f>
        <v>3303718.8996837982</v>
      </c>
      <c r="P1376" s="67">
        <f>(O1376-MAX(O$97:O1376))/MAX(O$97:O1376)</f>
        <v>-0.32579543287951279</v>
      </c>
      <c r="Q1376" s="63">
        <f t="shared" si="272"/>
        <v>2203762.6214349424</v>
      </c>
      <c r="R1376" s="52">
        <f t="shared" ref="R1376:R1381" si="284">M1376</f>
        <v>0.99626047711154098</v>
      </c>
      <c r="S1376" s="47">
        <f t="shared" si="275"/>
        <v>18566901.51158933</v>
      </c>
      <c r="T1376" s="67">
        <f>(S1376-MAX(S$97:S1376))/MAX(S$97:S1376)</f>
        <v>-0.41810699766706239</v>
      </c>
      <c r="U1376" s="63">
        <f t="shared" si="274"/>
        <v>4104808.3174898596</v>
      </c>
      <c r="V1376" s="4"/>
    </row>
    <row r="1377" spans="1:22" x14ac:dyDescent="0.3">
      <c r="A1377" s="2">
        <v>44380</v>
      </c>
      <c r="B1377" s="21">
        <v>761.1</v>
      </c>
      <c r="C1377" s="21">
        <v>781.9</v>
      </c>
      <c r="D1377" s="21">
        <v>757.63</v>
      </c>
      <c r="E1377" s="21">
        <v>1160.0725</v>
      </c>
      <c r="F1377" s="23" t="str">
        <f t="shared" si="280"/>
        <v>TRUE</v>
      </c>
      <c r="G1377" s="23" t="str">
        <f t="shared" si="281"/>
        <v>FALSE</v>
      </c>
      <c r="H1377" s="23" t="str">
        <f t="shared" si="282"/>
        <v>Hold&amp;NotBuy</v>
      </c>
      <c r="I1377" s="23" t="str">
        <f t="shared" si="279"/>
        <v>hold</v>
      </c>
      <c r="J1377" s="38" t="str">
        <f t="shared" si="276"/>
        <v>Cash</v>
      </c>
      <c r="K1377" s="23" t="str">
        <f t="shared" si="277"/>
        <v>Cash</v>
      </c>
      <c r="L1377" s="23" t="str">
        <f t="shared" si="278"/>
        <v>Cash</v>
      </c>
      <c r="M1377" s="43">
        <f t="shared" si="283"/>
        <v>0.98511519544395543</v>
      </c>
      <c r="N1377" s="54">
        <f t="shared" si="273"/>
        <v>1</v>
      </c>
      <c r="O1377" s="47">
        <f>O1376*N1377</f>
        <v>3303718.8996837982</v>
      </c>
      <c r="P1377" s="67">
        <f>(O1377-MAX(O$97:O1377))/MAX(O$97:O1377)</f>
        <v>-0.32579543287951279</v>
      </c>
      <c r="Q1377" s="63">
        <f t="shared" si="272"/>
        <v>2203762.6214349424</v>
      </c>
      <c r="R1377" s="52">
        <f t="shared" si="284"/>
        <v>0.98511519544395543</v>
      </c>
      <c r="S1377" s="47">
        <f t="shared" si="275"/>
        <v>18290536.811377995</v>
      </c>
      <c r="T1377" s="67">
        <f>(S1377-MAX(S$97:S1377))/MAX(S$97:S1377)</f>
        <v>-0.42676836127931811</v>
      </c>
      <c r="U1377" s="63">
        <f t="shared" si="274"/>
        <v>4043709.0479439967</v>
      </c>
      <c r="V1377" s="4"/>
    </row>
    <row r="1378" spans="1:22" x14ac:dyDescent="0.3">
      <c r="A1378" s="2">
        <v>44381</v>
      </c>
      <c r="B1378" s="21">
        <v>781.9</v>
      </c>
      <c r="C1378" s="21">
        <v>801.6</v>
      </c>
      <c r="D1378" s="21">
        <v>761.88</v>
      </c>
      <c r="E1378" s="21">
        <v>1162.3475000000001</v>
      </c>
      <c r="F1378" s="23" t="str">
        <f t="shared" si="280"/>
        <v>TRUE</v>
      </c>
      <c r="G1378" s="23" t="str">
        <f t="shared" si="281"/>
        <v>FALSE</v>
      </c>
      <c r="H1378" s="23" t="str">
        <f t="shared" si="282"/>
        <v>Hold&amp;NotBuy</v>
      </c>
      <c r="I1378" s="23" t="str">
        <f t="shared" si="279"/>
        <v>hold</v>
      </c>
      <c r="J1378" s="38" t="str">
        <f t="shared" si="276"/>
        <v>Cash</v>
      </c>
      <c r="K1378" s="23" t="str">
        <f t="shared" si="277"/>
        <v>Cash</v>
      </c>
      <c r="L1378" s="23" t="str">
        <f t="shared" si="278"/>
        <v>Cash</v>
      </c>
      <c r="M1378" s="43">
        <f t="shared" si="283"/>
        <v>1.0273288661148336</v>
      </c>
      <c r="N1378" s="54">
        <f t="shared" si="273"/>
        <v>1</v>
      </c>
      <c r="O1378" s="47">
        <f>O1377*N1378</f>
        <v>3303718.8996837982</v>
      </c>
      <c r="P1378" s="67">
        <f>(O1378-MAX(O$97:O1378))/MAX(O$97:O1378)</f>
        <v>-0.32579543287951279</v>
      </c>
      <c r="Q1378" s="63">
        <f t="shared" si="272"/>
        <v>2203762.6214349424</v>
      </c>
      <c r="R1378" s="52">
        <f t="shared" si="284"/>
        <v>1.0273288661148336</v>
      </c>
      <c r="S1378" s="47">
        <f t="shared" si="275"/>
        <v>18790396.443064582</v>
      </c>
      <c r="T1378" s="67">
        <f>(S1378-MAX(S$97:S1378))/MAX(S$97:S1378)</f>
        <v>-0.41110259057193388</v>
      </c>
      <c r="U1378" s="63">
        <f t="shared" si="274"/>
        <v>4154219.0311225997</v>
      </c>
      <c r="V1378" s="4"/>
    </row>
    <row r="1379" spans="1:22" x14ac:dyDescent="0.3">
      <c r="A1379" s="2">
        <v>44382</v>
      </c>
      <c r="B1379" s="21">
        <v>802</v>
      </c>
      <c r="C1379" s="21">
        <v>770.5</v>
      </c>
      <c r="D1379" s="21">
        <v>764.45</v>
      </c>
      <c r="E1379" s="21">
        <v>1164.385</v>
      </c>
      <c r="F1379" s="23" t="str">
        <f t="shared" si="280"/>
        <v>TRUE</v>
      </c>
      <c r="G1379" s="23" t="str">
        <f t="shared" si="281"/>
        <v>FALSE</v>
      </c>
      <c r="H1379" s="23" t="str">
        <f t="shared" si="282"/>
        <v>Hold&amp;NotBuy</v>
      </c>
      <c r="I1379" s="23" t="str">
        <f t="shared" si="279"/>
        <v>hold</v>
      </c>
      <c r="J1379" s="38" t="str">
        <f t="shared" si="276"/>
        <v>Cash</v>
      </c>
      <c r="K1379" s="23" t="str">
        <f t="shared" si="277"/>
        <v>Cash</v>
      </c>
      <c r="L1379" s="23" t="str">
        <f t="shared" si="278"/>
        <v>Cash</v>
      </c>
      <c r="M1379" s="43">
        <f t="shared" si="283"/>
        <v>1.0257066120987339</v>
      </c>
      <c r="N1379" s="54">
        <f t="shared" si="273"/>
        <v>1</v>
      </c>
      <c r="O1379" s="47">
        <f>O1378*N1379</f>
        <v>3303718.8996837982</v>
      </c>
      <c r="P1379" s="67">
        <f>(O1379-MAX(O$97:O1379))/MAX(O$97:O1379)</f>
        <v>-0.32579543287951279</v>
      </c>
      <c r="Q1379" s="63">
        <f t="shared" ref="Q1379:Q1442" si="285">Q1378*N1379</f>
        <v>2203762.6214349424</v>
      </c>
      <c r="R1379" s="52">
        <f t="shared" si="284"/>
        <v>1.0257066120987339</v>
      </c>
      <c r="S1379" s="47">
        <f t="shared" si="275"/>
        <v>19273433.875607874</v>
      </c>
      <c r="T1379" s="67">
        <f>(S1379-MAX(S$97:S1379))/MAX(S$97:S1379)</f>
        <v>-0.39596403330181723</v>
      </c>
      <c r="U1379" s="63">
        <f t="shared" si="274"/>
        <v>4261009.9283288466</v>
      </c>
      <c r="V1379" s="4"/>
    </row>
    <row r="1380" spans="1:22" x14ac:dyDescent="0.3">
      <c r="A1380" s="2">
        <v>44383</v>
      </c>
      <c r="B1380" s="21">
        <v>770.7</v>
      </c>
      <c r="C1380" s="21">
        <v>774.3</v>
      </c>
      <c r="D1380" s="21">
        <v>771.76</v>
      </c>
      <c r="E1380" s="21">
        <v>1166.320833333333</v>
      </c>
      <c r="F1380" s="23" t="str">
        <f t="shared" si="280"/>
        <v>TRUE</v>
      </c>
      <c r="G1380" s="23" t="str">
        <f t="shared" si="281"/>
        <v>FALSE</v>
      </c>
      <c r="H1380" s="23" t="str">
        <f t="shared" si="282"/>
        <v>Hold&amp;NotBuy</v>
      </c>
      <c r="I1380" s="23" t="str">
        <f t="shared" si="279"/>
        <v>hold</v>
      </c>
      <c r="J1380" s="38" t="str">
        <f t="shared" si="276"/>
        <v>Cash</v>
      </c>
      <c r="K1380" s="23" t="str">
        <f t="shared" si="277"/>
        <v>Cash</v>
      </c>
      <c r="L1380" s="23" t="str">
        <f t="shared" si="278"/>
        <v>Cash</v>
      </c>
      <c r="M1380" s="43">
        <f t="shared" si="283"/>
        <v>0.96097256857855362</v>
      </c>
      <c r="N1380" s="54">
        <f t="shared" ref="N1380:N1443" si="286">IF(L1380="hold", IF(L1379="hold", B1380/B1379, (B1380-(B1379*$A$1))/B1379), IF(L1380="Selling", IF(L1379="Buying", (B1380-(B1379*$A$1)-(B1380*$A$1))/B1379, (B1380-(B1380*$A$1))/B1379), 1))</f>
        <v>1</v>
      </c>
      <c r="O1380" s="47">
        <f>O1379*N1380</f>
        <v>3303718.8996837982</v>
      </c>
      <c r="P1380" s="67">
        <f>(O1380-MAX(O$97:O1380))/MAX(O$97:O1380)</f>
        <v>-0.32579543287951279</v>
      </c>
      <c r="Q1380" s="63">
        <f t="shared" si="285"/>
        <v>2203762.6214349424</v>
      </c>
      <c r="R1380" s="52">
        <f t="shared" si="284"/>
        <v>0.96097256857855362</v>
      </c>
      <c r="S1380" s="47">
        <f t="shared" si="275"/>
        <v>18521241.256771807</v>
      </c>
      <c r="T1380" s="67">
        <f>(S1380-MAX(S$97:S1380))/MAX(S$97:S1380)</f>
        <v>-0.41953800556821758</v>
      </c>
      <c r="U1380" s="63">
        <f t="shared" ref="U1380:U1443" si="287">U1379*R1380</f>
        <v>4094713.6555648902</v>
      </c>
      <c r="V1380" s="4"/>
    </row>
    <row r="1381" spans="1:22" x14ac:dyDescent="0.3">
      <c r="A1381" s="2">
        <v>44384</v>
      </c>
      <c r="B1381" s="21">
        <v>774.1</v>
      </c>
      <c r="C1381" s="21">
        <v>776.2</v>
      </c>
      <c r="D1381" s="21">
        <v>778.49</v>
      </c>
      <c r="E1381" s="21">
        <v>1168.2425000000001</v>
      </c>
      <c r="F1381" s="23" t="str">
        <f t="shared" si="280"/>
        <v>TRUE</v>
      </c>
      <c r="G1381" s="23" t="str">
        <f t="shared" si="281"/>
        <v>FALSE</v>
      </c>
      <c r="H1381" s="23" t="str">
        <f t="shared" si="282"/>
        <v>Hold&amp;NotBuy</v>
      </c>
      <c r="I1381" s="23" t="str">
        <f t="shared" si="279"/>
        <v>hold</v>
      </c>
      <c r="J1381" s="38" t="str">
        <f t="shared" si="276"/>
        <v>Cash</v>
      </c>
      <c r="K1381" s="23" t="str">
        <f t="shared" si="277"/>
        <v>Cash</v>
      </c>
      <c r="L1381" s="23" t="str">
        <f t="shared" si="278"/>
        <v>Cash</v>
      </c>
      <c r="M1381" s="43">
        <f t="shared" si="283"/>
        <v>1.0044115738938626</v>
      </c>
      <c r="N1381" s="54">
        <f t="shared" si="286"/>
        <v>1</v>
      </c>
      <c r="O1381" s="47">
        <f>O1380*N1381</f>
        <v>3303718.8996837982</v>
      </c>
      <c r="P1381" s="67">
        <f>(O1381-MAX(O$97:O1381))/MAX(O$97:O1381)</f>
        <v>-0.32579543287951279</v>
      </c>
      <c r="Q1381" s="63">
        <f t="shared" si="285"/>
        <v>2203762.6214349424</v>
      </c>
      <c r="R1381" s="52">
        <f t="shared" si="284"/>
        <v>1.0044115738938626</v>
      </c>
      <c r="S1381" s="47">
        <f t="shared" si="275"/>
        <v>18602949.081182111</v>
      </c>
      <c r="T1381" s="67">
        <f>(S1381-MAX(S$97:S1381))/MAX(S$97:S1381)</f>
        <v>-0.41697725458720297</v>
      </c>
      <c r="U1381" s="63">
        <f t="shared" si="287"/>
        <v>4112777.7874306231</v>
      </c>
      <c r="V1381" s="4"/>
    </row>
    <row r="1382" spans="1:22" x14ac:dyDescent="0.3">
      <c r="A1382" s="2">
        <v>44385</v>
      </c>
      <c r="B1382" s="21">
        <v>776.2</v>
      </c>
      <c r="C1382" s="21">
        <v>740.8</v>
      </c>
      <c r="D1382" s="21">
        <v>778.66</v>
      </c>
      <c r="E1382" s="21">
        <v>1169.934166666666</v>
      </c>
      <c r="F1382" s="23" t="str">
        <f t="shared" si="280"/>
        <v>FALSE</v>
      </c>
      <c r="G1382" s="23" t="str">
        <f t="shared" si="281"/>
        <v>FALSE</v>
      </c>
      <c r="H1382" s="23" t="str">
        <f t="shared" si="282"/>
        <v>Sell</v>
      </c>
      <c r="I1382" s="23" t="str">
        <f t="shared" si="279"/>
        <v/>
      </c>
      <c r="J1382" s="38" t="str">
        <f t="shared" si="276"/>
        <v>Selling</v>
      </c>
      <c r="K1382" s="23" t="str">
        <f t="shared" si="277"/>
        <v>Selling</v>
      </c>
      <c r="L1382" s="23" t="str">
        <f t="shared" si="278"/>
        <v>Cash</v>
      </c>
      <c r="M1382" s="43">
        <f t="shared" si="283"/>
        <v>1.0027128278000259</v>
      </c>
      <c r="N1382" s="54">
        <f t="shared" si="286"/>
        <v>1</v>
      </c>
      <c r="O1382" s="47">
        <f>O1381*N1382</f>
        <v>3303718.8996837982</v>
      </c>
      <c r="P1382" s="67">
        <f>(O1382-MAX(O$97:O1382))/MAX(O$97:O1382)</f>
        <v>-0.32579543287951279</v>
      </c>
      <c r="Q1382" s="63">
        <f t="shared" si="285"/>
        <v>2203762.6214349424</v>
      </c>
      <c r="R1382" s="53">
        <f>(B1382-(B1382*$A$1))/B1381</f>
        <v>1.0020109288205659</v>
      </c>
      <c r="S1382" s="47">
        <f t="shared" si="275"/>
        <v>18640358.28763698</v>
      </c>
      <c r="T1382" s="67">
        <f>(S1382-MAX(S$97:S1382))/MAX(S$97:S1382)</f>
        <v>-0.41580483734540691</v>
      </c>
      <c r="U1382" s="63">
        <f t="shared" si="287"/>
        <v>4121048.2908159504</v>
      </c>
      <c r="V1382" s="4"/>
    </row>
    <row r="1383" spans="1:22" x14ac:dyDescent="0.3">
      <c r="A1383" s="2">
        <v>44386</v>
      </c>
      <c r="B1383" s="21">
        <v>740.8</v>
      </c>
      <c r="C1383" s="21">
        <v>746.9</v>
      </c>
      <c r="D1383" s="21">
        <v>770.12999999999988</v>
      </c>
      <c r="E1383" s="21">
        <v>1171.82</v>
      </c>
      <c r="F1383" s="23" t="str">
        <f t="shared" si="280"/>
        <v>FALSE</v>
      </c>
      <c r="G1383" s="23" t="str">
        <f t="shared" si="281"/>
        <v>FALSE</v>
      </c>
      <c r="H1383" s="23" t="str">
        <f t="shared" si="282"/>
        <v>Sell</v>
      </c>
      <c r="I1383" s="23" t="str">
        <f t="shared" si="279"/>
        <v/>
      </c>
      <c r="J1383" s="38" t="str">
        <f t="shared" si="276"/>
        <v>Cash</v>
      </c>
      <c r="K1383" s="23" t="str">
        <f t="shared" si="277"/>
        <v>Cash</v>
      </c>
      <c r="L1383" s="23" t="str">
        <f t="shared" si="278"/>
        <v>Cash</v>
      </c>
      <c r="M1383" s="43">
        <f t="shared" si="283"/>
        <v>0.95439319762947683</v>
      </c>
      <c r="N1383" s="54">
        <f t="shared" si="286"/>
        <v>1</v>
      </c>
      <c r="O1383" s="47">
        <f>O1382*N1383</f>
        <v>3303718.8996837982</v>
      </c>
      <c r="P1383" s="67">
        <f>(O1383-MAX(O$97:O1383))/MAX(O$97:O1383)</f>
        <v>-0.32579543287951279</v>
      </c>
      <c r="Q1383" s="63">
        <f t="shared" si="285"/>
        <v>2203762.6214349424</v>
      </c>
      <c r="R1383" s="48">
        <v>1</v>
      </c>
      <c r="S1383" s="47">
        <f t="shared" si="275"/>
        <v>18640358.28763698</v>
      </c>
      <c r="T1383" s="67">
        <f>(S1383-MAX(S$97:S1383))/MAX(S$97:S1383)</f>
        <v>-0.41580483734540691</v>
      </c>
      <c r="U1383" s="63">
        <f t="shared" si="287"/>
        <v>4121048.2908159504</v>
      </c>
      <c r="V1383" s="4"/>
    </row>
    <row r="1384" spans="1:22" x14ac:dyDescent="0.3">
      <c r="A1384" s="2">
        <v>44387</v>
      </c>
      <c r="B1384" s="21">
        <v>746.8</v>
      </c>
      <c r="C1384" s="21">
        <v>736.7</v>
      </c>
      <c r="D1384" s="21">
        <v>766.24</v>
      </c>
      <c r="E1384" s="21">
        <v>1173.711666666667</v>
      </c>
      <c r="F1384" s="23" t="str">
        <f t="shared" si="280"/>
        <v>FALSE</v>
      </c>
      <c r="G1384" s="23" t="str">
        <f t="shared" si="281"/>
        <v>FALSE</v>
      </c>
      <c r="H1384" s="23" t="str">
        <f t="shared" si="282"/>
        <v>Sell</v>
      </c>
      <c r="I1384" s="23" t="str">
        <f t="shared" si="279"/>
        <v/>
      </c>
      <c r="J1384" s="38" t="str">
        <f t="shared" si="276"/>
        <v>Cash</v>
      </c>
      <c r="K1384" s="23" t="str">
        <f t="shared" si="277"/>
        <v>Cash</v>
      </c>
      <c r="L1384" s="23" t="str">
        <f t="shared" si="278"/>
        <v>Cash</v>
      </c>
      <c r="M1384" s="43">
        <f t="shared" si="283"/>
        <v>1.0080993520518358</v>
      </c>
      <c r="N1384" s="54">
        <f t="shared" si="286"/>
        <v>1</v>
      </c>
      <c r="O1384" s="47">
        <f>O1383*N1384</f>
        <v>3303718.8996837982</v>
      </c>
      <c r="P1384" s="67">
        <f>(O1384-MAX(O$97:O1384))/MAX(O$97:O1384)</f>
        <v>-0.32579543287951279</v>
      </c>
      <c r="Q1384" s="63">
        <f t="shared" si="285"/>
        <v>2203762.6214349424</v>
      </c>
      <c r="R1384" s="48">
        <v>1</v>
      </c>
      <c r="S1384" s="47">
        <f t="shared" si="275"/>
        <v>18640358.28763698</v>
      </c>
      <c r="T1384" s="67">
        <f>(S1384-MAX(S$97:S1384))/MAX(S$97:S1384)</f>
        <v>-0.41580483734540691</v>
      </c>
      <c r="U1384" s="63">
        <f t="shared" si="287"/>
        <v>4121048.2908159504</v>
      </c>
      <c r="V1384" s="4"/>
    </row>
    <row r="1385" spans="1:22" x14ac:dyDescent="0.3">
      <c r="A1385" s="2">
        <v>44388</v>
      </c>
      <c r="B1385" s="21">
        <v>736.7</v>
      </c>
      <c r="C1385" s="21">
        <v>741.8</v>
      </c>
      <c r="D1385" s="21">
        <v>763.16000000000008</v>
      </c>
      <c r="E1385" s="21">
        <v>1175.491666666667</v>
      </c>
      <c r="F1385" s="23" t="str">
        <f t="shared" si="280"/>
        <v>FALSE</v>
      </c>
      <c r="G1385" s="23" t="str">
        <f t="shared" si="281"/>
        <v>FALSE</v>
      </c>
      <c r="H1385" s="23" t="str">
        <f t="shared" si="282"/>
        <v>Sell</v>
      </c>
      <c r="I1385" s="23" t="str">
        <f t="shared" si="279"/>
        <v/>
      </c>
      <c r="J1385" s="38" t="str">
        <f t="shared" si="276"/>
        <v>Cash</v>
      </c>
      <c r="K1385" s="23" t="str">
        <f t="shared" si="277"/>
        <v>Cash</v>
      </c>
      <c r="L1385" s="23" t="str">
        <f t="shared" si="278"/>
        <v>Cash</v>
      </c>
      <c r="M1385" s="43">
        <f t="shared" si="283"/>
        <v>0.98647562935190158</v>
      </c>
      <c r="N1385" s="54">
        <f t="shared" si="286"/>
        <v>1</v>
      </c>
      <c r="O1385" s="47">
        <f>O1384*N1385</f>
        <v>3303718.8996837982</v>
      </c>
      <c r="P1385" s="67">
        <f>(O1385-MAX(O$97:O1385))/MAX(O$97:O1385)</f>
        <v>-0.32579543287951279</v>
      </c>
      <c r="Q1385" s="63">
        <f t="shared" si="285"/>
        <v>2203762.6214349424</v>
      </c>
      <c r="R1385" s="48">
        <v>1</v>
      </c>
      <c r="S1385" s="47">
        <f t="shared" si="275"/>
        <v>18640358.28763698</v>
      </c>
      <c r="T1385" s="67">
        <f>(S1385-MAX(S$97:S1385))/MAX(S$97:S1385)</f>
        <v>-0.41580483734540691</v>
      </c>
      <c r="U1385" s="63">
        <f t="shared" si="287"/>
        <v>4121048.2908159504</v>
      </c>
      <c r="V1385" s="4"/>
    </row>
    <row r="1386" spans="1:22" x14ac:dyDescent="0.3">
      <c r="A1386" s="2">
        <v>44389</v>
      </c>
      <c r="B1386" s="21">
        <v>742.1</v>
      </c>
      <c r="C1386" s="21">
        <v>746.8</v>
      </c>
      <c r="D1386" s="21">
        <v>761.75</v>
      </c>
      <c r="E1386" s="21">
        <v>1177.4241666666669</v>
      </c>
      <c r="F1386" s="23" t="str">
        <f t="shared" si="280"/>
        <v>FALSE</v>
      </c>
      <c r="G1386" s="23" t="str">
        <f t="shared" si="281"/>
        <v>FALSE</v>
      </c>
      <c r="H1386" s="23" t="str">
        <f t="shared" si="282"/>
        <v>Sell</v>
      </c>
      <c r="I1386" s="23" t="str">
        <f t="shared" si="279"/>
        <v/>
      </c>
      <c r="J1386" s="38" t="str">
        <f t="shared" si="276"/>
        <v>Cash</v>
      </c>
      <c r="K1386" s="23" t="str">
        <f t="shared" si="277"/>
        <v>Cash</v>
      </c>
      <c r="L1386" s="23" t="str">
        <f t="shared" si="278"/>
        <v>Cash</v>
      </c>
      <c r="M1386" s="43">
        <f t="shared" si="283"/>
        <v>1.0073299850685489</v>
      </c>
      <c r="N1386" s="54">
        <f t="shared" si="286"/>
        <v>1</v>
      </c>
      <c r="O1386" s="47">
        <f>O1385*N1386</f>
        <v>3303718.8996837982</v>
      </c>
      <c r="P1386" s="67">
        <f>(O1386-MAX(O$97:O1386))/MAX(O$97:O1386)</f>
        <v>-0.32579543287951279</v>
      </c>
      <c r="Q1386" s="63">
        <f t="shared" si="285"/>
        <v>2203762.6214349424</v>
      </c>
      <c r="R1386" s="48">
        <v>1</v>
      </c>
      <c r="S1386" s="47">
        <f t="shared" si="275"/>
        <v>18640358.28763698</v>
      </c>
      <c r="T1386" s="67">
        <f>(S1386-MAX(S$97:S1386))/MAX(S$97:S1386)</f>
        <v>-0.41580483734540691</v>
      </c>
      <c r="U1386" s="63">
        <f t="shared" si="287"/>
        <v>4121048.2908159504</v>
      </c>
      <c r="V1386" s="4"/>
    </row>
    <row r="1387" spans="1:22" x14ac:dyDescent="0.3">
      <c r="A1387" s="2">
        <v>44390</v>
      </c>
      <c r="B1387" s="21">
        <v>746.7</v>
      </c>
      <c r="C1387" s="21">
        <v>731.4</v>
      </c>
      <c r="D1387" s="21">
        <v>756.7</v>
      </c>
      <c r="E1387" s="21">
        <v>1179.2983333333329</v>
      </c>
      <c r="F1387" s="23" t="str">
        <f t="shared" si="280"/>
        <v>FALSE</v>
      </c>
      <c r="G1387" s="23" t="str">
        <f t="shared" si="281"/>
        <v>FALSE</v>
      </c>
      <c r="H1387" s="23" t="str">
        <f t="shared" si="282"/>
        <v>Sell</v>
      </c>
      <c r="I1387" s="23" t="str">
        <f t="shared" si="279"/>
        <v/>
      </c>
      <c r="J1387" s="38" t="str">
        <f t="shared" si="276"/>
        <v>Cash</v>
      </c>
      <c r="K1387" s="23" t="str">
        <f t="shared" si="277"/>
        <v>Cash</v>
      </c>
      <c r="L1387" s="23" t="str">
        <f t="shared" si="278"/>
        <v>Cash</v>
      </c>
      <c r="M1387" s="43">
        <f t="shared" si="283"/>
        <v>1.0061986255221669</v>
      </c>
      <c r="N1387" s="54">
        <f t="shared" si="286"/>
        <v>1</v>
      </c>
      <c r="O1387" s="47">
        <f>O1386*N1387</f>
        <v>3303718.8996837982</v>
      </c>
      <c r="P1387" s="67">
        <f>(O1387-MAX(O$97:O1387))/MAX(O$97:O1387)</f>
        <v>-0.32579543287951279</v>
      </c>
      <c r="Q1387" s="63">
        <f t="shared" si="285"/>
        <v>2203762.6214349424</v>
      </c>
      <c r="R1387" s="48">
        <v>1</v>
      </c>
      <c r="S1387" s="47">
        <f t="shared" si="275"/>
        <v>18640358.28763698</v>
      </c>
      <c r="T1387" s="67">
        <f>(S1387-MAX(S$97:S1387))/MAX(S$97:S1387)</f>
        <v>-0.41580483734540691</v>
      </c>
      <c r="U1387" s="63">
        <f t="shared" si="287"/>
        <v>4121048.2908159504</v>
      </c>
      <c r="V1387" s="4"/>
    </row>
    <row r="1388" spans="1:22" x14ac:dyDescent="0.3">
      <c r="A1388" s="2">
        <v>44391</v>
      </c>
      <c r="B1388" s="21">
        <v>732.5</v>
      </c>
      <c r="C1388" s="21">
        <v>732.8</v>
      </c>
      <c r="D1388" s="21">
        <v>749.81999999999994</v>
      </c>
      <c r="E1388" s="21">
        <v>1180.873333333333</v>
      </c>
      <c r="F1388" s="23" t="str">
        <f t="shared" si="280"/>
        <v>FALSE</v>
      </c>
      <c r="G1388" s="23" t="str">
        <f t="shared" si="281"/>
        <v>FALSE</v>
      </c>
      <c r="H1388" s="23" t="str">
        <f t="shared" si="282"/>
        <v>Sell</v>
      </c>
      <c r="I1388" s="23" t="str">
        <f t="shared" si="279"/>
        <v/>
      </c>
      <c r="J1388" s="38" t="str">
        <f t="shared" si="276"/>
        <v>Cash</v>
      </c>
      <c r="K1388" s="23" t="str">
        <f t="shared" si="277"/>
        <v>Cash</v>
      </c>
      <c r="L1388" s="23" t="str">
        <f t="shared" si="278"/>
        <v>Cash</v>
      </c>
      <c r="M1388" s="43">
        <f t="shared" si="283"/>
        <v>0.9809829918307218</v>
      </c>
      <c r="N1388" s="54">
        <f t="shared" si="286"/>
        <v>1</v>
      </c>
      <c r="O1388" s="47">
        <f>O1387*N1388</f>
        <v>3303718.8996837982</v>
      </c>
      <c r="P1388" s="67">
        <f>(O1388-MAX(O$97:O1388))/MAX(O$97:O1388)</f>
        <v>-0.32579543287951279</v>
      </c>
      <c r="Q1388" s="63">
        <f t="shared" si="285"/>
        <v>2203762.6214349424</v>
      </c>
      <c r="R1388" s="48">
        <v>1</v>
      </c>
      <c r="S1388" s="47">
        <f t="shared" ref="S1388:S1451" si="288">S1387*R1388</f>
        <v>18640358.28763698</v>
      </c>
      <c r="T1388" s="67">
        <f>(S1388-MAX(S$97:S1388))/MAX(S$97:S1388)</f>
        <v>-0.41580483734540691</v>
      </c>
      <c r="U1388" s="63">
        <f t="shared" si="287"/>
        <v>4121048.2908159504</v>
      </c>
      <c r="V1388" s="4"/>
    </row>
    <row r="1389" spans="1:22" x14ac:dyDescent="0.3">
      <c r="A1389" s="2">
        <v>44392</v>
      </c>
      <c r="B1389" s="21">
        <v>733.1</v>
      </c>
      <c r="C1389" s="21">
        <v>709.5</v>
      </c>
      <c r="D1389" s="21">
        <v>743.72</v>
      </c>
      <c r="E1389" s="21">
        <v>1182.291666666667</v>
      </c>
      <c r="F1389" s="23" t="str">
        <f t="shared" si="280"/>
        <v>FALSE</v>
      </c>
      <c r="G1389" s="23" t="str">
        <f t="shared" si="281"/>
        <v>FALSE</v>
      </c>
      <c r="H1389" s="23" t="str">
        <f t="shared" si="282"/>
        <v>Sell</v>
      </c>
      <c r="I1389" s="23" t="str">
        <f t="shared" si="279"/>
        <v/>
      </c>
      <c r="J1389" s="38" t="str">
        <f t="shared" si="276"/>
        <v>Cash</v>
      </c>
      <c r="K1389" s="23" t="str">
        <f t="shared" si="277"/>
        <v>Cash</v>
      </c>
      <c r="L1389" s="23" t="str">
        <f t="shared" si="278"/>
        <v>Cash</v>
      </c>
      <c r="M1389" s="43">
        <f t="shared" si="283"/>
        <v>1.0008191126279864</v>
      </c>
      <c r="N1389" s="54">
        <f t="shared" si="286"/>
        <v>1</v>
      </c>
      <c r="O1389" s="47">
        <f>O1388*N1389</f>
        <v>3303718.8996837982</v>
      </c>
      <c r="P1389" s="67">
        <f>(O1389-MAX(O$97:O1389))/MAX(O$97:O1389)</f>
        <v>-0.32579543287951279</v>
      </c>
      <c r="Q1389" s="63">
        <f t="shared" si="285"/>
        <v>2203762.6214349424</v>
      </c>
      <c r="R1389" s="48">
        <v>1</v>
      </c>
      <c r="S1389" s="47">
        <f t="shared" si="288"/>
        <v>18640358.28763698</v>
      </c>
      <c r="T1389" s="67">
        <f>(S1389-MAX(S$97:S1389))/MAX(S$97:S1389)</f>
        <v>-0.41580483734540691</v>
      </c>
      <c r="U1389" s="63">
        <f t="shared" si="287"/>
        <v>4121048.2908159504</v>
      </c>
      <c r="V1389" s="4"/>
    </row>
    <row r="1390" spans="1:22" x14ac:dyDescent="0.3">
      <c r="A1390" s="2">
        <v>44393</v>
      </c>
      <c r="B1390" s="21">
        <v>709.5</v>
      </c>
      <c r="C1390" s="21">
        <v>708.5</v>
      </c>
      <c r="D1390" s="21">
        <v>737.14</v>
      </c>
      <c r="E1390" s="21">
        <v>1183.600833333333</v>
      </c>
      <c r="F1390" s="23" t="str">
        <f t="shared" si="280"/>
        <v>FALSE</v>
      </c>
      <c r="G1390" s="23" t="str">
        <f t="shared" si="281"/>
        <v>FALSE</v>
      </c>
      <c r="H1390" s="23" t="str">
        <f t="shared" si="282"/>
        <v>Sell</v>
      </c>
      <c r="I1390" s="23" t="str">
        <f t="shared" si="279"/>
        <v/>
      </c>
      <c r="J1390" s="38" t="str">
        <f t="shared" si="276"/>
        <v>Cash</v>
      </c>
      <c r="K1390" s="23" t="str">
        <f t="shared" si="277"/>
        <v>Cash</v>
      </c>
      <c r="L1390" s="23" t="str">
        <f t="shared" si="278"/>
        <v>Cash</v>
      </c>
      <c r="M1390" s="43">
        <f t="shared" si="283"/>
        <v>0.96780793888964667</v>
      </c>
      <c r="N1390" s="54">
        <f t="shared" si="286"/>
        <v>1</v>
      </c>
      <c r="O1390" s="47">
        <f>O1389*N1390</f>
        <v>3303718.8996837982</v>
      </c>
      <c r="P1390" s="67">
        <f>(O1390-MAX(O$97:O1390))/MAX(O$97:O1390)</f>
        <v>-0.32579543287951279</v>
      </c>
      <c r="Q1390" s="63">
        <f t="shared" si="285"/>
        <v>2203762.6214349424</v>
      </c>
      <c r="R1390" s="48">
        <v>1</v>
      </c>
      <c r="S1390" s="47">
        <f t="shared" si="288"/>
        <v>18640358.28763698</v>
      </c>
      <c r="T1390" s="67">
        <f>(S1390-MAX(S$97:S1390))/MAX(S$97:S1390)</f>
        <v>-0.41580483734540691</v>
      </c>
      <c r="U1390" s="63">
        <f t="shared" si="287"/>
        <v>4121048.2908159504</v>
      </c>
      <c r="V1390" s="4"/>
    </row>
    <row r="1391" spans="1:22" x14ac:dyDescent="0.3">
      <c r="A1391" s="2">
        <v>44394</v>
      </c>
      <c r="B1391" s="21">
        <v>708.3</v>
      </c>
      <c r="C1391" s="21">
        <v>687.7</v>
      </c>
      <c r="D1391" s="21">
        <v>728.29000000000008</v>
      </c>
      <c r="E1391" s="21">
        <v>1184.77</v>
      </c>
      <c r="F1391" s="23" t="str">
        <f t="shared" si="280"/>
        <v>FALSE</v>
      </c>
      <c r="G1391" s="23" t="str">
        <f t="shared" si="281"/>
        <v>FALSE</v>
      </c>
      <c r="H1391" s="23" t="str">
        <f t="shared" si="282"/>
        <v>Sell</v>
      </c>
      <c r="I1391" s="23" t="str">
        <f t="shared" si="279"/>
        <v/>
      </c>
      <c r="J1391" s="38" t="str">
        <f t="shared" si="276"/>
        <v>Cash</v>
      </c>
      <c r="K1391" s="23" t="str">
        <f t="shared" si="277"/>
        <v>Cash</v>
      </c>
      <c r="L1391" s="23" t="str">
        <f t="shared" si="278"/>
        <v>Cash</v>
      </c>
      <c r="M1391" s="43">
        <f t="shared" si="283"/>
        <v>0.99830866807610985</v>
      </c>
      <c r="N1391" s="54">
        <f t="shared" si="286"/>
        <v>1</v>
      </c>
      <c r="O1391" s="47">
        <f>O1390*N1391</f>
        <v>3303718.8996837982</v>
      </c>
      <c r="P1391" s="67">
        <f>(O1391-MAX(O$97:O1391))/MAX(O$97:O1391)</f>
        <v>-0.32579543287951279</v>
      </c>
      <c r="Q1391" s="63">
        <f t="shared" si="285"/>
        <v>2203762.6214349424</v>
      </c>
      <c r="R1391" s="48">
        <v>1</v>
      </c>
      <c r="S1391" s="47">
        <f t="shared" si="288"/>
        <v>18640358.28763698</v>
      </c>
      <c r="T1391" s="67">
        <f>(S1391-MAX(S$97:S1391))/MAX(S$97:S1391)</f>
        <v>-0.41580483734540691</v>
      </c>
      <c r="U1391" s="63">
        <f t="shared" si="287"/>
        <v>4121048.2908159504</v>
      </c>
      <c r="V1391" s="4"/>
    </row>
    <row r="1392" spans="1:22" x14ac:dyDescent="0.3">
      <c r="A1392" s="2">
        <v>44395</v>
      </c>
      <c r="B1392" s="21">
        <v>687.7</v>
      </c>
      <c r="C1392" s="21">
        <v>683.6</v>
      </c>
      <c r="D1392" s="21">
        <v>722.56999999999994</v>
      </c>
      <c r="E1392" s="21">
        <v>1185.7666666666671</v>
      </c>
      <c r="F1392" s="23" t="str">
        <f t="shared" si="280"/>
        <v>FALSE</v>
      </c>
      <c r="G1392" s="23" t="str">
        <f t="shared" si="281"/>
        <v>FALSE</v>
      </c>
      <c r="H1392" s="23" t="str">
        <f t="shared" si="282"/>
        <v>Sell</v>
      </c>
      <c r="I1392" s="23" t="str">
        <f t="shared" si="279"/>
        <v/>
      </c>
      <c r="J1392" s="38" t="str">
        <f t="shared" si="276"/>
        <v>Cash</v>
      </c>
      <c r="K1392" s="23" t="str">
        <f t="shared" si="277"/>
        <v>Cash</v>
      </c>
      <c r="L1392" s="23" t="str">
        <f t="shared" si="278"/>
        <v>Cash</v>
      </c>
      <c r="M1392" s="43">
        <f t="shared" si="283"/>
        <v>0.97091627841310191</v>
      </c>
      <c r="N1392" s="54">
        <f t="shared" si="286"/>
        <v>1</v>
      </c>
      <c r="O1392" s="47">
        <f>O1391*N1392</f>
        <v>3303718.8996837982</v>
      </c>
      <c r="P1392" s="67">
        <f>(O1392-MAX(O$97:O1392))/MAX(O$97:O1392)</f>
        <v>-0.32579543287951279</v>
      </c>
      <c r="Q1392" s="63">
        <f t="shared" si="285"/>
        <v>2203762.6214349424</v>
      </c>
      <c r="R1392" s="48">
        <v>1</v>
      </c>
      <c r="S1392" s="47">
        <f t="shared" si="288"/>
        <v>18640358.28763698</v>
      </c>
      <c r="T1392" s="67">
        <f>(S1392-MAX(S$97:S1392))/MAX(S$97:S1392)</f>
        <v>-0.41580483734540691</v>
      </c>
      <c r="U1392" s="63">
        <f t="shared" si="287"/>
        <v>4121048.2908159504</v>
      </c>
      <c r="V1392" s="4"/>
    </row>
    <row r="1393" spans="1:22" x14ac:dyDescent="0.3">
      <c r="A1393" s="2">
        <v>44396</v>
      </c>
      <c r="B1393" s="21">
        <v>683.6</v>
      </c>
      <c r="C1393" s="21">
        <v>669.4</v>
      </c>
      <c r="D1393" s="21">
        <v>714.81999999999994</v>
      </c>
      <c r="E1393" s="21">
        <v>1186.4216666666671</v>
      </c>
      <c r="F1393" s="23" t="str">
        <f t="shared" si="280"/>
        <v>FALSE</v>
      </c>
      <c r="G1393" s="23" t="str">
        <f t="shared" si="281"/>
        <v>FALSE</v>
      </c>
      <c r="H1393" s="23" t="str">
        <f t="shared" si="282"/>
        <v>Sell</v>
      </c>
      <c r="I1393" s="23" t="str">
        <f t="shared" si="279"/>
        <v/>
      </c>
      <c r="J1393" s="38" t="str">
        <f t="shared" si="276"/>
        <v>Cash</v>
      </c>
      <c r="K1393" s="23" t="str">
        <f t="shared" si="277"/>
        <v>Cash</v>
      </c>
      <c r="L1393" s="23" t="str">
        <f t="shared" si="278"/>
        <v>Cash</v>
      </c>
      <c r="M1393" s="43">
        <f t="shared" si="283"/>
        <v>0.99403809800785226</v>
      </c>
      <c r="N1393" s="54">
        <f t="shared" si="286"/>
        <v>1</v>
      </c>
      <c r="O1393" s="47">
        <f>O1392*N1393</f>
        <v>3303718.8996837982</v>
      </c>
      <c r="P1393" s="67">
        <f>(O1393-MAX(O$97:O1393))/MAX(O$97:O1393)</f>
        <v>-0.32579543287951279</v>
      </c>
      <c r="Q1393" s="63">
        <f t="shared" si="285"/>
        <v>2203762.6214349424</v>
      </c>
      <c r="R1393" s="48">
        <v>1</v>
      </c>
      <c r="S1393" s="47">
        <f t="shared" si="288"/>
        <v>18640358.28763698</v>
      </c>
      <c r="T1393" s="67">
        <f>(S1393-MAX(S$97:S1393))/MAX(S$97:S1393)</f>
        <v>-0.41580483734540691</v>
      </c>
      <c r="U1393" s="63">
        <f t="shared" si="287"/>
        <v>4121048.2908159504</v>
      </c>
      <c r="V1393" s="4"/>
    </row>
    <row r="1394" spans="1:22" x14ac:dyDescent="0.3">
      <c r="A1394" s="2">
        <v>44397</v>
      </c>
      <c r="B1394" s="21">
        <v>669.2</v>
      </c>
      <c r="C1394" s="21">
        <v>626.9</v>
      </c>
      <c r="D1394" s="21">
        <v>703.83999999999992</v>
      </c>
      <c r="E1394" s="21">
        <v>1185.9625000000001</v>
      </c>
      <c r="F1394" s="23" t="str">
        <f t="shared" si="280"/>
        <v>FALSE</v>
      </c>
      <c r="G1394" s="23" t="str">
        <f t="shared" si="281"/>
        <v>FALSE</v>
      </c>
      <c r="H1394" s="23" t="str">
        <f t="shared" si="282"/>
        <v>Sell</v>
      </c>
      <c r="I1394" s="23" t="str">
        <f t="shared" si="279"/>
        <v/>
      </c>
      <c r="J1394" s="38" t="str">
        <f t="shared" si="276"/>
        <v>Cash</v>
      </c>
      <c r="K1394" s="23" t="str">
        <f t="shared" si="277"/>
        <v>Cash</v>
      </c>
      <c r="L1394" s="23" t="str">
        <f t="shared" si="278"/>
        <v>Cash</v>
      </c>
      <c r="M1394" s="43">
        <f t="shared" si="283"/>
        <v>0.9789350497366881</v>
      </c>
      <c r="N1394" s="54">
        <f t="shared" si="286"/>
        <v>1</v>
      </c>
      <c r="O1394" s="47">
        <f>O1393*N1394</f>
        <v>3303718.8996837982</v>
      </c>
      <c r="P1394" s="67">
        <f>(O1394-MAX(O$97:O1394))/MAX(O$97:O1394)</f>
        <v>-0.32579543287951279</v>
      </c>
      <c r="Q1394" s="63">
        <f t="shared" si="285"/>
        <v>2203762.6214349424</v>
      </c>
      <c r="R1394" s="48">
        <v>1</v>
      </c>
      <c r="S1394" s="47">
        <f t="shared" si="288"/>
        <v>18640358.28763698</v>
      </c>
      <c r="T1394" s="67">
        <f>(S1394-MAX(S$97:S1394))/MAX(S$97:S1394)</f>
        <v>-0.41580483734540691</v>
      </c>
      <c r="U1394" s="63">
        <f t="shared" si="287"/>
        <v>4121048.2908159504</v>
      </c>
      <c r="V1394" s="4"/>
    </row>
    <row r="1395" spans="1:22" x14ac:dyDescent="0.3">
      <c r="A1395" s="2">
        <v>44398</v>
      </c>
      <c r="B1395" s="21">
        <v>627.4</v>
      </c>
      <c r="C1395" s="21">
        <v>661</v>
      </c>
      <c r="D1395" s="21">
        <v>695.76</v>
      </c>
      <c r="E1395" s="21">
        <v>1185.865</v>
      </c>
      <c r="F1395" s="23" t="str">
        <f t="shared" si="280"/>
        <v>FALSE</v>
      </c>
      <c r="G1395" s="23" t="str">
        <f t="shared" si="281"/>
        <v>FALSE</v>
      </c>
      <c r="H1395" s="23" t="str">
        <f t="shared" si="282"/>
        <v>Sell</v>
      </c>
      <c r="I1395" s="23" t="str">
        <f t="shared" si="279"/>
        <v/>
      </c>
      <c r="J1395" s="38" t="str">
        <f t="shared" si="276"/>
        <v>Cash</v>
      </c>
      <c r="K1395" s="23" t="str">
        <f t="shared" si="277"/>
        <v>Cash</v>
      </c>
      <c r="L1395" s="23" t="str">
        <f t="shared" si="278"/>
        <v>Cash</v>
      </c>
      <c r="M1395" s="43">
        <f t="shared" si="283"/>
        <v>0.93753735803945004</v>
      </c>
      <c r="N1395" s="54">
        <f t="shared" si="286"/>
        <v>1</v>
      </c>
      <c r="O1395" s="47">
        <f>O1394*N1395</f>
        <v>3303718.8996837982</v>
      </c>
      <c r="P1395" s="67">
        <f>(O1395-MAX(O$97:O1395))/MAX(O$97:O1395)</f>
        <v>-0.32579543287951279</v>
      </c>
      <c r="Q1395" s="63">
        <f t="shared" si="285"/>
        <v>2203762.6214349424</v>
      </c>
      <c r="R1395" s="48">
        <v>1</v>
      </c>
      <c r="S1395" s="47">
        <f t="shared" si="288"/>
        <v>18640358.28763698</v>
      </c>
      <c r="T1395" s="67">
        <f>(S1395-MAX(S$97:S1395))/MAX(S$97:S1395)</f>
        <v>-0.41580483734540691</v>
      </c>
      <c r="U1395" s="63">
        <f t="shared" si="287"/>
        <v>4121048.2908159504</v>
      </c>
      <c r="V1395" s="4"/>
    </row>
    <row r="1396" spans="1:22" x14ac:dyDescent="0.3">
      <c r="A1396" s="2">
        <v>44399</v>
      </c>
      <c r="B1396" s="21">
        <v>661.4</v>
      </c>
      <c r="C1396" s="21">
        <v>687.6</v>
      </c>
      <c r="D1396" s="21">
        <v>689.84</v>
      </c>
      <c r="E1396" s="21">
        <v>1186.083333333333</v>
      </c>
      <c r="F1396" s="23" t="str">
        <f t="shared" si="280"/>
        <v>FALSE</v>
      </c>
      <c r="G1396" s="23" t="str">
        <f t="shared" si="281"/>
        <v>FALSE</v>
      </c>
      <c r="H1396" s="23" t="str">
        <f t="shared" si="282"/>
        <v>Sell</v>
      </c>
      <c r="I1396" s="23" t="str">
        <f t="shared" si="279"/>
        <v/>
      </c>
      <c r="J1396" s="38" t="str">
        <f t="shared" si="276"/>
        <v>Cash</v>
      </c>
      <c r="K1396" s="23" t="str">
        <f t="shared" si="277"/>
        <v>Cash</v>
      </c>
      <c r="L1396" s="23" t="str">
        <f t="shared" si="278"/>
        <v>Cash</v>
      </c>
      <c r="M1396" s="43">
        <f t="shared" si="283"/>
        <v>1.0541919030921263</v>
      </c>
      <c r="N1396" s="54">
        <f t="shared" si="286"/>
        <v>1</v>
      </c>
      <c r="O1396" s="47">
        <f>O1395*N1396</f>
        <v>3303718.8996837982</v>
      </c>
      <c r="P1396" s="67">
        <f>(O1396-MAX(O$97:O1396))/MAX(O$97:O1396)</f>
        <v>-0.32579543287951279</v>
      </c>
      <c r="Q1396" s="63">
        <f t="shared" si="285"/>
        <v>2203762.6214349424</v>
      </c>
      <c r="R1396" s="48">
        <v>1</v>
      </c>
      <c r="S1396" s="47">
        <f t="shared" si="288"/>
        <v>18640358.28763698</v>
      </c>
      <c r="T1396" s="67">
        <f>(S1396-MAX(S$97:S1396))/MAX(S$97:S1396)</f>
        <v>-0.41580483734540691</v>
      </c>
      <c r="U1396" s="63">
        <f t="shared" si="287"/>
        <v>4121048.2908159504</v>
      </c>
      <c r="V1396" s="4"/>
    </row>
    <row r="1397" spans="1:22" x14ac:dyDescent="0.3">
      <c r="A1397" s="2">
        <v>44400</v>
      </c>
      <c r="B1397" s="21">
        <v>688</v>
      </c>
      <c r="C1397" s="21">
        <v>699.2</v>
      </c>
      <c r="D1397" s="21">
        <v>686.62</v>
      </c>
      <c r="E1397" s="21">
        <v>1186.850833333333</v>
      </c>
      <c r="F1397" s="23" t="str">
        <f t="shared" si="280"/>
        <v>FALSE</v>
      </c>
      <c r="G1397" s="23" t="str">
        <f t="shared" si="281"/>
        <v>FALSE</v>
      </c>
      <c r="H1397" s="23" t="str">
        <f t="shared" si="282"/>
        <v>Sell</v>
      </c>
      <c r="I1397" s="23" t="str">
        <f t="shared" si="279"/>
        <v/>
      </c>
      <c r="J1397" s="38" t="str">
        <f t="shared" si="276"/>
        <v>Cash</v>
      </c>
      <c r="K1397" s="23" t="str">
        <f t="shared" si="277"/>
        <v>Cash</v>
      </c>
      <c r="L1397" s="23" t="str">
        <f t="shared" si="278"/>
        <v>Cash</v>
      </c>
      <c r="M1397" s="43">
        <f t="shared" si="283"/>
        <v>1.0402177199879046</v>
      </c>
      <c r="N1397" s="54">
        <f t="shared" si="286"/>
        <v>1</v>
      </c>
      <c r="O1397" s="47">
        <f>O1396*N1397</f>
        <v>3303718.8996837982</v>
      </c>
      <c r="P1397" s="67">
        <f>(O1397-MAX(O$97:O1397))/MAX(O$97:O1397)</f>
        <v>-0.32579543287951279</v>
      </c>
      <c r="Q1397" s="63">
        <f t="shared" si="285"/>
        <v>2203762.6214349424</v>
      </c>
      <c r="R1397" s="48">
        <v>1</v>
      </c>
      <c r="S1397" s="47">
        <f t="shared" si="288"/>
        <v>18640358.28763698</v>
      </c>
      <c r="T1397" s="67">
        <f>(S1397-MAX(S$97:S1397))/MAX(S$97:S1397)</f>
        <v>-0.41580483734540691</v>
      </c>
      <c r="U1397" s="63">
        <f t="shared" si="287"/>
        <v>4121048.2908159504</v>
      </c>
      <c r="V1397" s="4"/>
    </row>
    <row r="1398" spans="1:22" x14ac:dyDescent="0.3">
      <c r="A1398" s="2">
        <v>44401</v>
      </c>
      <c r="B1398" s="21">
        <v>699.3</v>
      </c>
      <c r="C1398" s="21">
        <v>706.8</v>
      </c>
      <c r="D1398" s="21">
        <v>684.0200000000001</v>
      </c>
      <c r="E1398" s="21">
        <v>1187.2733333333331</v>
      </c>
      <c r="F1398" s="23" t="str">
        <f t="shared" si="280"/>
        <v>TRUE</v>
      </c>
      <c r="G1398" s="23" t="str">
        <f t="shared" si="281"/>
        <v>FALSE</v>
      </c>
      <c r="H1398" s="23" t="str">
        <f t="shared" si="282"/>
        <v>Hold&amp;NotBuy</v>
      </c>
      <c r="I1398" s="23" t="str">
        <f t="shared" si="279"/>
        <v>hold</v>
      </c>
      <c r="J1398" s="38" t="str">
        <f t="shared" si="276"/>
        <v>Cash</v>
      </c>
      <c r="K1398" s="23" t="str">
        <f t="shared" si="277"/>
        <v>Cash</v>
      </c>
      <c r="L1398" s="23" t="str">
        <f t="shared" si="278"/>
        <v>Cash</v>
      </c>
      <c r="M1398" s="43">
        <f t="shared" si="283"/>
        <v>1.0164244186046512</v>
      </c>
      <c r="N1398" s="54">
        <f t="shared" si="286"/>
        <v>1</v>
      </c>
      <c r="O1398" s="47">
        <f>O1397*N1398</f>
        <v>3303718.8996837982</v>
      </c>
      <c r="P1398" s="67">
        <f>(O1398-MAX(O$97:O1398))/MAX(O$97:O1398)</f>
        <v>-0.32579543287951279</v>
      </c>
      <c r="Q1398" s="63">
        <f t="shared" si="285"/>
        <v>2203762.6214349424</v>
      </c>
      <c r="R1398" s="48">
        <v>1</v>
      </c>
      <c r="S1398" s="47">
        <f t="shared" si="288"/>
        <v>18640358.28763698</v>
      </c>
      <c r="T1398" s="67">
        <f>(S1398-MAX(S$97:S1398))/MAX(S$97:S1398)</f>
        <v>-0.41580483734540691</v>
      </c>
      <c r="U1398" s="63">
        <f t="shared" si="287"/>
        <v>4121048.2908159504</v>
      </c>
      <c r="V1398" s="4"/>
    </row>
    <row r="1399" spans="1:22" x14ac:dyDescent="0.3">
      <c r="A1399" s="2">
        <v>44402</v>
      </c>
      <c r="B1399" s="21">
        <v>706.8</v>
      </c>
      <c r="C1399" s="21">
        <v>694.4</v>
      </c>
      <c r="D1399" s="21">
        <v>682.51</v>
      </c>
      <c r="E1399" s="21">
        <v>1187.6091666666659</v>
      </c>
      <c r="F1399" s="23" t="str">
        <f t="shared" si="280"/>
        <v>TRUE</v>
      </c>
      <c r="G1399" s="23" t="str">
        <f t="shared" si="281"/>
        <v>FALSE</v>
      </c>
      <c r="H1399" s="23" t="str">
        <f t="shared" si="282"/>
        <v>Hold&amp;NotBuy</v>
      </c>
      <c r="I1399" s="23" t="str">
        <f t="shared" si="279"/>
        <v>hold</v>
      </c>
      <c r="J1399" s="38" t="str">
        <f t="shared" si="276"/>
        <v>Cash</v>
      </c>
      <c r="K1399" s="23" t="str">
        <f t="shared" si="277"/>
        <v>Cash</v>
      </c>
      <c r="L1399" s="23" t="str">
        <f t="shared" si="278"/>
        <v>Cash</v>
      </c>
      <c r="M1399" s="43">
        <f t="shared" si="283"/>
        <v>1.0107250107250108</v>
      </c>
      <c r="N1399" s="54">
        <f t="shared" si="286"/>
        <v>1</v>
      </c>
      <c r="O1399" s="47">
        <f>O1398*N1399</f>
        <v>3303718.8996837982</v>
      </c>
      <c r="P1399" s="67">
        <f>(O1399-MAX(O$97:O1399))/MAX(O$97:O1399)</f>
        <v>-0.32579543287951279</v>
      </c>
      <c r="Q1399" s="63">
        <f t="shared" si="285"/>
        <v>2203762.6214349424</v>
      </c>
      <c r="R1399" s="55">
        <f>(B1399-(B1398*$A$1))/B1398</f>
        <v>1.0100250107250108</v>
      </c>
      <c r="S1399" s="47">
        <f t="shared" si="288"/>
        <v>18827228.079388585</v>
      </c>
      <c r="T1399" s="67">
        <f>(S1399-MAX(S$97:S1399))/MAX(S$97:S1399)</f>
        <v>-0.40994827457429517</v>
      </c>
      <c r="U1399" s="63">
        <f t="shared" si="287"/>
        <v>4162361.8441296676</v>
      </c>
      <c r="V1399" s="4"/>
    </row>
    <row r="1400" spans="1:22" x14ac:dyDescent="0.3">
      <c r="A1400" s="2">
        <v>44403</v>
      </c>
      <c r="B1400" s="21">
        <v>694</v>
      </c>
      <c r="C1400" s="21">
        <v>758.1</v>
      </c>
      <c r="D1400" s="21">
        <v>687.47</v>
      </c>
      <c r="E1400" s="21">
        <v>1188.4749999999999</v>
      </c>
      <c r="F1400" s="23" t="str">
        <f t="shared" si="280"/>
        <v>TRUE</v>
      </c>
      <c r="G1400" s="23" t="str">
        <f t="shared" si="281"/>
        <v>FALSE</v>
      </c>
      <c r="H1400" s="23" t="str">
        <f t="shared" si="282"/>
        <v>Hold&amp;NotBuy</v>
      </c>
      <c r="I1400" s="23" t="str">
        <f t="shared" si="279"/>
        <v>hold</v>
      </c>
      <c r="J1400" s="38" t="str">
        <f t="shared" si="276"/>
        <v>Cash</v>
      </c>
      <c r="K1400" s="23" t="str">
        <f t="shared" si="277"/>
        <v>Cash</v>
      </c>
      <c r="L1400" s="23" t="str">
        <f t="shared" si="278"/>
        <v>Cash</v>
      </c>
      <c r="M1400" s="43">
        <f t="shared" si="283"/>
        <v>0.98189020939445393</v>
      </c>
      <c r="N1400" s="54">
        <f t="shared" si="286"/>
        <v>1</v>
      </c>
      <c r="O1400" s="47">
        <f>O1399*N1400</f>
        <v>3303718.8996837982</v>
      </c>
      <c r="P1400" s="67">
        <f>(O1400-MAX(O$97:O1400))/MAX(O$97:O1400)</f>
        <v>-0.32579543287951279</v>
      </c>
      <c r="Q1400" s="63">
        <f t="shared" si="285"/>
        <v>2203762.6214349424</v>
      </c>
      <c r="R1400" s="52">
        <f t="shared" ref="R1400:R1420" si="289">M1400</f>
        <v>0.98189020939445393</v>
      </c>
      <c r="S1400" s="47">
        <f t="shared" si="288"/>
        <v>18486270.921188001</v>
      </c>
      <c r="T1400" s="67">
        <f>(S1400-MAX(S$97:S1400))/MAX(S$97:S1400)</f>
        <v>-0.42063398776819583</v>
      </c>
      <c r="U1400" s="63">
        <f t="shared" si="287"/>
        <v>4086982.3427079646</v>
      </c>
      <c r="V1400" s="4"/>
    </row>
    <row r="1401" spans="1:22" x14ac:dyDescent="0.3">
      <c r="A1401" s="2">
        <v>44404</v>
      </c>
      <c r="B1401" s="21">
        <v>758</v>
      </c>
      <c r="C1401" s="21">
        <v>742.6</v>
      </c>
      <c r="D1401" s="21">
        <v>692.95999999999992</v>
      </c>
      <c r="E1401" s="21">
        <v>1189.1500000000001</v>
      </c>
      <c r="F1401" s="23" t="str">
        <f t="shared" si="280"/>
        <v>TRUE</v>
      </c>
      <c r="G1401" s="23" t="str">
        <f t="shared" si="281"/>
        <v>FALSE</v>
      </c>
      <c r="H1401" s="23" t="str">
        <f t="shared" si="282"/>
        <v>Hold&amp;NotBuy</v>
      </c>
      <c r="I1401" s="23" t="str">
        <f t="shared" si="279"/>
        <v>hold</v>
      </c>
      <c r="J1401" s="38" t="str">
        <f t="shared" si="276"/>
        <v>Cash</v>
      </c>
      <c r="K1401" s="23" t="str">
        <f t="shared" si="277"/>
        <v>Cash</v>
      </c>
      <c r="L1401" s="23" t="str">
        <f t="shared" si="278"/>
        <v>Cash</v>
      </c>
      <c r="M1401" s="43">
        <f t="shared" si="283"/>
        <v>1.0922190201729107</v>
      </c>
      <c r="N1401" s="54">
        <f t="shared" si="286"/>
        <v>1</v>
      </c>
      <c r="O1401" s="47">
        <f>O1400*N1401</f>
        <v>3303718.8996837982</v>
      </c>
      <c r="P1401" s="67">
        <f>(O1401-MAX(O$97:O1401))/MAX(O$97:O1401)</f>
        <v>-0.32579543287951279</v>
      </c>
      <c r="Q1401" s="63">
        <f t="shared" si="285"/>
        <v>2203762.6214349424</v>
      </c>
      <c r="R1401" s="52">
        <f t="shared" si="289"/>
        <v>1.0922190201729107</v>
      </c>
      <c r="S1401" s="47">
        <f t="shared" si="288"/>
        <v>20191056.71219093</v>
      </c>
      <c r="T1401" s="67">
        <f>(S1401-MAX(S$97:S1401))/MAX(S$97:S1401)</f>
        <v>-0.36720542179869226</v>
      </c>
      <c r="U1401" s="63">
        <f t="shared" si="287"/>
        <v>4463879.8498164807</v>
      </c>
      <c r="V1401" s="4"/>
    </row>
    <row r="1402" spans="1:22" x14ac:dyDescent="0.3">
      <c r="A1402" s="2">
        <v>44405</v>
      </c>
      <c r="B1402" s="21">
        <v>742.6</v>
      </c>
      <c r="C1402" s="21">
        <v>813.6</v>
      </c>
      <c r="D1402" s="21">
        <v>705.96</v>
      </c>
      <c r="E1402" s="21">
        <v>1190.330833333333</v>
      </c>
      <c r="F1402" s="23" t="str">
        <f t="shared" si="280"/>
        <v>TRUE</v>
      </c>
      <c r="G1402" s="23" t="str">
        <f t="shared" si="281"/>
        <v>FALSE</v>
      </c>
      <c r="H1402" s="23" t="str">
        <f t="shared" si="282"/>
        <v>Hold&amp;NotBuy</v>
      </c>
      <c r="I1402" s="23" t="str">
        <f t="shared" si="279"/>
        <v>hold</v>
      </c>
      <c r="J1402" s="38" t="str">
        <f t="shared" si="276"/>
        <v>Cash</v>
      </c>
      <c r="K1402" s="23" t="str">
        <f t="shared" si="277"/>
        <v>Cash</v>
      </c>
      <c r="L1402" s="23" t="str">
        <f t="shared" si="278"/>
        <v>Cash</v>
      </c>
      <c r="M1402" s="43">
        <f t="shared" si="283"/>
        <v>0.97968337730870714</v>
      </c>
      <c r="N1402" s="54">
        <f t="shared" si="286"/>
        <v>1</v>
      </c>
      <c r="O1402" s="47">
        <f>O1401*N1402</f>
        <v>3303718.8996837982</v>
      </c>
      <c r="P1402" s="67">
        <f>(O1402-MAX(O$97:O1402))/MAX(O$97:O1402)</f>
        <v>-0.32579543287951279</v>
      </c>
      <c r="Q1402" s="63">
        <f t="shared" si="285"/>
        <v>2203762.6214349424</v>
      </c>
      <c r="R1402" s="52">
        <f t="shared" si="289"/>
        <v>0.97968337730870714</v>
      </c>
      <c r="S1402" s="47">
        <f t="shared" si="288"/>
        <v>19780842.63123085</v>
      </c>
      <c r="T1402" s="67">
        <f>(S1402-MAX(S$97:S1402))/MAX(S$97:S1402)</f>
        <v>-0.38006167048510409</v>
      </c>
      <c r="U1402" s="63">
        <f t="shared" si="287"/>
        <v>4373188.8871684941</v>
      </c>
      <c r="V1402" s="4"/>
    </row>
    <row r="1403" spans="1:22" x14ac:dyDescent="0.3">
      <c r="A1403" s="2">
        <v>44406</v>
      </c>
      <c r="B1403" s="21">
        <v>813.5</v>
      </c>
      <c r="C1403" s="21">
        <v>815.9</v>
      </c>
      <c r="D1403" s="21">
        <v>720.6099999999999</v>
      </c>
      <c r="E1403" s="21">
        <v>1191.6300000000001</v>
      </c>
      <c r="F1403" s="23" t="str">
        <f t="shared" si="280"/>
        <v>TRUE</v>
      </c>
      <c r="G1403" s="23" t="str">
        <f t="shared" si="281"/>
        <v>FALSE</v>
      </c>
      <c r="H1403" s="23" t="str">
        <f t="shared" si="282"/>
        <v>Hold&amp;NotBuy</v>
      </c>
      <c r="I1403" s="23" t="str">
        <f t="shared" si="279"/>
        <v>hold</v>
      </c>
      <c r="J1403" s="38" t="str">
        <f t="shared" si="276"/>
        <v>Cash</v>
      </c>
      <c r="K1403" s="23" t="str">
        <f t="shared" si="277"/>
        <v>Cash</v>
      </c>
      <c r="L1403" s="23" t="str">
        <f t="shared" si="278"/>
        <v>Cash</v>
      </c>
      <c r="M1403" s="43">
        <f t="shared" si="283"/>
        <v>1.0954753568542956</v>
      </c>
      <c r="N1403" s="54">
        <f t="shared" si="286"/>
        <v>1</v>
      </c>
      <c r="O1403" s="47">
        <f>O1402*N1403</f>
        <v>3303718.8996837982</v>
      </c>
      <c r="P1403" s="67">
        <f>(O1403-MAX(O$97:O1403))/MAX(O$97:O1403)</f>
        <v>-0.32579543287951279</v>
      </c>
      <c r="Q1403" s="63">
        <f t="shared" si="285"/>
        <v>2203762.6214349424</v>
      </c>
      <c r="R1403" s="52">
        <f t="shared" si="289"/>
        <v>1.0954753568542956</v>
      </c>
      <c r="S1403" s="47">
        <f t="shared" si="288"/>
        <v>21669425.64032628</v>
      </c>
      <c r="T1403" s="67">
        <f>(S1403-MAX(S$97:S1403))/MAX(S$97:S1403)</f>
        <v>-0.32087283724701343</v>
      </c>
      <c r="U1403" s="63">
        <f t="shared" si="287"/>
        <v>4790720.6567621464</v>
      </c>
      <c r="V1403" s="4"/>
    </row>
    <row r="1404" spans="1:22" x14ac:dyDescent="0.3">
      <c r="A1404" s="2">
        <v>44407</v>
      </c>
      <c r="B1404" s="21">
        <v>816</v>
      </c>
      <c r="C1404" s="21">
        <v>839.2</v>
      </c>
      <c r="D1404" s="21">
        <v>741.83999999999992</v>
      </c>
      <c r="E1404" s="21">
        <v>1192.8325</v>
      </c>
      <c r="F1404" s="23" t="str">
        <f t="shared" si="280"/>
        <v>TRUE</v>
      </c>
      <c r="G1404" s="23" t="str">
        <f t="shared" si="281"/>
        <v>FALSE</v>
      </c>
      <c r="H1404" s="23" t="str">
        <f t="shared" si="282"/>
        <v>Hold&amp;NotBuy</v>
      </c>
      <c r="I1404" s="23" t="str">
        <f t="shared" si="279"/>
        <v>hold</v>
      </c>
      <c r="J1404" s="38" t="str">
        <f t="shared" si="276"/>
        <v>Cash</v>
      </c>
      <c r="K1404" s="23" t="str">
        <f t="shared" si="277"/>
        <v>Cash</v>
      </c>
      <c r="L1404" s="23" t="str">
        <f t="shared" si="278"/>
        <v>Cash</v>
      </c>
      <c r="M1404" s="43">
        <f t="shared" si="283"/>
        <v>1.0030731407498463</v>
      </c>
      <c r="N1404" s="54">
        <f t="shared" si="286"/>
        <v>1</v>
      </c>
      <c r="O1404" s="47">
        <f>O1403*N1404</f>
        <v>3303718.8996837982</v>
      </c>
      <c r="P1404" s="67">
        <f>(O1404-MAX(O$97:O1404))/MAX(O$97:O1404)</f>
        <v>-0.32579543287951279</v>
      </c>
      <c r="Q1404" s="63">
        <f t="shared" si="285"/>
        <v>2203762.6214349424</v>
      </c>
      <c r="R1404" s="52">
        <f t="shared" si="289"/>
        <v>1.0030731407498463</v>
      </c>
      <c r="S1404" s="47">
        <f t="shared" si="288"/>
        <v>21736018.835287333</v>
      </c>
      <c r="T1404" s="67">
        <f>(S1404-MAX(S$97:S1404))/MAX(S$97:S1404)</f>
        <v>-0.31878578388882967</v>
      </c>
      <c r="U1404" s="63">
        <f t="shared" si="287"/>
        <v>4805443.215633573</v>
      </c>
      <c r="V1404" s="4"/>
    </row>
    <row r="1405" spans="1:22" x14ac:dyDescent="0.3">
      <c r="A1405" s="2">
        <v>44408</v>
      </c>
      <c r="B1405" s="21">
        <v>839.4</v>
      </c>
      <c r="C1405" s="21">
        <v>858</v>
      </c>
      <c r="D1405" s="21">
        <v>761.54</v>
      </c>
      <c r="E1405" s="21">
        <v>1193.998333333333</v>
      </c>
      <c r="F1405" s="23" t="str">
        <f t="shared" si="280"/>
        <v>TRUE</v>
      </c>
      <c r="G1405" s="23" t="str">
        <f t="shared" si="281"/>
        <v>FALSE</v>
      </c>
      <c r="H1405" s="23" t="str">
        <f t="shared" si="282"/>
        <v>Hold&amp;NotBuy</v>
      </c>
      <c r="I1405" s="23" t="str">
        <f t="shared" si="279"/>
        <v>hold</v>
      </c>
      <c r="J1405" s="38" t="str">
        <f t="shared" si="276"/>
        <v>Cash</v>
      </c>
      <c r="K1405" s="23" t="str">
        <f t="shared" si="277"/>
        <v>Cash</v>
      </c>
      <c r="L1405" s="23" t="str">
        <f t="shared" si="278"/>
        <v>Cash</v>
      </c>
      <c r="M1405" s="43">
        <f t="shared" si="283"/>
        <v>1.0286764705882352</v>
      </c>
      <c r="N1405" s="54">
        <f t="shared" si="286"/>
        <v>1</v>
      </c>
      <c r="O1405" s="47">
        <f>O1404*N1405</f>
        <v>3303718.8996837982</v>
      </c>
      <c r="P1405" s="67">
        <f>(O1405-MAX(O$97:O1405))/MAX(O$97:O1405)</f>
        <v>-0.32579543287951279</v>
      </c>
      <c r="Q1405" s="63">
        <f t="shared" si="285"/>
        <v>2203762.6214349424</v>
      </c>
      <c r="R1405" s="52">
        <f t="shared" si="289"/>
        <v>1.0286764705882352</v>
      </c>
      <c r="S1405" s="47">
        <f t="shared" si="288"/>
        <v>22359331.140122775</v>
      </c>
      <c r="T1405" s="67">
        <f>(S1405-MAX(S$97:S1405))/MAX(S$97:S1405)</f>
        <v>-0.29925096445623006</v>
      </c>
      <c r="U1405" s="63">
        <f t="shared" si="287"/>
        <v>4943246.3666701233</v>
      </c>
      <c r="V1405" s="4"/>
    </row>
    <row r="1406" spans="1:22" x14ac:dyDescent="0.3">
      <c r="A1406" s="2">
        <v>44409</v>
      </c>
      <c r="B1406" s="21">
        <v>858</v>
      </c>
      <c r="C1406" s="21">
        <v>871.8</v>
      </c>
      <c r="D1406" s="21">
        <v>779.95999999999992</v>
      </c>
      <c r="E1406" s="21">
        <v>1194.605</v>
      </c>
      <c r="F1406" s="23" t="str">
        <f t="shared" si="280"/>
        <v>TRUE</v>
      </c>
      <c r="G1406" s="23" t="str">
        <f t="shared" si="281"/>
        <v>FALSE</v>
      </c>
      <c r="H1406" s="23" t="str">
        <f t="shared" si="282"/>
        <v>Hold&amp;NotBuy</v>
      </c>
      <c r="I1406" s="23" t="str">
        <f t="shared" si="279"/>
        <v>hold</v>
      </c>
      <c r="J1406" s="38" t="str">
        <f t="shared" si="276"/>
        <v>Cash</v>
      </c>
      <c r="K1406" s="23" t="str">
        <f t="shared" si="277"/>
        <v>Cash</v>
      </c>
      <c r="L1406" s="23" t="str">
        <f t="shared" si="278"/>
        <v>Cash</v>
      </c>
      <c r="M1406" s="43">
        <f t="shared" si="283"/>
        <v>1.0221586847748392</v>
      </c>
      <c r="N1406" s="54">
        <f t="shared" si="286"/>
        <v>1</v>
      </c>
      <c r="O1406" s="47">
        <f>O1405*N1406</f>
        <v>3303718.8996837982</v>
      </c>
      <c r="P1406" s="67">
        <f>(O1406-MAX(O$97:O1406))/MAX(O$97:O1406)</f>
        <v>-0.32579543287951279</v>
      </c>
      <c r="Q1406" s="63">
        <f t="shared" si="285"/>
        <v>2203762.6214349424</v>
      </c>
      <c r="R1406" s="52">
        <f t="shared" si="289"/>
        <v>1.0221586847748392</v>
      </c>
      <c r="S1406" s="47">
        <f t="shared" si="288"/>
        <v>22854784.510632999</v>
      </c>
      <c r="T1406" s="67">
        <f>(S1406-MAX(S$97:S1406))/MAX(S$97:S1406)</f>
        <v>-0.28372328747134312</v>
      </c>
      <c r="U1406" s="63">
        <f t="shared" si="287"/>
        <v>5052782.2046735352</v>
      </c>
      <c r="V1406" s="4"/>
    </row>
    <row r="1407" spans="1:22" x14ac:dyDescent="0.3">
      <c r="A1407" s="2">
        <v>44410</v>
      </c>
      <c r="B1407" s="21">
        <v>871.7</v>
      </c>
      <c r="C1407" s="21">
        <v>872</v>
      </c>
      <c r="D1407" s="21">
        <v>797.24</v>
      </c>
      <c r="E1407" s="21">
        <v>1195.540833333333</v>
      </c>
      <c r="F1407" s="23" t="str">
        <f t="shared" si="280"/>
        <v>TRUE</v>
      </c>
      <c r="G1407" s="23" t="str">
        <f t="shared" si="281"/>
        <v>FALSE</v>
      </c>
      <c r="H1407" s="23" t="str">
        <f t="shared" si="282"/>
        <v>Hold&amp;NotBuy</v>
      </c>
      <c r="I1407" s="23" t="str">
        <f t="shared" si="279"/>
        <v>hold</v>
      </c>
      <c r="J1407" s="38" t="str">
        <f t="shared" si="276"/>
        <v>Cash</v>
      </c>
      <c r="K1407" s="23" t="str">
        <f t="shared" si="277"/>
        <v>Cash</v>
      </c>
      <c r="L1407" s="23" t="str">
        <f t="shared" si="278"/>
        <v>Cash</v>
      </c>
      <c r="M1407" s="43">
        <f t="shared" si="283"/>
        <v>1.015967365967366</v>
      </c>
      <c r="N1407" s="54">
        <f t="shared" si="286"/>
        <v>1</v>
      </c>
      <c r="O1407" s="47">
        <f>O1406*N1407</f>
        <v>3303718.8996837982</v>
      </c>
      <c r="P1407" s="67">
        <f>(O1407-MAX(O$97:O1407))/MAX(O$97:O1407)</f>
        <v>-0.32579543287951279</v>
      </c>
      <c r="Q1407" s="63">
        <f t="shared" si="285"/>
        <v>2203762.6214349424</v>
      </c>
      <c r="R1407" s="52">
        <f t="shared" si="289"/>
        <v>1.015967365967366</v>
      </c>
      <c r="S1407" s="47">
        <f t="shared" si="288"/>
        <v>23219715.219019566</v>
      </c>
      <c r="T1407" s="67">
        <f>(S1407-MAX(S$97:S1407))/MAX(S$97:S1407)</f>
        <v>-0.2722862350684962</v>
      </c>
      <c r="U1407" s="63">
        <f t="shared" si="287"/>
        <v>5133461.8272889517</v>
      </c>
      <c r="V1407" s="4"/>
    </row>
    <row r="1408" spans="1:22" x14ac:dyDescent="0.3">
      <c r="A1408" s="2">
        <v>44411</v>
      </c>
      <c r="B1408" s="21">
        <v>872</v>
      </c>
      <c r="C1408" s="21">
        <v>838.1</v>
      </c>
      <c r="D1408" s="21">
        <v>810.37</v>
      </c>
      <c r="E1408" s="21">
        <v>1194.6541666666669</v>
      </c>
      <c r="F1408" s="23" t="str">
        <f t="shared" si="280"/>
        <v>TRUE</v>
      </c>
      <c r="G1408" s="23" t="str">
        <f t="shared" si="281"/>
        <v>FALSE</v>
      </c>
      <c r="H1408" s="23" t="str">
        <f t="shared" si="282"/>
        <v>Hold&amp;NotBuy</v>
      </c>
      <c r="I1408" s="23" t="str">
        <f t="shared" si="279"/>
        <v>hold</v>
      </c>
      <c r="J1408" s="38" t="str">
        <f t="shared" si="276"/>
        <v>Cash</v>
      </c>
      <c r="K1408" s="23" t="str">
        <f t="shared" si="277"/>
        <v>Cash</v>
      </c>
      <c r="L1408" s="23" t="str">
        <f t="shared" si="278"/>
        <v>Cash</v>
      </c>
      <c r="M1408" s="43">
        <f t="shared" si="283"/>
        <v>1.0003441550992314</v>
      </c>
      <c r="N1408" s="54">
        <f t="shared" si="286"/>
        <v>1</v>
      </c>
      <c r="O1408" s="47">
        <f>O1407*N1408</f>
        <v>3303718.8996837982</v>
      </c>
      <c r="P1408" s="67">
        <f>(O1408-MAX(O$97:O1408))/MAX(O$97:O1408)</f>
        <v>-0.32579543287951279</v>
      </c>
      <c r="Q1408" s="63">
        <f t="shared" si="285"/>
        <v>2203762.6214349424</v>
      </c>
      <c r="R1408" s="52">
        <f t="shared" si="289"/>
        <v>1.0003441550992314</v>
      </c>
      <c r="S1408" s="47">
        <f t="shared" si="288"/>
        <v>23227706.402414892</v>
      </c>
      <c r="T1408" s="67">
        <f>(S1408-MAX(S$97:S1408))/MAX(S$97:S1408)</f>
        <v>-0.27203578866551414</v>
      </c>
      <c r="U1408" s="63">
        <f t="shared" si="287"/>
        <v>5135228.5343535226</v>
      </c>
      <c r="V1408" s="4"/>
    </row>
    <row r="1409" spans="1:22" x14ac:dyDescent="0.3">
      <c r="A1409" s="2">
        <v>44412</v>
      </c>
      <c r="B1409" s="21">
        <v>838</v>
      </c>
      <c r="C1409" s="21">
        <v>838.5</v>
      </c>
      <c r="D1409" s="21">
        <v>824.78</v>
      </c>
      <c r="E1409" s="21">
        <v>1191.0166666666671</v>
      </c>
      <c r="F1409" s="23" t="str">
        <f t="shared" si="280"/>
        <v>TRUE</v>
      </c>
      <c r="G1409" s="23" t="str">
        <f t="shared" si="281"/>
        <v>FALSE</v>
      </c>
      <c r="H1409" s="23" t="str">
        <f t="shared" si="282"/>
        <v>Hold&amp;NotBuy</v>
      </c>
      <c r="I1409" s="23" t="str">
        <f t="shared" si="279"/>
        <v>hold</v>
      </c>
      <c r="J1409" s="38" t="str">
        <f t="shared" si="276"/>
        <v>Cash</v>
      </c>
      <c r="K1409" s="23" t="str">
        <f t="shared" si="277"/>
        <v>Cash</v>
      </c>
      <c r="L1409" s="23" t="str">
        <f t="shared" si="278"/>
        <v>Cash</v>
      </c>
      <c r="M1409" s="43">
        <f t="shared" si="283"/>
        <v>0.96100917431192656</v>
      </c>
      <c r="N1409" s="54">
        <f t="shared" si="286"/>
        <v>1</v>
      </c>
      <c r="O1409" s="47">
        <f>O1408*N1409</f>
        <v>3303718.8996837982</v>
      </c>
      <c r="P1409" s="67">
        <f>(O1409-MAX(O$97:O1409))/MAX(O$97:O1409)</f>
        <v>-0.32579543287951279</v>
      </c>
      <c r="Q1409" s="63">
        <f t="shared" si="285"/>
        <v>2203762.6214349424</v>
      </c>
      <c r="R1409" s="52">
        <f t="shared" si="289"/>
        <v>0.96100917431192656</v>
      </c>
      <c r="S1409" s="47">
        <f t="shared" si="288"/>
        <v>22322038.950944584</v>
      </c>
      <c r="T1409" s="67">
        <f>(S1409-MAX(S$97:S1409))/MAX(S$97:S1409)</f>
        <v>-0.30041971433681303</v>
      </c>
      <c r="U1409" s="63">
        <f t="shared" si="287"/>
        <v>4935001.7337021232</v>
      </c>
      <c r="V1409" s="4"/>
    </row>
    <row r="1410" spans="1:22" x14ac:dyDescent="0.3">
      <c r="A1410" s="2">
        <v>44413</v>
      </c>
      <c r="B1410" s="21">
        <v>838.5</v>
      </c>
      <c r="C1410" s="21">
        <v>837.4</v>
      </c>
      <c r="D1410" s="21">
        <v>832.71</v>
      </c>
      <c r="E1410" s="21">
        <v>1188.0450000000001</v>
      </c>
      <c r="F1410" s="23" t="str">
        <f t="shared" si="280"/>
        <v>TRUE</v>
      </c>
      <c r="G1410" s="23" t="str">
        <f t="shared" si="281"/>
        <v>FALSE</v>
      </c>
      <c r="H1410" s="23" t="str">
        <f t="shared" si="282"/>
        <v>Hold&amp;NotBuy</v>
      </c>
      <c r="I1410" s="23" t="str">
        <f t="shared" si="279"/>
        <v>hold</v>
      </c>
      <c r="J1410" s="38" t="str">
        <f t="shared" ref="J1410:J1473" si="290">IF(H1410="Sell",IF(H1409="Sell","Cash","Selling"),IF(H1410="Hold&amp;NotBuy",J1409,""))</f>
        <v>Cash</v>
      </c>
      <c r="K1410" s="23" t="str">
        <f t="shared" ref="K1410:K1473" si="291">IF(J1410="", I1410,J1410)</f>
        <v>Cash</v>
      </c>
      <c r="L1410" s="23" t="str">
        <f t="shared" si="278"/>
        <v>Cash</v>
      </c>
      <c r="M1410" s="43">
        <f t="shared" si="283"/>
        <v>1.0005966587112172</v>
      </c>
      <c r="N1410" s="54">
        <f t="shared" si="286"/>
        <v>1</v>
      </c>
      <c r="O1410" s="47">
        <f>O1409*N1410</f>
        <v>3303718.8996837982</v>
      </c>
      <c r="P1410" s="67">
        <f>(O1410-MAX(O$97:O1410))/MAX(O$97:O1410)</f>
        <v>-0.32579543287951279</v>
      </c>
      <c r="Q1410" s="63">
        <f t="shared" si="285"/>
        <v>2203762.6214349424</v>
      </c>
      <c r="R1410" s="52">
        <f t="shared" si="289"/>
        <v>1.0005966587112172</v>
      </c>
      <c r="S1410" s="47">
        <f t="shared" si="288"/>
        <v>22335357.589936793</v>
      </c>
      <c r="T1410" s="67">
        <f>(S1410-MAX(S$97:S1410))/MAX(S$97:S1410)</f>
        <v>-0.30000230366517633</v>
      </c>
      <c r="U1410" s="63">
        <f t="shared" si="287"/>
        <v>4937946.2454764079</v>
      </c>
      <c r="V1410" s="4"/>
    </row>
    <row r="1411" spans="1:22" x14ac:dyDescent="0.3">
      <c r="A1411" s="2">
        <v>44414</v>
      </c>
      <c r="B1411" s="21">
        <v>836.8</v>
      </c>
      <c r="C1411" s="21">
        <v>844.4</v>
      </c>
      <c r="D1411" s="21">
        <v>842.89</v>
      </c>
      <c r="E1411" s="21">
        <v>1184.8399999999999</v>
      </c>
      <c r="F1411" s="23" t="str">
        <f t="shared" si="280"/>
        <v>TRUE</v>
      </c>
      <c r="G1411" s="23" t="str">
        <f t="shared" si="281"/>
        <v>FALSE</v>
      </c>
      <c r="H1411" s="23" t="str">
        <f t="shared" si="282"/>
        <v>Hold&amp;NotBuy</v>
      </c>
      <c r="I1411" s="23" t="str">
        <f t="shared" si="279"/>
        <v>hold</v>
      </c>
      <c r="J1411" s="38" t="str">
        <f t="shared" si="290"/>
        <v>Cash</v>
      </c>
      <c r="K1411" s="23" t="str">
        <f t="shared" si="291"/>
        <v>Cash</v>
      </c>
      <c r="L1411" s="23" t="str">
        <f t="shared" si="278"/>
        <v>Cash</v>
      </c>
      <c r="M1411" s="43">
        <f t="shared" si="283"/>
        <v>0.99797257006559326</v>
      </c>
      <c r="N1411" s="54">
        <f t="shared" si="286"/>
        <v>1</v>
      </c>
      <c r="O1411" s="47">
        <f>O1410*N1411</f>
        <v>3303718.8996837982</v>
      </c>
      <c r="P1411" s="67">
        <f>(O1411-MAX(O$97:O1411))/MAX(O$97:O1411)</f>
        <v>-0.32579543287951279</v>
      </c>
      <c r="Q1411" s="63">
        <f t="shared" si="285"/>
        <v>2203762.6214349424</v>
      </c>
      <c r="R1411" s="52">
        <f t="shared" si="289"/>
        <v>0.99797257006559326</v>
      </c>
      <c r="S1411" s="47">
        <f t="shared" si="288"/>
        <v>22290074.217363276</v>
      </c>
      <c r="T1411" s="67">
        <f>(S1411-MAX(S$97:S1411))/MAX(S$97:S1411)</f>
        <v>-0.30142149994874129</v>
      </c>
      <c r="U1411" s="63">
        <f t="shared" si="287"/>
        <v>4927934.9054438379</v>
      </c>
      <c r="V1411" s="4"/>
    </row>
    <row r="1412" spans="1:22" x14ac:dyDescent="0.3">
      <c r="A1412" s="2">
        <v>44415</v>
      </c>
      <c r="B1412" s="21">
        <v>844.4</v>
      </c>
      <c r="C1412" s="21">
        <v>909.1</v>
      </c>
      <c r="D1412" s="21">
        <v>852.43999999999994</v>
      </c>
      <c r="E1412" s="21">
        <v>1181.6575</v>
      </c>
      <c r="F1412" s="23" t="str">
        <f t="shared" si="280"/>
        <v>TRUE</v>
      </c>
      <c r="G1412" s="23" t="str">
        <f t="shared" si="281"/>
        <v>FALSE</v>
      </c>
      <c r="H1412" s="23" t="str">
        <f t="shared" si="282"/>
        <v>Hold&amp;NotBuy</v>
      </c>
      <c r="I1412" s="23" t="str">
        <f t="shared" si="279"/>
        <v>hold</v>
      </c>
      <c r="J1412" s="38" t="str">
        <f t="shared" si="290"/>
        <v>Cash</v>
      </c>
      <c r="K1412" s="23" t="str">
        <f t="shared" si="291"/>
        <v>Cash</v>
      </c>
      <c r="L1412" s="23" t="str">
        <f t="shared" ref="L1412:L1475" si="292">IF(K1412="Selling", IF(L1411="Cash", "Cash", K1412), K1412)</f>
        <v>Cash</v>
      </c>
      <c r="M1412" s="43">
        <f t="shared" si="283"/>
        <v>1.0090822179732313</v>
      </c>
      <c r="N1412" s="54">
        <f t="shared" si="286"/>
        <v>1</v>
      </c>
      <c r="O1412" s="47">
        <f>O1411*N1412</f>
        <v>3303718.8996837982</v>
      </c>
      <c r="P1412" s="67">
        <f>(O1412-MAX(O$97:O1412))/MAX(O$97:O1412)</f>
        <v>-0.32579543287951279</v>
      </c>
      <c r="Q1412" s="63">
        <f t="shared" si="285"/>
        <v>2203762.6214349424</v>
      </c>
      <c r="R1412" s="52">
        <f t="shared" si="289"/>
        <v>1.0090822179732313</v>
      </c>
      <c r="S1412" s="47">
        <f t="shared" si="288"/>
        <v>22492517.530044872</v>
      </c>
      <c r="T1412" s="67">
        <f>(S1412-MAX(S$97:S1412))/MAX(S$97:S1412)</f>
        <v>-0.29507685773986281</v>
      </c>
      <c r="U1412" s="63">
        <f t="shared" si="287"/>
        <v>4972691.4844129737</v>
      </c>
      <c r="V1412" s="4"/>
    </row>
    <row r="1413" spans="1:22" x14ac:dyDescent="0.3">
      <c r="A1413" s="2">
        <v>44416</v>
      </c>
      <c r="B1413" s="21">
        <v>909.1</v>
      </c>
      <c r="C1413" s="21">
        <v>909</v>
      </c>
      <c r="D1413" s="21">
        <v>861.75</v>
      </c>
      <c r="E1413" s="21">
        <v>1175.7574999999999</v>
      </c>
      <c r="F1413" s="23" t="str">
        <f t="shared" si="280"/>
        <v>TRUE</v>
      </c>
      <c r="G1413" s="23" t="str">
        <f t="shared" si="281"/>
        <v>FALSE</v>
      </c>
      <c r="H1413" s="23" t="str">
        <f t="shared" si="282"/>
        <v>Hold&amp;NotBuy</v>
      </c>
      <c r="I1413" s="23" t="str">
        <f t="shared" ref="I1413:I1476" si="293">IF(H1413="Buy",IF(H1412="Buy","hold","Buying"),IF(H1413="Hold&amp;NotBuy","hold",""))</f>
        <v>hold</v>
      </c>
      <c r="J1413" s="38" t="str">
        <f t="shared" si="290"/>
        <v>Cash</v>
      </c>
      <c r="K1413" s="23" t="str">
        <f t="shared" si="291"/>
        <v>Cash</v>
      </c>
      <c r="L1413" s="23" t="str">
        <f t="shared" si="292"/>
        <v>Cash</v>
      </c>
      <c r="M1413" s="43">
        <f t="shared" si="283"/>
        <v>1.0766224538133586</v>
      </c>
      <c r="N1413" s="54">
        <f t="shared" si="286"/>
        <v>1</v>
      </c>
      <c r="O1413" s="47">
        <f>O1412*N1413</f>
        <v>3303718.8996837982</v>
      </c>
      <c r="P1413" s="67">
        <f>(O1413-MAX(O$97:O1413))/MAX(O$97:O1413)</f>
        <v>-0.32579543287951279</v>
      </c>
      <c r="Q1413" s="63">
        <f t="shared" si="285"/>
        <v>2203762.6214349424</v>
      </c>
      <c r="R1413" s="52">
        <f t="shared" si="289"/>
        <v>1.0766224538133586</v>
      </c>
      <c r="S1413" s="47">
        <f t="shared" si="288"/>
        <v>24215949.415636893</v>
      </c>
      <c r="T1413" s="67">
        <f>(S1413-MAX(S$97:S1413))/MAX(S$97:S1413)</f>
        <v>-0.24106391683006784</v>
      </c>
      <c r="U1413" s="63">
        <f t="shared" si="287"/>
        <v>5353711.3080054885</v>
      </c>
      <c r="V1413" s="4"/>
    </row>
    <row r="1414" spans="1:22" x14ac:dyDescent="0.3">
      <c r="A1414" s="2">
        <v>44417</v>
      </c>
      <c r="B1414" s="21">
        <v>908.5</v>
      </c>
      <c r="C1414" s="21">
        <v>933.9</v>
      </c>
      <c r="D1414" s="21">
        <v>871.21999999999991</v>
      </c>
      <c r="E1414" s="21">
        <v>1168.581666666666</v>
      </c>
      <c r="F1414" s="23" t="str">
        <f t="shared" si="280"/>
        <v>TRUE</v>
      </c>
      <c r="G1414" s="23" t="str">
        <f t="shared" si="281"/>
        <v>FALSE</v>
      </c>
      <c r="H1414" s="23" t="str">
        <f t="shared" si="282"/>
        <v>Hold&amp;NotBuy</v>
      </c>
      <c r="I1414" s="23" t="str">
        <f t="shared" si="293"/>
        <v>hold</v>
      </c>
      <c r="J1414" s="38" t="str">
        <f t="shared" si="290"/>
        <v>Cash</v>
      </c>
      <c r="K1414" s="23" t="str">
        <f t="shared" si="291"/>
        <v>Cash</v>
      </c>
      <c r="L1414" s="23" t="str">
        <f t="shared" si="292"/>
        <v>Cash</v>
      </c>
      <c r="M1414" s="43">
        <f t="shared" si="283"/>
        <v>0.99934000659993394</v>
      </c>
      <c r="N1414" s="54">
        <f t="shared" si="286"/>
        <v>1</v>
      </c>
      <c r="O1414" s="47">
        <f>O1413*N1414</f>
        <v>3303718.8996837982</v>
      </c>
      <c r="P1414" s="67">
        <f>(O1414-MAX(O$97:O1414))/MAX(O$97:O1414)</f>
        <v>-0.32579543287951279</v>
      </c>
      <c r="Q1414" s="63">
        <f t="shared" si="285"/>
        <v>2203762.6214349424</v>
      </c>
      <c r="R1414" s="52">
        <f t="shared" si="289"/>
        <v>0.99934000659993394</v>
      </c>
      <c r="S1414" s="47">
        <f t="shared" si="288"/>
        <v>24199967.048846241</v>
      </c>
      <c r="T1414" s="67">
        <f>(S1414-MAX(S$97:S1414))/MAX(S$97:S1414)</f>
        <v>-0.24156480963603194</v>
      </c>
      <c r="U1414" s="63">
        <f t="shared" si="287"/>
        <v>5350177.8938763458</v>
      </c>
      <c r="V1414" s="4"/>
    </row>
    <row r="1415" spans="1:22" x14ac:dyDescent="0.3">
      <c r="A1415" s="2">
        <v>44418</v>
      </c>
      <c r="B1415" s="21">
        <v>933</v>
      </c>
      <c r="C1415" s="21">
        <v>955.2</v>
      </c>
      <c r="D1415" s="21">
        <v>880.93999999999994</v>
      </c>
      <c r="E1415" s="21">
        <v>1161.8083333333329</v>
      </c>
      <c r="F1415" s="23" t="str">
        <f t="shared" si="280"/>
        <v>TRUE</v>
      </c>
      <c r="G1415" s="23" t="str">
        <f t="shared" si="281"/>
        <v>FALSE</v>
      </c>
      <c r="H1415" s="23" t="str">
        <f t="shared" si="282"/>
        <v>Hold&amp;NotBuy</v>
      </c>
      <c r="I1415" s="23" t="str">
        <f t="shared" si="293"/>
        <v>hold</v>
      </c>
      <c r="J1415" s="38" t="str">
        <f t="shared" si="290"/>
        <v>Cash</v>
      </c>
      <c r="K1415" s="23" t="str">
        <f t="shared" si="291"/>
        <v>Cash</v>
      </c>
      <c r="L1415" s="23" t="str">
        <f t="shared" si="292"/>
        <v>Cash</v>
      </c>
      <c r="M1415" s="43">
        <f t="shared" si="283"/>
        <v>1.026967528893781</v>
      </c>
      <c r="N1415" s="54">
        <f t="shared" si="286"/>
        <v>1</v>
      </c>
      <c r="O1415" s="47">
        <f>O1414*N1415</f>
        <v>3303718.8996837982</v>
      </c>
      <c r="P1415" s="67">
        <f>(O1415-MAX(O$97:O1415))/MAX(O$97:O1415)</f>
        <v>-0.32579543287951279</v>
      </c>
      <c r="Q1415" s="63">
        <f t="shared" si="285"/>
        <v>2203762.6214349424</v>
      </c>
      <c r="R1415" s="52">
        <f t="shared" si="289"/>
        <v>1.026967528893781</v>
      </c>
      <c r="S1415" s="47">
        <f t="shared" si="288"/>
        <v>24852580.359464549</v>
      </c>
      <c r="T1415" s="67">
        <f>(S1415-MAX(S$97:S1415))/MAX(S$97:S1415)</f>
        <v>-0.22111168672583137</v>
      </c>
      <c r="U1415" s="63">
        <f t="shared" si="287"/>
        <v>5494458.9708163245</v>
      </c>
      <c r="V1415" s="4"/>
    </row>
    <row r="1416" spans="1:22" x14ac:dyDescent="0.3">
      <c r="A1416" s="2">
        <v>44419</v>
      </c>
      <c r="B1416" s="21">
        <v>955.9</v>
      </c>
      <c r="C1416" s="21">
        <v>1064</v>
      </c>
      <c r="D1416" s="21">
        <v>900.16000000000008</v>
      </c>
      <c r="E1416" s="21">
        <v>1152.4000000000001</v>
      </c>
      <c r="F1416" s="23" t="str">
        <f t="shared" si="280"/>
        <v>TRUE</v>
      </c>
      <c r="G1416" s="23" t="str">
        <f t="shared" si="281"/>
        <v>FALSE</v>
      </c>
      <c r="H1416" s="23" t="str">
        <f t="shared" si="282"/>
        <v>Hold&amp;NotBuy</v>
      </c>
      <c r="I1416" s="23" t="str">
        <f t="shared" si="293"/>
        <v>hold</v>
      </c>
      <c r="J1416" s="38" t="str">
        <f t="shared" si="290"/>
        <v>Cash</v>
      </c>
      <c r="K1416" s="23" t="str">
        <f t="shared" si="291"/>
        <v>Cash</v>
      </c>
      <c r="L1416" s="23" t="str">
        <f t="shared" si="292"/>
        <v>Cash</v>
      </c>
      <c r="M1416" s="43">
        <f t="shared" si="283"/>
        <v>1.0245444801714898</v>
      </c>
      <c r="N1416" s="54">
        <f t="shared" si="286"/>
        <v>1</v>
      </c>
      <c r="O1416" s="47">
        <f>O1415*N1416</f>
        <v>3303718.8996837982</v>
      </c>
      <c r="P1416" s="67">
        <f>(O1416-MAX(O$97:O1416))/MAX(O$97:O1416)</f>
        <v>-0.32579543287951279</v>
      </c>
      <c r="Q1416" s="63">
        <f t="shared" si="285"/>
        <v>2203762.6214349424</v>
      </c>
      <c r="R1416" s="52">
        <f t="shared" si="289"/>
        <v>1.0245444801714898</v>
      </c>
      <c r="S1416" s="47">
        <f t="shared" si="288"/>
        <v>25462574.025307782</v>
      </c>
      <c r="T1416" s="67">
        <f>(S1416-MAX(S$97:S1416))/MAX(S$97:S1416)</f>
        <v>-0.20199427796486844</v>
      </c>
      <c r="U1416" s="63">
        <f t="shared" si="287"/>
        <v>5629317.61007859</v>
      </c>
      <c r="V1416" s="4"/>
    </row>
    <row r="1417" spans="1:22" x14ac:dyDescent="0.3">
      <c r="A1417" s="2">
        <v>44420</v>
      </c>
      <c r="B1417" s="21">
        <v>1063</v>
      </c>
      <c r="C1417" s="21">
        <v>1104</v>
      </c>
      <c r="D1417" s="21">
        <v>923.36</v>
      </c>
      <c r="E1417" s="21">
        <v>1143.991666666667</v>
      </c>
      <c r="F1417" s="23" t="str">
        <f t="shared" si="280"/>
        <v>TRUE</v>
      </c>
      <c r="G1417" s="23" t="str">
        <f t="shared" si="281"/>
        <v>FALSE</v>
      </c>
      <c r="H1417" s="23" t="str">
        <f t="shared" si="282"/>
        <v>Hold&amp;NotBuy</v>
      </c>
      <c r="I1417" s="23" t="str">
        <f t="shared" si="293"/>
        <v>hold</v>
      </c>
      <c r="J1417" s="38" t="str">
        <f t="shared" si="290"/>
        <v>Cash</v>
      </c>
      <c r="K1417" s="23" t="str">
        <f t="shared" si="291"/>
        <v>Cash</v>
      </c>
      <c r="L1417" s="23" t="str">
        <f t="shared" si="292"/>
        <v>Cash</v>
      </c>
      <c r="M1417" s="43">
        <f t="shared" si="283"/>
        <v>1.1120410084736898</v>
      </c>
      <c r="N1417" s="54">
        <f t="shared" si="286"/>
        <v>1</v>
      </c>
      <c r="O1417" s="47">
        <f>O1416*N1417</f>
        <v>3303718.8996837982</v>
      </c>
      <c r="P1417" s="67">
        <f>(O1417-MAX(O$97:O1417))/MAX(O$97:O1417)</f>
        <v>-0.32579543287951279</v>
      </c>
      <c r="Q1417" s="63">
        <f t="shared" si="285"/>
        <v>2203762.6214349424</v>
      </c>
      <c r="R1417" s="52">
        <f t="shared" si="289"/>
        <v>1.1120410084736898</v>
      </c>
      <c r="S1417" s="47">
        <f t="shared" si="288"/>
        <v>28315426.497439247</v>
      </c>
      <c r="T1417" s="67">
        <f>(S1417-MAX(S$97:S1417))/MAX(S$97:S1417)</f>
        <v>-0.11258491210027727</v>
      </c>
      <c r="U1417" s="63">
        <f t="shared" si="287"/>
        <v>6260032.0321304966</v>
      </c>
      <c r="V1417" s="4"/>
    </row>
    <row r="1418" spans="1:22" x14ac:dyDescent="0.3">
      <c r="A1418" s="2">
        <v>44421</v>
      </c>
      <c r="B1418" s="21">
        <v>1103</v>
      </c>
      <c r="C1418" s="21">
        <v>1183</v>
      </c>
      <c r="D1418" s="21">
        <v>957.85</v>
      </c>
      <c r="E1418" s="21">
        <v>1135.9666666666669</v>
      </c>
      <c r="F1418" s="23" t="str">
        <f t="shared" si="280"/>
        <v>TRUE</v>
      </c>
      <c r="G1418" s="23" t="str">
        <f t="shared" si="281"/>
        <v>FALSE</v>
      </c>
      <c r="H1418" s="23" t="str">
        <f t="shared" si="282"/>
        <v>Hold&amp;NotBuy</v>
      </c>
      <c r="I1418" s="23" t="str">
        <f t="shared" si="293"/>
        <v>hold</v>
      </c>
      <c r="J1418" s="38" t="str">
        <f t="shared" si="290"/>
        <v>Cash</v>
      </c>
      <c r="K1418" s="23" t="str">
        <f t="shared" si="291"/>
        <v>Cash</v>
      </c>
      <c r="L1418" s="23" t="str">
        <f t="shared" si="292"/>
        <v>Cash</v>
      </c>
      <c r="M1418" s="43">
        <f t="shared" si="283"/>
        <v>1.0376293508936971</v>
      </c>
      <c r="N1418" s="54">
        <f t="shared" si="286"/>
        <v>1</v>
      </c>
      <c r="O1418" s="47">
        <f>O1417*N1418</f>
        <v>3303718.8996837982</v>
      </c>
      <c r="P1418" s="67">
        <f>(O1418-MAX(O$97:O1418))/MAX(O$97:O1418)</f>
        <v>-0.32579543287951279</v>
      </c>
      <c r="Q1418" s="63">
        <f t="shared" si="285"/>
        <v>2203762.6214349424</v>
      </c>
      <c r="R1418" s="52">
        <f t="shared" si="289"/>
        <v>1.0376293508936971</v>
      </c>
      <c r="S1418" s="47">
        <f t="shared" si="288"/>
        <v>29380917.616816077</v>
      </c>
      <c r="T1418" s="67">
        <f>(S1418-MAX(S$97:S1418))/MAX(S$97:S1418)</f>
        <v>-7.9192058369337529E-2</v>
      </c>
      <c r="U1418" s="63">
        <f t="shared" si="287"/>
        <v>6495592.9740733188</v>
      </c>
      <c r="V1418" s="4"/>
    </row>
    <row r="1419" spans="1:22" x14ac:dyDescent="0.3">
      <c r="A1419" s="2">
        <v>44422</v>
      </c>
      <c r="B1419" s="21">
        <v>1183</v>
      </c>
      <c r="C1419" s="21">
        <v>1420</v>
      </c>
      <c r="D1419" s="21">
        <v>1016</v>
      </c>
      <c r="E1419" s="21">
        <v>1130.6583333333331</v>
      </c>
      <c r="F1419" s="23" t="str">
        <f t="shared" ref="F1419:F1482" si="294">IF(C1418&gt;=D1418, "TRUE", "FALSE")</f>
        <v>TRUE</v>
      </c>
      <c r="G1419" s="23" t="str">
        <f t="shared" si="281"/>
        <v>TRUE</v>
      </c>
      <c r="H1419" s="23" t="str">
        <f t="shared" si="282"/>
        <v>Buy</v>
      </c>
      <c r="I1419" s="23" t="str">
        <f t="shared" si="293"/>
        <v>Buying</v>
      </c>
      <c r="J1419" s="38" t="str">
        <f t="shared" si="290"/>
        <v/>
      </c>
      <c r="K1419" s="23" t="str">
        <f t="shared" si="291"/>
        <v>Buying</v>
      </c>
      <c r="L1419" s="23" t="str">
        <f t="shared" si="292"/>
        <v>Buying</v>
      </c>
      <c r="M1419" s="43">
        <f t="shared" si="283"/>
        <v>1.0725294650951949</v>
      </c>
      <c r="N1419" s="54">
        <f t="shared" si="286"/>
        <v>1</v>
      </c>
      <c r="O1419" s="47">
        <f>O1418*N1419</f>
        <v>3303718.8996837982</v>
      </c>
      <c r="P1419" s="67">
        <f>(O1419-MAX(O$97:O1419))/MAX(O$97:O1419)</f>
        <v>-0.32579543287951279</v>
      </c>
      <c r="Q1419" s="63">
        <f t="shared" si="285"/>
        <v>2203762.6214349424</v>
      </c>
      <c r="R1419" s="52">
        <f t="shared" si="289"/>
        <v>1.0725294650951949</v>
      </c>
      <c r="S1419" s="47">
        <f t="shared" si="288"/>
        <v>31511899.855569735</v>
      </c>
      <c r="T1419" s="67">
        <f>(S1419-MAX(S$97:S1419))/MAX(S$97:S1419)</f>
        <v>-1.2406350907458156E-2</v>
      </c>
      <c r="U1419" s="63">
        <f t="shared" si="287"/>
        <v>6966714.8579589622</v>
      </c>
      <c r="V1419" s="4"/>
    </row>
    <row r="1420" spans="1:22" x14ac:dyDescent="0.3">
      <c r="A1420" s="2">
        <v>44423</v>
      </c>
      <c r="B1420" s="21">
        <v>1420</v>
      </c>
      <c r="C1420" s="21">
        <v>1468</v>
      </c>
      <c r="D1420" s="21">
        <v>1079.06</v>
      </c>
      <c r="E1420" s="21">
        <v>1125.5583333333329</v>
      </c>
      <c r="F1420" s="23" t="str">
        <f t="shared" si="294"/>
        <v>TRUE</v>
      </c>
      <c r="G1420" s="23" t="str">
        <f t="shared" ref="G1420:G1483" si="295">IF(C1419&gt;=E1419, "TRUE", "FALSE")</f>
        <v>TRUE</v>
      </c>
      <c r="H1420" s="23" t="str">
        <f t="shared" ref="H1420:H1483" si="296">IF(F1420="TRUE", IF(G1420="TRUE", "Buy", "Hold&amp;NotBuy"), "Sell")</f>
        <v>Buy</v>
      </c>
      <c r="I1420" s="23" t="str">
        <f t="shared" si="293"/>
        <v>hold</v>
      </c>
      <c r="J1420" s="38" t="str">
        <f t="shared" si="290"/>
        <v/>
      </c>
      <c r="K1420" s="23" t="str">
        <f t="shared" si="291"/>
        <v>hold</v>
      </c>
      <c r="L1420" s="23" t="str">
        <f t="shared" si="292"/>
        <v>hold</v>
      </c>
      <c r="M1420" s="43">
        <f t="shared" ref="M1420:M1483" si="297">B1420/B1419</f>
        <v>1.2003381234150465</v>
      </c>
      <c r="N1420" s="54">
        <f t="shared" si="286"/>
        <v>1.1996381234150466</v>
      </c>
      <c r="O1420" s="47">
        <f>O1419*N1420</f>
        <v>3963267.1411074945</v>
      </c>
      <c r="P1420" s="67">
        <f>(O1420-MAX(O$97:O1420))/MAX(O$97:O1420)</f>
        <v>-0.19119849830172483</v>
      </c>
      <c r="Q1420" s="63">
        <f t="shared" si="285"/>
        <v>2643717.6556304381</v>
      </c>
      <c r="R1420" s="52">
        <f t="shared" si="289"/>
        <v>1.2003381234150465</v>
      </c>
      <c r="S1420" s="47">
        <f t="shared" si="288"/>
        <v>37824934.737877451</v>
      </c>
      <c r="T1420" s="67">
        <f>(S1420-MAX(S$97:S1420))/MAX(S$97:S1420)</f>
        <v>0</v>
      </c>
      <c r="U1420" s="63">
        <f t="shared" si="287"/>
        <v>8362413.438970183</v>
      </c>
      <c r="V1420" s="4"/>
    </row>
    <row r="1421" spans="1:22" x14ac:dyDescent="0.3">
      <c r="A1421" s="2">
        <v>44424</v>
      </c>
      <c r="B1421" s="21">
        <v>1470</v>
      </c>
      <c r="C1421" s="21">
        <v>1418</v>
      </c>
      <c r="D1421" s="21">
        <v>1136.42</v>
      </c>
      <c r="E1421" s="21">
        <v>1122.95</v>
      </c>
      <c r="F1421" s="23" t="str">
        <f t="shared" si="294"/>
        <v>TRUE</v>
      </c>
      <c r="G1421" s="23" t="str">
        <f t="shared" si="295"/>
        <v>TRUE</v>
      </c>
      <c r="H1421" s="23" t="str">
        <f t="shared" si="296"/>
        <v>Buy</v>
      </c>
      <c r="I1421" s="23" t="str">
        <f t="shared" si="293"/>
        <v>hold</v>
      </c>
      <c r="J1421" s="38" t="str">
        <f t="shared" si="290"/>
        <v/>
      </c>
      <c r="K1421" s="23" t="str">
        <f t="shared" si="291"/>
        <v>hold</v>
      </c>
      <c r="L1421" s="23" t="str">
        <f t="shared" si="292"/>
        <v>hold</v>
      </c>
      <c r="M1421" s="43">
        <f t="shared" si="297"/>
        <v>1.0352112676056338</v>
      </c>
      <c r="N1421" s="54">
        <f t="shared" si="286"/>
        <v>1.0352112676056338</v>
      </c>
      <c r="O1421" s="47">
        <f>O1420*N1421</f>
        <v>4102818.8010056457</v>
      </c>
      <c r="P1421" s="67">
        <f>(O1421-MAX(O$97:O1421))/MAX(O$97:O1421)</f>
        <v>-0.16271957218558838</v>
      </c>
      <c r="Q1421" s="63">
        <f t="shared" si="285"/>
        <v>2736806.3054765803</v>
      </c>
      <c r="R1421" s="48">
        <v>1.0352112676056338</v>
      </c>
      <c r="S1421" s="47">
        <f t="shared" si="288"/>
        <v>39156798.637098484</v>
      </c>
      <c r="T1421" s="67">
        <f>(S1421-MAX(S$97:S1421))/MAX(S$97:S1421)</f>
        <v>0</v>
      </c>
      <c r="U1421" s="63">
        <f t="shared" si="287"/>
        <v>8656864.6163987108</v>
      </c>
      <c r="V1421" s="4"/>
    </row>
    <row r="1422" spans="1:22" x14ac:dyDescent="0.3">
      <c r="A1422" s="2">
        <v>44425</v>
      </c>
      <c r="B1422" s="21">
        <v>1417</v>
      </c>
      <c r="C1422" s="21">
        <v>1386</v>
      </c>
      <c r="D1422" s="21">
        <v>1184.1099999999999</v>
      </c>
      <c r="E1422" s="21">
        <v>1120.258333333333</v>
      </c>
      <c r="F1422" s="23" t="str">
        <f t="shared" si="294"/>
        <v>TRUE</v>
      </c>
      <c r="G1422" s="23" t="str">
        <f t="shared" si="295"/>
        <v>TRUE</v>
      </c>
      <c r="H1422" s="23" t="str">
        <f t="shared" si="296"/>
        <v>Buy</v>
      </c>
      <c r="I1422" s="23" t="str">
        <f t="shared" si="293"/>
        <v>hold</v>
      </c>
      <c r="J1422" s="38" t="str">
        <f t="shared" si="290"/>
        <v/>
      </c>
      <c r="K1422" s="23" t="str">
        <f t="shared" si="291"/>
        <v>hold</v>
      </c>
      <c r="L1422" s="23" t="str">
        <f t="shared" si="292"/>
        <v>hold</v>
      </c>
      <c r="M1422" s="43">
        <f t="shared" si="297"/>
        <v>0.96394557823129257</v>
      </c>
      <c r="N1422" s="54">
        <f t="shared" si="286"/>
        <v>0.96394557823129257</v>
      </c>
      <c r="O1422" s="47">
        <f>O1421*N1422</f>
        <v>3954894.0415136055</v>
      </c>
      <c r="P1422" s="67">
        <f>(O1422-MAX(O$97:O1422))/MAX(O$97:O1422)</f>
        <v>-0.19290723386869299</v>
      </c>
      <c r="Q1422" s="63">
        <f t="shared" si="285"/>
        <v>2638132.3366396697</v>
      </c>
      <c r="R1422" s="48">
        <v>0.96394557823129257</v>
      </c>
      <c r="S1422" s="47">
        <f t="shared" si="288"/>
        <v>37745022.90392419</v>
      </c>
      <c r="T1422" s="67">
        <f>(S1422-MAX(S$97:S1422))/MAX(S$97:S1422)</f>
        <v>-3.6054421768707358E-2</v>
      </c>
      <c r="U1422" s="63">
        <f t="shared" si="287"/>
        <v>8344746.3683244716</v>
      </c>
      <c r="V1422" s="4"/>
    </row>
    <row r="1423" spans="1:22" x14ac:dyDescent="0.3">
      <c r="A1423" s="2">
        <v>44426</v>
      </c>
      <c r="B1423" s="21">
        <v>1386</v>
      </c>
      <c r="C1423" s="21">
        <v>1301</v>
      </c>
      <c r="D1423" s="21">
        <v>1223.31</v>
      </c>
      <c r="E1423" s="21">
        <v>1117.2666666666671</v>
      </c>
      <c r="F1423" s="23" t="str">
        <f t="shared" si="294"/>
        <v>TRUE</v>
      </c>
      <c r="G1423" s="23" t="str">
        <f t="shared" si="295"/>
        <v>TRUE</v>
      </c>
      <c r="H1423" s="23" t="str">
        <f t="shared" si="296"/>
        <v>Buy</v>
      </c>
      <c r="I1423" s="23" t="str">
        <f t="shared" si="293"/>
        <v>hold</v>
      </c>
      <c r="J1423" s="38" t="str">
        <f t="shared" si="290"/>
        <v/>
      </c>
      <c r="K1423" s="23" t="str">
        <f t="shared" si="291"/>
        <v>hold</v>
      </c>
      <c r="L1423" s="23" t="str">
        <f t="shared" si="292"/>
        <v>hold</v>
      </c>
      <c r="M1423" s="43">
        <f t="shared" si="297"/>
        <v>0.97812279463655616</v>
      </c>
      <c r="N1423" s="54">
        <f t="shared" si="286"/>
        <v>0.97812279463655616</v>
      </c>
      <c r="O1423" s="47">
        <f>O1422*N1423</f>
        <v>3868372.0123767518</v>
      </c>
      <c r="P1423" s="67">
        <f>(O1423-MAX(O$97:O1423))/MAX(O$97:O1423)</f>
        <v>-0.21056416806069758</v>
      </c>
      <c r="Q1423" s="63">
        <f t="shared" si="285"/>
        <v>2580417.3737350618</v>
      </c>
      <c r="R1423" s="48">
        <v>0.97812279463655616</v>
      </c>
      <c r="S1423" s="47">
        <f t="shared" si="288"/>
        <v>36919267.28640715</v>
      </c>
      <c r="T1423" s="67">
        <f>(S1423-MAX(S$97:S1423))/MAX(S$97:S1423)</f>
        <v>-5.7142857142856926E-2</v>
      </c>
      <c r="U1423" s="63">
        <f t="shared" si="287"/>
        <v>8162186.6383187845</v>
      </c>
      <c r="V1423" s="4"/>
    </row>
    <row r="1424" spans="1:22" x14ac:dyDescent="0.3">
      <c r="A1424" s="2">
        <v>44427</v>
      </c>
      <c r="B1424" s="21">
        <v>1304</v>
      </c>
      <c r="C1424" s="21">
        <v>1343</v>
      </c>
      <c r="D1424" s="21">
        <v>1264.22</v>
      </c>
      <c r="E1424" s="21">
        <v>1114.008333333333</v>
      </c>
      <c r="F1424" s="23" t="str">
        <f t="shared" si="294"/>
        <v>TRUE</v>
      </c>
      <c r="G1424" s="23" t="str">
        <f t="shared" si="295"/>
        <v>TRUE</v>
      </c>
      <c r="H1424" s="23" t="str">
        <f t="shared" si="296"/>
        <v>Buy</v>
      </c>
      <c r="I1424" s="23" t="str">
        <f t="shared" si="293"/>
        <v>hold</v>
      </c>
      <c r="J1424" s="38" t="str">
        <f t="shared" si="290"/>
        <v/>
      </c>
      <c r="K1424" s="23" t="str">
        <f t="shared" si="291"/>
        <v>hold</v>
      </c>
      <c r="L1424" s="23" t="str">
        <f t="shared" si="292"/>
        <v>hold</v>
      </c>
      <c r="M1424" s="43">
        <f t="shared" si="297"/>
        <v>0.9408369408369408</v>
      </c>
      <c r="N1424" s="54">
        <f t="shared" si="286"/>
        <v>0.9408369408369408</v>
      </c>
      <c r="O1424" s="47">
        <f>O1423*N1424</f>
        <v>3639507.2901437837</v>
      </c>
      <c r="P1424" s="67">
        <f>(O1424-MAX(O$97:O1424))/MAX(O$97:O1424)</f>
        <v>-0.25726960689116141</v>
      </c>
      <c r="Q1424" s="63">
        <f t="shared" si="285"/>
        <v>2427751.9879873884</v>
      </c>
      <c r="R1424" s="48">
        <v>0.9408369408369408</v>
      </c>
      <c r="S1424" s="47">
        <f t="shared" si="288"/>
        <v>34735010.491684645</v>
      </c>
      <c r="T1424" s="67">
        <f>(S1424-MAX(S$97:S1424))/MAX(S$97:S1424)</f>
        <v>-0.1129251700680271</v>
      </c>
      <c r="U1424" s="63">
        <f t="shared" si="287"/>
        <v>7679286.7073359992</v>
      </c>
      <c r="V1424" s="4"/>
    </row>
    <row r="1425" spans="1:22" x14ac:dyDescent="0.3">
      <c r="A1425" s="2">
        <v>44428</v>
      </c>
      <c r="B1425" s="21">
        <v>1342</v>
      </c>
      <c r="C1425" s="21">
        <v>1497</v>
      </c>
      <c r="D1425" s="21">
        <v>1318.4</v>
      </c>
      <c r="E1425" s="21">
        <v>1113.175</v>
      </c>
      <c r="F1425" s="23" t="str">
        <f t="shared" si="294"/>
        <v>TRUE</v>
      </c>
      <c r="G1425" s="23" t="str">
        <f t="shared" si="295"/>
        <v>TRUE</v>
      </c>
      <c r="H1425" s="23" t="str">
        <f t="shared" si="296"/>
        <v>Buy</v>
      </c>
      <c r="I1425" s="23" t="str">
        <f t="shared" si="293"/>
        <v>hold</v>
      </c>
      <c r="J1425" s="38" t="str">
        <f t="shared" si="290"/>
        <v/>
      </c>
      <c r="K1425" s="23" t="str">
        <f t="shared" si="291"/>
        <v>hold</v>
      </c>
      <c r="L1425" s="23" t="str">
        <f t="shared" si="292"/>
        <v>hold</v>
      </c>
      <c r="M1425" s="43">
        <f t="shared" si="297"/>
        <v>1.0291411042944785</v>
      </c>
      <c r="N1425" s="54">
        <f t="shared" si="286"/>
        <v>1.0291411042944785</v>
      </c>
      <c r="O1425" s="47">
        <f>O1424*N1425</f>
        <v>3745566.5516663785</v>
      </c>
      <c r="P1425" s="67">
        <f>(O1425-MAX(O$97:O1425))/MAX(O$97:O1425)</f>
        <v>-0.23562562304289769</v>
      </c>
      <c r="Q1425" s="63">
        <f t="shared" si="285"/>
        <v>2498499.3618704565</v>
      </c>
      <c r="R1425" s="48">
        <v>1.0291411042944785</v>
      </c>
      <c r="S1425" s="47">
        <f t="shared" si="288"/>
        <v>35747227.055092633</v>
      </c>
      <c r="T1425" s="67">
        <f>(S1425-MAX(S$97:S1425))/MAX(S$97:S1425)</f>
        <v>-8.70748299319727E-2</v>
      </c>
      <c r="U1425" s="63">
        <f t="shared" si="287"/>
        <v>7903069.6021816796</v>
      </c>
      <c r="V1425" s="4"/>
    </row>
    <row r="1426" spans="1:22" x14ac:dyDescent="0.3">
      <c r="A1426" s="2">
        <v>44429</v>
      </c>
      <c r="B1426" s="21">
        <v>1498</v>
      </c>
      <c r="C1426" s="21">
        <v>1446</v>
      </c>
      <c r="D1426" s="21">
        <v>1356.6</v>
      </c>
      <c r="E1426" s="21">
        <v>1114.5166666666671</v>
      </c>
      <c r="F1426" s="23" t="str">
        <f t="shared" si="294"/>
        <v>TRUE</v>
      </c>
      <c r="G1426" s="23" t="str">
        <f t="shared" si="295"/>
        <v>TRUE</v>
      </c>
      <c r="H1426" s="23" t="str">
        <f t="shared" si="296"/>
        <v>Buy</v>
      </c>
      <c r="I1426" s="23" t="str">
        <f t="shared" si="293"/>
        <v>hold</v>
      </c>
      <c r="J1426" s="38" t="str">
        <f t="shared" si="290"/>
        <v/>
      </c>
      <c r="K1426" s="23" t="str">
        <f t="shared" si="291"/>
        <v>hold</v>
      </c>
      <c r="L1426" s="23" t="str">
        <f t="shared" si="292"/>
        <v>hold</v>
      </c>
      <c r="M1426" s="43">
        <f t="shared" si="297"/>
        <v>1.1162444113263785</v>
      </c>
      <c r="N1426" s="54">
        <f t="shared" si="286"/>
        <v>1.1162444113263785</v>
      </c>
      <c r="O1426" s="47">
        <f>O1425*N1426</f>
        <v>4180967.7305486104</v>
      </c>
      <c r="P1426" s="67">
        <f>(O1426-MAX(O$97:O1426))/MAX(O$97:O1426)</f>
        <v>-0.14677137356055195</v>
      </c>
      <c r="Q1426" s="63">
        <f t="shared" si="285"/>
        <v>2788935.9493904202</v>
      </c>
      <c r="R1426" s="48">
        <v>1.1162444113263785</v>
      </c>
      <c r="S1426" s="47">
        <f t="shared" si="288"/>
        <v>39902642.420662269</v>
      </c>
      <c r="T1426" s="67">
        <f>(S1426-MAX(S$97:S1426))/MAX(S$97:S1426)</f>
        <v>0</v>
      </c>
      <c r="U1426" s="63">
        <f t="shared" si="287"/>
        <v>8821757.2757586855</v>
      </c>
      <c r="V1426" s="4"/>
    </row>
    <row r="1427" spans="1:22" x14ac:dyDescent="0.3">
      <c r="A1427" s="2">
        <v>44430</v>
      </c>
      <c r="B1427" s="21">
        <v>1446</v>
      </c>
      <c r="C1427" s="21">
        <v>1405</v>
      </c>
      <c r="D1427" s="21">
        <v>1386.7</v>
      </c>
      <c r="E1427" s="21">
        <v>1115.708333333333</v>
      </c>
      <c r="F1427" s="23" t="str">
        <f t="shared" si="294"/>
        <v>TRUE</v>
      </c>
      <c r="G1427" s="23" t="str">
        <f t="shared" si="295"/>
        <v>TRUE</v>
      </c>
      <c r="H1427" s="23" t="str">
        <f t="shared" si="296"/>
        <v>Buy</v>
      </c>
      <c r="I1427" s="23" t="str">
        <f t="shared" si="293"/>
        <v>hold</v>
      </c>
      <c r="J1427" s="38" t="str">
        <f t="shared" si="290"/>
        <v/>
      </c>
      <c r="K1427" s="23" t="str">
        <f t="shared" si="291"/>
        <v>hold</v>
      </c>
      <c r="L1427" s="23" t="str">
        <f t="shared" si="292"/>
        <v>hold</v>
      </c>
      <c r="M1427" s="43">
        <f t="shared" si="297"/>
        <v>0.96528704939919896</v>
      </c>
      <c r="N1427" s="54">
        <f t="shared" si="286"/>
        <v>0.96528704939919896</v>
      </c>
      <c r="O1427" s="47">
        <f>O1426*N1427</f>
        <v>4035834.0042545334</v>
      </c>
      <c r="P1427" s="67">
        <f>(O1427-MAX(O$97:O1427))/MAX(O$97:O1427)</f>
        <v>-0.1763894567213338</v>
      </c>
      <c r="Q1427" s="63">
        <f t="shared" si="285"/>
        <v>2692123.7535504326</v>
      </c>
      <c r="R1427" s="48">
        <v>0.96528704939919896</v>
      </c>
      <c r="S1427" s="47">
        <f t="shared" si="288"/>
        <v>38517503.965472393</v>
      </c>
      <c r="T1427" s="67">
        <f>(S1427-MAX(S$97:S1427))/MAX(S$97:S1427)</f>
        <v>-3.4712950600801012E-2</v>
      </c>
      <c r="U1427" s="63">
        <f t="shared" si="287"/>
        <v>8515528.0512330178</v>
      </c>
      <c r="V1427" s="4"/>
    </row>
    <row r="1428" spans="1:22" x14ac:dyDescent="0.3">
      <c r="A1428" s="2">
        <v>44431</v>
      </c>
      <c r="B1428" s="21">
        <v>1405</v>
      </c>
      <c r="C1428" s="21">
        <v>1443</v>
      </c>
      <c r="D1428" s="21">
        <v>1412.7</v>
      </c>
      <c r="E1428" s="21">
        <v>1116.6500000000001</v>
      </c>
      <c r="F1428" s="23" t="str">
        <f t="shared" si="294"/>
        <v>TRUE</v>
      </c>
      <c r="G1428" s="23" t="str">
        <f t="shared" si="295"/>
        <v>TRUE</v>
      </c>
      <c r="H1428" s="23" t="str">
        <f t="shared" si="296"/>
        <v>Buy</v>
      </c>
      <c r="I1428" s="23" t="str">
        <f t="shared" si="293"/>
        <v>hold</v>
      </c>
      <c r="J1428" s="38" t="str">
        <f t="shared" si="290"/>
        <v/>
      </c>
      <c r="K1428" s="23" t="str">
        <f t="shared" si="291"/>
        <v>hold</v>
      </c>
      <c r="L1428" s="23" t="str">
        <f t="shared" si="292"/>
        <v>hold</v>
      </c>
      <c r="M1428" s="43">
        <f t="shared" si="297"/>
        <v>0.97164591977869985</v>
      </c>
      <c r="N1428" s="54">
        <f t="shared" si="286"/>
        <v>0.97164591977869985</v>
      </c>
      <c r="O1428" s="47">
        <f>O1427*N1428</f>
        <v>3921401.6431380492</v>
      </c>
      <c r="P1428" s="67">
        <f>(O1428-MAX(O$97:O1428))/MAX(O$97:O1428)</f>
        <v>-0.19974217613656575</v>
      </c>
      <c r="Q1428" s="63">
        <f t="shared" si="285"/>
        <v>2615791.0606765961</v>
      </c>
      <c r="R1428" s="48">
        <v>0.97164591977869985</v>
      </c>
      <c r="S1428" s="47">
        <f t="shared" si="288"/>
        <v>37425375.568111144</v>
      </c>
      <c r="T1428" s="67">
        <f>(S1428-MAX(S$97:S1428))/MAX(S$97:S1428)</f>
        <v>-6.2082777036047969E-2</v>
      </c>
      <c r="U1428" s="63">
        <f t="shared" si="287"/>
        <v>8274078.0857416252</v>
      </c>
      <c r="V1428" s="4"/>
    </row>
    <row r="1429" spans="1:22" x14ac:dyDescent="0.3">
      <c r="A1429" s="2">
        <v>44432</v>
      </c>
      <c r="B1429" s="21">
        <v>1444</v>
      </c>
      <c r="C1429" s="21">
        <v>1397</v>
      </c>
      <c r="D1429" s="21">
        <v>1410.4</v>
      </c>
      <c r="E1429" s="21">
        <v>1116.25</v>
      </c>
      <c r="F1429" s="23" t="str">
        <f t="shared" si="294"/>
        <v>TRUE</v>
      </c>
      <c r="G1429" s="23" t="str">
        <f t="shared" si="295"/>
        <v>TRUE</v>
      </c>
      <c r="H1429" s="23" t="str">
        <f t="shared" si="296"/>
        <v>Buy</v>
      </c>
      <c r="I1429" s="23" t="str">
        <f t="shared" si="293"/>
        <v>hold</v>
      </c>
      <c r="J1429" s="38" t="str">
        <f t="shared" si="290"/>
        <v/>
      </c>
      <c r="K1429" s="23" t="str">
        <f t="shared" si="291"/>
        <v>hold</v>
      </c>
      <c r="L1429" s="23" t="str">
        <f t="shared" si="292"/>
        <v>hold</v>
      </c>
      <c r="M1429" s="43">
        <f t="shared" si="297"/>
        <v>1.0277580071174377</v>
      </c>
      <c r="N1429" s="54">
        <f t="shared" si="286"/>
        <v>1.0277580071174377</v>
      </c>
      <c r="O1429" s="47">
        <f>O1428*N1429</f>
        <v>4030251.9378586072</v>
      </c>
      <c r="P1429" s="67">
        <f>(O1429-MAX(O$97:O1429))/MAX(O$97:O1429)</f>
        <v>-0.17752861376597931</v>
      </c>
      <c r="Q1429" s="63">
        <f t="shared" si="285"/>
        <v>2688400.2075565872</v>
      </c>
      <c r="R1429" s="48">
        <v>1.0277580071174377</v>
      </c>
      <c r="S1429" s="47">
        <f t="shared" si="288"/>
        <v>38464229.409503549</v>
      </c>
      <c r="T1429" s="67">
        <f>(S1429-MAX(S$97:S1429))/MAX(S$97:S1429)</f>
        <v>-3.6048064085447258E-2</v>
      </c>
      <c r="U1429" s="63">
        <f t="shared" si="287"/>
        <v>8503750.0041358769</v>
      </c>
      <c r="V1429" s="4"/>
    </row>
    <row r="1430" spans="1:22" x14ac:dyDescent="0.3">
      <c r="A1430" s="2">
        <v>44433</v>
      </c>
      <c r="B1430" s="21">
        <v>1396</v>
      </c>
      <c r="C1430" s="21">
        <v>1357</v>
      </c>
      <c r="D1430" s="21">
        <v>1399.3</v>
      </c>
      <c r="E1430" s="21">
        <v>1113.991666666667</v>
      </c>
      <c r="F1430" s="23" t="str">
        <f t="shared" si="294"/>
        <v>FALSE</v>
      </c>
      <c r="G1430" s="23" t="str">
        <f t="shared" si="295"/>
        <v>TRUE</v>
      </c>
      <c r="H1430" s="23" t="str">
        <f t="shared" si="296"/>
        <v>Sell</v>
      </c>
      <c r="I1430" s="23" t="str">
        <f t="shared" si="293"/>
        <v/>
      </c>
      <c r="J1430" s="38" t="str">
        <f t="shared" si="290"/>
        <v>Selling</v>
      </c>
      <c r="K1430" s="23" t="str">
        <f t="shared" si="291"/>
        <v>Selling</v>
      </c>
      <c r="L1430" s="23" t="str">
        <f t="shared" si="292"/>
        <v>Selling</v>
      </c>
      <c r="M1430" s="43">
        <f t="shared" si="297"/>
        <v>0.96675900277008309</v>
      </c>
      <c r="N1430" s="54">
        <f t="shared" si="286"/>
        <v>0.96608227146814407</v>
      </c>
      <c r="O1430" s="47">
        <f>O1429*N1430</f>
        <v>3893554.9467153326</v>
      </c>
      <c r="P1430" s="67">
        <f>(O1430-MAX(O$97:O1430))/MAX(O$97:O1430)</f>
        <v>-0.20542497496948406</v>
      </c>
      <c r="Q1430" s="63">
        <f t="shared" si="285"/>
        <v>2597215.7791316975</v>
      </c>
      <c r="R1430" s="48">
        <v>0.96608227146814407</v>
      </c>
      <c r="S1430" s="47">
        <f t="shared" si="288"/>
        <v>37159610.118204981</v>
      </c>
      <c r="T1430" s="67">
        <f>(S1430-MAX(S$97:S1430))/MAX(S$97:S1430)</f>
        <v>-6.874312416555399E-2</v>
      </c>
      <c r="U1430" s="63">
        <f t="shared" si="287"/>
        <v>8215322.1199928271</v>
      </c>
      <c r="V1430" s="4"/>
    </row>
    <row r="1431" spans="1:22" x14ac:dyDescent="0.3">
      <c r="A1431" s="2">
        <v>44434</v>
      </c>
      <c r="B1431" s="21">
        <v>1358</v>
      </c>
      <c r="C1431" s="21">
        <v>1288</v>
      </c>
      <c r="D1431" s="21">
        <v>1386.3</v>
      </c>
      <c r="E1431" s="21">
        <v>1111.8083333333329</v>
      </c>
      <c r="F1431" s="23" t="str">
        <f t="shared" si="294"/>
        <v>FALSE</v>
      </c>
      <c r="G1431" s="23" t="str">
        <f t="shared" si="295"/>
        <v>TRUE</v>
      </c>
      <c r="H1431" s="23" t="str">
        <f t="shared" si="296"/>
        <v>Sell</v>
      </c>
      <c r="I1431" s="23" t="str">
        <f t="shared" si="293"/>
        <v/>
      </c>
      <c r="J1431" s="38" t="str">
        <f t="shared" si="290"/>
        <v>Cash</v>
      </c>
      <c r="K1431" s="23" t="str">
        <f t="shared" si="291"/>
        <v>Cash</v>
      </c>
      <c r="L1431" s="23" t="str">
        <f t="shared" si="292"/>
        <v>Cash</v>
      </c>
      <c r="M1431" s="43">
        <f t="shared" si="297"/>
        <v>0.97277936962750722</v>
      </c>
      <c r="N1431" s="54">
        <f t="shared" si="286"/>
        <v>1</v>
      </c>
      <c r="O1431" s="47">
        <f>O1430*N1431</f>
        <v>3893554.9467153326</v>
      </c>
      <c r="P1431" s="67">
        <f>(O1431-MAX(O$97:O1431))/MAX(O$97:O1431)</f>
        <v>-0.20542497496948406</v>
      </c>
      <c r="Q1431" s="63">
        <f t="shared" si="285"/>
        <v>2597215.7791316975</v>
      </c>
      <c r="R1431" s="48">
        <v>1</v>
      </c>
      <c r="S1431" s="47">
        <f t="shared" si="288"/>
        <v>37159610.118204981</v>
      </c>
      <c r="T1431" s="67">
        <f>(S1431-MAX(S$97:S1431))/MAX(S$97:S1431)</f>
        <v>-6.874312416555399E-2</v>
      </c>
      <c r="U1431" s="63">
        <f t="shared" si="287"/>
        <v>8215322.1199928271</v>
      </c>
      <c r="V1431" s="4"/>
    </row>
    <row r="1432" spans="1:22" x14ac:dyDescent="0.3">
      <c r="A1432" s="2">
        <v>44435</v>
      </c>
      <c r="B1432" s="21">
        <v>1289</v>
      </c>
      <c r="C1432" s="21">
        <v>1347</v>
      </c>
      <c r="D1432" s="21">
        <v>1382.4</v>
      </c>
      <c r="E1432" s="21">
        <v>1109.4000000000001</v>
      </c>
      <c r="F1432" s="23" t="str">
        <f t="shared" si="294"/>
        <v>FALSE</v>
      </c>
      <c r="G1432" s="23" t="str">
        <f t="shared" si="295"/>
        <v>TRUE</v>
      </c>
      <c r="H1432" s="23" t="str">
        <f t="shared" si="296"/>
        <v>Sell</v>
      </c>
      <c r="I1432" s="23" t="str">
        <f t="shared" si="293"/>
        <v/>
      </c>
      <c r="J1432" s="38" t="str">
        <f t="shared" si="290"/>
        <v>Cash</v>
      </c>
      <c r="K1432" s="23" t="str">
        <f t="shared" si="291"/>
        <v>Cash</v>
      </c>
      <c r="L1432" s="23" t="str">
        <f t="shared" si="292"/>
        <v>Cash</v>
      </c>
      <c r="M1432" s="43">
        <f t="shared" si="297"/>
        <v>0.94918998527245946</v>
      </c>
      <c r="N1432" s="54">
        <f t="shared" si="286"/>
        <v>1</v>
      </c>
      <c r="O1432" s="47">
        <f>O1431*N1432</f>
        <v>3893554.9467153326</v>
      </c>
      <c r="P1432" s="67">
        <f>(O1432-MAX(O$97:O1432))/MAX(O$97:O1432)</f>
        <v>-0.20542497496948406</v>
      </c>
      <c r="Q1432" s="63">
        <f t="shared" si="285"/>
        <v>2597215.7791316975</v>
      </c>
      <c r="R1432" s="48">
        <v>1</v>
      </c>
      <c r="S1432" s="47">
        <f t="shared" si="288"/>
        <v>37159610.118204981</v>
      </c>
      <c r="T1432" s="67">
        <f>(S1432-MAX(S$97:S1432))/MAX(S$97:S1432)</f>
        <v>-6.874312416555399E-2</v>
      </c>
      <c r="U1432" s="63">
        <f t="shared" si="287"/>
        <v>8215322.1199928271</v>
      </c>
      <c r="V1432" s="4"/>
    </row>
    <row r="1433" spans="1:22" x14ac:dyDescent="0.3">
      <c r="A1433" s="2">
        <v>44436</v>
      </c>
      <c r="B1433" s="21">
        <v>1349</v>
      </c>
      <c r="C1433" s="21">
        <v>1339</v>
      </c>
      <c r="D1433" s="21">
        <v>1386.2</v>
      </c>
      <c r="E1433" s="21">
        <v>1105.3</v>
      </c>
      <c r="F1433" s="23" t="str">
        <f t="shared" si="294"/>
        <v>FALSE</v>
      </c>
      <c r="G1433" s="23" t="str">
        <f t="shared" si="295"/>
        <v>TRUE</v>
      </c>
      <c r="H1433" s="23" t="str">
        <f t="shared" si="296"/>
        <v>Sell</v>
      </c>
      <c r="I1433" s="23" t="str">
        <f t="shared" si="293"/>
        <v/>
      </c>
      <c r="J1433" s="38" t="str">
        <f t="shared" si="290"/>
        <v>Cash</v>
      </c>
      <c r="K1433" s="23" t="str">
        <f t="shared" si="291"/>
        <v>Cash</v>
      </c>
      <c r="L1433" s="23" t="str">
        <f t="shared" si="292"/>
        <v>Cash</v>
      </c>
      <c r="M1433" s="43">
        <f t="shared" si="297"/>
        <v>1.0465477114041892</v>
      </c>
      <c r="N1433" s="54">
        <f t="shared" si="286"/>
        <v>1</v>
      </c>
      <c r="O1433" s="47">
        <f>O1432*N1433</f>
        <v>3893554.9467153326</v>
      </c>
      <c r="P1433" s="67">
        <f>(O1433-MAX(O$97:O1433))/MAX(O$97:O1433)</f>
        <v>-0.20542497496948406</v>
      </c>
      <c r="Q1433" s="63">
        <f t="shared" si="285"/>
        <v>2597215.7791316975</v>
      </c>
      <c r="R1433" s="48">
        <v>1</v>
      </c>
      <c r="S1433" s="47">
        <f t="shared" si="288"/>
        <v>37159610.118204981</v>
      </c>
      <c r="T1433" s="67">
        <f>(S1433-MAX(S$97:S1433))/MAX(S$97:S1433)</f>
        <v>-6.874312416555399E-2</v>
      </c>
      <c r="U1433" s="63">
        <f t="shared" si="287"/>
        <v>8215322.1199928271</v>
      </c>
      <c r="V1433" s="4"/>
    </row>
    <row r="1434" spans="1:22" x14ac:dyDescent="0.3">
      <c r="A1434" s="2">
        <v>44437</v>
      </c>
      <c r="B1434" s="21">
        <v>1340</v>
      </c>
      <c r="C1434" s="21">
        <v>1325</v>
      </c>
      <c r="D1434" s="21">
        <v>1384.4</v>
      </c>
      <c r="E1434" s="21">
        <v>1100.8416666666669</v>
      </c>
      <c r="F1434" s="23" t="str">
        <f t="shared" si="294"/>
        <v>FALSE</v>
      </c>
      <c r="G1434" s="23" t="str">
        <f t="shared" si="295"/>
        <v>TRUE</v>
      </c>
      <c r="H1434" s="23" t="str">
        <f t="shared" si="296"/>
        <v>Sell</v>
      </c>
      <c r="I1434" s="23" t="str">
        <f t="shared" si="293"/>
        <v/>
      </c>
      <c r="J1434" s="38" t="str">
        <f t="shared" si="290"/>
        <v>Cash</v>
      </c>
      <c r="K1434" s="23" t="str">
        <f t="shared" si="291"/>
        <v>Cash</v>
      </c>
      <c r="L1434" s="23" t="str">
        <f t="shared" si="292"/>
        <v>Cash</v>
      </c>
      <c r="M1434" s="43">
        <f t="shared" si="297"/>
        <v>0.99332839140103779</v>
      </c>
      <c r="N1434" s="54">
        <f t="shared" si="286"/>
        <v>1</v>
      </c>
      <c r="O1434" s="47">
        <f>O1433*N1434</f>
        <v>3893554.9467153326</v>
      </c>
      <c r="P1434" s="67">
        <f>(O1434-MAX(O$97:O1434))/MAX(O$97:O1434)</f>
        <v>-0.20542497496948406</v>
      </c>
      <c r="Q1434" s="63">
        <f t="shared" si="285"/>
        <v>2597215.7791316975</v>
      </c>
      <c r="R1434" s="48">
        <v>1</v>
      </c>
      <c r="S1434" s="47">
        <f t="shared" si="288"/>
        <v>37159610.118204981</v>
      </c>
      <c r="T1434" s="67">
        <f>(S1434-MAX(S$97:S1434))/MAX(S$97:S1434)</f>
        <v>-6.874312416555399E-2</v>
      </c>
      <c r="U1434" s="63">
        <f t="shared" si="287"/>
        <v>8215322.1199928271</v>
      </c>
      <c r="V1434" s="4"/>
    </row>
    <row r="1435" spans="1:22" x14ac:dyDescent="0.3">
      <c r="A1435" s="2">
        <v>44438</v>
      </c>
      <c r="B1435" s="21">
        <v>1325</v>
      </c>
      <c r="C1435" s="21">
        <v>1319</v>
      </c>
      <c r="D1435" s="21">
        <v>1366.6</v>
      </c>
      <c r="E1435" s="21">
        <v>1096.0916666666669</v>
      </c>
      <c r="F1435" s="23" t="str">
        <f t="shared" si="294"/>
        <v>FALSE</v>
      </c>
      <c r="G1435" s="23" t="str">
        <f t="shared" si="295"/>
        <v>TRUE</v>
      </c>
      <c r="H1435" s="23" t="str">
        <f t="shared" si="296"/>
        <v>Sell</v>
      </c>
      <c r="I1435" s="23" t="str">
        <f t="shared" si="293"/>
        <v/>
      </c>
      <c r="J1435" s="38" t="str">
        <f t="shared" si="290"/>
        <v>Cash</v>
      </c>
      <c r="K1435" s="23" t="str">
        <f t="shared" si="291"/>
        <v>Cash</v>
      </c>
      <c r="L1435" s="23" t="str">
        <f t="shared" si="292"/>
        <v>Cash</v>
      </c>
      <c r="M1435" s="43">
        <f t="shared" si="297"/>
        <v>0.98880597014925375</v>
      </c>
      <c r="N1435" s="54">
        <f t="shared" si="286"/>
        <v>1</v>
      </c>
      <c r="O1435" s="47">
        <f>O1434*N1435</f>
        <v>3893554.9467153326</v>
      </c>
      <c r="P1435" s="67">
        <f>(O1435-MAX(O$97:O1435))/MAX(O$97:O1435)</f>
        <v>-0.20542497496948406</v>
      </c>
      <c r="Q1435" s="63">
        <f t="shared" si="285"/>
        <v>2597215.7791316975</v>
      </c>
      <c r="R1435" s="48">
        <v>1</v>
      </c>
      <c r="S1435" s="47">
        <f t="shared" si="288"/>
        <v>37159610.118204981</v>
      </c>
      <c r="T1435" s="67">
        <f>(S1435-MAX(S$97:S1435))/MAX(S$97:S1435)</f>
        <v>-6.874312416555399E-2</v>
      </c>
      <c r="U1435" s="63">
        <f t="shared" si="287"/>
        <v>8215322.1199928271</v>
      </c>
      <c r="V1435" s="4"/>
    </row>
    <row r="1436" spans="1:22" x14ac:dyDescent="0.3">
      <c r="A1436" s="2">
        <v>44439</v>
      </c>
      <c r="B1436" s="21">
        <v>1318</v>
      </c>
      <c r="C1436" s="21">
        <v>1324</v>
      </c>
      <c r="D1436" s="21">
        <v>1354.4</v>
      </c>
      <c r="E1436" s="21">
        <v>1091.4666666666669</v>
      </c>
      <c r="F1436" s="23" t="str">
        <f t="shared" si="294"/>
        <v>FALSE</v>
      </c>
      <c r="G1436" s="23" t="str">
        <f t="shared" si="295"/>
        <v>TRUE</v>
      </c>
      <c r="H1436" s="23" t="str">
        <f t="shared" si="296"/>
        <v>Sell</v>
      </c>
      <c r="I1436" s="23" t="str">
        <f t="shared" si="293"/>
        <v/>
      </c>
      <c r="J1436" s="38" t="str">
        <f t="shared" si="290"/>
        <v>Cash</v>
      </c>
      <c r="K1436" s="23" t="str">
        <f t="shared" si="291"/>
        <v>Cash</v>
      </c>
      <c r="L1436" s="23" t="str">
        <f t="shared" si="292"/>
        <v>Cash</v>
      </c>
      <c r="M1436" s="43">
        <f t="shared" si="297"/>
        <v>0.99471698113207552</v>
      </c>
      <c r="N1436" s="54">
        <f t="shared" si="286"/>
        <v>1</v>
      </c>
      <c r="O1436" s="47">
        <f>O1435*N1436</f>
        <v>3893554.9467153326</v>
      </c>
      <c r="P1436" s="67">
        <f>(O1436-MAX(O$97:O1436))/MAX(O$97:O1436)</f>
        <v>-0.20542497496948406</v>
      </c>
      <c r="Q1436" s="63">
        <f t="shared" si="285"/>
        <v>2597215.7791316975</v>
      </c>
      <c r="R1436" s="48">
        <v>1</v>
      </c>
      <c r="S1436" s="47">
        <f t="shared" si="288"/>
        <v>37159610.118204981</v>
      </c>
      <c r="T1436" s="67">
        <f>(S1436-MAX(S$97:S1436))/MAX(S$97:S1436)</f>
        <v>-6.874312416555399E-2</v>
      </c>
      <c r="U1436" s="63">
        <f t="shared" si="287"/>
        <v>8215322.1199928271</v>
      </c>
      <c r="V1436" s="4"/>
    </row>
    <row r="1437" spans="1:22" x14ac:dyDescent="0.3">
      <c r="A1437" s="2">
        <v>44440</v>
      </c>
      <c r="B1437" s="21">
        <v>1325</v>
      </c>
      <c r="C1437" s="21">
        <v>1399</v>
      </c>
      <c r="D1437" s="21">
        <v>1353.8</v>
      </c>
      <c r="E1437" s="21">
        <v>1088.508333333333</v>
      </c>
      <c r="F1437" s="23" t="str">
        <f t="shared" si="294"/>
        <v>FALSE</v>
      </c>
      <c r="G1437" s="23" t="str">
        <f t="shared" si="295"/>
        <v>TRUE</v>
      </c>
      <c r="H1437" s="23" t="str">
        <f t="shared" si="296"/>
        <v>Sell</v>
      </c>
      <c r="I1437" s="23" t="str">
        <f t="shared" si="293"/>
        <v/>
      </c>
      <c r="J1437" s="38" t="str">
        <f t="shared" si="290"/>
        <v>Cash</v>
      </c>
      <c r="K1437" s="23" t="str">
        <f t="shared" si="291"/>
        <v>Cash</v>
      </c>
      <c r="L1437" s="23" t="str">
        <f t="shared" si="292"/>
        <v>Cash</v>
      </c>
      <c r="M1437" s="43">
        <f t="shared" si="297"/>
        <v>1.0053110773899849</v>
      </c>
      <c r="N1437" s="54">
        <f t="shared" si="286"/>
        <v>1</v>
      </c>
      <c r="O1437" s="47">
        <f>O1436*N1437</f>
        <v>3893554.9467153326</v>
      </c>
      <c r="P1437" s="67">
        <f>(O1437-MAX(O$97:O1437))/MAX(O$97:O1437)</f>
        <v>-0.20542497496948406</v>
      </c>
      <c r="Q1437" s="63">
        <f t="shared" si="285"/>
        <v>2597215.7791316975</v>
      </c>
      <c r="R1437" s="48">
        <v>1</v>
      </c>
      <c r="S1437" s="47">
        <f t="shared" si="288"/>
        <v>37159610.118204981</v>
      </c>
      <c r="T1437" s="67">
        <f>(S1437-MAX(S$97:S1437))/MAX(S$97:S1437)</f>
        <v>-6.874312416555399E-2</v>
      </c>
      <c r="U1437" s="63">
        <f t="shared" si="287"/>
        <v>8215322.1199928271</v>
      </c>
      <c r="V1437" s="4"/>
    </row>
    <row r="1438" spans="1:22" x14ac:dyDescent="0.3">
      <c r="A1438" s="2">
        <v>44441</v>
      </c>
      <c r="B1438" s="21">
        <v>1399</v>
      </c>
      <c r="C1438" s="21">
        <v>1455</v>
      </c>
      <c r="D1438" s="21">
        <v>1355</v>
      </c>
      <c r="E1438" s="21">
        <v>1084.9000000000001</v>
      </c>
      <c r="F1438" s="23" t="str">
        <f t="shared" si="294"/>
        <v>TRUE</v>
      </c>
      <c r="G1438" s="23" t="str">
        <f t="shared" si="295"/>
        <v>TRUE</v>
      </c>
      <c r="H1438" s="23" t="str">
        <f t="shared" si="296"/>
        <v>Buy</v>
      </c>
      <c r="I1438" s="23" t="str">
        <f t="shared" si="293"/>
        <v>Buying</v>
      </c>
      <c r="J1438" s="38" t="str">
        <f t="shared" si="290"/>
        <v/>
      </c>
      <c r="K1438" s="23" t="str">
        <f t="shared" si="291"/>
        <v>Buying</v>
      </c>
      <c r="L1438" s="23" t="str">
        <f t="shared" si="292"/>
        <v>Buying</v>
      </c>
      <c r="M1438" s="43">
        <f t="shared" si="297"/>
        <v>1.0558490566037735</v>
      </c>
      <c r="N1438" s="54">
        <f t="shared" si="286"/>
        <v>1</v>
      </c>
      <c r="O1438" s="47">
        <f>O1437*N1438</f>
        <v>3893554.9467153326</v>
      </c>
      <c r="P1438" s="67">
        <f>(O1438-MAX(O$97:O1438))/MAX(O$97:O1438)</f>
        <v>-0.20542497496948406</v>
      </c>
      <c r="Q1438" s="63">
        <f t="shared" si="285"/>
        <v>2597215.7791316975</v>
      </c>
      <c r="R1438" s="48">
        <v>1</v>
      </c>
      <c r="S1438" s="47">
        <f t="shared" si="288"/>
        <v>37159610.118204981</v>
      </c>
      <c r="T1438" s="67">
        <f>(S1438-MAX(S$97:S1438))/MAX(S$97:S1438)</f>
        <v>-6.874312416555399E-2</v>
      </c>
      <c r="U1438" s="63">
        <f t="shared" si="287"/>
        <v>8215322.1199928271</v>
      </c>
      <c r="V1438" s="4"/>
    </row>
    <row r="1439" spans="1:22" x14ac:dyDescent="0.3">
      <c r="A1439" s="2">
        <v>44442</v>
      </c>
      <c r="B1439" s="21">
        <v>1456</v>
      </c>
      <c r="C1439" s="21">
        <v>1482</v>
      </c>
      <c r="D1439" s="21">
        <v>1363.5</v>
      </c>
      <c r="E1439" s="21">
        <v>1080.366666666667</v>
      </c>
      <c r="F1439" s="23" t="str">
        <f t="shared" si="294"/>
        <v>TRUE</v>
      </c>
      <c r="G1439" s="23" t="str">
        <f t="shared" si="295"/>
        <v>TRUE</v>
      </c>
      <c r="H1439" s="23" t="str">
        <f t="shared" si="296"/>
        <v>Buy</v>
      </c>
      <c r="I1439" s="23" t="str">
        <f t="shared" si="293"/>
        <v>hold</v>
      </c>
      <c r="J1439" s="38" t="str">
        <f t="shared" si="290"/>
        <v/>
      </c>
      <c r="K1439" s="23" t="str">
        <f t="shared" si="291"/>
        <v>hold</v>
      </c>
      <c r="L1439" s="23" t="str">
        <f t="shared" si="292"/>
        <v>hold</v>
      </c>
      <c r="M1439" s="43">
        <f t="shared" si="297"/>
        <v>1.0407433881343817</v>
      </c>
      <c r="N1439" s="54">
        <f t="shared" si="286"/>
        <v>1.0400433881343818</v>
      </c>
      <c r="O1439" s="47">
        <f>O1438*N1439</f>
        <v>4049466.0786691969</v>
      </c>
      <c r="P1439" s="67">
        <f>(O1439-MAX(O$97:O1439))/MAX(O$97:O1439)</f>
        <v>-0.17360749884030097</v>
      </c>
      <c r="Q1439" s="63">
        <f t="shared" si="285"/>
        <v>2701217.0986442091</v>
      </c>
      <c r="R1439" s="48">
        <v>1.0400148677626877</v>
      </c>
      <c r="S1439" s="47">
        <f t="shared" si="288"/>
        <v>38646547.003197983</v>
      </c>
      <c r="T1439" s="67">
        <f>(S1439-MAX(S$97:S1439))/MAX(S$97:S1439)</f>
        <v>-3.1479003425945007E-2</v>
      </c>
      <c r="U1439" s="63">
        <f t="shared" si="287"/>
        <v>8544057.1482522227</v>
      </c>
      <c r="V1439" s="4"/>
    </row>
    <row r="1440" spans="1:22" x14ac:dyDescent="0.3">
      <c r="A1440" s="2">
        <v>44443</v>
      </c>
      <c r="B1440" s="21">
        <v>1485</v>
      </c>
      <c r="C1440" s="21">
        <v>1466</v>
      </c>
      <c r="D1440" s="21">
        <v>1374.4</v>
      </c>
      <c r="E1440" s="21">
        <v>1076.5</v>
      </c>
      <c r="F1440" s="23" t="str">
        <f t="shared" si="294"/>
        <v>TRUE</v>
      </c>
      <c r="G1440" s="23" t="str">
        <f t="shared" si="295"/>
        <v>TRUE</v>
      </c>
      <c r="H1440" s="23" t="str">
        <f t="shared" si="296"/>
        <v>Buy</v>
      </c>
      <c r="I1440" s="23" t="str">
        <f t="shared" si="293"/>
        <v>hold</v>
      </c>
      <c r="J1440" s="38" t="str">
        <f t="shared" si="290"/>
        <v/>
      </c>
      <c r="K1440" s="23" t="str">
        <f t="shared" si="291"/>
        <v>hold</v>
      </c>
      <c r="L1440" s="23" t="str">
        <f t="shared" si="292"/>
        <v>hold</v>
      </c>
      <c r="M1440" s="43">
        <f t="shared" si="297"/>
        <v>1.0199175824175823</v>
      </c>
      <c r="N1440" s="54">
        <f t="shared" si="286"/>
        <v>1.0199175824175823</v>
      </c>
      <c r="O1440" s="47">
        <f>O1439*N1440</f>
        <v>4130121.6530382945</v>
      </c>
      <c r="P1440" s="67">
        <f>(O1440-MAX(O$97:O1440))/MAX(O$97:O1440)</f>
        <v>-0.15714775808918066</v>
      </c>
      <c r="Q1440" s="63">
        <f t="shared" si="285"/>
        <v>2755018.8128342377</v>
      </c>
      <c r="R1440" s="48">
        <v>1.0199175824175823</v>
      </c>
      <c r="S1440" s="47">
        <f t="shared" si="288"/>
        <v>39416292.788289152</v>
      </c>
      <c r="T1440" s="67">
        <f>(S1440-MAX(S$97:S1440))/MAX(S$97:S1440)</f>
        <v>-1.2188406653522194E-2</v>
      </c>
      <c r="U1440" s="63">
        <f t="shared" si="287"/>
        <v>8714234.1106830705</v>
      </c>
      <c r="V1440" s="4"/>
    </row>
    <row r="1441" spans="1:22" x14ac:dyDescent="0.3">
      <c r="A1441" s="2">
        <v>44444</v>
      </c>
      <c r="B1441" s="21">
        <v>1465</v>
      </c>
      <c r="C1441" s="21">
        <v>1470</v>
      </c>
      <c r="D1441" s="21">
        <v>1392.6</v>
      </c>
      <c r="E1441" s="21">
        <v>1072.925</v>
      </c>
      <c r="F1441" s="23" t="str">
        <f t="shared" si="294"/>
        <v>TRUE</v>
      </c>
      <c r="G1441" s="23" t="str">
        <f t="shared" si="295"/>
        <v>TRUE</v>
      </c>
      <c r="H1441" s="23" t="str">
        <f t="shared" si="296"/>
        <v>Buy</v>
      </c>
      <c r="I1441" s="23" t="str">
        <f t="shared" si="293"/>
        <v>hold</v>
      </c>
      <c r="J1441" s="38" t="str">
        <f t="shared" si="290"/>
        <v/>
      </c>
      <c r="K1441" s="23" t="str">
        <f t="shared" si="291"/>
        <v>hold</v>
      </c>
      <c r="L1441" s="23" t="str">
        <f t="shared" si="292"/>
        <v>hold</v>
      </c>
      <c r="M1441" s="43">
        <f t="shared" si="297"/>
        <v>0.98653198653198648</v>
      </c>
      <c r="N1441" s="54">
        <f t="shared" si="286"/>
        <v>0.98653198653198648</v>
      </c>
      <c r="O1441" s="47">
        <f>O1440*N1441</f>
        <v>4074497.1189906406</v>
      </c>
      <c r="P1441" s="67">
        <f>(O1441-MAX(O$97:O1441))/MAX(O$97:O1441)</f>
        <v>-0.16849930343478095</v>
      </c>
      <c r="Q1441" s="63">
        <f t="shared" si="285"/>
        <v>2717914.1823583557</v>
      </c>
      <c r="R1441" s="48">
        <v>0.98653198653198648</v>
      </c>
      <c r="S1441" s="47">
        <f t="shared" si="288"/>
        <v>38885433.626157306</v>
      </c>
      <c r="T1441" s="67">
        <f>(S1441-MAX(S$97:S1441))/MAX(S$97:S1441)</f>
        <v>-2.5492266496572536E-2</v>
      </c>
      <c r="U1441" s="63">
        <f t="shared" si="287"/>
        <v>8596870.6883169673</v>
      </c>
      <c r="V1441" s="4"/>
    </row>
    <row r="1442" spans="1:22" x14ac:dyDescent="0.3">
      <c r="A1442" s="2">
        <v>44445</v>
      </c>
      <c r="B1442" s="21">
        <v>1469</v>
      </c>
      <c r="C1442" s="21">
        <v>1579</v>
      </c>
      <c r="D1442" s="21">
        <v>1415.8</v>
      </c>
      <c r="E1442" s="21">
        <v>1070.575</v>
      </c>
      <c r="F1442" s="23" t="str">
        <f t="shared" si="294"/>
        <v>TRUE</v>
      </c>
      <c r="G1442" s="23" t="str">
        <f t="shared" si="295"/>
        <v>TRUE</v>
      </c>
      <c r="H1442" s="23" t="str">
        <f t="shared" si="296"/>
        <v>Buy</v>
      </c>
      <c r="I1442" s="23" t="str">
        <f t="shared" si="293"/>
        <v>hold</v>
      </c>
      <c r="J1442" s="38" t="str">
        <f t="shared" si="290"/>
        <v/>
      </c>
      <c r="K1442" s="23" t="str">
        <f t="shared" si="291"/>
        <v>hold</v>
      </c>
      <c r="L1442" s="23" t="str">
        <f t="shared" si="292"/>
        <v>hold</v>
      </c>
      <c r="M1442" s="43">
        <f t="shared" si="297"/>
        <v>1.0027303754266212</v>
      </c>
      <c r="N1442" s="54">
        <f t="shared" si="286"/>
        <v>1.0027303754266212</v>
      </c>
      <c r="O1442" s="47">
        <f>O1441*N1442</f>
        <v>4085622.0258001718</v>
      </c>
      <c r="P1442" s="67">
        <f>(O1442-MAX(O$97:O1442))/MAX(O$97:O1442)</f>
        <v>-0.16622899436566083</v>
      </c>
      <c r="Q1442" s="63">
        <f t="shared" si="285"/>
        <v>2725335.1084535322</v>
      </c>
      <c r="R1442" s="48">
        <v>1.0027303754266212</v>
      </c>
      <c r="S1442" s="47">
        <f t="shared" si="288"/>
        <v>38991605.458583675</v>
      </c>
      <c r="T1442" s="67">
        <f>(S1442-MAX(S$97:S1442))/MAX(S$97:S1442)</f>
        <v>-2.283149452796247E-2</v>
      </c>
      <c r="U1442" s="63">
        <f t="shared" si="287"/>
        <v>8620343.3727901876</v>
      </c>
      <c r="V1442" s="4"/>
    </row>
    <row r="1443" spans="1:22" x14ac:dyDescent="0.3">
      <c r="A1443" s="2">
        <v>44446</v>
      </c>
      <c r="B1443" s="21">
        <v>1580</v>
      </c>
      <c r="C1443" s="21">
        <v>1369</v>
      </c>
      <c r="D1443" s="21">
        <v>1418.8</v>
      </c>
      <c r="E1443" s="21">
        <v>1066.366666666667</v>
      </c>
      <c r="F1443" s="23" t="str">
        <f t="shared" si="294"/>
        <v>TRUE</v>
      </c>
      <c r="G1443" s="23" t="str">
        <f t="shared" si="295"/>
        <v>TRUE</v>
      </c>
      <c r="H1443" s="23" t="str">
        <f t="shared" si="296"/>
        <v>Buy</v>
      </c>
      <c r="I1443" s="23" t="str">
        <f t="shared" si="293"/>
        <v>hold</v>
      </c>
      <c r="J1443" s="38" t="str">
        <f t="shared" si="290"/>
        <v/>
      </c>
      <c r="K1443" s="23" t="str">
        <f t="shared" si="291"/>
        <v>hold</v>
      </c>
      <c r="L1443" s="23" t="str">
        <f t="shared" si="292"/>
        <v>hold</v>
      </c>
      <c r="M1443" s="43">
        <f t="shared" si="297"/>
        <v>1.0755616065350579</v>
      </c>
      <c r="N1443" s="54">
        <f t="shared" si="286"/>
        <v>1.0755616065350579</v>
      </c>
      <c r="O1443" s="47">
        <f>O1442*N1443</f>
        <v>4394338.1897646505</v>
      </c>
      <c r="P1443" s="67">
        <f>(O1443-MAX(O$97:O1443))/MAX(O$97:O1443)</f>
        <v>-0.10322791769757934</v>
      </c>
      <c r="Q1443" s="63">
        <f t="shared" ref="Q1443:Q1506" si="298">Q1442*N1443</f>
        <v>2931265.8075946774</v>
      </c>
      <c r="R1443" s="48">
        <v>1.0755616065350579</v>
      </c>
      <c r="S1443" s="47">
        <f t="shared" si="288"/>
        <v>41937873.808415391</v>
      </c>
      <c r="T1443" s="67">
        <f>(S1443-MAX(S$97:S1443))/MAX(S$97:S1443)</f>
        <v>0</v>
      </c>
      <c r="U1443" s="63">
        <f t="shared" si="287"/>
        <v>9271710.3669220544</v>
      </c>
      <c r="V1443" s="4"/>
    </row>
    <row r="1444" spans="1:22" x14ac:dyDescent="0.3">
      <c r="A1444" s="2">
        <v>44447</v>
      </c>
      <c r="B1444" s="21">
        <v>1369</v>
      </c>
      <c r="C1444" s="21">
        <v>1294</v>
      </c>
      <c r="D1444" s="21">
        <v>1415.7</v>
      </c>
      <c r="E1444" s="21">
        <v>1062.425</v>
      </c>
      <c r="F1444" s="23" t="str">
        <f t="shared" si="294"/>
        <v>FALSE</v>
      </c>
      <c r="G1444" s="23" t="str">
        <f t="shared" si="295"/>
        <v>TRUE</v>
      </c>
      <c r="H1444" s="23" t="str">
        <f t="shared" si="296"/>
        <v>Sell</v>
      </c>
      <c r="I1444" s="23" t="str">
        <f t="shared" si="293"/>
        <v/>
      </c>
      <c r="J1444" s="38" t="str">
        <f t="shared" si="290"/>
        <v>Selling</v>
      </c>
      <c r="K1444" s="23" t="str">
        <f t="shared" si="291"/>
        <v>Selling</v>
      </c>
      <c r="L1444" s="23" t="str">
        <f t="shared" si="292"/>
        <v>Selling</v>
      </c>
      <c r="M1444" s="43">
        <f t="shared" si="297"/>
        <v>0.8664556962025316</v>
      </c>
      <c r="N1444" s="54">
        <f t="shared" ref="N1444:N1507" si="299">IF(L1444="hold", IF(L1443="hold", B1444/B1443, (B1444-(B1443*$A$1))/B1443), IF(L1444="Selling", IF(L1443="Buying", (B1444-(B1443*$A$1)-(B1444*$A$1))/B1443, (B1444-(B1444*$A$1))/B1443), 1))</f>
        <v>0.86584917721518984</v>
      </c>
      <c r="O1444" s="47">
        <f>O1443*N1444</f>
        <v>3804834.1060130093</v>
      </c>
      <c r="P1444" s="67">
        <f>(O1444-MAX(O$97:O1444))/MAX(O$97:O1444)</f>
        <v>-0.22353063038889659</v>
      </c>
      <c r="Q1444" s="63">
        <f t="shared" si="298"/>
        <v>2538034.0877048704</v>
      </c>
      <c r="R1444" s="48">
        <v>0.86584917721518984</v>
      </c>
      <c r="S1444" s="47">
        <f t="shared" si="288"/>
        <v>36311873.531170927</v>
      </c>
      <c r="T1444" s="67">
        <f>(S1444-MAX(S$97:S1444))/MAX(S$97:S1444)</f>
        <v>-0.13415082278481014</v>
      </c>
      <c r="U1444" s="63">
        <f t="shared" ref="U1444:U1507" si="300">U1443*R1444</f>
        <v>8027902.7925770069</v>
      </c>
      <c r="V1444" s="4"/>
    </row>
    <row r="1445" spans="1:22" x14ac:dyDescent="0.3">
      <c r="A1445" s="2">
        <v>44448</v>
      </c>
      <c r="B1445" s="21">
        <v>1293</v>
      </c>
      <c r="C1445" s="21">
        <v>1331</v>
      </c>
      <c r="D1445" s="21">
        <v>1416.9</v>
      </c>
      <c r="E1445" s="21">
        <v>1058.741666666667</v>
      </c>
      <c r="F1445" s="23" t="str">
        <f t="shared" si="294"/>
        <v>FALSE</v>
      </c>
      <c r="G1445" s="23" t="str">
        <f t="shared" si="295"/>
        <v>TRUE</v>
      </c>
      <c r="H1445" s="23" t="str">
        <f t="shared" si="296"/>
        <v>Sell</v>
      </c>
      <c r="I1445" s="23" t="str">
        <f t="shared" si="293"/>
        <v/>
      </c>
      <c r="J1445" s="38" t="str">
        <f t="shared" si="290"/>
        <v>Cash</v>
      </c>
      <c r="K1445" s="23" t="str">
        <f t="shared" si="291"/>
        <v>Cash</v>
      </c>
      <c r="L1445" s="23" t="str">
        <f t="shared" si="292"/>
        <v>Cash</v>
      </c>
      <c r="M1445" s="43">
        <f t="shared" si="297"/>
        <v>0.9444850255661067</v>
      </c>
      <c r="N1445" s="54">
        <f t="shared" si="299"/>
        <v>1</v>
      </c>
      <c r="O1445" s="47">
        <f>O1444*N1445</f>
        <v>3804834.1060130093</v>
      </c>
      <c r="P1445" s="67">
        <f>(O1445-MAX(O$97:O1445))/MAX(O$97:O1445)</f>
        <v>-0.22353063038889659</v>
      </c>
      <c r="Q1445" s="63">
        <f t="shared" si="298"/>
        <v>2538034.0877048704</v>
      </c>
      <c r="R1445" s="48">
        <v>1</v>
      </c>
      <c r="S1445" s="47">
        <f t="shared" si="288"/>
        <v>36311873.531170927</v>
      </c>
      <c r="T1445" s="67">
        <f>(S1445-MAX(S$97:S1445))/MAX(S$97:S1445)</f>
        <v>-0.13415082278481014</v>
      </c>
      <c r="U1445" s="63">
        <f t="shared" si="300"/>
        <v>8027902.7925770069</v>
      </c>
      <c r="V1445" s="4"/>
    </row>
    <row r="1446" spans="1:22" x14ac:dyDescent="0.3">
      <c r="A1446" s="2">
        <v>44449</v>
      </c>
      <c r="B1446" s="21">
        <v>1332</v>
      </c>
      <c r="C1446" s="21">
        <v>1286</v>
      </c>
      <c r="D1446" s="21">
        <v>1413.1</v>
      </c>
      <c r="E1446" s="21">
        <v>1055.6416666666671</v>
      </c>
      <c r="F1446" s="23" t="str">
        <f t="shared" si="294"/>
        <v>FALSE</v>
      </c>
      <c r="G1446" s="23" t="str">
        <f t="shared" si="295"/>
        <v>TRUE</v>
      </c>
      <c r="H1446" s="23" t="str">
        <f t="shared" si="296"/>
        <v>Sell</v>
      </c>
      <c r="I1446" s="23" t="str">
        <f t="shared" si="293"/>
        <v/>
      </c>
      <c r="J1446" s="38" t="str">
        <f t="shared" si="290"/>
        <v>Cash</v>
      </c>
      <c r="K1446" s="23" t="str">
        <f t="shared" si="291"/>
        <v>Cash</v>
      </c>
      <c r="L1446" s="23" t="str">
        <f t="shared" si="292"/>
        <v>Cash</v>
      </c>
      <c r="M1446" s="43">
        <f t="shared" si="297"/>
        <v>1.0301624129930393</v>
      </c>
      <c r="N1446" s="54">
        <f t="shared" si="299"/>
        <v>1</v>
      </c>
      <c r="O1446" s="47">
        <f>O1445*N1446</f>
        <v>3804834.1060130093</v>
      </c>
      <c r="P1446" s="67">
        <f>(O1446-MAX(O$97:O1446))/MAX(O$97:O1446)</f>
        <v>-0.22353063038889659</v>
      </c>
      <c r="Q1446" s="63">
        <f t="shared" si="298"/>
        <v>2538034.0877048704</v>
      </c>
      <c r="R1446" s="48">
        <v>1</v>
      </c>
      <c r="S1446" s="47">
        <f t="shared" si="288"/>
        <v>36311873.531170927</v>
      </c>
      <c r="T1446" s="67">
        <f>(S1446-MAX(S$97:S1446))/MAX(S$97:S1446)</f>
        <v>-0.13415082278481014</v>
      </c>
      <c r="U1446" s="63">
        <f t="shared" si="300"/>
        <v>8027902.7925770069</v>
      </c>
      <c r="V1446" s="4"/>
    </row>
    <row r="1447" spans="1:22" x14ac:dyDescent="0.3">
      <c r="A1447" s="2">
        <v>44450</v>
      </c>
      <c r="B1447" s="21">
        <v>1287</v>
      </c>
      <c r="C1447" s="21">
        <v>1324</v>
      </c>
      <c r="D1447" s="21">
        <v>1405.6</v>
      </c>
      <c r="E1447" s="21">
        <v>1052.491666666667</v>
      </c>
      <c r="F1447" s="23" t="str">
        <f t="shared" si="294"/>
        <v>FALSE</v>
      </c>
      <c r="G1447" s="23" t="str">
        <f t="shared" si="295"/>
        <v>TRUE</v>
      </c>
      <c r="H1447" s="23" t="str">
        <f t="shared" si="296"/>
        <v>Sell</v>
      </c>
      <c r="I1447" s="23" t="str">
        <f t="shared" si="293"/>
        <v/>
      </c>
      <c r="J1447" s="38" t="str">
        <f t="shared" si="290"/>
        <v>Cash</v>
      </c>
      <c r="K1447" s="23" t="str">
        <f t="shared" si="291"/>
        <v>Cash</v>
      </c>
      <c r="L1447" s="23" t="str">
        <f t="shared" si="292"/>
        <v>Cash</v>
      </c>
      <c r="M1447" s="43">
        <f t="shared" si="297"/>
        <v>0.96621621621621623</v>
      </c>
      <c r="N1447" s="54">
        <f t="shared" si="299"/>
        <v>1</v>
      </c>
      <c r="O1447" s="47">
        <f>O1446*N1447</f>
        <v>3804834.1060130093</v>
      </c>
      <c r="P1447" s="67">
        <f>(O1447-MAX(O$97:O1447))/MAX(O$97:O1447)</f>
        <v>-0.22353063038889659</v>
      </c>
      <c r="Q1447" s="63">
        <f t="shared" si="298"/>
        <v>2538034.0877048704</v>
      </c>
      <c r="R1447" s="48">
        <v>1</v>
      </c>
      <c r="S1447" s="47">
        <f t="shared" si="288"/>
        <v>36311873.531170927</v>
      </c>
      <c r="T1447" s="67">
        <f>(S1447-MAX(S$97:S1447))/MAX(S$97:S1447)</f>
        <v>-0.13415082278481014</v>
      </c>
      <c r="U1447" s="63">
        <f t="shared" si="300"/>
        <v>8027902.7925770069</v>
      </c>
      <c r="V1447" s="4"/>
    </row>
    <row r="1448" spans="1:22" x14ac:dyDescent="0.3">
      <c r="A1448" s="2">
        <v>44451</v>
      </c>
      <c r="B1448" s="21">
        <v>1324</v>
      </c>
      <c r="C1448" s="21">
        <v>1327</v>
      </c>
      <c r="D1448" s="21">
        <v>1392.8</v>
      </c>
      <c r="E1448" s="21">
        <v>1048.3</v>
      </c>
      <c r="F1448" s="23" t="str">
        <f t="shared" si="294"/>
        <v>FALSE</v>
      </c>
      <c r="G1448" s="23" t="str">
        <f t="shared" si="295"/>
        <v>TRUE</v>
      </c>
      <c r="H1448" s="23" t="str">
        <f t="shared" si="296"/>
        <v>Sell</v>
      </c>
      <c r="I1448" s="23" t="str">
        <f t="shared" si="293"/>
        <v/>
      </c>
      <c r="J1448" s="38" t="str">
        <f t="shared" si="290"/>
        <v>Cash</v>
      </c>
      <c r="K1448" s="23" t="str">
        <f t="shared" si="291"/>
        <v>Cash</v>
      </c>
      <c r="L1448" s="23" t="str">
        <f t="shared" si="292"/>
        <v>Cash</v>
      </c>
      <c r="M1448" s="43">
        <f t="shared" si="297"/>
        <v>1.0287490287490288</v>
      </c>
      <c r="N1448" s="54">
        <f t="shared" si="299"/>
        <v>1</v>
      </c>
      <c r="O1448" s="47">
        <f>O1447*N1448</f>
        <v>3804834.1060130093</v>
      </c>
      <c r="P1448" s="67">
        <f>(O1448-MAX(O$97:O1448))/MAX(O$97:O1448)</f>
        <v>-0.22353063038889659</v>
      </c>
      <c r="Q1448" s="63">
        <f t="shared" si="298"/>
        <v>2538034.0877048704</v>
      </c>
      <c r="R1448" s="48">
        <v>1</v>
      </c>
      <c r="S1448" s="47">
        <f t="shared" si="288"/>
        <v>36311873.531170927</v>
      </c>
      <c r="T1448" s="67">
        <f>(S1448-MAX(S$97:S1448))/MAX(S$97:S1448)</f>
        <v>-0.13415082278481014</v>
      </c>
      <c r="U1448" s="63">
        <f t="shared" si="300"/>
        <v>8027902.7925770069</v>
      </c>
      <c r="V1448" s="4"/>
    </row>
    <row r="1449" spans="1:22" x14ac:dyDescent="0.3">
      <c r="A1449" s="2">
        <v>44452</v>
      </c>
      <c r="B1449" s="21">
        <v>1328</v>
      </c>
      <c r="C1449" s="21">
        <v>1272</v>
      </c>
      <c r="D1449" s="21">
        <v>1371.8</v>
      </c>
      <c r="E1449" s="21">
        <v>1043.4000000000001</v>
      </c>
      <c r="F1449" s="23" t="str">
        <f t="shared" si="294"/>
        <v>FALSE</v>
      </c>
      <c r="G1449" s="23" t="str">
        <f t="shared" si="295"/>
        <v>TRUE</v>
      </c>
      <c r="H1449" s="23" t="str">
        <f t="shared" si="296"/>
        <v>Sell</v>
      </c>
      <c r="I1449" s="23" t="str">
        <f t="shared" si="293"/>
        <v/>
      </c>
      <c r="J1449" s="38" t="str">
        <f t="shared" si="290"/>
        <v>Cash</v>
      </c>
      <c r="K1449" s="23" t="str">
        <f t="shared" si="291"/>
        <v>Cash</v>
      </c>
      <c r="L1449" s="23" t="str">
        <f t="shared" si="292"/>
        <v>Cash</v>
      </c>
      <c r="M1449" s="43">
        <f t="shared" si="297"/>
        <v>1.0030211480362539</v>
      </c>
      <c r="N1449" s="54">
        <f t="shared" si="299"/>
        <v>1</v>
      </c>
      <c r="O1449" s="47">
        <f>O1448*N1449</f>
        <v>3804834.1060130093</v>
      </c>
      <c r="P1449" s="67">
        <f>(O1449-MAX(O$97:O1449))/MAX(O$97:O1449)</f>
        <v>-0.22353063038889659</v>
      </c>
      <c r="Q1449" s="63">
        <f t="shared" si="298"/>
        <v>2538034.0877048704</v>
      </c>
      <c r="R1449" s="48">
        <v>1</v>
      </c>
      <c r="S1449" s="47">
        <f t="shared" si="288"/>
        <v>36311873.531170927</v>
      </c>
      <c r="T1449" s="67">
        <f>(S1449-MAX(S$97:S1449))/MAX(S$97:S1449)</f>
        <v>-0.13415082278481014</v>
      </c>
      <c r="U1449" s="63">
        <f t="shared" si="300"/>
        <v>8027902.7925770069</v>
      </c>
      <c r="V1449" s="4"/>
    </row>
    <row r="1450" spans="1:22" x14ac:dyDescent="0.3">
      <c r="A1450" s="2">
        <v>44453</v>
      </c>
      <c r="B1450" s="21">
        <v>1271</v>
      </c>
      <c r="C1450" s="21">
        <v>1291</v>
      </c>
      <c r="D1450" s="21">
        <v>1354.3</v>
      </c>
      <c r="E1450" s="21">
        <v>1039.1916666666671</v>
      </c>
      <c r="F1450" s="23" t="str">
        <f t="shared" si="294"/>
        <v>FALSE</v>
      </c>
      <c r="G1450" s="23" t="str">
        <f t="shared" si="295"/>
        <v>TRUE</v>
      </c>
      <c r="H1450" s="23" t="str">
        <f t="shared" si="296"/>
        <v>Sell</v>
      </c>
      <c r="I1450" s="23" t="str">
        <f t="shared" si="293"/>
        <v/>
      </c>
      <c r="J1450" s="38" t="str">
        <f t="shared" si="290"/>
        <v>Cash</v>
      </c>
      <c r="K1450" s="23" t="str">
        <f t="shared" si="291"/>
        <v>Cash</v>
      </c>
      <c r="L1450" s="23" t="str">
        <f t="shared" si="292"/>
        <v>Cash</v>
      </c>
      <c r="M1450" s="43">
        <f t="shared" si="297"/>
        <v>0.95707831325301207</v>
      </c>
      <c r="N1450" s="54">
        <f t="shared" si="299"/>
        <v>1</v>
      </c>
      <c r="O1450" s="47">
        <f>O1449*N1450</f>
        <v>3804834.1060130093</v>
      </c>
      <c r="P1450" s="67">
        <f>(O1450-MAX(O$97:O1450))/MAX(O$97:O1450)</f>
        <v>-0.22353063038889659</v>
      </c>
      <c r="Q1450" s="63">
        <f t="shared" si="298"/>
        <v>2538034.0877048704</v>
      </c>
      <c r="R1450" s="48">
        <v>1</v>
      </c>
      <c r="S1450" s="47">
        <f t="shared" si="288"/>
        <v>36311873.531170927</v>
      </c>
      <c r="T1450" s="67">
        <f>(S1450-MAX(S$97:S1450))/MAX(S$97:S1450)</f>
        <v>-0.13415082278481014</v>
      </c>
      <c r="U1450" s="63">
        <f t="shared" si="300"/>
        <v>8027902.7925770069</v>
      </c>
      <c r="V1450" s="4"/>
    </row>
    <row r="1451" spans="1:22" x14ac:dyDescent="0.3">
      <c r="A1451" s="2">
        <v>44454</v>
      </c>
      <c r="B1451" s="21">
        <v>1292</v>
      </c>
      <c r="C1451" s="21">
        <v>1313</v>
      </c>
      <c r="D1451" s="21">
        <v>1338.6</v>
      </c>
      <c r="E1451" s="21">
        <v>1034.0166666666671</v>
      </c>
      <c r="F1451" s="23" t="str">
        <f t="shared" si="294"/>
        <v>FALSE</v>
      </c>
      <c r="G1451" s="23" t="str">
        <f t="shared" si="295"/>
        <v>TRUE</v>
      </c>
      <c r="H1451" s="23" t="str">
        <f t="shared" si="296"/>
        <v>Sell</v>
      </c>
      <c r="I1451" s="23" t="str">
        <f t="shared" si="293"/>
        <v/>
      </c>
      <c r="J1451" s="38" t="str">
        <f t="shared" si="290"/>
        <v>Cash</v>
      </c>
      <c r="K1451" s="23" t="str">
        <f t="shared" si="291"/>
        <v>Cash</v>
      </c>
      <c r="L1451" s="23" t="str">
        <f t="shared" si="292"/>
        <v>Cash</v>
      </c>
      <c r="M1451" s="43">
        <f t="shared" si="297"/>
        <v>1.0165224232887491</v>
      </c>
      <c r="N1451" s="54">
        <f t="shared" si="299"/>
        <v>1</v>
      </c>
      <c r="O1451" s="47">
        <f>O1450*N1451</f>
        <v>3804834.1060130093</v>
      </c>
      <c r="P1451" s="67">
        <f>(O1451-MAX(O$97:O1451))/MAX(O$97:O1451)</f>
        <v>-0.22353063038889659</v>
      </c>
      <c r="Q1451" s="63">
        <f t="shared" si="298"/>
        <v>2538034.0877048704</v>
      </c>
      <c r="R1451" s="48">
        <v>1</v>
      </c>
      <c r="S1451" s="47">
        <f t="shared" si="288"/>
        <v>36311873.531170927</v>
      </c>
      <c r="T1451" s="67">
        <f>(S1451-MAX(S$97:S1451))/MAX(S$97:S1451)</f>
        <v>-0.13415082278481014</v>
      </c>
      <c r="U1451" s="63">
        <f t="shared" si="300"/>
        <v>8027902.7925770069</v>
      </c>
      <c r="V1451" s="4"/>
    </row>
    <row r="1452" spans="1:22" x14ac:dyDescent="0.3">
      <c r="A1452" s="2">
        <v>44455</v>
      </c>
      <c r="B1452" s="21">
        <v>1315</v>
      </c>
      <c r="C1452" s="21">
        <v>1311</v>
      </c>
      <c r="D1452" s="21">
        <v>1311.8</v>
      </c>
      <c r="E1452" s="21">
        <v>1031.9333333333329</v>
      </c>
      <c r="F1452" s="23" t="str">
        <f t="shared" si="294"/>
        <v>FALSE</v>
      </c>
      <c r="G1452" s="23" t="str">
        <f t="shared" si="295"/>
        <v>TRUE</v>
      </c>
      <c r="H1452" s="23" t="str">
        <f t="shared" si="296"/>
        <v>Sell</v>
      </c>
      <c r="I1452" s="23" t="str">
        <f t="shared" si="293"/>
        <v/>
      </c>
      <c r="J1452" s="38" t="str">
        <f t="shared" si="290"/>
        <v>Cash</v>
      </c>
      <c r="K1452" s="23" t="str">
        <f t="shared" si="291"/>
        <v>Cash</v>
      </c>
      <c r="L1452" s="23" t="str">
        <f t="shared" si="292"/>
        <v>Cash</v>
      </c>
      <c r="M1452" s="43">
        <f t="shared" si="297"/>
        <v>1.0178018575851393</v>
      </c>
      <c r="N1452" s="54">
        <f t="shared" si="299"/>
        <v>1</v>
      </c>
      <c r="O1452" s="47">
        <f>O1451*N1452</f>
        <v>3804834.1060130093</v>
      </c>
      <c r="P1452" s="67">
        <f>(O1452-MAX(O$97:O1452))/MAX(O$97:O1452)</f>
        <v>-0.22353063038889659</v>
      </c>
      <c r="Q1452" s="63">
        <f t="shared" si="298"/>
        <v>2538034.0877048704</v>
      </c>
      <c r="R1452" s="48">
        <v>1</v>
      </c>
      <c r="S1452" s="47">
        <f t="shared" ref="S1452:S1515" si="301">S1451*R1452</f>
        <v>36311873.531170927</v>
      </c>
      <c r="T1452" s="67">
        <f>(S1452-MAX(S$97:S1452))/MAX(S$97:S1452)</f>
        <v>-0.13415082278481014</v>
      </c>
      <c r="U1452" s="63">
        <f t="shared" si="300"/>
        <v>8027902.7925770069</v>
      </c>
      <c r="V1452" s="4"/>
    </row>
    <row r="1453" spans="1:22" x14ac:dyDescent="0.3">
      <c r="A1453" s="2">
        <v>44456</v>
      </c>
      <c r="B1453" s="21">
        <v>1311</v>
      </c>
      <c r="C1453" s="21">
        <v>1294</v>
      </c>
      <c r="D1453" s="21">
        <v>1304.3</v>
      </c>
      <c r="E1453" s="21">
        <v>1029.9666666666669</v>
      </c>
      <c r="F1453" s="23" t="str">
        <f t="shared" si="294"/>
        <v>FALSE</v>
      </c>
      <c r="G1453" s="23" t="str">
        <f t="shared" si="295"/>
        <v>TRUE</v>
      </c>
      <c r="H1453" s="23" t="str">
        <f t="shared" si="296"/>
        <v>Sell</v>
      </c>
      <c r="I1453" s="23" t="str">
        <f t="shared" si="293"/>
        <v/>
      </c>
      <c r="J1453" s="38" t="str">
        <f t="shared" si="290"/>
        <v>Cash</v>
      </c>
      <c r="K1453" s="23" t="str">
        <f t="shared" si="291"/>
        <v>Cash</v>
      </c>
      <c r="L1453" s="23" t="str">
        <f t="shared" si="292"/>
        <v>Cash</v>
      </c>
      <c r="M1453" s="43">
        <f t="shared" si="297"/>
        <v>0.99695817490494298</v>
      </c>
      <c r="N1453" s="54">
        <f t="shared" si="299"/>
        <v>1</v>
      </c>
      <c r="O1453" s="47">
        <f>O1452*N1453</f>
        <v>3804834.1060130093</v>
      </c>
      <c r="P1453" s="67">
        <f>(O1453-MAX(O$97:O1453))/MAX(O$97:O1453)</f>
        <v>-0.22353063038889659</v>
      </c>
      <c r="Q1453" s="63">
        <f t="shared" si="298"/>
        <v>2538034.0877048704</v>
      </c>
      <c r="R1453" s="48">
        <v>1</v>
      </c>
      <c r="S1453" s="47">
        <f t="shared" si="301"/>
        <v>36311873.531170927</v>
      </c>
      <c r="T1453" s="67">
        <f>(S1453-MAX(S$97:S1453))/MAX(S$97:S1453)</f>
        <v>-0.13415082278481014</v>
      </c>
      <c r="U1453" s="63">
        <f t="shared" si="300"/>
        <v>8027902.7925770069</v>
      </c>
      <c r="V1453" s="4"/>
    </row>
    <row r="1454" spans="1:22" x14ac:dyDescent="0.3">
      <c r="A1454" s="2">
        <v>44457</v>
      </c>
      <c r="B1454" s="21">
        <v>1295</v>
      </c>
      <c r="C1454" s="21">
        <v>1310</v>
      </c>
      <c r="D1454" s="21">
        <v>1305.9000000000001</v>
      </c>
      <c r="E1454" s="21">
        <v>1029.7833333333331</v>
      </c>
      <c r="F1454" s="23" t="str">
        <f t="shared" si="294"/>
        <v>FALSE</v>
      </c>
      <c r="G1454" s="23" t="str">
        <f t="shared" si="295"/>
        <v>TRUE</v>
      </c>
      <c r="H1454" s="23" t="str">
        <f t="shared" si="296"/>
        <v>Sell</v>
      </c>
      <c r="I1454" s="23" t="str">
        <f t="shared" si="293"/>
        <v/>
      </c>
      <c r="J1454" s="38" t="str">
        <f t="shared" si="290"/>
        <v>Cash</v>
      </c>
      <c r="K1454" s="23" t="str">
        <f t="shared" si="291"/>
        <v>Cash</v>
      </c>
      <c r="L1454" s="23" t="str">
        <f t="shared" si="292"/>
        <v>Cash</v>
      </c>
      <c r="M1454" s="43">
        <f t="shared" si="297"/>
        <v>0.98779557589626243</v>
      </c>
      <c r="N1454" s="54">
        <f t="shared" si="299"/>
        <v>1</v>
      </c>
      <c r="O1454" s="47">
        <f>O1453*N1454</f>
        <v>3804834.1060130093</v>
      </c>
      <c r="P1454" s="67">
        <f>(O1454-MAX(O$97:O1454))/MAX(O$97:O1454)</f>
        <v>-0.22353063038889659</v>
      </c>
      <c r="Q1454" s="63">
        <f t="shared" si="298"/>
        <v>2538034.0877048704</v>
      </c>
      <c r="R1454" s="48">
        <v>1</v>
      </c>
      <c r="S1454" s="47">
        <f t="shared" si="301"/>
        <v>36311873.531170927</v>
      </c>
      <c r="T1454" s="67">
        <f>(S1454-MAX(S$97:S1454))/MAX(S$97:S1454)</f>
        <v>-0.13415082278481014</v>
      </c>
      <c r="U1454" s="63">
        <f t="shared" si="300"/>
        <v>8027902.7925770069</v>
      </c>
      <c r="V1454" s="4"/>
    </row>
    <row r="1455" spans="1:22" x14ac:dyDescent="0.3">
      <c r="A1455" s="2">
        <v>44458</v>
      </c>
      <c r="B1455" s="21">
        <v>1310</v>
      </c>
      <c r="C1455" s="21">
        <v>1296</v>
      </c>
      <c r="D1455" s="21">
        <v>1302.4000000000001</v>
      </c>
      <c r="E1455" s="21">
        <v>1031.3</v>
      </c>
      <c r="F1455" s="23" t="str">
        <f t="shared" si="294"/>
        <v>TRUE</v>
      </c>
      <c r="G1455" s="23" t="str">
        <f t="shared" si="295"/>
        <v>TRUE</v>
      </c>
      <c r="H1455" s="23" t="str">
        <f t="shared" si="296"/>
        <v>Buy</v>
      </c>
      <c r="I1455" s="23" t="str">
        <f t="shared" si="293"/>
        <v>Buying</v>
      </c>
      <c r="J1455" s="38" t="str">
        <f t="shared" si="290"/>
        <v/>
      </c>
      <c r="K1455" s="23" t="str">
        <f t="shared" si="291"/>
        <v>Buying</v>
      </c>
      <c r="L1455" s="23" t="str">
        <f t="shared" si="292"/>
        <v>Buying</v>
      </c>
      <c r="M1455" s="43">
        <f t="shared" si="297"/>
        <v>1.0115830115830116</v>
      </c>
      <c r="N1455" s="54">
        <f t="shared" si="299"/>
        <v>1</v>
      </c>
      <c r="O1455" s="47">
        <f>O1454*N1455</f>
        <v>3804834.1060130093</v>
      </c>
      <c r="P1455" s="67">
        <f>(O1455-MAX(O$97:O1455))/MAX(O$97:O1455)</f>
        <v>-0.22353063038889659</v>
      </c>
      <c r="Q1455" s="63">
        <f t="shared" si="298"/>
        <v>2538034.0877048704</v>
      </c>
      <c r="R1455" s="48">
        <v>1</v>
      </c>
      <c r="S1455" s="47">
        <f t="shared" si="301"/>
        <v>36311873.531170927</v>
      </c>
      <c r="T1455" s="67">
        <f>(S1455-MAX(S$97:S1455))/MAX(S$97:S1455)</f>
        <v>-0.13415082278481014</v>
      </c>
      <c r="U1455" s="63">
        <f t="shared" si="300"/>
        <v>8027902.7925770069</v>
      </c>
      <c r="V1455" s="4"/>
    </row>
    <row r="1456" spans="1:22" x14ac:dyDescent="0.3">
      <c r="A1456" s="2">
        <v>44459</v>
      </c>
      <c r="B1456" s="21">
        <v>1297</v>
      </c>
      <c r="C1456" s="21">
        <v>1164</v>
      </c>
      <c r="D1456" s="21">
        <v>1290.2</v>
      </c>
      <c r="E1456" s="21">
        <v>1033.3875</v>
      </c>
      <c r="F1456" s="23" t="str">
        <f t="shared" si="294"/>
        <v>FALSE</v>
      </c>
      <c r="G1456" s="23" t="str">
        <f t="shared" si="295"/>
        <v>TRUE</v>
      </c>
      <c r="H1456" s="23" t="str">
        <f t="shared" si="296"/>
        <v>Sell</v>
      </c>
      <c r="I1456" s="23" t="str">
        <f t="shared" si="293"/>
        <v/>
      </c>
      <c r="J1456" s="38" t="str">
        <f t="shared" si="290"/>
        <v>Selling</v>
      </c>
      <c r="K1456" s="23" t="str">
        <f t="shared" si="291"/>
        <v>Selling</v>
      </c>
      <c r="L1456" s="23" t="str">
        <f t="shared" si="292"/>
        <v>Selling</v>
      </c>
      <c r="M1456" s="43">
        <f t="shared" si="297"/>
        <v>0.99007633587786259</v>
      </c>
      <c r="N1456" s="54">
        <f t="shared" si="299"/>
        <v>0.98868328244274817</v>
      </c>
      <c r="O1456" s="47">
        <f>O1455*N1456</f>
        <v>3761775.8730830615</v>
      </c>
      <c r="P1456" s="67">
        <f>(O1456-MAX(O$97:O1456))/MAX(O$97:O1456)</f>
        <v>-0.23231771493664277</v>
      </c>
      <c r="Q1456" s="63">
        <f t="shared" si="298"/>
        <v>2509311.8727836371</v>
      </c>
      <c r="R1456" s="48">
        <v>0.98869022900763348</v>
      </c>
      <c r="S1456" s="47">
        <f t="shared" si="301"/>
        <v>35901194.557229608</v>
      </c>
      <c r="T1456" s="67">
        <f>(S1456-MAX(S$97:S1456))/MAX(S$97:S1456)</f>
        <v>-0.14394337869304291</v>
      </c>
      <c r="U1456" s="63">
        <f t="shared" si="300"/>
        <v>7937109.0504439808</v>
      </c>
      <c r="V1456" s="4"/>
    </row>
    <row r="1457" spans="1:22" x14ac:dyDescent="0.3">
      <c r="A1457" s="2">
        <v>44460</v>
      </c>
      <c r="B1457" s="21">
        <v>1163</v>
      </c>
      <c r="C1457" s="21">
        <v>1128</v>
      </c>
      <c r="D1457" s="21">
        <v>1270.5999999999999</v>
      </c>
      <c r="E1457" s="21">
        <v>1034.1291666666671</v>
      </c>
      <c r="F1457" s="23" t="str">
        <f t="shared" si="294"/>
        <v>FALSE</v>
      </c>
      <c r="G1457" s="23" t="str">
        <f t="shared" si="295"/>
        <v>TRUE</v>
      </c>
      <c r="H1457" s="23" t="str">
        <f t="shared" si="296"/>
        <v>Sell</v>
      </c>
      <c r="I1457" s="23" t="str">
        <f t="shared" si="293"/>
        <v/>
      </c>
      <c r="J1457" s="38" t="str">
        <f t="shared" si="290"/>
        <v>Cash</v>
      </c>
      <c r="K1457" s="23" t="str">
        <f t="shared" si="291"/>
        <v>Cash</v>
      </c>
      <c r="L1457" s="23" t="str">
        <f t="shared" si="292"/>
        <v>Cash</v>
      </c>
      <c r="M1457" s="43">
        <f t="shared" si="297"/>
        <v>0.89668465690053967</v>
      </c>
      <c r="N1457" s="54">
        <f t="shared" si="299"/>
        <v>1</v>
      </c>
      <c r="O1457" s="47">
        <f>O1456*N1457</f>
        <v>3761775.8730830615</v>
      </c>
      <c r="P1457" s="67">
        <f>(O1457-MAX(O$97:O1457))/MAX(O$97:O1457)</f>
        <v>-0.23231771493664277</v>
      </c>
      <c r="Q1457" s="63">
        <f t="shared" si="298"/>
        <v>2509311.8727836371</v>
      </c>
      <c r="R1457" s="48">
        <v>1</v>
      </c>
      <c r="S1457" s="47">
        <f t="shared" si="301"/>
        <v>35901194.557229608</v>
      </c>
      <c r="T1457" s="67">
        <f>(S1457-MAX(S$97:S1457))/MAX(S$97:S1457)</f>
        <v>-0.14394337869304291</v>
      </c>
      <c r="U1457" s="63">
        <f t="shared" si="300"/>
        <v>7937109.0504439808</v>
      </c>
      <c r="V1457" s="4"/>
    </row>
    <row r="1458" spans="1:22" x14ac:dyDescent="0.3">
      <c r="A1458" s="2">
        <v>44461</v>
      </c>
      <c r="B1458" s="21">
        <v>1127</v>
      </c>
      <c r="C1458" s="21">
        <v>1156</v>
      </c>
      <c r="D1458" s="21">
        <v>1253.5</v>
      </c>
      <c r="E1458" s="21">
        <v>1034.2208333333331</v>
      </c>
      <c r="F1458" s="23" t="str">
        <f t="shared" si="294"/>
        <v>FALSE</v>
      </c>
      <c r="G1458" s="23" t="str">
        <f t="shared" si="295"/>
        <v>TRUE</v>
      </c>
      <c r="H1458" s="23" t="str">
        <f t="shared" si="296"/>
        <v>Sell</v>
      </c>
      <c r="I1458" s="23" t="str">
        <f t="shared" si="293"/>
        <v/>
      </c>
      <c r="J1458" s="38" t="str">
        <f t="shared" si="290"/>
        <v>Cash</v>
      </c>
      <c r="K1458" s="23" t="str">
        <f t="shared" si="291"/>
        <v>Cash</v>
      </c>
      <c r="L1458" s="23" t="str">
        <f t="shared" si="292"/>
        <v>Cash</v>
      </c>
      <c r="M1458" s="43">
        <f t="shared" si="297"/>
        <v>0.96904557179707651</v>
      </c>
      <c r="N1458" s="54">
        <f t="shared" si="299"/>
        <v>1</v>
      </c>
      <c r="O1458" s="47">
        <f>O1457*N1458</f>
        <v>3761775.8730830615</v>
      </c>
      <c r="P1458" s="67">
        <f>(O1458-MAX(O$97:O1458))/MAX(O$97:O1458)</f>
        <v>-0.23231771493664277</v>
      </c>
      <c r="Q1458" s="63">
        <f t="shared" si="298"/>
        <v>2509311.8727836371</v>
      </c>
      <c r="R1458" s="48">
        <v>1</v>
      </c>
      <c r="S1458" s="47">
        <f t="shared" si="301"/>
        <v>35901194.557229608</v>
      </c>
      <c r="T1458" s="67">
        <f>(S1458-MAX(S$97:S1458))/MAX(S$97:S1458)</f>
        <v>-0.14394337869304291</v>
      </c>
      <c r="U1458" s="63">
        <f t="shared" si="300"/>
        <v>7937109.0504439808</v>
      </c>
      <c r="V1458" s="4"/>
    </row>
    <row r="1459" spans="1:22" x14ac:dyDescent="0.3">
      <c r="A1459" s="2">
        <v>44462</v>
      </c>
      <c r="B1459" s="21">
        <v>1155</v>
      </c>
      <c r="C1459" s="21">
        <v>1207</v>
      </c>
      <c r="D1459" s="21">
        <v>1247</v>
      </c>
      <c r="E1459" s="21">
        <v>1034.1125</v>
      </c>
      <c r="F1459" s="23" t="str">
        <f t="shared" si="294"/>
        <v>FALSE</v>
      </c>
      <c r="G1459" s="23" t="str">
        <f t="shared" si="295"/>
        <v>TRUE</v>
      </c>
      <c r="H1459" s="23" t="str">
        <f t="shared" si="296"/>
        <v>Sell</v>
      </c>
      <c r="I1459" s="23" t="str">
        <f t="shared" si="293"/>
        <v/>
      </c>
      <c r="J1459" s="38" t="str">
        <f t="shared" si="290"/>
        <v>Cash</v>
      </c>
      <c r="K1459" s="23" t="str">
        <f t="shared" si="291"/>
        <v>Cash</v>
      </c>
      <c r="L1459" s="23" t="str">
        <f t="shared" si="292"/>
        <v>Cash</v>
      </c>
      <c r="M1459" s="43">
        <f t="shared" si="297"/>
        <v>1.0248447204968945</v>
      </c>
      <c r="N1459" s="54">
        <f t="shared" si="299"/>
        <v>1</v>
      </c>
      <c r="O1459" s="47">
        <f>O1458*N1459</f>
        <v>3761775.8730830615</v>
      </c>
      <c r="P1459" s="67">
        <f>(O1459-MAX(O$97:O1459))/MAX(O$97:O1459)</f>
        <v>-0.23231771493664277</v>
      </c>
      <c r="Q1459" s="63">
        <f t="shared" si="298"/>
        <v>2509311.8727836371</v>
      </c>
      <c r="R1459" s="48">
        <v>1</v>
      </c>
      <c r="S1459" s="47">
        <f t="shared" si="301"/>
        <v>35901194.557229608</v>
      </c>
      <c r="T1459" s="67">
        <f>(S1459-MAX(S$97:S1459))/MAX(S$97:S1459)</f>
        <v>-0.14394337869304291</v>
      </c>
      <c r="U1459" s="63">
        <f t="shared" si="300"/>
        <v>7937109.0504439808</v>
      </c>
      <c r="V1459" s="4"/>
    </row>
    <row r="1460" spans="1:22" x14ac:dyDescent="0.3">
      <c r="A1460" s="2">
        <v>44463</v>
      </c>
      <c r="B1460" s="21">
        <v>1208</v>
      </c>
      <c r="C1460" s="21">
        <v>1145</v>
      </c>
      <c r="D1460" s="21">
        <v>1232.4000000000001</v>
      </c>
      <c r="E1460" s="21">
        <v>1033.5125</v>
      </c>
      <c r="F1460" s="23" t="str">
        <f t="shared" si="294"/>
        <v>FALSE</v>
      </c>
      <c r="G1460" s="23" t="str">
        <f t="shared" si="295"/>
        <v>TRUE</v>
      </c>
      <c r="H1460" s="23" t="str">
        <f t="shared" si="296"/>
        <v>Sell</v>
      </c>
      <c r="I1460" s="23" t="str">
        <f t="shared" si="293"/>
        <v/>
      </c>
      <c r="J1460" s="38" t="str">
        <f t="shared" si="290"/>
        <v>Cash</v>
      </c>
      <c r="K1460" s="23" t="str">
        <f t="shared" si="291"/>
        <v>Cash</v>
      </c>
      <c r="L1460" s="23" t="str">
        <f t="shared" si="292"/>
        <v>Cash</v>
      </c>
      <c r="M1460" s="43">
        <f t="shared" si="297"/>
        <v>1.0458874458874459</v>
      </c>
      <c r="N1460" s="54">
        <f t="shared" si="299"/>
        <v>1</v>
      </c>
      <c r="O1460" s="47">
        <f>O1459*N1460</f>
        <v>3761775.8730830615</v>
      </c>
      <c r="P1460" s="67">
        <f>(O1460-MAX(O$97:O1460))/MAX(O$97:O1460)</f>
        <v>-0.23231771493664277</v>
      </c>
      <c r="Q1460" s="63">
        <f t="shared" si="298"/>
        <v>2509311.8727836371</v>
      </c>
      <c r="R1460" s="48">
        <v>1</v>
      </c>
      <c r="S1460" s="47">
        <f t="shared" si="301"/>
        <v>35901194.557229608</v>
      </c>
      <c r="T1460" s="67">
        <f>(S1460-MAX(S$97:S1460))/MAX(S$97:S1460)</f>
        <v>-0.14394337869304291</v>
      </c>
      <c r="U1460" s="63">
        <f t="shared" si="300"/>
        <v>7937109.0504439808</v>
      </c>
      <c r="V1460" s="4"/>
    </row>
    <row r="1461" spans="1:22" x14ac:dyDescent="0.3">
      <c r="A1461" s="2">
        <v>44464</v>
      </c>
      <c r="B1461" s="21">
        <v>1146</v>
      </c>
      <c r="C1461" s="21">
        <v>1140</v>
      </c>
      <c r="D1461" s="21">
        <v>1215.0999999999999</v>
      </c>
      <c r="E1461" s="21">
        <v>1033.8625</v>
      </c>
      <c r="F1461" s="23" t="str">
        <f t="shared" si="294"/>
        <v>FALSE</v>
      </c>
      <c r="G1461" s="23" t="str">
        <f t="shared" si="295"/>
        <v>TRUE</v>
      </c>
      <c r="H1461" s="23" t="str">
        <f t="shared" si="296"/>
        <v>Sell</v>
      </c>
      <c r="I1461" s="23" t="str">
        <f t="shared" si="293"/>
        <v/>
      </c>
      <c r="J1461" s="38" t="str">
        <f t="shared" si="290"/>
        <v>Cash</v>
      </c>
      <c r="K1461" s="23" t="str">
        <f t="shared" si="291"/>
        <v>Cash</v>
      </c>
      <c r="L1461" s="23" t="str">
        <f t="shared" si="292"/>
        <v>Cash</v>
      </c>
      <c r="M1461" s="43">
        <f t="shared" si="297"/>
        <v>0.94867549668874174</v>
      </c>
      <c r="N1461" s="54">
        <f t="shared" si="299"/>
        <v>1</v>
      </c>
      <c r="O1461" s="47">
        <f>O1460*N1461</f>
        <v>3761775.8730830615</v>
      </c>
      <c r="P1461" s="67">
        <f>(O1461-MAX(O$97:O1461))/MAX(O$97:O1461)</f>
        <v>-0.23231771493664277</v>
      </c>
      <c r="Q1461" s="63">
        <f t="shared" si="298"/>
        <v>2509311.8727836371</v>
      </c>
      <c r="R1461" s="48">
        <v>1</v>
      </c>
      <c r="S1461" s="47">
        <f t="shared" si="301"/>
        <v>35901194.557229608</v>
      </c>
      <c r="T1461" s="67">
        <f>(S1461-MAX(S$97:S1461))/MAX(S$97:S1461)</f>
        <v>-0.14394337869304291</v>
      </c>
      <c r="U1461" s="63">
        <f t="shared" si="300"/>
        <v>7937109.0504439808</v>
      </c>
      <c r="V1461" s="4"/>
    </row>
    <row r="1462" spans="1:22" x14ac:dyDescent="0.3">
      <c r="A1462" s="2">
        <v>44465</v>
      </c>
      <c r="B1462" s="21">
        <v>1139</v>
      </c>
      <c r="C1462" s="21">
        <v>1155</v>
      </c>
      <c r="D1462" s="21">
        <v>1199.5</v>
      </c>
      <c r="E1462" s="21">
        <v>1034.9958333333329</v>
      </c>
      <c r="F1462" s="23" t="str">
        <f t="shared" si="294"/>
        <v>FALSE</v>
      </c>
      <c r="G1462" s="23" t="str">
        <f t="shared" si="295"/>
        <v>TRUE</v>
      </c>
      <c r="H1462" s="23" t="str">
        <f t="shared" si="296"/>
        <v>Sell</v>
      </c>
      <c r="I1462" s="23" t="str">
        <f t="shared" si="293"/>
        <v/>
      </c>
      <c r="J1462" s="38" t="str">
        <f t="shared" si="290"/>
        <v>Cash</v>
      </c>
      <c r="K1462" s="23" t="str">
        <f t="shared" si="291"/>
        <v>Cash</v>
      </c>
      <c r="L1462" s="23" t="str">
        <f t="shared" si="292"/>
        <v>Cash</v>
      </c>
      <c r="M1462" s="43">
        <f t="shared" si="297"/>
        <v>0.99389179755671897</v>
      </c>
      <c r="N1462" s="54">
        <f t="shared" si="299"/>
        <v>1</v>
      </c>
      <c r="O1462" s="47">
        <f>O1461*N1462</f>
        <v>3761775.8730830615</v>
      </c>
      <c r="P1462" s="67">
        <f>(O1462-MAX(O$97:O1462))/MAX(O$97:O1462)</f>
        <v>-0.23231771493664277</v>
      </c>
      <c r="Q1462" s="63">
        <f t="shared" si="298"/>
        <v>2509311.8727836371</v>
      </c>
      <c r="R1462" s="48">
        <v>1</v>
      </c>
      <c r="S1462" s="47">
        <f t="shared" si="301"/>
        <v>35901194.557229608</v>
      </c>
      <c r="T1462" s="67">
        <f>(S1462-MAX(S$97:S1462))/MAX(S$97:S1462)</f>
        <v>-0.14394337869304291</v>
      </c>
      <c r="U1462" s="63">
        <f t="shared" si="300"/>
        <v>7937109.0504439808</v>
      </c>
      <c r="V1462" s="4"/>
    </row>
    <row r="1463" spans="1:22" x14ac:dyDescent="0.3">
      <c r="A1463" s="2">
        <v>44466</v>
      </c>
      <c r="B1463" s="21">
        <v>1155</v>
      </c>
      <c r="C1463" s="21">
        <v>1151</v>
      </c>
      <c r="D1463" s="21">
        <v>1185.2</v>
      </c>
      <c r="E1463" s="21">
        <v>1035.9124999999999</v>
      </c>
      <c r="F1463" s="23" t="str">
        <f t="shared" si="294"/>
        <v>FALSE</v>
      </c>
      <c r="G1463" s="23" t="str">
        <f t="shared" si="295"/>
        <v>TRUE</v>
      </c>
      <c r="H1463" s="23" t="str">
        <f t="shared" si="296"/>
        <v>Sell</v>
      </c>
      <c r="I1463" s="23" t="str">
        <f t="shared" si="293"/>
        <v/>
      </c>
      <c r="J1463" s="38" t="str">
        <f t="shared" si="290"/>
        <v>Cash</v>
      </c>
      <c r="K1463" s="23" t="str">
        <f t="shared" si="291"/>
        <v>Cash</v>
      </c>
      <c r="L1463" s="23" t="str">
        <f t="shared" si="292"/>
        <v>Cash</v>
      </c>
      <c r="M1463" s="43">
        <f t="shared" si="297"/>
        <v>1.0140474100087797</v>
      </c>
      <c r="N1463" s="54">
        <f t="shared" si="299"/>
        <v>1</v>
      </c>
      <c r="O1463" s="47">
        <f>O1462*N1463</f>
        <v>3761775.8730830615</v>
      </c>
      <c r="P1463" s="67">
        <f>(O1463-MAX(O$97:O1463))/MAX(O$97:O1463)</f>
        <v>-0.23231771493664277</v>
      </c>
      <c r="Q1463" s="63">
        <f t="shared" si="298"/>
        <v>2509311.8727836371</v>
      </c>
      <c r="R1463" s="48">
        <v>1</v>
      </c>
      <c r="S1463" s="47">
        <f t="shared" si="301"/>
        <v>35901194.557229608</v>
      </c>
      <c r="T1463" s="67">
        <f>(S1463-MAX(S$97:S1463))/MAX(S$97:S1463)</f>
        <v>-0.14394337869304291</v>
      </c>
      <c r="U1463" s="63">
        <f t="shared" si="300"/>
        <v>7937109.0504439808</v>
      </c>
      <c r="V1463" s="4"/>
    </row>
    <row r="1464" spans="1:22" x14ac:dyDescent="0.3">
      <c r="A1464" s="2">
        <v>44467</v>
      </c>
      <c r="B1464" s="21">
        <v>1150</v>
      </c>
      <c r="C1464" s="21">
        <v>1128</v>
      </c>
      <c r="D1464" s="21">
        <v>1167</v>
      </c>
      <c r="E1464" s="21">
        <v>1035.5625</v>
      </c>
      <c r="F1464" s="23" t="str">
        <f t="shared" si="294"/>
        <v>FALSE</v>
      </c>
      <c r="G1464" s="23" t="str">
        <f t="shared" si="295"/>
        <v>TRUE</v>
      </c>
      <c r="H1464" s="23" t="str">
        <f t="shared" si="296"/>
        <v>Sell</v>
      </c>
      <c r="I1464" s="23" t="str">
        <f t="shared" si="293"/>
        <v/>
      </c>
      <c r="J1464" s="38" t="str">
        <f t="shared" si="290"/>
        <v>Cash</v>
      </c>
      <c r="K1464" s="23" t="str">
        <f t="shared" si="291"/>
        <v>Cash</v>
      </c>
      <c r="L1464" s="23" t="str">
        <f t="shared" si="292"/>
        <v>Cash</v>
      </c>
      <c r="M1464" s="43">
        <f t="shared" si="297"/>
        <v>0.99567099567099571</v>
      </c>
      <c r="N1464" s="54">
        <f t="shared" si="299"/>
        <v>1</v>
      </c>
      <c r="O1464" s="47">
        <f>O1463*N1464</f>
        <v>3761775.8730830615</v>
      </c>
      <c r="P1464" s="67">
        <f>(O1464-MAX(O$97:O1464))/MAX(O$97:O1464)</f>
        <v>-0.23231771493664277</v>
      </c>
      <c r="Q1464" s="63">
        <f t="shared" si="298"/>
        <v>2509311.8727836371</v>
      </c>
      <c r="R1464" s="48">
        <v>1</v>
      </c>
      <c r="S1464" s="47">
        <f t="shared" si="301"/>
        <v>35901194.557229608</v>
      </c>
      <c r="T1464" s="67">
        <f>(S1464-MAX(S$97:S1464))/MAX(S$97:S1464)</f>
        <v>-0.14394337869304291</v>
      </c>
      <c r="U1464" s="63">
        <f t="shared" si="300"/>
        <v>7937109.0504439808</v>
      </c>
      <c r="V1464" s="4"/>
    </row>
    <row r="1465" spans="1:22" x14ac:dyDescent="0.3">
      <c r="A1465" s="2">
        <v>44468</v>
      </c>
      <c r="B1465" s="21">
        <v>1127</v>
      </c>
      <c r="C1465" s="21">
        <v>1156</v>
      </c>
      <c r="D1465" s="21">
        <v>1153</v>
      </c>
      <c r="E1465" s="21">
        <v>1035.1375</v>
      </c>
      <c r="F1465" s="23" t="str">
        <f t="shared" si="294"/>
        <v>FALSE</v>
      </c>
      <c r="G1465" s="23" t="str">
        <f t="shared" si="295"/>
        <v>TRUE</v>
      </c>
      <c r="H1465" s="23" t="str">
        <f t="shared" si="296"/>
        <v>Sell</v>
      </c>
      <c r="I1465" s="23" t="str">
        <f t="shared" si="293"/>
        <v/>
      </c>
      <c r="J1465" s="38" t="str">
        <f t="shared" si="290"/>
        <v>Cash</v>
      </c>
      <c r="K1465" s="23" t="str">
        <f t="shared" si="291"/>
        <v>Cash</v>
      </c>
      <c r="L1465" s="23" t="str">
        <f t="shared" si="292"/>
        <v>Cash</v>
      </c>
      <c r="M1465" s="43">
        <f t="shared" si="297"/>
        <v>0.98</v>
      </c>
      <c r="N1465" s="54">
        <f t="shared" si="299"/>
        <v>1</v>
      </c>
      <c r="O1465" s="47">
        <f>O1464*N1465</f>
        <v>3761775.8730830615</v>
      </c>
      <c r="P1465" s="67">
        <f>(O1465-MAX(O$97:O1465))/MAX(O$97:O1465)</f>
        <v>-0.23231771493664277</v>
      </c>
      <c r="Q1465" s="63">
        <f t="shared" si="298"/>
        <v>2509311.8727836371</v>
      </c>
      <c r="R1465" s="48">
        <v>1</v>
      </c>
      <c r="S1465" s="47">
        <f t="shared" si="301"/>
        <v>35901194.557229608</v>
      </c>
      <c r="T1465" s="67">
        <f>(S1465-MAX(S$97:S1465))/MAX(S$97:S1465)</f>
        <v>-0.14394337869304291</v>
      </c>
      <c r="U1465" s="63">
        <f t="shared" si="300"/>
        <v>7937109.0504439808</v>
      </c>
      <c r="V1465" s="4"/>
    </row>
    <row r="1466" spans="1:22" x14ac:dyDescent="0.3">
      <c r="A1466" s="2">
        <v>44469</v>
      </c>
      <c r="B1466" s="21">
        <v>1157</v>
      </c>
      <c r="C1466" s="21">
        <v>1147</v>
      </c>
      <c r="D1466" s="21">
        <v>1151.3</v>
      </c>
      <c r="E1466" s="21">
        <v>1034.770833333333</v>
      </c>
      <c r="F1466" s="23" t="str">
        <f t="shared" si="294"/>
        <v>TRUE</v>
      </c>
      <c r="G1466" s="23" t="str">
        <f t="shared" si="295"/>
        <v>TRUE</v>
      </c>
      <c r="H1466" s="23" t="str">
        <f t="shared" si="296"/>
        <v>Buy</v>
      </c>
      <c r="I1466" s="23" t="str">
        <f t="shared" si="293"/>
        <v>Buying</v>
      </c>
      <c r="J1466" s="38" t="str">
        <f t="shared" si="290"/>
        <v/>
      </c>
      <c r="K1466" s="23" t="str">
        <f t="shared" si="291"/>
        <v>Buying</v>
      </c>
      <c r="L1466" s="23" t="str">
        <f t="shared" si="292"/>
        <v>Buying</v>
      </c>
      <c r="M1466" s="43">
        <f t="shared" si="297"/>
        <v>1.0266193433895296</v>
      </c>
      <c r="N1466" s="54">
        <f t="shared" si="299"/>
        <v>1</v>
      </c>
      <c r="O1466" s="47">
        <f>O1465*N1466</f>
        <v>3761775.8730830615</v>
      </c>
      <c r="P1466" s="67">
        <f>(O1466-MAX(O$97:O1466))/MAX(O$97:O1466)</f>
        <v>-0.23231771493664277</v>
      </c>
      <c r="Q1466" s="63">
        <f t="shared" si="298"/>
        <v>2509311.8727836371</v>
      </c>
      <c r="R1466" s="48">
        <v>1</v>
      </c>
      <c r="S1466" s="47">
        <f t="shared" si="301"/>
        <v>35901194.557229608</v>
      </c>
      <c r="T1466" s="67">
        <f>(S1466-MAX(S$97:S1466))/MAX(S$97:S1466)</f>
        <v>-0.14394337869304291</v>
      </c>
      <c r="U1466" s="63">
        <f t="shared" si="300"/>
        <v>7937109.0504439808</v>
      </c>
      <c r="V1466" s="4"/>
    </row>
    <row r="1467" spans="1:22" x14ac:dyDescent="0.3">
      <c r="A1467" s="2">
        <v>44470</v>
      </c>
      <c r="B1467" s="21">
        <v>1147</v>
      </c>
      <c r="C1467" s="21">
        <v>1231</v>
      </c>
      <c r="D1467" s="21">
        <v>1161.5999999999999</v>
      </c>
      <c r="E1467" s="21">
        <v>1035.054166666667</v>
      </c>
      <c r="F1467" s="23" t="str">
        <f t="shared" si="294"/>
        <v>FALSE</v>
      </c>
      <c r="G1467" s="23" t="str">
        <f t="shared" si="295"/>
        <v>TRUE</v>
      </c>
      <c r="H1467" s="23" t="str">
        <f t="shared" si="296"/>
        <v>Sell</v>
      </c>
      <c r="I1467" s="23" t="str">
        <f t="shared" si="293"/>
        <v/>
      </c>
      <c r="J1467" s="38" t="str">
        <f t="shared" si="290"/>
        <v>Selling</v>
      </c>
      <c r="K1467" s="23" t="str">
        <f t="shared" si="291"/>
        <v>Selling</v>
      </c>
      <c r="L1467" s="23" t="str">
        <f t="shared" si="292"/>
        <v>Selling</v>
      </c>
      <c r="M1467" s="43">
        <f t="shared" si="297"/>
        <v>0.99135695764909249</v>
      </c>
      <c r="N1467" s="54">
        <f t="shared" si="299"/>
        <v>0.98996300777873825</v>
      </c>
      <c r="O1467" s="47">
        <f>O1466*N1467</f>
        <v>3724018.9579067966</v>
      </c>
      <c r="P1467" s="67">
        <f>(O1467-MAX(O$97:O1467))/MAX(O$97:O1467)</f>
        <v>-0.24002293606022418</v>
      </c>
      <c r="Q1467" s="63">
        <f t="shared" si="298"/>
        <v>2484125.9290357879</v>
      </c>
      <c r="R1467" s="48">
        <v>0.98996905790838374</v>
      </c>
      <c r="S1467" s="47">
        <f t="shared" si="301"/>
        <v>35541071.753606193</v>
      </c>
      <c r="T1467" s="67">
        <f>(S1467-MAX(S$97:S1467))/MAX(S$97:S1467)</f>
        <v>-0.15253043308851758</v>
      </c>
      <c r="U1467" s="63">
        <f t="shared" si="300"/>
        <v>7857492.3691841336</v>
      </c>
      <c r="V1467" s="4"/>
    </row>
    <row r="1468" spans="1:22" x14ac:dyDescent="0.3">
      <c r="A1468" s="2">
        <v>44471</v>
      </c>
      <c r="B1468" s="21">
        <v>1231</v>
      </c>
      <c r="C1468" s="21">
        <v>1267</v>
      </c>
      <c r="D1468" s="21">
        <v>1172.7</v>
      </c>
      <c r="E1468" s="21">
        <v>1036.2208333333331</v>
      </c>
      <c r="F1468" s="23" t="str">
        <f t="shared" si="294"/>
        <v>TRUE</v>
      </c>
      <c r="G1468" s="23" t="str">
        <f t="shared" si="295"/>
        <v>TRUE</v>
      </c>
      <c r="H1468" s="23" t="str">
        <f t="shared" si="296"/>
        <v>Buy</v>
      </c>
      <c r="I1468" s="23" t="str">
        <f t="shared" si="293"/>
        <v>Buying</v>
      </c>
      <c r="J1468" s="38" t="str">
        <f t="shared" si="290"/>
        <v/>
      </c>
      <c r="K1468" s="23" t="str">
        <f t="shared" si="291"/>
        <v>Buying</v>
      </c>
      <c r="L1468" s="23" t="str">
        <f t="shared" si="292"/>
        <v>Buying</v>
      </c>
      <c r="M1468" s="43">
        <f t="shared" si="297"/>
        <v>1.073234524847428</v>
      </c>
      <c r="N1468" s="54">
        <f t="shared" si="299"/>
        <v>1</v>
      </c>
      <c r="O1468" s="47">
        <f>O1467*N1468</f>
        <v>3724018.9579067966</v>
      </c>
      <c r="P1468" s="67">
        <f>(O1468-MAX(O$97:O1468))/MAX(O$97:O1468)</f>
        <v>-0.24002293606022418</v>
      </c>
      <c r="Q1468" s="63">
        <f t="shared" si="298"/>
        <v>2484125.9290357879</v>
      </c>
      <c r="R1468" s="48">
        <v>1</v>
      </c>
      <c r="S1468" s="47">
        <f t="shared" si="301"/>
        <v>35541071.753606193</v>
      </c>
      <c r="T1468" s="67">
        <f>(S1468-MAX(S$97:S1468))/MAX(S$97:S1468)</f>
        <v>-0.15253043308851758</v>
      </c>
      <c r="U1468" s="63">
        <f t="shared" si="300"/>
        <v>7857492.3691841336</v>
      </c>
      <c r="V1468" s="4"/>
    </row>
    <row r="1469" spans="1:22" x14ac:dyDescent="0.3">
      <c r="A1469" s="2">
        <v>44472</v>
      </c>
      <c r="B1469" s="21">
        <v>1267</v>
      </c>
      <c r="C1469" s="21">
        <v>1300</v>
      </c>
      <c r="D1469" s="21">
        <v>1182</v>
      </c>
      <c r="E1469" s="21">
        <v>1037.929166666667</v>
      </c>
      <c r="F1469" s="23" t="str">
        <f t="shared" si="294"/>
        <v>TRUE</v>
      </c>
      <c r="G1469" s="23" t="str">
        <f t="shared" si="295"/>
        <v>TRUE</v>
      </c>
      <c r="H1469" s="23" t="str">
        <f t="shared" si="296"/>
        <v>Buy</v>
      </c>
      <c r="I1469" s="23" t="str">
        <f t="shared" si="293"/>
        <v>hold</v>
      </c>
      <c r="J1469" s="38" t="str">
        <f t="shared" si="290"/>
        <v/>
      </c>
      <c r="K1469" s="23" t="str">
        <f t="shared" si="291"/>
        <v>hold</v>
      </c>
      <c r="L1469" s="23" t="str">
        <f t="shared" si="292"/>
        <v>hold</v>
      </c>
      <c r="M1469" s="43">
        <f t="shared" si="297"/>
        <v>1.0292445166531274</v>
      </c>
      <c r="N1469" s="54">
        <f t="shared" si="299"/>
        <v>1.0285445166531275</v>
      </c>
      <c r="O1469" s="47">
        <f>O1468*N1469</f>
        <v>3830319.2790673296</v>
      </c>
      <c r="P1469" s="67">
        <f>(O1469-MAX(O$97:O1469))/MAX(O$97:O1469)</f>
        <v>-0.2183297581026003</v>
      </c>
      <c r="Q1469" s="63">
        <f t="shared" si="298"/>
        <v>2555034.1029856158</v>
      </c>
      <c r="R1469" s="48">
        <v>1.0285240454914704</v>
      </c>
      <c r="S1469" s="47">
        <f t="shared" si="301"/>
        <v>36554846.901121669</v>
      </c>
      <c r="T1469" s="67">
        <f>(S1469-MAX(S$97:S1469))/MAX(S$97:S1469)</f>
        <v>-0.12835717260929777</v>
      </c>
      <c r="U1469" s="63">
        <f t="shared" si="300"/>
        <v>8081619.8389716232</v>
      </c>
      <c r="V1469" s="4"/>
    </row>
    <row r="1470" spans="1:22" x14ac:dyDescent="0.3">
      <c r="A1470" s="2">
        <v>44473</v>
      </c>
      <c r="B1470" s="21">
        <v>1300</v>
      </c>
      <c r="C1470" s="21">
        <v>1249</v>
      </c>
      <c r="D1470" s="21">
        <v>1192.4000000000001</v>
      </c>
      <c r="E1470" s="21">
        <v>1039.2625</v>
      </c>
      <c r="F1470" s="23" t="str">
        <f t="shared" si="294"/>
        <v>TRUE</v>
      </c>
      <c r="G1470" s="23" t="str">
        <f t="shared" si="295"/>
        <v>TRUE</v>
      </c>
      <c r="H1470" s="23" t="str">
        <f t="shared" si="296"/>
        <v>Buy</v>
      </c>
      <c r="I1470" s="23" t="str">
        <f t="shared" si="293"/>
        <v>hold</v>
      </c>
      <c r="J1470" s="38" t="str">
        <f t="shared" si="290"/>
        <v/>
      </c>
      <c r="K1470" s="23" t="str">
        <f t="shared" si="291"/>
        <v>hold</v>
      </c>
      <c r="L1470" s="23" t="str">
        <f t="shared" si="292"/>
        <v>hold</v>
      </c>
      <c r="M1470" s="43">
        <f t="shared" si="297"/>
        <v>1.0260457774269929</v>
      </c>
      <c r="N1470" s="54">
        <f t="shared" si="299"/>
        <v>1.0260457774269929</v>
      </c>
      <c r="O1470" s="47">
        <f>O1469*N1470</f>
        <v>3930082.9224842372</v>
      </c>
      <c r="P1470" s="67">
        <f>(O1470-MAX(O$97:O1470))/MAX(O$97:O1470)</f>
        <v>-0.19797054896083693</v>
      </c>
      <c r="Q1470" s="63">
        <f t="shared" si="298"/>
        <v>2621581.9525503558</v>
      </c>
      <c r="R1470" s="48">
        <v>1.0260457774269929</v>
      </c>
      <c r="S1470" s="47">
        <f t="shared" si="301"/>
        <v>37506946.307386085</v>
      </c>
      <c r="T1470" s="67">
        <f>(S1470-MAX(S$97:S1470))/MAX(S$97:S1470)</f>
        <v>-0.10565455753124472</v>
      </c>
      <c r="U1470" s="63">
        <f t="shared" si="300"/>
        <v>8292111.9105470479</v>
      </c>
      <c r="V1470" s="4"/>
    </row>
    <row r="1471" spans="1:22" x14ac:dyDescent="0.3">
      <c r="A1471" s="2">
        <v>44474</v>
      </c>
      <c r="B1471" s="21">
        <v>1248</v>
      </c>
      <c r="C1471" s="21">
        <v>1284</v>
      </c>
      <c r="D1471" s="21">
        <v>1206.8</v>
      </c>
      <c r="E1471" s="21">
        <v>1040.8125</v>
      </c>
      <c r="F1471" s="23" t="str">
        <f t="shared" si="294"/>
        <v>TRUE</v>
      </c>
      <c r="G1471" s="23" t="str">
        <f t="shared" si="295"/>
        <v>TRUE</v>
      </c>
      <c r="H1471" s="23" t="str">
        <f t="shared" si="296"/>
        <v>Buy</v>
      </c>
      <c r="I1471" s="23" t="str">
        <f t="shared" si="293"/>
        <v>hold</v>
      </c>
      <c r="J1471" s="38" t="str">
        <f t="shared" si="290"/>
        <v/>
      </c>
      <c r="K1471" s="23" t="str">
        <f t="shared" si="291"/>
        <v>hold</v>
      </c>
      <c r="L1471" s="23" t="str">
        <f t="shared" si="292"/>
        <v>hold</v>
      </c>
      <c r="M1471" s="43">
        <f t="shared" si="297"/>
        <v>0.96</v>
      </c>
      <c r="N1471" s="54">
        <f t="shared" si="299"/>
        <v>0.96</v>
      </c>
      <c r="O1471" s="47">
        <f>O1470*N1471</f>
        <v>3772879.6055848678</v>
      </c>
      <c r="P1471" s="67">
        <f>(O1471-MAX(O$97:O1471))/MAX(O$97:O1471)</f>
        <v>-0.23005172700240345</v>
      </c>
      <c r="Q1471" s="63">
        <f t="shared" si="298"/>
        <v>2516718.6744483416</v>
      </c>
      <c r="R1471" s="48">
        <v>0.96</v>
      </c>
      <c r="S1471" s="47">
        <f t="shared" si="301"/>
        <v>36006668.455090642</v>
      </c>
      <c r="T1471" s="67">
        <f>(S1471-MAX(S$97:S1471))/MAX(S$97:S1471)</f>
        <v>-0.14142837522999493</v>
      </c>
      <c r="U1471" s="63">
        <f t="shared" si="300"/>
        <v>7960427.4341251655</v>
      </c>
      <c r="V1471" s="4"/>
    </row>
    <row r="1472" spans="1:22" x14ac:dyDescent="0.3">
      <c r="A1472" s="2">
        <v>44475</v>
      </c>
      <c r="B1472" s="21">
        <v>1282</v>
      </c>
      <c r="C1472" s="21">
        <v>1326</v>
      </c>
      <c r="D1472" s="21">
        <v>1223.9000000000001</v>
      </c>
      <c r="E1472" s="21">
        <v>1043.929166666667</v>
      </c>
      <c r="F1472" s="23" t="str">
        <f t="shared" si="294"/>
        <v>TRUE</v>
      </c>
      <c r="G1472" s="23" t="str">
        <f t="shared" si="295"/>
        <v>TRUE</v>
      </c>
      <c r="H1472" s="23" t="str">
        <f t="shared" si="296"/>
        <v>Buy</v>
      </c>
      <c r="I1472" s="23" t="str">
        <f t="shared" si="293"/>
        <v>hold</v>
      </c>
      <c r="J1472" s="38" t="str">
        <f t="shared" si="290"/>
        <v/>
      </c>
      <c r="K1472" s="23" t="str">
        <f t="shared" si="291"/>
        <v>hold</v>
      </c>
      <c r="L1472" s="23" t="str">
        <f t="shared" si="292"/>
        <v>hold</v>
      </c>
      <c r="M1472" s="43">
        <f t="shared" si="297"/>
        <v>1.0272435897435896</v>
      </c>
      <c r="N1472" s="54">
        <f t="shared" si="299"/>
        <v>1.0272435897435896</v>
      </c>
      <c r="O1472" s="47">
        <f>O1471*N1472</f>
        <v>3875666.3897113781</v>
      </c>
      <c r="P1472" s="67">
        <f>(O1472-MAX(O$97:O1472))/MAX(O$97:O1472)</f>
        <v>-0.20907557212907157</v>
      </c>
      <c r="Q1472" s="63">
        <f t="shared" si="298"/>
        <v>2585283.1255150428</v>
      </c>
      <c r="R1472" s="48">
        <v>1.0272435897435896</v>
      </c>
      <c r="S1472" s="47">
        <f t="shared" si="301"/>
        <v>36987619.358514585</v>
      </c>
      <c r="T1472" s="67">
        <f>(S1472-MAX(S$97:S1472))/MAX(S$97:S1472)</f>
        <v>-0.11803780211927367</v>
      </c>
      <c r="U1472" s="63">
        <f t="shared" si="300"/>
        <v>8177298.0533240875</v>
      </c>
      <c r="V1472" s="4"/>
    </row>
    <row r="1473" spans="1:22" x14ac:dyDescent="0.3">
      <c r="A1473" s="2">
        <v>44476</v>
      </c>
      <c r="B1473" s="21">
        <v>1326</v>
      </c>
      <c r="C1473" s="21">
        <v>1299</v>
      </c>
      <c r="D1473" s="21">
        <v>1238.7</v>
      </c>
      <c r="E1473" s="21">
        <v>1046.554166666667</v>
      </c>
      <c r="F1473" s="23" t="str">
        <f t="shared" si="294"/>
        <v>TRUE</v>
      </c>
      <c r="G1473" s="23" t="str">
        <f t="shared" si="295"/>
        <v>TRUE</v>
      </c>
      <c r="H1473" s="23" t="str">
        <f t="shared" si="296"/>
        <v>Buy</v>
      </c>
      <c r="I1473" s="23" t="str">
        <f t="shared" si="293"/>
        <v>hold</v>
      </c>
      <c r="J1473" s="38" t="str">
        <f t="shared" si="290"/>
        <v/>
      </c>
      <c r="K1473" s="23" t="str">
        <f t="shared" si="291"/>
        <v>hold</v>
      </c>
      <c r="L1473" s="23" t="str">
        <f t="shared" si="292"/>
        <v>hold</v>
      </c>
      <c r="M1473" s="43">
        <f t="shared" si="297"/>
        <v>1.0343213728549141</v>
      </c>
      <c r="N1473" s="54">
        <f t="shared" si="299"/>
        <v>1.0343213728549141</v>
      </c>
      <c r="O1473" s="47">
        <f>O1472*N1473</f>
        <v>4008684.580933921</v>
      </c>
      <c r="P1473" s="67">
        <f>(O1473-MAX(O$97:O1473))/MAX(O$97:O1473)</f>
        <v>-0.18192995994005384</v>
      </c>
      <c r="Q1473" s="63">
        <f t="shared" si="298"/>
        <v>2674013.5916013625</v>
      </c>
      <c r="R1473" s="48">
        <v>1.0343213728549141</v>
      </c>
      <c r="S1473" s="47">
        <f t="shared" si="301"/>
        <v>38257085.2335338</v>
      </c>
      <c r="T1473" s="67">
        <f>(S1473-MAX(S$97:S1473))/MAX(S$97:S1473)</f>
        <v>-8.77676486818698E-2</v>
      </c>
      <c r="U1473" s="63">
        <f t="shared" si="300"/>
        <v>8457954.1487579867</v>
      </c>
      <c r="V1473" s="4"/>
    </row>
    <row r="1474" spans="1:22" x14ac:dyDescent="0.3">
      <c r="A1474" s="2">
        <v>44477</v>
      </c>
      <c r="B1474" s="21">
        <v>1298</v>
      </c>
      <c r="C1474" s="21">
        <v>1315</v>
      </c>
      <c r="D1474" s="21">
        <v>1257.4000000000001</v>
      </c>
      <c r="E1474" s="21">
        <v>1049.1208333333329</v>
      </c>
      <c r="F1474" s="23" t="str">
        <f t="shared" si="294"/>
        <v>TRUE</v>
      </c>
      <c r="G1474" s="23" t="str">
        <f t="shared" si="295"/>
        <v>TRUE</v>
      </c>
      <c r="H1474" s="23" t="str">
        <f t="shared" si="296"/>
        <v>Buy</v>
      </c>
      <c r="I1474" s="23" t="str">
        <f t="shared" si="293"/>
        <v>hold</v>
      </c>
      <c r="J1474" s="38" t="str">
        <f t="shared" ref="J1474:J1537" si="302">IF(H1474="Sell",IF(H1473="Sell","Cash","Selling"),IF(H1474="Hold&amp;NotBuy",J1473,""))</f>
        <v/>
      </c>
      <c r="K1474" s="23" t="str">
        <f t="shared" ref="K1474:K1537" si="303">IF(J1474="", I1474,J1474)</f>
        <v>hold</v>
      </c>
      <c r="L1474" s="23" t="str">
        <f t="shared" si="292"/>
        <v>hold</v>
      </c>
      <c r="M1474" s="43">
        <f t="shared" si="297"/>
        <v>0.97888386123680238</v>
      </c>
      <c r="N1474" s="54">
        <f t="shared" si="299"/>
        <v>0.97888386123680238</v>
      </c>
      <c r="O1474" s="47">
        <f>O1473*N1474</f>
        <v>3924036.6410650294</v>
      </c>
      <c r="P1474" s="67">
        <f>(O1474-MAX(O$97:O1474))/MAX(O$97:O1474)</f>
        <v>-0.19920444042397437</v>
      </c>
      <c r="Q1474" s="63">
        <f t="shared" si="298"/>
        <v>2617548.7495464315</v>
      </c>
      <c r="R1474" s="48">
        <v>0.97888386123680238</v>
      </c>
      <c r="S1474" s="47">
        <f t="shared" si="301"/>
        <v>37449243.313067019</v>
      </c>
      <c r="T1474" s="67">
        <f>(S1474-MAX(S$97:S1474))/MAX(S$97:S1474)</f>
        <v>-0.10703047359658154</v>
      </c>
      <c r="U1474" s="63">
        <f t="shared" si="300"/>
        <v>8279354.8153000502</v>
      </c>
      <c r="V1474" s="4"/>
    </row>
    <row r="1475" spans="1:22" x14ac:dyDescent="0.3">
      <c r="A1475" s="2">
        <v>44478</v>
      </c>
      <c r="B1475" s="21">
        <v>1315</v>
      </c>
      <c r="C1475" s="21">
        <v>1391</v>
      </c>
      <c r="D1475" s="21">
        <v>1280.9000000000001</v>
      </c>
      <c r="E1475" s="21">
        <v>1052.354166666667</v>
      </c>
      <c r="F1475" s="23" t="str">
        <f t="shared" si="294"/>
        <v>TRUE</v>
      </c>
      <c r="G1475" s="23" t="str">
        <f t="shared" si="295"/>
        <v>TRUE</v>
      </c>
      <c r="H1475" s="23" t="str">
        <f t="shared" si="296"/>
        <v>Buy</v>
      </c>
      <c r="I1475" s="23" t="str">
        <f t="shared" si="293"/>
        <v>hold</v>
      </c>
      <c r="J1475" s="38" t="str">
        <f t="shared" si="302"/>
        <v/>
      </c>
      <c r="K1475" s="23" t="str">
        <f t="shared" si="303"/>
        <v>hold</v>
      </c>
      <c r="L1475" s="23" t="str">
        <f t="shared" si="292"/>
        <v>hold</v>
      </c>
      <c r="M1475" s="43">
        <f t="shared" si="297"/>
        <v>1.0130970724191064</v>
      </c>
      <c r="N1475" s="54">
        <f t="shared" si="299"/>
        <v>1.0130970724191064</v>
      </c>
      <c r="O1475" s="47">
        <f>O1474*N1475</f>
        <v>3975430.0331282853</v>
      </c>
      <c r="P1475" s="67">
        <f>(O1475-MAX(O$97:O1475))/MAX(O$97:O1475)</f>
        <v>-0.18871636298730829</v>
      </c>
      <c r="Q1475" s="63">
        <f t="shared" si="298"/>
        <v>2651830.9750797823</v>
      </c>
      <c r="R1475" s="48">
        <v>1.0130970724191064</v>
      </c>
      <c r="S1475" s="47">
        <f t="shared" si="301"/>
        <v>37939718.764778994</v>
      </c>
      <c r="T1475" s="67">
        <f>(S1475-MAX(S$97:S1475))/MAX(S$97:S1475)</f>
        <v>-9.5335187041220806E-2</v>
      </c>
      <c r="U1475" s="63">
        <f t="shared" si="300"/>
        <v>8387790.1248995122</v>
      </c>
      <c r="V1475" s="4"/>
    </row>
    <row r="1476" spans="1:22" x14ac:dyDescent="0.3">
      <c r="A1476" s="2">
        <v>44479</v>
      </c>
      <c r="B1476" s="21">
        <v>1391</v>
      </c>
      <c r="C1476" s="21">
        <v>1453</v>
      </c>
      <c r="D1476" s="21">
        <v>1311.5</v>
      </c>
      <c r="E1476" s="21">
        <v>1056.4008333333329</v>
      </c>
      <c r="F1476" s="23" t="str">
        <f t="shared" si="294"/>
        <v>TRUE</v>
      </c>
      <c r="G1476" s="23" t="str">
        <f t="shared" si="295"/>
        <v>TRUE</v>
      </c>
      <c r="H1476" s="23" t="str">
        <f t="shared" si="296"/>
        <v>Buy</v>
      </c>
      <c r="I1476" s="23" t="str">
        <f t="shared" si="293"/>
        <v>hold</v>
      </c>
      <c r="J1476" s="38" t="str">
        <f t="shared" si="302"/>
        <v/>
      </c>
      <c r="K1476" s="23" t="str">
        <f t="shared" si="303"/>
        <v>hold</v>
      </c>
      <c r="L1476" s="23" t="str">
        <f t="shared" ref="L1476:L1539" si="304">IF(K1476="Selling", IF(L1475="Cash", "Cash", K1476), K1476)</f>
        <v>hold</v>
      </c>
      <c r="M1476" s="43">
        <f t="shared" si="297"/>
        <v>1.0577946768060837</v>
      </c>
      <c r="N1476" s="54">
        <f t="shared" si="299"/>
        <v>1.0577946768060837</v>
      </c>
      <c r="O1476" s="47">
        <f>O1475*N1476</f>
        <v>4205188.7270581331</v>
      </c>
      <c r="P1476" s="67">
        <f>(O1476-MAX(O$97:O1476))/MAX(O$97:O1476)</f>
        <v>-0.14182848738809564</v>
      </c>
      <c r="Q1476" s="63">
        <f t="shared" si="298"/>
        <v>2805092.6892288802</v>
      </c>
      <c r="R1476" s="48">
        <v>1.0577946768060837</v>
      </c>
      <c r="S1476" s="47">
        <f t="shared" si="301"/>
        <v>40132432.548903108</v>
      </c>
      <c r="T1476" s="67">
        <f>(S1476-MAX(S$97:S1476))/MAX(S$97:S1476)</f>
        <v>-4.3050376558431941E-2</v>
      </c>
      <c r="U1476" s="63">
        <f t="shared" si="300"/>
        <v>8872559.7442853395</v>
      </c>
      <c r="V1476" s="4"/>
    </row>
    <row r="1477" spans="1:22" x14ac:dyDescent="0.3">
      <c r="A1477" s="2">
        <v>44480</v>
      </c>
      <c r="B1477" s="21">
        <v>1452</v>
      </c>
      <c r="C1477" s="21">
        <v>1426</v>
      </c>
      <c r="D1477" s="21">
        <v>1331</v>
      </c>
      <c r="E1477" s="21">
        <v>1060.259166666666</v>
      </c>
      <c r="F1477" s="23" t="str">
        <f t="shared" si="294"/>
        <v>TRUE</v>
      </c>
      <c r="G1477" s="23" t="str">
        <f t="shared" si="295"/>
        <v>TRUE</v>
      </c>
      <c r="H1477" s="23" t="str">
        <f t="shared" si="296"/>
        <v>Buy</v>
      </c>
      <c r="I1477" s="23" t="str">
        <f t="shared" ref="I1477:I1540" si="305">IF(H1477="Buy",IF(H1476="Buy","hold","Buying"),IF(H1477="Hold&amp;NotBuy","hold",""))</f>
        <v>hold</v>
      </c>
      <c r="J1477" s="38" t="str">
        <f t="shared" si="302"/>
        <v/>
      </c>
      <c r="K1477" s="23" t="str">
        <f t="shared" si="303"/>
        <v>hold</v>
      </c>
      <c r="L1477" s="23" t="str">
        <f t="shared" si="304"/>
        <v>hold</v>
      </c>
      <c r="M1477" s="43">
        <f t="shared" si="297"/>
        <v>1.0438533429187635</v>
      </c>
      <c r="N1477" s="54">
        <f t="shared" si="299"/>
        <v>1.0438533429187635</v>
      </c>
      <c r="O1477" s="47">
        <f>O1476*N1477</f>
        <v>4389600.3103439324</v>
      </c>
      <c r="P1477" s="67">
        <f>(O1477-MAX(O$97:O1477))/MAX(O$97:O1477)</f>
        <v>-0.10419479776241176</v>
      </c>
      <c r="Q1477" s="63">
        <f t="shared" si="298"/>
        <v>2928105.3808485507</v>
      </c>
      <c r="R1477" s="48">
        <v>1.0438533429187635</v>
      </c>
      <c r="S1477" s="47">
        <f t="shared" si="301"/>
        <v>41892373.875634305</v>
      </c>
      <c r="T1477" s="67">
        <f>(S1477-MAX(S$97:S1477))/MAX(S$97:S1477)</f>
        <v>-1.0849365656671705E-3</v>
      </c>
      <c r="U1477" s="63">
        <f t="shared" si="300"/>
        <v>9261651.1493187007</v>
      </c>
      <c r="V1477" s="4"/>
    </row>
    <row r="1478" spans="1:22" x14ac:dyDescent="0.3">
      <c r="A1478" s="2">
        <v>44481</v>
      </c>
      <c r="B1478" s="21">
        <v>1425</v>
      </c>
      <c r="C1478" s="21">
        <v>1350</v>
      </c>
      <c r="D1478" s="21">
        <v>1339.3</v>
      </c>
      <c r="E1478" s="21">
        <v>1062.9841666666671</v>
      </c>
      <c r="F1478" s="23" t="str">
        <f t="shared" si="294"/>
        <v>TRUE</v>
      </c>
      <c r="G1478" s="23" t="str">
        <f t="shared" si="295"/>
        <v>TRUE</v>
      </c>
      <c r="H1478" s="23" t="str">
        <f t="shared" si="296"/>
        <v>Buy</v>
      </c>
      <c r="I1478" s="23" t="str">
        <f t="shared" si="305"/>
        <v>hold</v>
      </c>
      <c r="J1478" s="38" t="str">
        <f t="shared" si="302"/>
        <v/>
      </c>
      <c r="K1478" s="23" t="str">
        <f t="shared" si="303"/>
        <v>hold</v>
      </c>
      <c r="L1478" s="23" t="str">
        <f t="shared" si="304"/>
        <v>hold</v>
      </c>
      <c r="M1478" s="43">
        <f t="shared" si="297"/>
        <v>0.98140495867768596</v>
      </c>
      <c r="N1478" s="54">
        <f t="shared" si="299"/>
        <v>0.98140495867768596</v>
      </c>
      <c r="O1478" s="47">
        <f>O1477*N1478</f>
        <v>4307975.511184644</v>
      </c>
      <c r="P1478" s="67">
        <f>(O1478-MAX(O$97:O1478))/MAX(O$97:O1478)</f>
        <v>-0.1208523325147637</v>
      </c>
      <c r="Q1478" s="63">
        <f t="shared" si="298"/>
        <v>2873657.1402955819</v>
      </c>
      <c r="R1478" s="48">
        <v>0.98140495867768596</v>
      </c>
      <c r="S1478" s="47">
        <f t="shared" si="301"/>
        <v>41113383.452327058</v>
      </c>
      <c r="T1478" s="67">
        <f>(S1478-MAX(S$97:S1478))/MAX(S$97:S1478)</f>
        <v>-1.9659803447710501E-2</v>
      </c>
      <c r="U1478" s="63">
        <f t="shared" si="300"/>
        <v>9089430.3634842616</v>
      </c>
      <c r="V1478" s="4"/>
    </row>
    <row r="1479" spans="1:22" x14ac:dyDescent="0.3">
      <c r="A1479" s="2">
        <v>44482</v>
      </c>
      <c r="B1479" s="21">
        <v>1349</v>
      </c>
      <c r="C1479" s="21">
        <v>1349</v>
      </c>
      <c r="D1479" s="21">
        <v>1344.2</v>
      </c>
      <c r="E1479" s="21">
        <v>1065.884166666666</v>
      </c>
      <c r="F1479" s="23" t="str">
        <f t="shared" si="294"/>
        <v>TRUE</v>
      </c>
      <c r="G1479" s="23" t="str">
        <f t="shared" si="295"/>
        <v>TRUE</v>
      </c>
      <c r="H1479" s="23" t="str">
        <f t="shared" si="296"/>
        <v>Buy</v>
      </c>
      <c r="I1479" s="23" t="str">
        <f t="shared" si="305"/>
        <v>hold</v>
      </c>
      <c r="J1479" s="38" t="str">
        <f t="shared" si="302"/>
        <v/>
      </c>
      <c r="K1479" s="23" t="str">
        <f t="shared" si="303"/>
        <v>hold</v>
      </c>
      <c r="L1479" s="23" t="str">
        <f t="shared" si="304"/>
        <v>hold</v>
      </c>
      <c r="M1479" s="43">
        <f t="shared" si="297"/>
        <v>0.94666666666666666</v>
      </c>
      <c r="N1479" s="54">
        <f t="shared" si="299"/>
        <v>0.94666666666666666</v>
      </c>
      <c r="O1479" s="47">
        <f>O1478*N1479</f>
        <v>4078216.8172547962</v>
      </c>
      <c r="P1479" s="67">
        <f>(O1479-MAX(O$97:O1479))/MAX(O$97:O1479)</f>
        <v>-0.16774020811397633</v>
      </c>
      <c r="Q1479" s="63">
        <f t="shared" si="298"/>
        <v>2720395.426146484</v>
      </c>
      <c r="R1479" s="48">
        <v>0.94666666666666666</v>
      </c>
      <c r="S1479" s="47">
        <f t="shared" si="301"/>
        <v>38920669.668202944</v>
      </c>
      <c r="T1479" s="67">
        <f>(S1479-MAX(S$97:S1479))/MAX(S$97:S1479)</f>
        <v>-7.1944613930499363E-2</v>
      </c>
      <c r="U1479" s="63">
        <f t="shared" si="300"/>
        <v>8604660.7440984342</v>
      </c>
      <c r="V1479" s="4"/>
    </row>
    <row r="1480" spans="1:22" x14ac:dyDescent="0.3">
      <c r="A1480" s="2">
        <v>44483</v>
      </c>
      <c r="B1480" s="21">
        <v>1347</v>
      </c>
      <c r="C1480" s="21">
        <v>1385</v>
      </c>
      <c r="D1480" s="21">
        <v>1357.8</v>
      </c>
      <c r="E1480" s="21">
        <v>1069.375833333333</v>
      </c>
      <c r="F1480" s="23" t="str">
        <f t="shared" si="294"/>
        <v>TRUE</v>
      </c>
      <c r="G1480" s="23" t="str">
        <f t="shared" si="295"/>
        <v>TRUE</v>
      </c>
      <c r="H1480" s="23" t="str">
        <f t="shared" si="296"/>
        <v>Buy</v>
      </c>
      <c r="I1480" s="23" t="str">
        <f t="shared" si="305"/>
        <v>hold</v>
      </c>
      <c r="J1480" s="38" t="str">
        <f t="shared" si="302"/>
        <v/>
      </c>
      <c r="K1480" s="23" t="str">
        <f t="shared" si="303"/>
        <v>hold</v>
      </c>
      <c r="L1480" s="23" t="str">
        <f t="shared" si="304"/>
        <v>hold</v>
      </c>
      <c r="M1480" s="43">
        <f t="shared" si="297"/>
        <v>0.99851742031134172</v>
      </c>
      <c r="N1480" s="54">
        <f t="shared" si="299"/>
        <v>0.99851742031134172</v>
      </c>
      <c r="O1480" s="47">
        <f>O1479*N1480</f>
        <v>4072170.5358355897</v>
      </c>
      <c r="P1480" s="67">
        <f>(O1480-MAX(O$97:O1480))/MAX(O$97:O1480)</f>
        <v>-0.16897409957711346</v>
      </c>
      <c r="Q1480" s="63">
        <f t="shared" si="298"/>
        <v>2716362.2231425601</v>
      </c>
      <c r="R1480" s="48">
        <v>0.99851742031134172</v>
      </c>
      <c r="S1480" s="47">
        <f t="shared" si="301"/>
        <v>38862966.673883885</v>
      </c>
      <c r="T1480" s="67">
        <f>(S1480-MAX(S$97:S1480))/MAX(S$97:S1480)</f>
        <v>-7.3320529995835992E-2</v>
      </c>
      <c r="U1480" s="63">
        <f t="shared" si="300"/>
        <v>8591903.6488514394</v>
      </c>
      <c r="V1480" s="4"/>
    </row>
    <row r="1481" spans="1:22" x14ac:dyDescent="0.3">
      <c r="A1481" s="2">
        <v>44484</v>
      </c>
      <c r="B1481" s="21">
        <v>1385</v>
      </c>
      <c r="C1481" s="21">
        <v>1378</v>
      </c>
      <c r="D1481" s="21">
        <v>1367.2</v>
      </c>
      <c r="E1481" s="21">
        <v>1072.573333333333</v>
      </c>
      <c r="F1481" s="23" t="str">
        <f t="shared" si="294"/>
        <v>TRUE</v>
      </c>
      <c r="G1481" s="23" t="str">
        <f t="shared" si="295"/>
        <v>TRUE</v>
      </c>
      <c r="H1481" s="23" t="str">
        <f t="shared" si="296"/>
        <v>Buy</v>
      </c>
      <c r="I1481" s="23" t="str">
        <f t="shared" si="305"/>
        <v>hold</v>
      </c>
      <c r="J1481" s="38" t="str">
        <f t="shared" si="302"/>
        <v/>
      </c>
      <c r="K1481" s="23" t="str">
        <f t="shared" si="303"/>
        <v>hold</v>
      </c>
      <c r="L1481" s="23" t="str">
        <f t="shared" si="304"/>
        <v>hold</v>
      </c>
      <c r="M1481" s="43">
        <f t="shared" si="297"/>
        <v>1.0282108389012621</v>
      </c>
      <c r="N1481" s="54">
        <f t="shared" si="299"/>
        <v>1.0282108389012621</v>
      </c>
      <c r="O1481" s="47">
        <f>O1480*N1481</f>
        <v>4187049.8828005139</v>
      </c>
      <c r="P1481" s="67">
        <f>(O1481-MAX(O$97:O1481))/MAX(O$97:O1481)</f>
        <v>-0.14553016177750711</v>
      </c>
      <c r="Q1481" s="63">
        <f t="shared" si="298"/>
        <v>2792993.0802171091</v>
      </c>
      <c r="R1481" s="48">
        <v>1.0282108389012621</v>
      </c>
      <c r="S1481" s="47">
        <f t="shared" si="301"/>
        <v>39959323.565945938</v>
      </c>
      <c r="T1481" s="67">
        <f>(S1481-MAX(S$97:S1481))/MAX(S$97:S1481)</f>
        <v>-4.717812475444165E-2</v>
      </c>
      <c r="U1481" s="63">
        <f t="shared" si="300"/>
        <v>8834288.458544353</v>
      </c>
      <c r="V1481" s="4"/>
    </row>
    <row r="1482" spans="1:22" x14ac:dyDescent="0.3">
      <c r="A1482" s="2">
        <v>44485</v>
      </c>
      <c r="B1482" s="21">
        <v>1378</v>
      </c>
      <c r="C1482" s="21">
        <v>1409</v>
      </c>
      <c r="D1482" s="21">
        <v>1375.5</v>
      </c>
      <c r="E1482" s="21">
        <v>1076.4041666666669</v>
      </c>
      <c r="F1482" s="23" t="str">
        <f t="shared" si="294"/>
        <v>TRUE</v>
      </c>
      <c r="G1482" s="23" t="str">
        <f t="shared" si="295"/>
        <v>TRUE</v>
      </c>
      <c r="H1482" s="23" t="str">
        <f t="shared" si="296"/>
        <v>Buy</v>
      </c>
      <c r="I1482" s="23" t="str">
        <f t="shared" si="305"/>
        <v>hold</v>
      </c>
      <c r="J1482" s="38" t="str">
        <f t="shared" si="302"/>
        <v/>
      </c>
      <c r="K1482" s="23" t="str">
        <f t="shared" si="303"/>
        <v>hold</v>
      </c>
      <c r="L1482" s="23" t="str">
        <f t="shared" si="304"/>
        <v>hold</v>
      </c>
      <c r="M1482" s="43">
        <f t="shared" si="297"/>
        <v>0.9949458483754513</v>
      </c>
      <c r="N1482" s="54">
        <f t="shared" si="299"/>
        <v>0.9949458483754513</v>
      </c>
      <c r="O1482" s="47">
        <f>O1481*N1482</f>
        <v>4165887.8978332914</v>
      </c>
      <c r="P1482" s="67">
        <f>(O1482-MAX(O$97:O1482))/MAX(O$97:O1482)</f>
        <v>-0.14984878189848713</v>
      </c>
      <c r="Q1482" s="63">
        <f t="shared" si="298"/>
        <v>2778876.8697033767</v>
      </c>
      <c r="R1482" s="48">
        <v>0.9949458483754513</v>
      </c>
      <c r="S1482" s="47">
        <f t="shared" si="301"/>
        <v>39757363.085829243</v>
      </c>
      <c r="T1482" s="67">
        <f>(S1482-MAX(S$97:S1482))/MAX(S$97:S1482)</f>
        <v>-5.1993830983119584E-2</v>
      </c>
      <c r="U1482" s="63">
        <f t="shared" si="300"/>
        <v>8789638.6251798701</v>
      </c>
      <c r="V1482" s="4"/>
    </row>
    <row r="1483" spans="1:22" x14ac:dyDescent="0.3">
      <c r="A1483" s="2">
        <v>44486</v>
      </c>
      <c r="B1483" s="21">
        <v>1409</v>
      </c>
      <c r="C1483" s="21">
        <v>1385</v>
      </c>
      <c r="D1483" s="21">
        <v>1384.1</v>
      </c>
      <c r="E1483" s="21">
        <v>1080.1375</v>
      </c>
      <c r="F1483" s="23" t="str">
        <f t="shared" ref="F1483:F1546" si="306">IF(C1482&gt;=D1482, "TRUE", "FALSE")</f>
        <v>TRUE</v>
      </c>
      <c r="G1483" s="23" t="str">
        <f t="shared" si="295"/>
        <v>TRUE</v>
      </c>
      <c r="H1483" s="23" t="str">
        <f t="shared" si="296"/>
        <v>Buy</v>
      </c>
      <c r="I1483" s="23" t="str">
        <f t="shared" si="305"/>
        <v>hold</v>
      </c>
      <c r="J1483" s="38" t="str">
        <f t="shared" si="302"/>
        <v/>
      </c>
      <c r="K1483" s="23" t="str">
        <f t="shared" si="303"/>
        <v>hold</v>
      </c>
      <c r="L1483" s="23" t="str">
        <f t="shared" si="304"/>
        <v>hold</v>
      </c>
      <c r="M1483" s="43">
        <f t="shared" si="297"/>
        <v>1.0224963715529753</v>
      </c>
      <c r="N1483" s="54">
        <f t="shared" si="299"/>
        <v>1.0224963715529753</v>
      </c>
      <c r="O1483" s="47">
        <f>O1482*N1483</f>
        <v>4259605.2598309927</v>
      </c>
      <c r="P1483" s="67">
        <f>(O1483-MAX(O$97:O1483))/MAX(O$97:O1483)</f>
        <v>-0.13072346421986092</v>
      </c>
      <c r="Q1483" s="63">
        <f t="shared" si="298"/>
        <v>2841391.5162641928</v>
      </c>
      <c r="R1483" s="48">
        <v>1.0224963715529753</v>
      </c>
      <c r="S1483" s="47">
        <f t="shared" si="301"/>
        <v>40651759.497774601</v>
      </c>
      <c r="T1483" s="67">
        <f>(S1483-MAX(S$97:S1483))/MAX(S$97:S1483)</f>
        <v>-3.0667131970403175E-2</v>
      </c>
      <c r="U1483" s="63">
        <f t="shared" si="300"/>
        <v>8987373.6015083008</v>
      </c>
      <c r="V1483" s="4"/>
    </row>
    <row r="1484" spans="1:22" x14ac:dyDescent="0.3">
      <c r="A1484" s="2">
        <v>44487</v>
      </c>
      <c r="B1484" s="21">
        <v>1385</v>
      </c>
      <c r="C1484" s="21">
        <v>1339</v>
      </c>
      <c r="D1484" s="21">
        <v>1386.5</v>
      </c>
      <c r="E1484" s="21">
        <v>1084.1099999999999</v>
      </c>
      <c r="F1484" s="23" t="str">
        <f t="shared" si="306"/>
        <v>TRUE</v>
      </c>
      <c r="G1484" s="23" t="str">
        <f t="shared" ref="G1484:G1547" si="307">IF(C1483&gt;=E1483, "TRUE", "FALSE")</f>
        <v>TRUE</v>
      </c>
      <c r="H1484" s="23" t="str">
        <f t="shared" ref="H1484:H1547" si="308">IF(F1484="TRUE", IF(G1484="TRUE", "Buy", "Hold&amp;NotBuy"), "Sell")</f>
        <v>Buy</v>
      </c>
      <c r="I1484" s="23" t="str">
        <f t="shared" si="305"/>
        <v>hold</v>
      </c>
      <c r="J1484" s="38" t="str">
        <f t="shared" si="302"/>
        <v/>
      </c>
      <c r="K1484" s="23" t="str">
        <f t="shared" si="303"/>
        <v>hold</v>
      </c>
      <c r="L1484" s="23" t="str">
        <f t="shared" si="304"/>
        <v>hold</v>
      </c>
      <c r="M1484" s="43">
        <f t="shared" ref="M1484:M1547" si="309">B1484/B1483</f>
        <v>0.98296664300922643</v>
      </c>
      <c r="N1484" s="54">
        <f t="shared" si="299"/>
        <v>0.98296664300922643</v>
      </c>
      <c r="O1484" s="47">
        <f>O1483*N1484</f>
        <v>4187049.8828005143</v>
      </c>
      <c r="P1484" s="67">
        <f>(O1484-MAX(O$97:O1484))/MAX(O$97:O1484)</f>
        <v>-0.14553016177750702</v>
      </c>
      <c r="Q1484" s="63">
        <f t="shared" si="298"/>
        <v>2792993.0802171095</v>
      </c>
      <c r="R1484" s="48">
        <v>0.98296664300922643</v>
      </c>
      <c r="S1484" s="47">
        <f t="shared" si="301"/>
        <v>39959323.565945938</v>
      </c>
      <c r="T1484" s="67">
        <f>(S1484-MAX(S$97:S1484))/MAX(S$97:S1484)</f>
        <v>-4.717812475444165E-2</v>
      </c>
      <c r="U1484" s="63">
        <f t="shared" si="300"/>
        <v>8834288.4585443549</v>
      </c>
      <c r="V1484" s="4"/>
    </row>
    <row r="1485" spans="1:22" x14ac:dyDescent="0.3">
      <c r="A1485" s="2">
        <v>44488</v>
      </c>
      <c r="B1485" s="21">
        <v>1338</v>
      </c>
      <c r="C1485" s="21">
        <v>1325</v>
      </c>
      <c r="D1485" s="21">
        <v>1379.9</v>
      </c>
      <c r="E1485" s="21">
        <v>1088.4083333333331</v>
      </c>
      <c r="F1485" s="23" t="str">
        <f t="shared" si="306"/>
        <v>FALSE</v>
      </c>
      <c r="G1485" s="23" t="str">
        <f t="shared" si="307"/>
        <v>TRUE</v>
      </c>
      <c r="H1485" s="23" t="str">
        <f t="shared" si="308"/>
        <v>Sell</v>
      </c>
      <c r="I1485" s="23" t="str">
        <f t="shared" si="305"/>
        <v/>
      </c>
      <c r="J1485" s="38" t="str">
        <f t="shared" si="302"/>
        <v>Selling</v>
      </c>
      <c r="K1485" s="23" t="str">
        <f t="shared" si="303"/>
        <v>Selling</v>
      </c>
      <c r="L1485" s="23" t="str">
        <f t="shared" si="304"/>
        <v>Selling</v>
      </c>
      <c r="M1485" s="43">
        <f t="shared" si="309"/>
        <v>0.96606498194945845</v>
      </c>
      <c r="N1485" s="54">
        <f t="shared" si="299"/>
        <v>0.96538873646209389</v>
      </c>
      <c r="O1485" s="47">
        <f>O1484*N1485</f>
        <v>4042130.7958605466</v>
      </c>
      <c r="P1485" s="67">
        <f>(O1485-MAX(O$97:O1485))/MAX(O$97:O1485)</f>
        <v>-0.17510444253341775</v>
      </c>
      <c r="Q1485" s="63">
        <f t="shared" si="298"/>
        <v>2696324.0606581671</v>
      </c>
      <c r="R1485" s="48">
        <v>0.96538873646209389</v>
      </c>
      <c r="S1485" s="47">
        <f t="shared" si="301"/>
        <v>38576280.887208521</v>
      </c>
      <c r="T1485" s="67">
        <f>(S1485-MAX(S$97:S1485))/MAX(S$97:S1485)</f>
        <v>-8.0156493783247559E-2</v>
      </c>
      <c r="U1485" s="63">
        <f t="shared" si="300"/>
        <v>8528522.5725357942</v>
      </c>
      <c r="V1485" s="4"/>
    </row>
    <row r="1486" spans="1:22" x14ac:dyDescent="0.3">
      <c r="A1486" s="2">
        <v>44489</v>
      </c>
      <c r="B1486" s="21">
        <v>1325</v>
      </c>
      <c r="C1486" s="21">
        <v>1380</v>
      </c>
      <c r="D1486" s="21">
        <v>1372.6</v>
      </c>
      <c r="E1486" s="21">
        <v>1094.583333333333</v>
      </c>
      <c r="F1486" s="23" t="str">
        <f t="shared" si="306"/>
        <v>FALSE</v>
      </c>
      <c r="G1486" s="23" t="str">
        <f t="shared" si="307"/>
        <v>TRUE</v>
      </c>
      <c r="H1486" s="23" t="str">
        <f t="shared" si="308"/>
        <v>Sell</v>
      </c>
      <c r="I1486" s="23" t="str">
        <f t="shared" si="305"/>
        <v/>
      </c>
      <c r="J1486" s="38" t="str">
        <f t="shared" si="302"/>
        <v>Cash</v>
      </c>
      <c r="K1486" s="23" t="str">
        <f t="shared" si="303"/>
        <v>Cash</v>
      </c>
      <c r="L1486" s="23" t="str">
        <f t="shared" si="304"/>
        <v>Cash</v>
      </c>
      <c r="M1486" s="43">
        <f t="shared" si="309"/>
        <v>0.99028400597907329</v>
      </c>
      <c r="N1486" s="54">
        <f t="shared" si="299"/>
        <v>1</v>
      </c>
      <c r="O1486" s="47">
        <f>O1485*N1486</f>
        <v>4042130.7958605466</v>
      </c>
      <c r="P1486" s="67">
        <f>(O1486-MAX(O$97:O1486))/MAX(O$97:O1486)</f>
        <v>-0.17510444253341775</v>
      </c>
      <c r="Q1486" s="63">
        <f t="shared" si="298"/>
        <v>2696324.0606581671</v>
      </c>
      <c r="R1486" s="48">
        <v>1</v>
      </c>
      <c r="S1486" s="47">
        <f t="shared" si="301"/>
        <v>38576280.887208521</v>
      </c>
      <c r="T1486" s="67">
        <f>(S1486-MAX(S$97:S1486))/MAX(S$97:S1486)</f>
        <v>-8.0156493783247559E-2</v>
      </c>
      <c r="U1486" s="63">
        <f t="shared" si="300"/>
        <v>8528522.5725357942</v>
      </c>
      <c r="V1486" s="4"/>
    </row>
    <row r="1487" spans="1:22" x14ac:dyDescent="0.3">
      <c r="A1487" s="2">
        <v>44490</v>
      </c>
      <c r="B1487" s="21">
        <v>1379</v>
      </c>
      <c r="C1487" s="21">
        <v>1352</v>
      </c>
      <c r="D1487" s="21">
        <v>1365.2</v>
      </c>
      <c r="E1487" s="21">
        <v>1099.6708333333329</v>
      </c>
      <c r="F1487" s="23" t="str">
        <f t="shared" si="306"/>
        <v>TRUE</v>
      </c>
      <c r="G1487" s="23" t="str">
        <f t="shared" si="307"/>
        <v>TRUE</v>
      </c>
      <c r="H1487" s="23" t="str">
        <f t="shared" si="308"/>
        <v>Buy</v>
      </c>
      <c r="I1487" s="23" t="str">
        <f t="shared" si="305"/>
        <v>Buying</v>
      </c>
      <c r="J1487" s="38" t="str">
        <f t="shared" si="302"/>
        <v/>
      </c>
      <c r="K1487" s="23" t="str">
        <f t="shared" si="303"/>
        <v>Buying</v>
      </c>
      <c r="L1487" s="23" t="str">
        <f t="shared" si="304"/>
        <v>Buying</v>
      </c>
      <c r="M1487" s="43">
        <f t="shared" si="309"/>
        <v>1.040754716981132</v>
      </c>
      <c r="N1487" s="54">
        <f t="shared" si="299"/>
        <v>1</v>
      </c>
      <c r="O1487" s="47">
        <f>O1486*N1487</f>
        <v>4042130.7958605466</v>
      </c>
      <c r="P1487" s="67">
        <f>(O1487-MAX(O$97:O1487))/MAX(O$97:O1487)</f>
        <v>-0.17510444253341775</v>
      </c>
      <c r="Q1487" s="63">
        <f t="shared" si="298"/>
        <v>2696324.0606581671</v>
      </c>
      <c r="R1487" s="48">
        <v>1</v>
      </c>
      <c r="S1487" s="47">
        <f t="shared" si="301"/>
        <v>38576280.887208521</v>
      </c>
      <c r="T1487" s="67">
        <f>(S1487-MAX(S$97:S1487))/MAX(S$97:S1487)</f>
        <v>-8.0156493783247559E-2</v>
      </c>
      <c r="U1487" s="63">
        <f t="shared" si="300"/>
        <v>8528522.5725357942</v>
      </c>
      <c r="V1487" s="4"/>
    </row>
    <row r="1488" spans="1:22" x14ac:dyDescent="0.3">
      <c r="A1488" s="2">
        <v>44491</v>
      </c>
      <c r="B1488" s="21">
        <v>1351</v>
      </c>
      <c r="C1488" s="21">
        <v>1361</v>
      </c>
      <c r="D1488" s="21">
        <v>1366.3</v>
      </c>
      <c r="E1488" s="21">
        <v>1104.686666666667</v>
      </c>
      <c r="F1488" s="23" t="str">
        <f t="shared" si="306"/>
        <v>FALSE</v>
      </c>
      <c r="G1488" s="23" t="str">
        <f t="shared" si="307"/>
        <v>TRUE</v>
      </c>
      <c r="H1488" s="23" t="str">
        <f t="shared" si="308"/>
        <v>Sell</v>
      </c>
      <c r="I1488" s="23" t="str">
        <f t="shared" si="305"/>
        <v/>
      </c>
      <c r="J1488" s="38" t="str">
        <f t="shared" si="302"/>
        <v>Selling</v>
      </c>
      <c r="K1488" s="23" t="str">
        <f t="shared" si="303"/>
        <v>Selling</v>
      </c>
      <c r="L1488" s="23" t="str">
        <f t="shared" si="304"/>
        <v>Selling</v>
      </c>
      <c r="M1488" s="43">
        <f t="shared" si="309"/>
        <v>0.97969543147208127</v>
      </c>
      <c r="N1488" s="54">
        <f t="shared" si="299"/>
        <v>0.97830964467005077</v>
      </c>
      <c r="O1488" s="47">
        <f>O1487*N1488</f>
        <v>3954455.542608201</v>
      </c>
      <c r="P1488" s="67">
        <f>(O1488-MAX(O$97:O1488))/MAX(O$97:O1488)</f>
        <v>-0.19299672028496445</v>
      </c>
      <c r="Q1488" s="63">
        <f t="shared" si="298"/>
        <v>2637839.8336978001</v>
      </c>
      <c r="R1488" s="48">
        <v>0.97832385786802034</v>
      </c>
      <c r="S1488" s="47">
        <f t="shared" si="301"/>
        <v>37740095.939774223</v>
      </c>
      <c r="T1488" s="67">
        <f>(S1488-MAX(S$97:S1488))/MAX(S$97:S1488)</f>
        <v>-0.10009515236318033</v>
      </c>
      <c r="U1488" s="63">
        <f t="shared" si="300"/>
        <v>8343657.1050777119</v>
      </c>
      <c r="V1488" s="4"/>
    </row>
    <row r="1489" spans="1:22" x14ac:dyDescent="0.3">
      <c r="A1489" s="2">
        <v>44492</v>
      </c>
      <c r="B1489" s="21">
        <v>1361</v>
      </c>
      <c r="C1489" s="21">
        <v>1335</v>
      </c>
      <c r="D1489" s="21">
        <v>1364.9</v>
      </c>
      <c r="E1489" s="21">
        <v>1109.605</v>
      </c>
      <c r="F1489" s="23" t="str">
        <f t="shared" si="306"/>
        <v>FALSE</v>
      </c>
      <c r="G1489" s="23" t="str">
        <f t="shared" si="307"/>
        <v>TRUE</v>
      </c>
      <c r="H1489" s="23" t="str">
        <f t="shared" si="308"/>
        <v>Sell</v>
      </c>
      <c r="I1489" s="23" t="str">
        <f t="shared" si="305"/>
        <v/>
      </c>
      <c r="J1489" s="38" t="str">
        <f t="shared" si="302"/>
        <v>Cash</v>
      </c>
      <c r="K1489" s="23" t="str">
        <f t="shared" si="303"/>
        <v>Cash</v>
      </c>
      <c r="L1489" s="23" t="str">
        <f t="shared" si="304"/>
        <v>Cash</v>
      </c>
      <c r="M1489" s="43">
        <f t="shared" si="309"/>
        <v>1.00740192450037</v>
      </c>
      <c r="N1489" s="54">
        <f t="shared" si="299"/>
        <v>1</v>
      </c>
      <c r="O1489" s="47">
        <f>O1488*N1489</f>
        <v>3954455.542608201</v>
      </c>
      <c r="P1489" s="67">
        <f>(O1489-MAX(O$97:O1489))/MAX(O$97:O1489)</f>
        <v>-0.19299672028496445</v>
      </c>
      <c r="Q1489" s="63">
        <f t="shared" si="298"/>
        <v>2637839.8336978001</v>
      </c>
      <c r="R1489" s="48">
        <v>1</v>
      </c>
      <c r="S1489" s="47">
        <f t="shared" si="301"/>
        <v>37740095.939774223</v>
      </c>
      <c r="T1489" s="67">
        <f>(S1489-MAX(S$97:S1489))/MAX(S$97:S1489)</f>
        <v>-0.10009515236318033</v>
      </c>
      <c r="U1489" s="63">
        <f t="shared" si="300"/>
        <v>8343657.1050777119</v>
      </c>
      <c r="V1489" s="4"/>
    </row>
    <row r="1490" spans="1:22" x14ac:dyDescent="0.3">
      <c r="A1490" s="2">
        <v>44493</v>
      </c>
      <c r="B1490" s="21">
        <v>1335</v>
      </c>
      <c r="C1490" s="21">
        <v>1329</v>
      </c>
      <c r="D1490" s="21">
        <v>1359.3</v>
      </c>
      <c r="E1490" s="21">
        <v>1114.836666666667</v>
      </c>
      <c r="F1490" s="23" t="str">
        <f t="shared" si="306"/>
        <v>FALSE</v>
      </c>
      <c r="G1490" s="23" t="str">
        <f t="shared" si="307"/>
        <v>TRUE</v>
      </c>
      <c r="H1490" s="23" t="str">
        <f t="shared" si="308"/>
        <v>Sell</v>
      </c>
      <c r="I1490" s="23" t="str">
        <f t="shared" si="305"/>
        <v/>
      </c>
      <c r="J1490" s="38" t="str">
        <f t="shared" si="302"/>
        <v>Cash</v>
      </c>
      <c r="K1490" s="23" t="str">
        <f t="shared" si="303"/>
        <v>Cash</v>
      </c>
      <c r="L1490" s="23" t="str">
        <f t="shared" si="304"/>
        <v>Cash</v>
      </c>
      <c r="M1490" s="43">
        <f t="shared" si="309"/>
        <v>0.98089639970609843</v>
      </c>
      <c r="N1490" s="54">
        <f t="shared" si="299"/>
        <v>1</v>
      </c>
      <c r="O1490" s="47">
        <f>O1489*N1490</f>
        <v>3954455.542608201</v>
      </c>
      <c r="P1490" s="67">
        <f>(O1490-MAX(O$97:O1490))/MAX(O$97:O1490)</f>
        <v>-0.19299672028496445</v>
      </c>
      <c r="Q1490" s="63">
        <f t="shared" si="298"/>
        <v>2637839.8336978001</v>
      </c>
      <c r="R1490" s="48">
        <v>1</v>
      </c>
      <c r="S1490" s="47">
        <f t="shared" si="301"/>
        <v>37740095.939774223</v>
      </c>
      <c r="T1490" s="67">
        <f>(S1490-MAX(S$97:S1490))/MAX(S$97:S1490)</f>
        <v>-0.10009515236318033</v>
      </c>
      <c r="U1490" s="63">
        <f t="shared" si="300"/>
        <v>8343657.1050777119</v>
      </c>
      <c r="V1490" s="4"/>
    </row>
    <row r="1491" spans="1:22" x14ac:dyDescent="0.3">
      <c r="A1491" s="2">
        <v>44494</v>
      </c>
      <c r="B1491" s="21">
        <v>1329</v>
      </c>
      <c r="C1491" s="21">
        <v>1325</v>
      </c>
      <c r="D1491" s="21">
        <v>1354</v>
      </c>
      <c r="E1491" s="21">
        <v>1119.9708333333331</v>
      </c>
      <c r="F1491" s="23" t="str">
        <f t="shared" si="306"/>
        <v>FALSE</v>
      </c>
      <c r="G1491" s="23" t="str">
        <f t="shared" si="307"/>
        <v>TRUE</v>
      </c>
      <c r="H1491" s="23" t="str">
        <f t="shared" si="308"/>
        <v>Sell</v>
      </c>
      <c r="I1491" s="23" t="str">
        <f t="shared" si="305"/>
        <v/>
      </c>
      <c r="J1491" s="38" t="str">
        <f t="shared" si="302"/>
        <v>Cash</v>
      </c>
      <c r="K1491" s="23" t="str">
        <f t="shared" si="303"/>
        <v>Cash</v>
      </c>
      <c r="L1491" s="23" t="str">
        <f t="shared" si="304"/>
        <v>Cash</v>
      </c>
      <c r="M1491" s="43">
        <f t="shared" si="309"/>
        <v>0.99550561797752812</v>
      </c>
      <c r="N1491" s="54">
        <f t="shared" si="299"/>
        <v>1</v>
      </c>
      <c r="O1491" s="47">
        <f>O1490*N1491</f>
        <v>3954455.542608201</v>
      </c>
      <c r="P1491" s="67">
        <f>(O1491-MAX(O$97:O1491))/MAX(O$97:O1491)</f>
        <v>-0.19299672028496445</v>
      </c>
      <c r="Q1491" s="63">
        <f t="shared" si="298"/>
        <v>2637839.8336978001</v>
      </c>
      <c r="R1491" s="48">
        <v>1</v>
      </c>
      <c r="S1491" s="47">
        <f t="shared" si="301"/>
        <v>37740095.939774223</v>
      </c>
      <c r="T1491" s="67">
        <f>(S1491-MAX(S$97:S1491))/MAX(S$97:S1491)</f>
        <v>-0.10009515236318033</v>
      </c>
      <c r="U1491" s="63">
        <f t="shared" si="300"/>
        <v>8343657.1050777119</v>
      </c>
      <c r="V1491" s="4"/>
    </row>
    <row r="1492" spans="1:22" x14ac:dyDescent="0.3">
      <c r="A1492" s="2">
        <v>44495</v>
      </c>
      <c r="B1492" s="21">
        <v>1325</v>
      </c>
      <c r="C1492" s="21">
        <v>1332</v>
      </c>
      <c r="D1492" s="21">
        <v>1346.3</v>
      </c>
      <c r="E1492" s="21">
        <v>1124.9116666666671</v>
      </c>
      <c r="F1492" s="23" t="str">
        <f t="shared" si="306"/>
        <v>FALSE</v>
      </c>
      <c r="G1492" s="23" t="str">
        <f t="shared" si="307"/>
        <v>TRUE</v>
      </c>
      <c r="H1492" s="23" t="str">
        <f t="shared" si="308"/>
        <v>Sell</v>
      </c>
      <c r="I1492" s="23" t="str">
        <f t="shared" si="305"/>
        <v/>
      </c>
      <c r="J1492" s="38" t="str">
        <f t="shared" si="302"/>
        <v>Cash</v>
      </c>
      <c r="K1492" s="23" t="str">
        <f t="shared" si="303"/>
        <v>Cash</v>
      </c>
      <c r="L1492" s="23" t="str">
        <f t="shared" si="304"/>
        <v>Cash</v>
      </c>
      <c r="M1492" s="43">
        <f t="shared" si="309"/>
        <v>0.99699021820917988</v>
      </c>
      <c r="N1492" s="54">
        <f t="shared" si="299"/>
        <v>1</v>
      </c>
      <c r="O1492" s="47">
        <f>O1491*N1492</f>
        <v>3954455.542608201</v>
      </c>
      <c r="P1492" s="67">
        <f>(O1492-MAX(O$97:O1492))/MAX(O$97:O1492)</f>
        <v>-0.19299672028496445</v>
      </c>
      <c r="Q1492" s="63">
        <f t="shared" si="298"/>
        <v>2637839.8336978001</v>
      </c>
      <c r="R1492" s="48">
        <v>1</v>
      </c>
      <c r="S1492" s="47">
        <f t="shared" si="301"/>
        <v>37740095.939774223</v>
      </c>
      <c r="T1492" s="67">
        <f>(S1492-MAX(S$97:S1492))/MAX(S$97:S1492)</f>
        <v>-0.10009515236318033</v>
      </c>
      <c r="U1492" s="63">
        <f t="shared" si="300"/>
        <v>8343657.1050777119</v>
      </c>
      <c r="V1492" s="4"/>
    </row>
    <row r="1493" spans="1:22" x14ac:dyDescent="0.3">
      <c r="A1493" s="2">
        <v>44496</v>
      </c>
      <c r="B1493" s="21">
        <v>1331</v>
      </c>
      <c r="C1493" s="21">
        <v>1260</v>
      </c>
      <c r="D1493" s="21">
        <v>1333.8</v>
      </c>
      <c r="E1493" s="21">
        <v>1128.476666666666</v>
      </c>
      <c r="F1493" s="23" t="str">
        <f t="shared" si="306"/>
        <v>FALSE</v>
      </c>
      <c r="G1493" s="23" t="str">
        <f t="shared" si="307"/>
        <v>TRUE</v>
      </c>
      <c r="H1493" s="23" t="str">
        <f t="shared" si="308"/>
        <v>Sell</v>
      </c>
      <c r="I1493" s="23" t="str">
        <f t="shared" si="305"/>
        <v/>
      </c>
      <c r="J1493" s="38" t="str">
        <f t="shared" si="302"/>
        <v>Cash</v>
      </c>
      <c r="K1493" s="23" t="str">
        <f t="shared" si="303"/>
        <v>Cash</v>
      </c>
      <c r="L1493" s="23" t="str">
        <f t="shared" si="304"/>
        <v>Cash</v>
      </c>
      <c r="M1493" s="43">
        <f t="shared" si="309"/>
        <v>1.0045283018867925</v>
      </c>
      <c r="N1493" s="54">
        <f t="shared" si="299"/>
        <v>1</v>
      </c>
      <c r="O1493" s="47">
        <f>O1492*N1493</f>
        <v>3954455.542608201</v>
      </c>
      <c r="P1493" s="67">
        <f>(O1493-MAX(O$97:O1493))/MAX(O$97:O1493)</f>
        <v>-0.19299672028496445</v>
      </c>
      <c r="Q1493" s="63">
        <f t="shared" si="298"/>
        <v>2637839.8336978001</v>
      </c>
      <c r="R1493" s="48">
        <v>1</v>
      </c>
      <c r="S1493" s="47">
        <f t="shared" si="301"/>
        <v>37740095.939774223</v>
      </c>
      <c r="T1493" s="67">
        <f>(S1493-MAX(S$97:S1493))/MAX(S$97:S1493)</f>
        <v>-0.10009515236318033</v>
      </c>
      <c r="U1493" s="63">
        <f t="shared" si="300"/>
        <v>8343657.1050777119</v>
      </c>
      <c r="V1493" s="4"/>
    </row>
    <row r="1494" spans="1:22" x14ac:dyDescent="0.3">
      <c r="A1494" s="2">
        <v>44497</v>
      </c>
      <c r="B1494" s="21">
        <v>1259</v>
      </c>
      <c r="C1494" s="21">
        <v>1276</v>
      </c>
      <c r="D1494" s="21">
        <v>1327.5</v>
      </c>
      <c r="E1494" s="21">
        <v>1132.646666666667</v>
      </c>
      <c r="F1494" s="23" t="str">
        <f t="shared" si="306"/>
        <v>FALSE</v>
      </c>
      <c r="G1494" s="23" t="str">
        <f t="shared" si="307"/>
        <v>TRUE</v>
      </c>
      <c r="H1494" s="23" t="str">
        <f t="shared" si="308"/>
        <v>Sell</v>
      </c>
      <c r="I1494" s="23" t="str">
        <f t="shared" si="305"/>
        <v/>
      </c>
      <c r="J1494" s="38" t="str">
        <f t="shared" si="302"/>
        <v>Cash</v>
      </c>
      <c r="K1494" s="23" t="str">
        <f t="shared" si="303"/>
        <v>Cash</v>
      </c>
      <c r="L1494" s="23" t="str">
        <f t="shared" si="304"/>
        <v>Cash</v>
      </c>
      <c r="M1494" s="43">
        <f t="shared" si="309"/>
        <v>0.94590533433508639</v>
      </c>
      <c r="N1494" s="54">
        <f t="shared" si="299"/>
        <v>1</v>
      </c>
      <c r="O1494" s="47">
        <f>O1493*N1494</f>
        <v>3954455.542608201</v>
      </c>
      <c r="P1494" s="67">
        <f>(O1494-MAX(O$97:O1494))/MAX(O$97:O1494)</f>
        <v>-0.19299672028496445</v>
      </c>
      <c r="Q1494" s="63">
        <f t="shared" si="298"/>
        <v>2637839.8336978001</v>
      </c>
      <c r="R1494" s="48">
        <v>1</v>
      </c>
      <c r="S1494" s="47">
        <f t="shared" si="301"/>
        <v>37740095.939774223</v>
      </c>
      <c r="T1494" s="67">
        <f>(S1494-MAX(S$97:S1494))/MAX(S$97:S1494)</f>
        <v>-0.10009515236318033</v>
      </c>
      <c r="U1494" s="63">
        <f t="shared" si="300"/>
        <v>8343657.1050777119</v>
      </c>
      <c r="V1494" s="4"/>
    </row>
    <row r="1495" spans="1:22" x14ac:dyDescent="0.3">
      <c r="A1495" s="2">
        <v>44498</v>
      </c>
      <c r="B1495" s="21">
        <v>1276</v>
      </c>
      <c r="C1495" s="21">
        <v>1284</v>
      </c>
      <c r="D1495" s="21">
        <v>1323.4</v>
      </c>
      <c r="E1495" s="21">
        <v>1136.9083333333331</v>
      </c>
      <c r="F1495" s="23" t="str">
        <f t="shared" si="306"/>
        <v>FALSE</v>
      </c>
      <c r="G1495" s="23" t="str">
        <f t="shared" si="307"/>
        <v>TRUE</v>
      </c>
      <c r="H1495" s="23" t="str">
        <f t="shared" si="308"/>
        <v>Sell</v>
      </c>
      <c r="I1495" s="23" t="str">
        <f t="shared" si="305"/>
        <v/>
      </c>
      <c r="J1495" s="38" t="str">
        <f t="shared" si="302"/>
        <v>Cash</v>
      </c>
      <c r="K1495" s="23" t="str">
        <f t="shared" si="303"/>
        <v>Cash</v>
      </c>
      <c r="L1495" s="23" t="str">
        <f t="shared" si="304"/>
        <v>Cash</v>
      </c>
      <c r="M1495" s="43">
        <f t="shared" si="309"/>
        <v>1.0135027799841143</v>
      </c>
      <c r="N1495" s="54">
        <f t="shared" si="299"/>
        <v>1</v>
      </c>
      <c r="O1495" s="47">
        <f>O1494*N1495</f>
        <v>3954455.542608201</v>
      </c>
      <c r="P1495" s="67">
        <f>(O1495-MAX(O$97:O1495))/MAX(O$97:O1495)</f>
        <v>-0.19299672028496445</v>
      </c>
      <c r="Q1495" s="63">
        <f t="shared" si="298"/>
        <v>2637839.8336978001</v>
      </c>
      <c r="R1495" s="48">
        <v>1</v>
      </c>
      <c r="S1495" s="47">
        <f t="shared" si="301"/>
        <v>37740095.939774223</v>
      </c>
      <c r="T1495" s="67">
        <f>(S1495-MAX(S$97:S1495))/MAX(S$97:S1495)</f>
        <v>-0.10009515236318033</v>
      </c>
      <c r="U1495" s="63">
        <f t="shared" si="300"/>
        <v>8343657.1050777119</v>
      </c>
      <c r="V1495" s="4"/>
    </row>
    <row r="1496" spans="1:22" x14ac:dyDescent="0.3">
      <c r="A1496" s="2">
        <v>44499</v>
      </c>
      <c r="B1496" s="21">
        <v>1284</v>
      </c>
      <c r="C1496" s="21">
        <v>1289</v>
      </c>
      <c r="D1496" s="21">
        <v>1314.3</v>
      </c>
      <c r="E1496" s="21">
        <v>1141.3091666666669</v>
      </c>
      <c r="F1496" s="23" t="str">
        <f t="shared" si="306"/>
        <v>FALSE</v>
      </c>
      <c r="G1496" s="23" t="str">
        <f t="shared" si="307"/>
        <v>TRUE</v>
      </c>
      <c r="H1496" s="23" t="str">
        <f t="shared" si="308"/>
        <v>Sell</v>
      </c>
      <c r="I1496" s="23" t="str">
        <f t="shared" si="305"/>
        <v/>
      </c>
      <c r="J1496" s="38" t="str">
        <f t="shared" si="302"/>
        <v>Cash</v>
      </c>
      <c r="K1496" s="23" t="str">
        <f t="shared" si="303"/>
        <v>Cash</v>
      </c>
      <c r="L1496" s="23" t="str">
        <f t="shared" si="304"/>
        <v>Cash</v>
      </c>
      <c r="M1496" s="43">
        <f t="shared" si="309"/>
        <v>1.0062695924764891</v>
      </c>
      <c r="N1496" s="54">
        <f t="shared" si="299"/>
        <v>1</v>
      </c>
      <c r="O1496" s="47">
        <f>O1495*N1496</f>
        <v>3954455.542608201</v>
      </c>
      <c r="P1496" s="67">
        <f>(O1496-MAX(O$97:O1496))/MAX(O$97:O1496)</f>
        <v>-0.19299672028496445</v>
      </c>
      <c r="Q1496" s="63">
        <f t="shared" si="298"/>
        <v>2637839.8336978001</v>
      </c>
      <c r="R1496" s="48">
        <v>1</v>
      </c>
      <c r="S1496" s="47">
        <f t="shared" si="301"/>
        <v>37740095.939774223</v>
      </c>
      <c r="T1496" s="67">
        <f>(S1496-MAX(S$97:S1496))/MAX(S$97:S1496)</f>
        <v>-0.10009515236318033</v>
      </c>
      <c r="U1496" s="63">
        <f t="shared" si="300"/>
        <v>8343657.1050777119</v>
      </c>
      <c r="V1496" s="4"/>
    </row>
    <row r="1497" spans="1:22" x14ac:dyDescent="0.3">
      <c r="A1497" s="2">
        <v>44500</v>
      </c>
      <c r="B1497" s="21">
        <v>1289</v>
      </c>
      <c r="C1497" s="21">
        <v>1293</v>
      </c>
      <c r="D1497" s="21">
        <v>1308.4000000000001</v>
      </c>
      <c r="E1497" s="21">
        <v>1145.5683333333329</v>
      </c>
      <c r="F1497" s="23" t="str">
        <f t="shared" si="306"/>
        <v>FALSE</v>
      </c>
      <c r="G1497" s="23" t="str">
        <f t="shared" si="307"/>
        <v>TRUE</v>
      </c>
      <c r="H1497" s="23" t="str">
        <f t="shared" si="308"/>
        <v>Sell</v>
      </c>
      <c r="I1497" s="23" t="str">
        <f t="shared" si="305"/>
        <v/>
      </c>
      <c r="J1497" s="38" t="str">
        <f t="shared" si="302"/>
        <v>Cash</v>
      </c>
      <c r="K1497" s="23" t="str">
        <f t="shared" si="303"/>
        <v>Cash</v>
      </c>
      <c r="L1497" s="23" t="str">
        <f t="shared" si="304"/>
        <v>Cash</v>
      </c>
      <c r="M1497" s="43">
        <f t="shared" si="309"/>
        <v>1.0038940809968848</v>
      </c>
      <c r="N1497" s="54">
        <f t="shared" si="299"/>
        <v>1</v>
      </c>
      <c r="O1497" s="47">
        <f>O1496*N1497</f>
        <v>3954455.542608201</v>
      </c>
      <c r="P1497" s="67">
        <f>(O1497-MAX(O$97:O1497))/MAX(O$97:O1497)</f>
        <v>-0.19299672028496445</v>
      </c>
      <c r="Q1497" s="63">
        <f t="shared" si="298"/>
        <v>2637839.8336978001</v>
      </c>
      <c r="R1497" s="48">
        <v>1</v>
      </c>
      <c r="S1497" s="47">
        <f t="shared" si="301"/>
        <v>37740095.939774223</v>
      </c>
      <c r="T1497" s="67">
        <f>(S1497-MAX(S$97:S1497))/MAX(S$97:S1497)</f>
        <v>-0.10009515236318033</v>
      </c>
      <c r="U1497" s="63">
        <f t="shared" si="300"/>
        <v>8343657.1050777119</v>
      </c>
      <c r="V1497" s="4"/>
    </row>
    <row r="1498" spans="1:22" x14ac:dyDescent="0.3">
      <c r="A1498" s="2">
        <v>44501</v>
      </c>
      <c r="B1498" s="21">
        <v>1293</v>
      </c>
      <c r="C1498" s="21">
        <v>1299</v>
      </c>
      <c r="D1498" s="21">
        <v>1302.2</v>
      </c>
      <c r="E1498" s="21">
        <v>1149.7133333333329</v>
      </c>
      <c r="F1498" s="23" t="str">
        <f t="shared" si="306"/>
        <v>FALSE</v>
      </c>
      <c r="G1498" s="23" t="str">
        <f t="shared" si="307"/>
        <v>TRUE</v>
      </c>
      <c r="H1498" s="23" t="str">
        <f t="shared" si="308"/>
        <v>Sell</v>
      </c>
      <c r="I1498" s="23" t="str">
        <f t="shared" si="305"/>
        <v/>
      </c>
      <c r="J1498" s="38" t="str">
        <f t="shared" si="302"/>
        <v>Cash</v>
      </c>
      <c r="K1498" s="23" t="str">
        <f t="shared" si="303"/>
        <v>Cash</v>
      </c>
      <c r="L1498" s="23" t="str">
        <f t="shared" si="304"/>
        <v>Cash</v>
      </c>
      <c r="M1498" s="43">
        <f t="shared" si="309"/>
        <v>1.0031031807602793</v>
      </c>
      <c r="N1498" s="54">
        <f t="shared" si="299"/>
        <v>1</v>
      </c>
      <c r="O1498" s="47">
        <f>O1497*N1498</f>
        <v>3954455.542608201</v>
      </c>
      <c r="P1498" s="67">
        <f>(O1498-MAX(O$97:O1498))/MAX(O$97:O1498)</f>
        <v>-0.19299672028496445</v>
      </c>
      <c r="Q1498" s="63">
        <f t="shared" si="298"/>
        <v>2637839.8336978001</v>
      </c>
      <c r="R1498" s="48">
        <v>1</v>
      </c>
      <c r="S1498" s="47">
        <f t="shared" si="301"/>
        <v>37740095.939774223</v>
      </c>
      <c r="T1498" s="67">
        <f>(S1498-MAX(S$97:S1498))/MAX(S$97:S1498)</f>
        <v>-0.10009515236318033</v>
      </c>
      <c r="U1498" s="63">
        <f t="shared" si="300"/>
        <v>8343657.1050777119</v>
      </c>
      <c r="V1498" s="4"/>
    </row>
    <row r="1499" spans="1:22" x14ac:dyDescent="0.3">
      <c r="A1499" s="2">
        <v>44502</v>
      </c>
      <c r="B1499" s="21">
        <v>1299</v>
      </c>
      <c r="C1499" s="21">
        <v>1306</v>
      </c>
      <c r="D1499" s="21">
        <v>1299.3</v>
      </c>
      <c r="E1499" s="21">
        <v>1154.175833333333</v>
      </c>
      <c r="F1499" s="23" t="str">
        <f t="shared" si="306"/>
        <v>FALSE</v>
      </c>
      <c r="G1499" s="23" t="str">
        <f t="shared" si="307"/>
        <v>TRUE</v>
      </c>
      <c r="H1499" s="23" t="str">
        <f t="shared" si="308"/>
        <v>Sell</v>
      </c>
      <c r="I1499" s="23" t="str">
        <f t="shared" si="305"/>
        <v/>
      </c>
      <c r="J1499" s="38" t="str">
        <f t="shared" si="302"/>
        <v>Cash</v>
      </c>
      <c r="K1499" s="23" t="str">
        <f t="shared" si="303"/>
        <v>Cash</v>
      </c>
      <c r="L1499" s="23" t="str">
        <f t="shared" si="304"/>
        <v>Cash</v>
      </c>
      <c r="M1499" s="43">
        <f t="shared" si="309"/>
        <v>1.0046403712296983</v>
      </c>
      <c r="N1499" s="54">
        <f t="shared" si="299"/>
        <v>1</v>
      </c>
      <c r="O1499" s="47">
        <f>O1498*N1499</f>
        <v>3954455.542608201</v>
      </c>
      <c r="P1499" s="67">
        <f>(O1499-MAX(O$97:O1499))/MAX(O$97:O1499)</f>
        <v>-0.19299672028496445</v>
      </c>
      <c r="Q1499" s="63">
        <f t="shared" si="298"/>
        <v>2637839.8336978001</v>
      </c>
      <c r="R1499" s="48">
        <v>1</v>
      </c>
      <c r="S1499" s="47">
        <f t="shared" si="301"/>
        <v>37740095.939774223</v>
      </c>
      <c r="T1499" s="67">
        <f>(S1499-MAX(S$97:S1499))/MAX(S$97:S1499)</f>
        <v>-0.10009515236318033</v>
      </c>
      <c r="U1499" s="63">
        <f t="shared" si="300"/>
        <v>8343657.1050777119</v>
      </c>
      <c r="V1499" s="4"/>
    </row>
    <row r="1500" spans="1:22" x14ac:dyDescent="0.3">
      <c r="A1500" s="2">
        <v>44503</v>
      </c>
      <c r="B1500" s="21">
        <v>1308</v>
      </c>
      <c r="C1500" s="21">
        <v>1369</v>
      </c>
      <c r="D1500" s="21">
        <v>1303.3</v>
      </c>
      <c r="E1500" s="21">
        <v>1159.1316666666669</v>
      </c>
      <c r="F1500" s="23" t="str">
        <f t="shared" si="306"/>
        <v>TRUE</v>
      </c>
      <c r="G1500" s="23" t="str">
        <f t="shared" si="307"/>
        <v>TRUE</v>
      </c>
      <c r="H1500" s="23" t="str">
        <f t="shared" si="308"/>
        <v>Buy</v>
      </c>
      <c r="I1500" s="23" t="str">
        <f t="shared" si="305"/>
        <v>Buying</v>
      </c>
      <c r="J1500" s="38" t="str">
        <f t="shared" si="302"/>
        <v/>
      </c>
      <c r="K1500" s="23" t="str">
        <f t="shared" si="303"/>
        <v>Buying</v>
      </c>
      <c r="L1500" s="23" t="str">
        <f t="shared" si="304"/>
        <v>Buying</v>
      </c>
      <c r="M1500" s="43">
        <f t="shared" si="309"/>
        <v>1.0069284064665127</v>
      </c>
      <c r="N1500" s="54">
        <f t="shared" si="299"/>
        <v>1</v>
      </c>
      <c r="O1500" s="47">
        <f>O1499*N1500</f>
        <v>3954455.542608201</v>
      </c>
      <c r="P1500" s="67">
        <f>(O1500-MAX(O$97:O1500))/MAX(O$97:O1500)</f>
        <v>-0.19299672028496445</v>
      </c>
      <c r="Q1500" s="63">
        <f t="shared" si="298"/>
        <v>2637839.8336978001</v>
      </c>
      <c r="R1500" s="48">
        <v>1</v>
      </c>
      <c r="S1500" s="47">
        <f t="shared" si="301"/>
        <v>37740095.939774223</v>
      </c>
      <c r="T1500" s="67">
        <f>(S1500-MAX(S$97:S1500))/MAX(S$97:S1500)</f>
        <v>-0.10009515236318033</v>
      </c>
      <c r="U1500" s="63">
        <f t="shared" si="300"/>
        <v>8343657.1050777119</v>
      </c>
      <c r="V1500" s="4"/>
    </row>
    <row r="1501" spans="1:22" x14ac:dyDescent="0.3">
      <c r="A1501" s="2">
        <v>44504</v>
      </c>
      <c r="B1501" s="21">
        <v>1369</v>
      </c>
      <c r="C1501" s="21">
        <v>1435</v>
      </c>
      <c r="D1501" s="21">
        <v>1314.3</v>
      </c>
      <c r="E1501" s="21">
        <v>1164.6216666666669</v>
      </c>
      <c r="F1501" s="23" t="str">
        <f t="shared" si="306"/>
        <v>TRUE</v>
      </c>
      <c r="G1501" s="23" t="str">
        <f t="shared" si="307"/>
        <v>TRUE</v>
      </c>
      <c r="H1501" s="23" t="str">
        <f t="shared" si="308"/>
        <v>Buy</v>
      </c>
      <c r="I1501" s="23" t="str">
        <f t="shared" si="305"/>
        <v>hold</v>
      </c>
      <c r="J1501" s="38" t="str">
        <f t="shared" si="302"/>
        <v/>
      </c>
      <c r="K1501" s="23" t="str">
        <f t="shared" si="303"/>
        <v>hold</v>
      </c>
      <c r="L1501" s="23" t="str">
        <f t="shared" si="304"/>
        <v>hold</v>
      </c>
      <c r="M1501" s="43">
        <f t="shared" si="309"/>
        <v>1.0466360856269112</v>
      </c>
      <c r="N1501" s="54">
        <f t="shared" si="299"/>
        <v>1.0459360856269113</v>
      </c>
      <c r="O1501" s="47">
        <f>O1500*N1501</f>
        <v>4136107.7510212655</v>
      </c>
      <c r="P1501" s="67">
        <f>(O1501-MAX(O$97:O1501))/MAX(O$97:O1501)</f>
        <v>-0.1559261485267763</v>
      </c>
      <c r="Q1501" s="63">
        <f t="shared" si="298"/>
        <v>2759011.8701686198</v>
      </c>
      <c r="R1501" s="48">
        <v>1.0459034403669725</v>
      </c>
      <c r="S1501" s="47">
        <f t="shared" si="301"/>
        <v>39472496.183189467</v>
      </c>
      <c r="T1501" s="67">
        <f>(S1501-MAX(S$97:S1501))/MAX(S$97:S1501)</f>
        <v>-5.8786423853734171E-2</v>
      </c>
      <c r="U1501" s="63">
        <f t="shared" si="300"/>
        <v>8726659.6714431122</v>
      </c>
      <c r="V1501" s="4"/>
    </row>
    <row r="1502" spans="1:22" x14ac:dyDescent="0.3">
      <c r="A1502" s="2">
        <v>44505</v>
      </c>
      <c r="B1502" s="21">
        <v>1434</v>
      </c>
      <c r="C1502" s="21">
        <v>1396</v>
      </c>
      <c r="D1502" s="21">
        <v>1320.7</v>
      </c>
      <c r="E1502" s="21">
        <v>1170.081666666666</v>
      </c>
      <c r="F1502" s="23" t="str">
        <f t="shared" si="306"/>
        <v>TRUE</v>
      </c>
      <c r="G1502" s="23" t="str">
        <f t="shared" si="307"/>
        <v>TRUE</v>
      </c>
      <c r="H1502" s="23" t="str">
        <f t="shared" si="308"/>
        <v>Buy</v>
      </c>
      <c r="I1502" s="23" t="str">
        <f t="shared" si="305"/>
        <v>hold</v>
      </c>
      <c r="J1502" s="38" t="str">
        <f t="shared" si="302"/>
        <v/>
      </c>
      <c r="K1502" s="23" t="str">
        <f t="shared" si="303"/>
        <v>hold</v>
      </c>
      <c r="L1502" s="23" t="str">
        <f t="shared" si="304"/>
        <v>hold</v>
      </c>
      <c r="M1502" s="43">
        <f t="shared" si="309"/>
        <v>1.0474799123447771</v>
      </c>
      <c r="N1502" s="54">
        <f t="shared" si="299"/>
        <v>1.0474799123447771</v>
      </c>
      <c r="O1502" s="47">
        <f>O1501*N1502</f>
        <v>4332489.7844883082</v>
      </c>
      <c r="P1502" s="67">
        <f>(O1502-MAX(O$97:O1502))/MAX(O$97:O1502)</f>
        <v>-0.11584959604630926</v>
      </c>
      <c r="Q1502" s="63">
        <f t="shared" si="298"/>
        <v>2890009.5119224256</v>
      </c>
      <c r="R1502" s="48">
        <v>1.0474799123447771</v>
      </c>
      <c r="S1502" s="47">
        <f t="shared" si="301"/>
        <v>41346646.841996849</v>
      </c>
      <c r="T1502" s="67">
        <f>(S1502-MAX(S$97:S1502))/MAX(S$97:S1502)</f>
        <v>-1.4097685760595341E-2</v>
      </c>
      <c r="U1502" s="63">
        <f t="shared" si="300"/>
        <v>9141000.7077059317</v>
      </c>
      <c r="V1502" s="4"/>
    </row>
    <row r="1503" spans="1:22" x14ac:dyDescent="0.3">
      <c r="A1503" s="2">
        <v>44506</v>
      </c>
      <c r="B1503" s="21">
        <v>1395</v>
      </c>
      <c r="C1503" s="21">
        <v>1386</v>
      </c>
      <c r="D1503" s="21">
        <v>1333.3</v>
      </c>
      <c r="E1503" s="21">
        <v>1175.4075</v>
      </c>
      <c r="F1503" s="23" t="str">
        <f t="shared" si="306"/>
        <v>TRUE</v>
      </c>
      <c r="G1503" s="23" t="str">
        <f t="shared" si="307"/>
        <v>TRUE</v>
      </c>
      <c r="H1503" s="23" t="str">
        <f t="shared" si="308"/>
        <v>Buy</v>
      </c>
      <c r="I1503" s="23" t="str">
        <f t="shared" si="305"/>
        <v>hold</v>
      </c>
      <c r="J1503" s="38" t="str">
        <f t="shared" si="302"/>
        <v/>
      </c>
      <c r="K1503" s="23" t="str">
        <f t="shared" si="303"/>
        <v>hold</v>
      </c>
      <c r="L1503" s="23" t="str">
        <f t="shared" si="304"/>
        <v>hold</v>
      </c>
      <c r="M1503" s="43">
        <f t="shared" si="309"/>
        <v>0.97280334728033468</v>
      </c>
      <c r="N1503" s="54">
        <f t="shared" si="299"/>
        <v>0.97280334728033468</v>
      </c>
      <c r="O1503" s="47">
        <f>O1502*N1503</f>
        <v>4214660.5644080825</v>
      </c>
      <c r="P1503" s="67">
        <f>(O1503-MAX(O$97:O1503))/MAX(O$97:O1503)</f>
        <v>-0.1398955275345895</v>
      </c>
      <c r="Q1503" s="63">
        <f t="shared" si="298"/>
        <v>2811410.9268701421</v>
      </c>
      <c r="R1503" s="48">
        <v>0.97280334728033468</v>
      </c>
      <c r="S1503" s="47">
        <f t="shared" si="301"/>
        <v>40222156.446712412</v>
      </c>
      <c r="T1503" s="67">
        <f>(S1503-MAX(S$97:S1503))/MAX(S$97:S1503)</f>
        <v>-4.0910928616478819E-2</v>
      </c>
      <c r="U1503" s="63">
        <f t="shared" si="300"/>
        <v>8892396.0859482381</v>
      </c>
      <c r="V1503" s="4"/>
    </row>
    <row r="1504" spans="1:22" x14ac:dyDescent="0.3">
      <c r="A1504" s="2">
        <v>44507</v>
      </c>
      <c r="B1504" s="21">
        <v>1387</v>
      </c>
      <c r="C1504" s="21">
        <v>1464</v>
      </c>
      <c r="D1504" s="21">
        <v>1352.1</v>
      </c>
      <c r="E1504" s="21">
        <v>1181.468333333333</v>
      </c>
      <c r="F1504" s="23" t="str">
        <f t="shared" si="306"/>
        <v>TRUE</v>
      </c>
      <c r="G1504" s="23" t="str">
        <f t="shared" si="307"/>
        <v>TRUE</v>
      </c>
      <c r="H1504" s="23" t="str">
        <f t="shared" si="308"/>
        <v>Buy</v>
      </c>
      <c r="I1504" s="23" t="str">
        <f t="shared" si="305"/>
        <v>hold</v>
      </c>
      <c r="J1504" s="38" t="str">
        <f t="shared" si="302"/>
        <v/>
      </c>
      <c r="K1504" s="23" t="str">
        <f t="shared" si="303"/>
        <v>hold</v>
      </c>
      <c r="L1504" s="23" t="str">
        <f t="shared" si="304"/>
        <v>hold</v>
      </c>
      <c r="M1504" s="43">
        <f t="shared" si="309"/>
        <v>0.99426523297491043</v>
      </c>
      <c r="N1504" s="54">
        <f t="shared" si="299"/>
        <v>0.99426523297491043</v>
      </c>
      <c r="O1504" s="47">
        <f>O1503*N1504</f>
        <v>4190490.4679813697</v>
      </c>
      <c r="P1504" s="67">
        <f>(O1504-MAX(O$97:O1504))/MAX(O$97:O1504)</f>
        <v>-0.1448280263014162</v>
      </c>
      <c r="Q1504" s="63">
        <f t="shared" si="298"/>
        <v>2795288.1401927508</v>
      </c>
      <c r="R1504" s="48">
        <v>0.99426523297491043</v>
      </c>
      <c r="S1504" s="47">
        <f t="shared" si="301"/>
        <v>39991491.750243813</v>
      </c>
      <c r="T1504" s="67">
        <f>(S1504-MAX(S$97:S1504))/MAX(S$97:S1504)</f>
        <v>-4.6411080997172782E-2</v>
      </c>
      <c r="U1504" s="63">
        <f t="shared" si="300"/>
        <v>8841400.2661005072</v>
      </c>
      <c r="V1504" s="4"/>
    </row>
    <row r="1505" spans="1:22" x14ac:dyDescent="0.3">
      <c r="A1505" s="2">
        <v>44508</v>
      </c>
      <c r="B1505" s="21">
        <v>1464</v>
      </c>
      <c r="C1505" s="21">
        <v>1515</v>
      </c>
      <c r="D1505" s="21">
        <v>1375.2</v>
      </c>
      <c r="E1505" s="21">
        <v>1187.9116666666671</v>
      </c>
      <c r="F1505" s="23" t="str">
        <f t="shared" si="306"/>
        <v>TRUE</v>
      </c>
      <c r="G1505" s="23" t="str">
        <f t="shared" si="307"/>
        <v>TRUE</v>
      </c>
      <c r="H1505" s="23" t="str">
        <f t="shared" si="308"/>
        <v>Buy</v>
      </c>
      <c r="I1505" s="23" t="str">
        <f t="shared" si="305"/>
        <v>hold</v>
      </c>
      <c r="J1505" s="38" t="str">
        <f t="shared" si="302"/>
        <v/>
      </c>
      <c r="K1505" s="23" t="str">
        <f t="shared" si="303"/>
        <v>hold</v>
      </c>
      <c r="L1505" s="23" t="str">
        <f t="shared" si="304"/>
        <v>hold</v>
      </c>
      <c r="M1505" s="43">
        <f t="shared" si="309"/>
        <v>1.0555155010814707</v>
      </c>
      <c r="N1505" s="54">
        <f t="shared" si="299"/>
        <v>1.0555155010814707</v>
      </c>
      <c r="O1505" s="47">
        <f>O1504*N1505</f>
        <v>4423127.6460884819</v>
      </c>
      <c r="P1505" s="67">
        <f>(O1505-MAX(O$97:O1505))/MAX(O$97:O1505)</f>
        <v>-9.7352725670709073E-2</v>
      </c>
      <c r="Q1505" s="63">
        <f t="shared" si="298"/>
        <v>2950469.961962644</v>
      </c>
      <c r="R1505" s="48">
        <v>1.0555155010814707</v>
      </c>
      <c r="S1505" s="47">
        <f t="shared" si="301"/>
        <v>42211639.453754105</v>
      </c>
      <c r="T1505" s="67">
        <f>(S1505-MAX(S$97:S1505))/MAX(S$97:S1505)</f>
        <v>0</v>
      </c>
      <c r="U1505" s="63">
        <f t="shared" si="300"/>
        <v>9332235.0321349259</v>
      </c>
      <c r="V1505" s="4"/>
    </row>
    <row r="1506" spans="1:22" x14ac:dyDescent="0.3">
      <c r="A1506" s="2">
        <v>44509</v>
      </c>
      <c r="B1506" s="21">
        <v>1515</v>
      </c>
      <c r="C1506" s="21">
        <v>1502</v>
      </c>
      <c r="D1506" s="21">
        <v>1396.5</v>
      </c>
      <c r="E1506" s="21">
        <v>1194.2049999999999</v>
      </c>
      <c r="F1506" s="23" t="str">
        <f t="shared" si="306"/>
        <v>TRUE</v>
      </c>
      <c r="G1506" s="23" t="str">
        <f t="shared" si="307"/>
        <v>TRUE</v>
      </c>
      <c r="H1506" s="23" t="str">
        <f t="shared" si="308"/>
        <v>Buy</v>
      </c>
      <c r="I1506" s="23" t="str">
        <f t="shared" si="305"/>
        <v>hold</v>
      </c>
      <c r="J1506" s="38" t="str">
        <f t="shared" si="302"/>
        <v/>
      </c>
      <c r="K1506" s="23" t="str">
        <f t="shared" si="303"/>
        <v>hold</v>
      </c>
      <c r="L1506" s="23" t="str">
        <f t="shared" si="304"/>
        <v>hold</v>
      </c>
      <c r="M1506" s="43">
        <f t="shared" si="309"/>
        <v>1.0348360655737705</v>
      </c>
      <c r="N1506" s="54">
        <f t="shared" si="299"/>
        <v>1.0348360655737705</v>
      </c>
      <c r="O1506" s="47">
        <f>O1505*N1506</f>
        <v>4577212.0108087771</v>
      </c>
      <c r="P1506" s="67">
        <f>(O1506-MAX(O$97:O1506))/MAX(O$97:O1506)</f>
        <v>-6.590804603218875E-2</v>
      </c>
      <c r="Q1506" s="63">
        <f t="shared" si="298"/>
        <v>3053252.7270310149</v>
      </c>
      <c r="R1506" s="48">
        <v>1.0348360655737705</v>
      </c>
      <c r="S1506" s="47">
        <f t="shared" si="301"/>
        <v>43682126.893741444</v>
      </c>
      <c r="T1506" s="67">
        <f>(S1506-MAX(S$97:S1506))/MAX(S$97:S1506)</f>
        <v>0</v>
      </c>
      <c r="U1506" s="63">
        <f t="shared" si="300"/>
        <v>9657333.3836642168</v>
      </c>
      <c r="V1506" s="4"/>
    </row>
    <row r="1507" spans="1:22" x14ac:dyDescent="0.3">
      <c r="A1507" s="2">
        <v>44510</v>
      </c>
      <c r="B1507" s="21">
        <v>1502</v>
      </c>
      <c r="C1507" s="21">
        <v>1574</v>
      </c>
      <c r="D1507" s="21">
        <v>1424.6</v>
      </c>
      <c r="E1507" s="21">
        <v>1201.226666666666</v>
      </c>
      <c r="F1507" s="23" t="str">
        <f t="shared" si="306"/>
        <v>TRUE</v>
      </c>
      <c r="G1507" s="23" t="str">
        <f t="shared" si="307"/>
        <v>TRUE</v>
      </c>
      <c r="H1507" s="23" t="str">
        <f t="shared" si="308"/>
        <v>Buy</v>
      </c>
      <c r="I1507" s="23" t="str">
        <f t="shared" si="305"/>
        <v>hold</v>
      </c>
      <c r="J1507" s="38" t="str">
        <f t="shared" si="302"/>
        <v/>
      </c>
      <c r="K1507" s="23" t="str">
        <f t="shared" si="303"/>
        <v>hold</v>
      </c>
      <c r="L1507" s="23" t="str">
        <f t="shared" si="304"/>
        <v>hold</v>
      </c>
      <c r="M1507" s="43">
        <f t="shared" si="309"/>
        <v>0.99141914191419145</v>
      </c>
      <c r="N1507" s="54">
        <f t="shared" si="299"/>
        <v>0.99141914191419145</v>
      </c>
      <c r="O1507" s="47">
        <f>O1506*N1507</f>
        <v>4537935.6041153688</v>
      </c>
      <c r="P1507" s="67">
        <f>(O1507-MAX(O$97:O1507))/MAX(O$97:O1507)</f>
        <v>-7.3923356528282094E-2</v>
      </c>
      <c r="Q1507" s="63">
        <f>Q1506*N1507</f>
        <v>3027053.1986802537</v>
      </c>
      <c r="R1507" s="48">
        <v>0.99141914191419145</v>
      </c>
      <c r="S1507" s="47">
        <f t="shared" si="301"/>
        <v>43307296.761979967</v>
      </c>
      <c r="T1507" s="67">
        <f>(S1507-MAX(S$97:S1507))/MAX(S$97:S1507)</f>
        <v>-8.5808580858085497E-3</v>
      </c>
      <c r="U1507" s="63">
        <f t="shared" si="300"/>
        <v>9574465.1764116529</v>
      </c>
      <c r="V1507" s="4"/>
    </row>
    <row r="1508" spans="1:22" x14ac:dyDescent="0.3">
      <c r="A1508" s="2">
        <v>44511</v>
      </c>
      <c r="B1508" s="21">
        <v>1575</v>
      </c>
      <c r="C1508" s="21">
        <v>1476</v>
      </c>
      <c r="D1508" s="21">
        <v>1442.3</v>
      </c>
      <c r="E1508" s="21">
        <v>1207.42</v>
      </c>
      <c r="F1508" s="23" t="str">
        <f t="shared" si="306"/>
        <v>TRUE</v>
      </c>
      <c r="G1508" s="23" t="str">
        <f t="shared" si="307"/>
        <v>TRUE</v>
      </c>
      <c r="H1508" s="23" t="str">
        <f t="shared" si="308"/>
        <v>Buy</v>
      </c>
      <c r="I1508" s="23" t="str">
        <f t="shared" si="305"/>
        <v>hold</v>
      </c>
      <c r="J1508" s="38" t="str">
        <f t="shared" si="302"/>
        <v/>
      </c>
      <c r="K1508" s="23" t="str">
        <f t="shared" si="303"/>
        <v>hold</v>
      </c>
      <c r="L1508" s="23" t="str">
        <f t="shared" si="304"/>
        <v>hold</v>
      </c>
      <c r="M1508" s="43">
        <f t="shared" si="309"/>
        <v>1.0486018641810919</v>
      </c>
      <c r="N1508" s="54">
        <f t="shared" ref="N1508:N1571" si="310">IF(L1508="hold", IF(L1507="hold", B1508/B1507, (B1508-(B1507*$A$1))/B1507), IF(L1508="Selling", IF(L1507="Buying", (B1508-(B1507*$A$1)-(B1508*$A$1))/B1507, (B1508-(B1508*$A$1))/B1507), 1))</f>
        <v>1.0486018641810919</v>
      </c>
      <c r="O1508" s="47">
        <f>O1507*N1508</f>
        <v>4758487.7340091253</v>
      </c>
      <c r="P1508" s="67">
        <f>(O1508-MAX(O$97:O1508))/MAX(O$97:O1508)</f>
        <v>-2.8914305280988178E-2</v>
      </c>
      <c r="Q1508" s="63">
        <f>Q1507*N1508</f>
        <v>3174173.6271114512</v>
      </c>
      <c r="R1508" s="48">
        <v>1.0486018641810919</v>
      </c>
      <c r="S1508" s="47">
        <f t="shared" si="301"/>
        <v>45412112.117255956</v>
      </c>
      <c r="T1508" s="67">
        <f>(S1508-MAX(S$97:S1508))/MAX(S$97:S1508)</f>
        <v>0</v>
      </c>
      <c r="U1508" s="63">
        <f>U1507*R1508</f>
        <v>10039802.032522207</v>
      </c>
      <c r="V1508" s="4"/>
    </row>
    <row r="1509" spans="1:22" x14ac:dyDescent="0.3">
      <c r="A1509" s="2">
        <v>44512</v>
      </c>
      <c r="B1509" s="21">
        <v>1477</v>
      </c>
      <c r="C1509" s="21">
        <v>1433</v>
      </c>
      <c r="D1509" s="21">
        <v>1455</v>
      </c>
      <c r="E1509" s="21">
        <v>1213.449166666667</v>
      </c>
      <c r="F1509" s="23" t="str">
        <f t="shared" si="306"/>
        <v>TRUE</v>
      </c>
      <c r="G1509" s="23" t="str">
        <f t="shared" si="307"/>
        <v>TRUE</v>
      </c>
      <c r="H1509" s="23" t="str">
        <f t="shared" si="308"/>
        <v>Buy</v>
      </c>
      <c r="I1509" s="23" t="str">
        <f t="shared" si="305"/>
        <v>hold</v>
      </c>
      <c r="J1509" s="38" t="str">
        <f t="shared" si="302"/>
        <v/>
      </c>
      <c r="K1509" s="23" t="str">
        <f t="shared" si="303"/>
        <v>hold</v>
      </c>
      <c r="L1509" s="23" t="str">
        <f t="shared" si="304"/>
        <v>hold</v>
      </c>
      <c r="M1509" s="43">
        <f t="shared" si="309"/>
        <v>0.93777777777777782</v>
      </c>
      <c r="N1509" s="54">
        <f t="shared" si="310"/>
        <v>0.93777777777777782</v>
      </c>
      <c r="O1509" s="47">
        <f>O1508*N1509</f>
        <v>4462404.0527818911</v>
      </c>
      <c r="P1509" s="67">
        <f>(O1509-MAX(O$97:O1509))/MAX(O$97:O1509)</f>
        <v>-8.933741517461552E-2</v>
      </c>
      <c r="Q1509" s="63">
        <f>Q1508*N1509</f>
        <v>2976669.4903134056</v>
      </c>
      <c r="R1509" s="48">
        <v>0.93777777777777782</v>
      </c>
      <c r="S1509" s="47">
        <f t="shared" si="301"/>
        <v>42586469.585515589</v>
      </c>
      <c r="T1509" s="67">
        <f>(S1509-MAX(S$97:S1509))/MAX(S$97:S1509)</f>
        <v>-6.2222222222222151E-2</v>
      </c>
      <c r="U1509" s="63">
        <f>U1508*R1509</f>
        <v>9415103.2393874917</v>
      </c>
      <c r="V1509" s="4"/>
    </row>
    <row r="1510" spans="1:22" x14ac:dyDescent="0.3">
      <c r="A1510" s="2">
        <v>44513</v>
      </c>
      <c r="B1510" s="21">
        <v>1435</v>
      </c>
      <c r="C1510" s="21">
        <v>1449</v>
      </c>
      <c r="D1510" s="21">
        <v>1463</v>
      </c>
      <c r="E1510" s="21">
        <v>1219.6199999999999</v>
      </c>
      <c r="F1510" s="23" t="str">
        <f t="shared" si="306"/>
        <v>FALSE</v>
      </c>
      <c r="G1510" s="23" t="str">
        <f t="shared" si="307"/>
        <v>TRUE</v>
      </c>
      <c r="H1510" s="23" t="str">
        <f t="shared" si="308"/>
        <v>Sell</v>
      </c>
      <c r="I1510" s="23" t="str">
        <f t="shared" si="305"/>
        <v/>
      </c>
      <c r="J1510" s="38" t="str">
        <f t="shared" si="302"/>
        <v>Selling</v>
      </c>
      <c r="K1510" s="23" t="str">
        <f t="shared" si="303"/>
        <v>Selling</v>
      </c>
      <c r="L1510" s="23" t="str">
        <f t="shared" si="304"/>
        <v>Selling</v>
      </c>
      <c r="M1510" s="43">
        <f t="shared" si="309"/>
        <v>0.97156398104265407</v>
      </c>
      <c r="N1510" s="54">
        <f t="shared" si="310"/>
        <v>0.97088388625592414</v>
      </c>
      <c r="O1510" s="47">
        <f>O1509*N1510</f>
        <v>4332476.1888090689</v>
      </c>
      <c r="P1510" s="67">
        <f>(O1510-MAX(O$97:O1510))/MAX(O$97:O1510)</f>
        <v>-0.11585237057686547</v>
      </c>
      <c r="Q1510" s="63">
        <f>Q1509*N1510</f>
        <v>2890000.4428549204</v>
      </c>
      <c r="R1510" s="48">
        <v>0.97088388625592414</v>
      </c>
      <c r="S1510" s="47">
        <f t="shared" si="301"/>
        <v>41346517.093105093</v>
      </c>
      <c r="T1510" s="67">
        <f>(S1510-MAX(S$97:S1510))/MAX(S$97:S1510)</f>
        <v>-8.952666666666656E-2</v>
      </c>
      <c r="U1510" s="63">
        <f>U1509*R1510</f>
        <v>9140972.0225572679</v>
      </c>
      <c r="V1510" s="4"/>
    </row>
    <row r="1511" spans="1:22" x14ac:dyDescent="0.3">
      <c r="A1511" s="2">
        <v>44514</v>
      </c>
      <c r="B1511" s="21">
        <v>1449</v>
      </c>
      <c r="C1511" s="21">
        <v>1441</v>
      </c>
      <c r="D1511" s="21">
        <v>1463.6</v>
      </c>
      <c r="E1511" s="21">
        <v>1225.8975</v>
      </c>
      <c r="F1511" s="23" t="str">
        <f t="shared" si="306"/>
        <v>FALSE</v>
      </c>
      <c r="G1511" s="23" t="str">
        <f t="shared" si="307"/>
        <v>TRUE</v>
      </c>
      <c r="H1511" s="23" t="str">
        <f t="shared" si="308"/>
        <v>Sell</v>
      </c>
      <c r="I1511" s="23" t="str">
        <f t="shared" si="305"/>
        <v/>
      </c>
      <c r="J1511" s="38" t="str">
        <f t="shared" si="302"/>
        <v>Cash</v>
      </c>
      <c r="K1511" s="23" t="str">
        <f t="shared" si="303"/>
        <v>Cash</v>
      </c>
      <c r="L1511" s="23" t="str">
        <f t="shared" si="304"/>
        <v>Cash</v>
      </c>
      <c r="M1511" s="43">
        <f t="shared" si="309"/>
        <v>1.0097560975609756</v>
      </c>
      <c r="N1511" s="54">
        <f t="shared" si="310"/>
        <v>1</v>
      </c>
      <c r="O1511" s="47">
        <f>O1510*N1511</f>
        <v>4332476.1888090689</v>
      </c>
      <c r="P1511" s="67">
        <f>(O1511-MAX(O$97:O1511))/MAX(O$97:O1511)</f>
        <v>-0.11585237057686547</v>
      </c>
      <c r="Q1511" s="63">
        <f>Q1510*N1511</f>
        <v>2890000.4428549204</v>
      </c>
      <c r="R1511" s="48">
        <v>1</v>
      </c>
      <c r="S1511" s="47">
        <f t="shared" si="301"/>
        <v>41346517.093105093</v>
      </c>
      <c r="T1511" s="67">
        <f>(S1511-MAX(S$97:S1511))/MAX(S$97:S1511)</f>
        <v>-8.952666666666656E-2</v>
      </c>
      <c r="U1511" s="63">
        <f>U1510*R1511</f>
        <v>9140972.0225572679</v>
      </c>
      <c r="V1511" s="4"/>
    </row>
    <row r="1512" spans="1:22" x14ac:dyDescent="0.3">
      <c r="A1512" s="2">
        <v>44515</v>
      </c>
      <c r="B1512" s="21">
        <v>1442</v>
      </c>
      <c r="C1512" s="21">
        <v>1437</v>
      </c>
      <c r="D1512" s="21">
        <v>1467.7</v>
      </c>
      <c r="E1512" s="21">
        <v>1232.175833333333</v>
      </c>
      <c r="F1512" s="23" t="str">
        <f t="shared" si="306"/>
        <v>FALSE</v>
      </c>
      <c r="G1512" s="23" t="str">
        <f t="shared" si="307"/>
        <v>TRUE</v>
      </c>
      <c r="H1512" s="23" t="str">
        <f t="shared" si="308"/>
        <v>Sell</v>
      </c>
      <c r="I1512" s="23" t="str">
        <f t="shared" si="305"/>
        <v/>
      </c>
      <c r="J1512" s="38" t="str">
        <f t="shared" si="302"/>
        <v>Cash</v>
      </c>
      <c r="K1512" s="23" t="str">
        <f t="shared" si="303"/>
        <v>Cash</v>
      </c>
      <c r="L1512" s="23" t="str">
        <f t="shared" si="304"/>
        <v>Cash</v>
      </c>
      <c r="M1512" s="43">
        <f t="shared" si="309"/>
        <v>0.99516908212560384</v>
      </c>
      <c r="N1512" s="54">
        <f t="shared" si="310"/>
        <v>1</v>
      </c>
      <c r="O1512" s="47">
        <f>O1511*N1512</f>
        <v>4332476.1888090689</v>
      </c>
      <c r="P1512" s="67">
        <f>(O1512-MAX(O$97:O1512))/MAX(O$97:O1512)</f>
        <v>-0.11585237057686547</v>
      </c>
      <c r="Q1512" s="63">
        <f>Q1511*N1512</f>
        <v>2890000.4428549204</v>
      </c>
      <c r="R1512" s="48">
        <v>1</v>
      </c>
      <c r="S1512" s="47">
        <f t="shared" si="301"/>
        <v>41346517.093105093</v>
      </c>
      <c r="T1512" s="67">
        <f>(S1512-MAX(S$97:S1512))/MAX(S$97:S1512)</f>
        <v>-8.952666666666656E-2</v>
      </c>
      <c r="U1512" s="63">
        <f>U1511*R1512</f>
        <v>9140972.0225572679</v>
      </c>
      <c r="V1512" s="4"/>
    </row>
    <row r="1513" spans="1:22" x14ac:dyDescent="0.3">
      <c r="A1513" s="2">
        <v>44516</v>
      </c>
      <c r="B1513" s="21">
        <v>1437</v>
      </c>
      <c r="C1513" s="21">
        <v>1367</v>
      </c>
      <c r="D1513" s="21">
        <v>1465.8</v>
      </c>
      <c r="E1513" s="21">
        <v>1237.989166666667</v>
      </c>
      <c r="F1513" s="23" t="str">
        <f t="shared" si="306"/>
        <v>FALSE</v>
      </c>
      <c r="G1513" s="23" t="str">
        <f t="shared" si="307"/>
        <v>TRUE</v>
      </c>
      <c r="H1513" s="23" t="str">
        <f t="shared" si="308"/>
        <v>Sell</v>
      </c>
      <c r="I1513" s="23" t="str">
        <f t="shared" si="305"/>
        <v/>
      </c>
      <c r="J1513" s="38" t="str">
        <f t="shared" si="302"/>
        <v>Cash</v>
      </c>
      <c r="K1513" s="23" t="str">
        <f t="shared" si="303"/>
        <v>Cash</v>
      </c>
      <c r="L1513" s="23" t="str">
        <f t="shared" si="304"/>
        <v>Cash</v>
      </c>
      <c r="M1513" s="43">
        <f t="shared" si="309"/>
        <v>0.99653259361997226</v>
      </c>
      <c r="N1513" s="54">
        <f t="shared" si="310"/>
        <v>1</v>
      </c>
      <c r="O1513" s="47">
        <f>O1512*N1513</f>
        <v>4332476.1888090689</v>
      </c>
      <c r="P1513" s="67">
        <f>(O1513-MAX(O$97:O1513))/MAX(O$97:O1513)</f>
        <v>-0.11585237057686547</v>
      </c>
      <c r="Q1513" s="63">
        <f>Q1512*N1513</f>
        <v>2890000.4428549204</v>
      </c>
      <c r="R1513" s="48">
        <v>1</v>
      </c>
      <c r="S1513" s="47">
        <f t="shared" si="301"/>
        <v>41346517.093105093</v>
      </c>
      <c r="T1513" s="67">
        <f>(S1513-MAX(S$97:S1513))/MAX(S$97:S1513)</f>
        <v>-8.952666666666656E-2</v>
      </c>
      <c r="U1513" s="63">
        <f>U1512*R1513</f>
        <v>9140972.0225572679</v>
      </c>
      <c r="V1513" s="4"/>
    </row>
    <row r="1514" spans="1:22" x14ac:dyDescent="0.3">
      <c r="A1514" s="2">
        <v>44517</v>
      </c>
      <c r="B1514" s="21">
        <v>1367</v>
      </c>
      <c r="C1514" s="21">
        <v>1330</v>
      </c>
      <c r="D1514" s="21">
        <v>1452.4</v>
      </c>
      <c r="E1514" s="21">
        <v>1243.8483333333329</v>
      </c>
      <c r="F1514" s="23" t="str">
        <f t="shared" si="306"/>
        <v>FALSE</v>
      </c>
      <c r="G1514" s="23" t="str">
        <f t="shared" si="307"/>
        <v>TRUE</v>
      </c>
      <c r="H1514" s="23" t="str">
        <f t="shared" si="308"/>
        <v>Sell</v>
      </c>
      <c r="I1514" s="23" t="str">
        <f t="shared" si="305"/>
        <v/>
      </c>
      <c r="J1514" s="38" t="str">
        <f t="shared" si="302"/>
        <v>Cash</v>
      </c>
      <c r="K1514" s="23" t="str">
        <f t="shared" si="303"/>
        <v>Cash</v>
      </c>
      <c r="L1514" s="23" t="str">
        <f t="shared" si="304"/>
        <v>Cash</v>
      </c>
      <c r="M1514" s="43">
        <f t="shared" si="309"/>
        <v>0.95128740431454417</v>
      </c>
      <c r="N1514" s="54">
        <f t="shared" si="310"/>
        <v>1</v>
      </c>
      <c r="O1514" s="47">
        <f>O1513*N1514</f>
        <v>4332476.1888090689</v>
      </c>
      <c r="P1514" s="67">
        <f>(O1514-MAX(O$97:O1514))/MAX(O$97:O1514)</f>
        <v>-0.11585237057686547</v>
      </c>
      <c r="Q1514" s="63">
        <f>Q1513*N1514</f>
        <v>2890000.4428549204</v>
      </c>
      <c r="R1514" s="48">
        <v>1</v>
      </c>
      <c r="S1514" s="47">
        <f t="shared" si="301"/>
        <v>41346517.093105093</v>
      </c>
      <c r="T1514" s="67">
        <f>(S1514-MAX(S$97:S1514))/MAX(S$97:S1514)</f>
        <v>-8.952666666666656E-2</v>
      </c>
      <c r="U1514" s="63">
        <f>U1513*R1514</f>
        <v>9140972.0225572679</v>
      </c>
      <c r="V1514" s="4"/>
    </row>
    <row r="1515" spans="1:22" x14ac:dyDescent="0.3">
      <c r="A1515" s="2">
        <v>44518</v>
      </c>
      <c r="B1515" s="21">
        <v>1331</v>
      </c>
      <c r="C1515" s="21">
        <v>1330</v>
      </c>
      <c r="D1515" s="21">
        <v>1433.9</v>
      </c>
      <c r="E1515" s="21">
        <v>1249.4233333333329</v>
      </c>
      <c r="F1515" s="23" t="str">
        <f t="shared" si="306"/>
        <v>FALSE</v>
      </c>
      <c r="G1515" s="23" t="str">
        <f t="shared" si="307"/>
        <v>TRUE</v>
      </c>
      <c r="H1515" s="23" t="str">
        <f t="shared" si="308"/>
        <v>Sell</v>
      </c>
      <c r="I1515" s="23" t="str">
        <f t="shared" si="305"/>
        <v/>
      </c>
      <c r="J1515" s="38" t="str">
        <f t="shared" si="302"/>
        <v>Cash</v>
      </c>
      <c r="K1515" s="23" t="str">
        <f t="shared" si="303"/>
        <v>Cash</v>
      </c>
      <c r="L1515" s="23" t="str">
        <f t="shared" si="304"/>
        <v>Cash</v>
      </c>
      <c r="M1515" s="43">
        <f t="shared" si="309"/>
        <v>0.97366495976591072</v>
      </c>
      <c r="N1515" s="54">
        <f t="shared" si="310"/>
        <v>1</v>
      </c>
      <c r="O1515" s="47">
        <f>O1514*N1515</f>
        <v>4332476.1888090689</v>
      </c>
      <c r="P1515" s="67">
        <f>(O1515-MAX(O$97:O1515))/MAX(O$97:O1515)</f>
        <v>-0.11585237057686547</v>
      </c>
      <c r="Q1515" s="63">
        <f>Q1514*N1515</f>
        <v>2890000.4428549204</v>
      </c>
      <c r="R1515" s="48">
        <v>1</v>
      </c>
      <c r="S1515" s="47">
        <f t="shared" si="301"/>
        <v>41346517.093105093</v>
      </c>
      <c r="T1515" s="67">
        <f>(S1515-MAX(S$97:S1515))/MAX(S$97:S1515)</f>
        <v>-8.952666666666656E-2</v>
      </c>
      <c r="U1515" s="63">
        <f>U1514*R1515</f>
        <v>9140972.0225572679</v>
      </c>
      <c r="V1515" s="4"/>
    </row>
    <row r="1516" spans="1:22" x14ac:dyDescent="0.3">
      <c r="A1516" s="2">
        <v>44519</v>
      </c>
      <c r="B1516" s="21">
        <v>1330</v>
      </c>
      <c r="C1516" s="21">
        <v>1356</v>
      </c>
      <c r="D1516" s="21">
        <v>1419.3</v>
      </c>
      <c r="E1516" s="21">
        <v>1254.9933333333331</v>
      </c>
      <c r="F1516" s="23" t="str">
        <f t="shared" si="306"/>
        <v>FALSE</v>
      </c>
      <c r="G1516" s="23" t="str">
        <f t="shared" si="307"/>
        <v>TRUE</v>
      </c>
      <c r="H1516" s="23" t="str">
        <f t="shared" si="308"/>
        <v>Sell</v>
      </c>
      <c r="I1516" s="23" t="str">
        <f t="shared" si="305"/>
        <v/>
      </c>
      <c r="J1516" s="38" t="str">
        <f t="shared" si="302"/>
        <v>Cash</v>
      </c>
      <c r="K1516" s="23" t="str">
        <f t="shared" si="303"/>
        <v>Cash</v>
      </c>
      <c r="L1516" s="23" t="str">
        <f t="shared" si="304"/>
        <v>Cash</v>
      </c>
      <c r="M1516" s="43">
        <f t="shared" si="309"/>
        <v>0.99924868519909837</v>
      </c>
      <c r="N1516" s="54">
        <f t="shared" si="310"/>
        <v>1</v>
      </c>
      <c r="O1516" s="47">
        <f>O1515*N1516</f>
        <v>4332476.1888090689</v>
      </c>
      <c r="P1516" s="67">
        <f>(O1516-MAX(O$97:O1516))/MAX(O$97:O1516)</f>
        <v>-0.11585237057686547</v>
      </c>
      <c r="Q1516" s="63">
        <f>Q1515*N1516</f>
        <v>2890000.4428549204</v>
      </c>
      <c r="R1516" s="48">
        <v>1</v>
      </c>
      <c r="S1516" s="47">
        <f t="shared" ref="S1516:S1579" si="311">S1515*R1516</f>
        <v>41346517.093105093</v>
      </c>
      <c r="T1516" s="67">
        <f>(S1516-MAX(S$97:S1516))/MAX(S$97:S1516)</f>
        <v>-8.952666666666656E-2</v>
      </c>
      <c r="U1516" s="63">
        <f>U1515*R1516</f>
        <v>9140972.0225572679</v>
      </c>
      <c r="V1516" s="4"/>
    </row>
    <row r="1517" spans="1:22" x14ac:dyDescent="0.3">
      <c r="A1517" s="2">
        <v>44520</v>
      </c>
      <c r="B1517" s="21">
        <v>1358</v>
      </c>
      <c r="C1517" s="21">
        <v>1348</v>
      </c>
      <c r="D1517" s="21">
        <v>1396.7</v>
      </c>
      <c r="E1517" s="21">
        <v>1260.4000000000001</v>
      </c>
      <c r="F1517" s="23" t="str">
        <f t="shared" si="306"/>
        <v>FALSE</v>
      </c>
      <c r="G1517" s="23" t="str">
        <f t="shared" si="307"/>
        <v>TRUE</v>
      </c>
      <c r="H1517" s="23" t="str">
        <f t="shared" si="308"/>
        <v>Sell</v>
      </c>
      <c r="I1517" s="23" t="str">
        <f t="shared" si="305"/>
        <v/>
      </c>
      <c r="J1517" s="38" t="str">
        <f t="shared" si="302"/>
        <v>Cash</v>
      </c>
      <c r="K1517" s="23" t="str">
        <f t="shared" si="303"/>
        <v>Cash</v>
      </c>
      <c r="L1517" s="23" t="str">
        <f t="shared" si="304"/>
        <v>Cash</v>
      </c>
      <c r="M1517" s="43">
        <f t="shared" si="309"/>
        <v>1.0210526315789474</v>
      </c>
      <c r="N1517" s="54">
        <f t="shared" si="310"/>
        <v>1</v>
      </c>
      <c r="O1517" s="47">
        <f>O1516*N1517</f>
        <v>4332476.1888090689</v>
      </c>
      <c r="P1517" s="67">
        <f>(O1517-MAX(O$97:O1517))/MAX(O$97:O1517)</f>
        <v>-0.11585237057686547</v>
      </c>
      <c r="Q1517" s="63">
        <f>Q1516*N1517</f>
        <v>2890000.4428549204</v>
      </c>
      <c r="R1517" s="48">
        <v>1</v>
      </c>
      <c r="S1517" s="47">
        <f t="shared" si="311"/>
        <v>41346517.093105093</v>
      </c>
      <c r="T1517" s="67">
        <f>(S1517-MAX(S$97:S1517))/MAX(S$97:S1517)</f>
        <v>-8.952666666666656E-2</v>
      </c>
      <c r="U1517" s="63">
        <f>U1516*R1517</f>
        <v>9140972.0225572679</v>
      </c>
      <c r="V1517" s="4"/>
    </row>
    <row r="1518" spans="1:22" x14ac:dyDescent="0.3">
      <c r="A1518" s="2">
        <v>44521</v>
      </c>
      <c r="B1518" s="21">
        <v>1348</v>
      </c>
      <c r="C1518" s="21">
        <v>1326</v>
      </c>
      <c r="D1518" s="21">
        <v>1381.7</v>
      </c>
      <c r="E1518" s="21">
        <v>1265.56</v>
      </c>
      <c r="F1518" s="23" t="str">
        <f t="shared" si="306"/>
        <v>FALSE</v>
      </c>
      <c r="G1518" s="23" t="str">
        <f t="shared" si="307"/>
        <v>TRUE</v>
      </c>
      <c r="H1518" s="23" t="str">
        <f t="shared" si="308"/>
        <v>Sell</v>
      </c>
      <c r="I1518" s="23" t="str">
        <f t="shared" si="305"/>
        <v/>
      </c>
      <c r="J1518" s="38" t="str">
        <f t="shared" si="302"/>
        <v>Cash</v>
      </c>
      <c r="K1518" s="23" t="str">
        <f t="shared" si="303"/>
        <v>Cash</v>
      </c>
      <c r="L1518" s="23" t="str">
        <f t="shared" si="304"/>
        <v>Cash</v>
      </c>
      <c r="M1518" s="43">
        <f t="shared" si="309"/>
        <v>0.99263622974963184</v>
      </c>
      <c r="N1518" s="54">
        <f t="shared" si="310"/>
        <v>1</v>
      </c>
      <c r="O1518" s="47">
        <f>O1517*N1518</f>
        <v>4332476.1888090689</v>
      </c>
      <c r="P1518" s="67">
        <f>(O1518-MAX(O$97:O1518))/MAX(O$97:O1518)</f>
        <v>-0.11585237057686547</v>
      </c>
      <c r="Q1518" s="63">
        <f>Q1517*N1518</f>
        <v>2890000.4428549204</v>
      </c>
      <c r="R1518" s="48">
        <v>1</v>
      </c>
      <c r="S1518" s="47">
        <f t="shared" si="311"/>
        <v>41346517.093105093</v>
      </c>
      <c r="T1518" s="67">
        <f>(S1518-MAX(S$97:S1518))/MAX(S$97:S1518)</f>
        <v>-8.952666666666656E-2</v>
      </c>
      <c r="U1518" s="63">
        <f>U1517*R1518</f>
        <v>9140972.0225572679</v>
      </c>
      <c r="V1518" s="4"/>
    </row>
    <row r="1519" spans="1:22" x14ac:dyDescent="0.3">
      <c r="A1519" s="2">
        <v>44522</v>
      </c>
      <c r="B1519" s="21">
        <v>1326</v>
      </c>
      <c r="C1519" s="21">
        <v>1314</v>
      </c>
      <c r="D1519" s="21">
        <v>1369.8</v>
      </c>
      <c r="E1519" s="21">
        <v>1270.7233333333329</v>
      </c>
      <c r="F1519" s="23" t="str">
        <f t="shared" si="306"/>
        <v>FALSE</v>
      </c>
      <c r="G1519" s="23" t="str">
        <f t="shared" si="307"/>
        <v>TRUE</v>
      </c>
      <c r="H1519" s="23" t="str">
        <f t="shared" si="308"/>
        <v>Sell</v>
      </c>
      <c r="I1519" s="23" t="str">
        <f t="shared" si="305"/>
        <v/>
      </c>
      <c r="J1519" s="38" t="str">
        <f t="shared" si="302"/>
        <v>Cash</v>
      </c>
      <c r="K1519" s="23" t="str">
        <f t="shared" si="303"/>
        <v>Cash</v>
      </c>
      <c r="L1519" s="23" t="str">
        <f t="shared" si="304"/>
        <v>Cash</v>
      </c>
      <c r="M1519" s="43">
        <f t="shared" si="309"/>
        <v>0.98367952522255198</v>
      </c>
      <c r="N1519" s="54">
        <f t="shared" si="310"/>
        <v>1</v>
      </c>
      <c r="O1519" s="47">
        <f>O1518*N1519</f>
        <v>4332476.1888090689</v>
      </c>
      <c r="P1519" s="67">
        <f>(O1519-MAX(O$97:O1519))/MAX(O$97:O1519)</f>
        <v>-0.11585237057686547</v>
      </c>
      <c r="Q1519" s="63">
        <f>Q1518*N1519</f>
        <v>2890000.4428549204</v>
      </c>
      <c r="R1519" s="48">
        <v>1</v>
      </c>
      <c r="S1519" s="47">
        <f t="shared" si="311"/>
        <v>41346517.093105093</v>
      </c>
      <c r="T1519" s="67">
        <f>(S1519-MAX(S$97:S1519))/MAX(S$97:S1519)</f>
        <v>-8.952666666666656E-2</v>
      </c>
      <c r="U1519" s="63">
        <f>U1518*R1519</f>
        <v>9140972.0225572679</v>
      </c>
      <c r="V1519" s="4"/>
    </row>
    <row r="1520" spans="1:22" x14ac:dyDescent="0.3">
      <c r="A1520" s="2">
        <v>44523</v>
      </c>
      <c r="B1520" s="21">
        <v>1314</v>
      </c>
      <c r="C1520" s="21">
        <v>1309</v>
      </c>
      <c r="D1520" s="21">
        <v>1355.8</v>
      </c>
      <c r="E1520" s="21">
        <v>1275.314166666667</v>
      </c>
      <c r="F1520" s="23" t="str">
        <f t="shared" si="306"/>
        <v>FALSE</v>
      </c>
      <c r="G1520" s="23" t="str">
        <f t="shared" si="307"/>
        <v>TRUE</v>
      </c>
      <c r="H1520" s="23" t="str">
        <f t="shared" si="308"/>
        <v>Sell</v>
      </c>
      <c r="I1520" s="23" t="str">
        <f t="shared" si="305"/>
        <v/>
      </c>
      <c r="J1520" s="38" t="str">
        <f t="shared" si="302"/>
        <v>Cash</v>
      </c>
      <c r="K1520" s="23" t="str">
        <f t="shared" si="303"/>
        <v>Cash</v>
      </c>
      <c r="L1520" s="23" t="str">
        <f t="shared" si="304"/>
        <v>Cash</v>
      </c>
      <c r="M1520" s="43">
        <f t="shared" si="309"/>
        <v>0.99095022624434392</v>
      </c>
      <c r="N1520" s="54">
        <f t="shared" si="310"/>
        <v>1</v>
      </c>
      <c r="O1520" s="47">
        <f>O1519*N1520</f>
        <v>4332476.1888090689</v>
      </c>
      <c r="P1520" s="67">
        <f>(O1520-MAX(O$97:O1520))/MAX(O$97:O1520)</f>
        <v>-0.11585237057686547</v>
      </c>
      <c r="Q1520" s="63">
        <f>Q1519*N1520</f>
        <v>2890000.4428549204</v>
      </c>
      <c r="R1520" s="48">
        <v>1</v>
      </c>
      <c r="S1520" s="47">
        <f t="shared" si="311"/>
        <v>41346517.093105093</v>
      </c>
      <c r="T1520" s="67">
        <f>(S1520-MAX(S$97:S1520))/MAX(S$97:S1520)</f>
        <v>-8.952666666666656E-2</v>
      </c>
      <c r="U1520" s="63">
        <f>U1519*R1520</f>
        <v>9140972.0225572679</v>
      </c>
      <c r="V1520" s="4"/>
    </row>
    <row r="1521" spans="1:22" x14ac:dyDescent="0.3">
      <c r="A1521" s="2">
        <v>44524</v>
      </c>
      <c r="B1521" s="21">
        <v>1308</v>
      </c>
      <c r="C1521" s="21">
        <v>1275</v>
      </c>
      <c r="D1521" s="21">
        <v>1339.2</v>
      </c>
      <c r="E1521" s="21">
        <v>1279.750833333333</v>
      </c>
      <c r="F1521" s="23" t="str">
        <f t="shared" si="306"/>
        <v>FALSE</v>
      </c>
      <c r="G1521" s="23" t="str">
        <f t="shared" si="307"/>
        <v>TRUE</v>
      </c>
      <c r="H1521" s="23" t="str">
        <f t="shared" si="308"/>
        <v>Sell</v>
      </c>
      <c r="I1521" s="23" t="str">
        <f t="shared" si="305"/>
        <v/>
      </c>
      <c r="J1521" s="38" t="str">
        <f t="shared" si="302"/>
        <v>Cash</v>
      </c>
      <c r="K1521" s="23" t="str">
        <f t="shared" si="303"/>
        <v>Cash</v>
      </c>
      <c r="L1521" s="23" t="str">
        <f t="shared" si="304"/>
        <v>Cash</v>
      </c>
      <c r="M1521" s="43">
        <f t="shared" si="309"/>
        <v>0.99543378995433784</v>
      </c>
      <c r="N1521" s="54">
        <f t="shared" si="310"/>
        <v>1</v>
      </c>
      <c r="O1521" s="47">
        <f>O1520*N1521</f>
        <v>4332476.1888090689</v>
      </c>
      <c r="P1521" s="67">
        <f>(O1521-MAX(O$97:O1521))/MAX(O$97:O1521)</f>
        <v>-0.11585237057686547</v>
      </c>
      <c r="Q1521" s="63">
        <f>Q1520*N1521</f>
        <v>2890000.4428549204</v>
      </c>
      <c r="R1521" s="48">
        <v>1</v>
      </c>
      <c r="S1521" s="47">
        <f t="shared" si="311"/>
        <v>41346517.093105093</v>
      </c>
      <c r="T1521" s="67">
        <f>(S1521-MAX(S$97:S1521))/MAX(S$97:S1521)</f>
        <v>-8.952666666666656E-2</v>
      </c>
      <c r="U1521" s="63">
        <f>U1520*R1521</f>
        <v>9140972.0225572679</v>
      </c>
      <c r="V1521" s="4"/>
    </row>
    <row r="1522" spans="1:22" x14ac:dyDescent="0.3">
      <c r="A1522" s="2">
        <v>44525</v>
      </c>
      <c r="B1522" s="21">
        <v>1276</v>
      </c>
      <c r="C1522" s="21">
        <v>1313</v>
      </c>
      <c r="D1522" s="21">
        <v>1326.8</v>
      </c>
      <c r="E1522" s="21">
        <v>1283.9124999999999</v>
      </c>
      <c r="F1522" s="23" t="str">
        <f t="shared" si="306"/>
        <v>FALSE</v>
      </c>
      <c r="G1522" s="23" t="str">
        <f t="shared" si="307"/>
        <v>FALSE</v>
      </c>
      <c r="H1522" s="23" t="str">
        <f t="shared" si="308"/>
        <v>Sell</v>
      </c>
      <c r="I1522" s="23" t="str">
        <f t="shared" si="305"/>
        <v/>
      </c>
      <c r="J1522" s="38" t="str">
        <f t="shared" si="302"/>
        <v>Cash</v>
      </c>
      <c r="K1522" s="23" t="str">
        <f t="shared" si="303"/>
        <v>Cash</v>
      </c>
      <c r="L1522" s="23" t="str">
        <f t="shared" si="304"/>
        <v>Cash</v>
      </c>
      <c r="M1522" s="43">
        <f t="shared" si="309"/>
        <v>0.97553516819571862</v>
      </c>
      <c r="N1522" s="54">
        <f t="shared" si="310"/>
        <v>1</v>
      </c>
      <c r="O1522" s="47">
        <f>O1521*N1522</f>
        <v>4332476.1888090689</v>
      </c>
      <c r="P1522" s="67">
        <f>(O1522-MAX(O$97:O1522))/MAX(O$97:O1522)</f>
        <v>-0.11585237057686547</v>
      </c>
      <c r="Q1522" s="63">
        <f>Q1521*N1522</f>
        <v>2890000.4428549204</v>
      </c>
      <c r="R1522" s="48">
        <v>1</v>
      </c>
      <c r="S1522" s="47">
        <f t="shared" si="311"/>
        <v>41346517.093105093</v>
      </c>
      <c r="T1522" s="67">
        <f>(S1522-MAX(S$97:S1522))/MAX(S$97:S1522)</f>
        <v>-8.952666666666656E-2</v>
      </c>
      <c r="U1522" s="63">
        <f>U1521*R1522</f>
        <v>9140972.0225572679</v>
      </c>
      <c r="V1522" s="4"/>
    </row>
    <row r="1523" spans="1:22" x14ac:dyDescent="0.3">
      <c r="A1523" s="2">
        <v>44526</v>
      </c>
      <c r="B1523" s="21">
        <v>1314</v>
      </c>
      <c r="C1523" s="21">
        <v>1223</v>
      </c>
      <c r="D1523" s="21">
        <v>1312.4</v>
      </c>
      <c r="E1523" s="21">
        <v>1287.3050000000001</v>
      </c>
      <c r="F1523" s="23" t="str">
        <f t="shared" si="306"/>
        <v>FALSE</v>
      </c>
      <c r="G1523" s="23" t="str">
        <f t="shared" si="307"/>
        <v>TRUE</v>
      </c>
      <c r="H1523" s="23" t="str">
        <f t="shared" si="308"/>
        <v>Sell</v>
      </c>
      <c r="I1523" s="23" t="str">
        <f t="shared" si="305"/>
        <v/>
      </c>
      <c r="J1523" s="38" t="str">
        <f t="shared" si="302"/>
        <v>Cash</v>
      </c>
      <c r="K1523" s="23" t="str">
        <f t="shared" si="303"/>
        <v>Cash</v>
      </c>
      <c r="L1523" s="23" t="str">
        <f t="shared" si="304"/>
        <v>Cash</v>
      </c>
      <c r="M1523" s="43">
        <f t="shared" si="309"/>
        <v>1.0297805642633229</v>
      </c>
      <c r="N1523" s="54">
        <f t="shared" si="310"/>
        <v>1</v>
      </c>
      <c r="O1523" s="47">
        <f>O1522*N1523</f>
        <v>4332476.1888090689</v>
      </c>
      <c r="P1523" s="67">
        <f>(O1523-MAX(O$97:O1523))/MAX(O$97:O1523)</f>
        <v>-0.11585237057686547</v>
      </c>
      <c r="Q1523" s="63">
        <f>Q1522*N1523</f>
        <v>2890000.4428549204</v>
      </c>
      <c r="R1523" s="48">
        <v>1</v>
      </c>
      <c r="S1523" s="47">
        <f t="shared" si="311"/>
        <v>41346517.093105093</v>
      </c>
      <c r="T1523" s="67">
        <f>(S1523-MAX(S$97:S1523))/MAX(S$97:S1523)</f>
        <v>-8.952666666666656E-2</v>
      </c>
      <c r="U1523" s="63">
        <f>U1522*R1523</f>
        <v>9140972.0225572679</v>
      </c>
      <c r="V1523" s="4"/>
    </row>
    <row r="1524" spans="1:22" x14ac:dyDescent="0.3">
      <c r="A1524" s="2">
        <v>44527</v>
      </c>
      <c r="B1524" s="21">
        <v>1223</v>
      </c>
      <c r="C1524" s="21">
        <v>1212</v>
      </c>
      <c r="D1524" s="21">
        <v>1300.5999999999999</v>
      </c>
      <c r="E1524" s="21">
        <v>1290.4116666666671</v>
      </c>
      <c r="F1524" s="23" t="str">
        <f t="shared" si="306"/>
        <v>FALSE</v>
      </c>
      <c r="G1524" s="23" t="str">
        <f t="shared" si="307"/>
        <v>FALSE</v>
      </c>
      <c r="H1524" s="23" t="str">
        <f t="shared" si="308"/>
        <v>Sell</v>
      </c>
      <c r="I1524" s="23" t="str">
        <f t="shared" si="305"/>
        <v/>
      </c>
      <c r="J1524" s="38" t="str">
        <f t="shared" si="302"/>
        <v>Cash</v>
      </c>
      <c r="K1524" s="23" t="str">
        <f t="shared" si="303"/>
        <v>Cash</v>
      </c>
      <c r="L1524" s="23" t="str">
        <f t="shared" si="304"/>
        <v>Cash</v>
      </c>
      <c r="M1524" s="43">
        <f t="shared" si="309"/>
        <v>0.93074581430745817</v>
      </c>
      <c r="N1524" s="54">
        <f t="shared" si="310"/>
        <v>1</v>
      </c>
      <c r="O1524" s="47">
        <f>O1523*N1524</f>
        <v>4332476.1888090689</v>
      </c>
      <c r="P1524" s="67">
        <f>(O1524-MAX(O$97:O1524))/MAX(O$97:O1524)</f>
        <v>-0.11585237057686547</v>
      </c>
      <c r="Q1524" s="63">
        <f>Q1523*N1524</f>
        <v>2890000.4428549204</v>
      </c>
      <c r="R1524" s="48">
        <v>1</v>
      </c>
      <c r="S1524" s="47">
        <f t="shared" si="311"/>
        <v>41346517.093105093</v>
      </c>
      <c r="T1524" s="67">
        <f>(S1524-MAX(S$97:S1524))/MAX(S$97:S1524)</f>
        <v>-8.952666666666656E-2</v>
      </c>
      <c r="U1524" s="63">
        <f>U1523*R1524</f>
        <v>9140972.0225572679</v>
      </c>
      <c r="V1524" s="4"/>
    </row>
    <row r="1525" spans="1:22" x14ac:dyDescent="0.3">
      <c r="A1525" s="2">
        <v>44528</v>
      </c>
      <c r="B1525" s="21">
        <v>1212</v>
      </c>
      <c r="C1525" s="21">
        <v>1182</v>
      </c>
      <c r="D1525" s="21">
        <v>1285.8</v>
      </c>
      <c r="E1525" s="21">
        <v>1293.1116666666669</v>
      </c>
      <c r="F1525" s="23" t="str">
        <f t="shared" si="306"/>
        <v>FALSE</v>
      </c>
      <c r="G1525" s="23" t="str">
        <f t="shared" si="307"/>
        <v>FALSE</v>
      </c>
      <c r="H1525" s="23" t="str">
        <f t="shared" si="308"/>
        <v>Sell</v>
      </c>
      <c r="I1525" s="23" t="str">
        <f t="shared" si="305"/>
        <v/>
      </c>
      <c r="J1525" s="38" t="str">
        <f t="shared" si="302"/>
        <v>Cash</v>
      </c>
      <c r="K1525" s="23" t="str">
        <f t="shared" si="303"/>
        <v>Cash</v>
      </c>
      <c r="L1525" s="23" t="str">
        <f t="shared" si="304"/>
        <v>Cash</v>
      </c>
      <c r="M1525" s="43">
        <f t="shared" si="309"/>
        <v>0.99100572363041706</v>
      </c>
      <c r="N1525" s="54">
        <f t="shared" si="310"/>
        <v>1</v>
      </c>
      <c r="O1525" s="47">
        <f>O1524*N1525</f>
        <v>4332476.1888090689</v>
      </c>
      <c r="P1525" s="67">
        <f>(O1525-MAX(O$97:O1525))/MAX(O$97:O1525)</f>
        <v>-0.11585237057686547</v>
      </c>
      <c r="Q1525" s="63">
        <f>Q1524*N1525</f>
        <v>2890000.4428549204</v>
      </c>
      <c r="R1525" s="48">
        <v>1</v>
      </c>
      <c r="S1525" s="47">
        <f t="shared" si="311"/>
        <v>41346517.093105093</v>
      </c>
      <c r="T1525" s="67">
        <f>(S1525-MAX(S$97:S1525))/MAX(S$97:S1525)</f>
        <v>-8.952666666666656E-2</v>
      </c>
      <c r="U1525" s="63">
        <f>U1524*R1525</f>
        <v>9140972.0225572679</v>
      </c>
      <c r="V1525" s="4"/>
    </row>
    <row r="1526" spans="1:22" x14ac:dyDescent="0.3">
      <c r="A1526" s="2">
        <v>44529</v>
      </c>
      <c r="B1526" s="21">
        <v>1182</v>
      </c>
      <c r="C1526" s="21">
        <v>1219</v>
      </c>
      <c r="D1526" s="21">
        <v>1272.0999999999999</v>
      </c>
      <c r="E1526" s="21">
        <v>1296.0050000000001</v>
      </c>
      <c r="F1526" s="23" t="str">
        <f t="shared" si="306"/>
        <v>FALSE</v>
      </c>
      <c r="G1526" s="23" t="str">
        <f t="shared" si="307"/>
        <v>FALSE</v>
      </c>
      <c r="H1526" s="23" t="str">
        <f t="shared" si="308"/>
        <v>Sell</v>
      </c>
      <c r="I1526" s="23" t="str">
        <f t="shared" si="305"/>
        <v/>
      </c>
      <c r="J1526" s="38" t="str">
        <f t="shared" si="302"/>
        <v>Cash</v>
      </c>
      <c r="K1526" s="23" t="str">
        <f t="shared" si="303"/>
        <v>Cash</v>
      </c>
      <c r="L1526" s="23" t="str">
        <f t="shared" si="304"/>
        <v>Cash</v>
      </c>
      <c r="M1526" s="43">
        <f t="shared" si="309"/>
        <v>0.97524752475247523</v>
      </c>
      <c r="N1526" s="54">
        <f t="shared" si="310"/>
        <v>1</v>
      </c>
      <c r="O1526" s="47">
        <f>O1525*N1526</f>
        <v>4332476.1888090689</v>
      </c>
      <c r="P1526" s="67">
        <f>(O1526-MAX(O$97:O1526))/MAX(O$97:O1526)</f>
        <v>-0.11585237057686547</v>
      </c>
      <c r="Q1526" s="63">
        <f>Q1525*N1526</f>
        <v>2890000.4428549204</v>
      </c>
      <c r="R1526" s="48">
        <v>1</v>
      </c>
      <c r="S1526" s="47">
        <f t="shared" si="311"/>
        <v>41346517.093105093</v>
      </c>
      <c r="T1526" s="67">
        <f>(S1526-MAX(S$97:S1526))/MAX(S$97:S1526)</f>
        <v>-8.952666666666656E-2</v>
      </c>
      <c r="U1526" s="63">
        <f>U1525*R1526</f>
        <v>9140972.0225572679</v>
      </c>
      <c r="V1526" s="4"/>
    </row>
    <row r="1527" spans="1:22" x14ac:dyDescent="0.3">
      <c r="A1527" s="2">
        <v>44530</v>
      </c>
      <c r="B1527" s="21">
        <v>1220</v>
      </c>
      <c r="C1527" s="21">
        <v>1270</v>
      </c>
      <c r="D1527" s="21">
        <v>1264.3</v>
      </c>
      <c r="E1527" s="21">
        <v>1299.3216666666669</v>
      </c>
      <c r="F1527" s="23" t="str">
        <f t="shared" si="306"/>
        <v>FALSE</v>
      </c>
      <c r="G1527" s="23" t="str">
        <f t="shared" si="307"/>
        <v>FALSE</v>
      </c>
      <c r="H1527" s="23" t="str">
        <f t="shared" si="308"/>
        <v>Sell</v>
      </c>
      <c r="I1527" s="23" t="str">
        <f t="shared" si="305"/>
        <v/>
      </c>
      <c r="J1527" s="38" t="str">
        <f t="shared" si="302"/>
        <v>Cash</v>
      </c>
      <c r="K1527" s="23" t="str">
        <f t="shared" si="303"/>
        <v>Cash</v>
      </c>
      <c r="L1527" s="23" t="str">
        <f t="shared" si="304"/>
        <v>Cash</v>
      </c>
      <c r="M1527" s="43">
        <f t="shared" si="309"/>
        <v>1.0321489001692048</v>
      </c>
      <c r="N1527" s="54">
        <f t="shared" si="310"/>
        <v>1</v>
      </c>
      <c r="O1527" s="47">
        <f>O1526*N1527</f>
        <v>4332476.1888090689</v>
      </c>
      <c r="P1527" s="67">
        <f>(O1527-MAX(O$97:O1527))/MAX(O$97:O1527)</f>
        <v>-0.11585237057686547</v>
      </c>
      <c r="Q1527" s="63">
        <f>Q1526*N1527</f>
        <v>2890000.4428549204</v>
      </c>
      <c r="R1527" s="48">
        <v>1</v>
      </c>
      <c r="S1527" s="47">
        <f t="shared" si="311"/>
        <v>41346517.093105093</v>
      </c>
      <c r="T1527" s="67">
        <f>(S1527-MAX(S$97:S1527))/MAX(S$97:S1527)</f>
        <v>-8.952666666666656E-2</v>
      </c>
      <c r="U1527" s="63">
        <f>U1526*R1527</f>
        <v>9140972.0225572679</v>
      </c>
      <c r="V1527" s="4"/>
    </row>
    <row r="1528" spans="1:22" x14ac:dyDescent="0.3">
      <c r="A1528" s="2">
        <v>44531</v>
      </c>
      <c r="B1528" s="21">
        <v>1270</v>
      </c>
      <c r="C1528" s="21">
        <v>1249</v>
      </c>
      <c r="D1528" s="21">
        <v>1256.5999999999999</v>
      </c>
      <c r="E1528" s="21">
        <v>1302.7458333333329</v>
      </c>
      <c r="F1528" s="23" t="str">
        <f t="shared" si="306"/>
        <v>TRUE</v>
      </c>
      <c r="G1528" s="23" t="str">
        <f t="shared" si="307"/>
        <v>FALSE</v>
      </c>
      <c r="H1528" s="23" t="str">
        <f t="shared" si="308"/>
        <v>Hold&amp;NotBuy</v>
      </c>
      <c r="I1528" s="23" t="str">
        <f t="shared" si="305"/>
        <v>hold</v>
      </c>
      <c r="J1528" s="38" t="str">
        <f t="shared" si="302"/>
        <v>Cash</v>
      </c>
      <c r="K1528" s="23" t="str">
        <f t="shared" si="303"/>
        <v>Cash</v>
      </c>
      <c r="L1528" s="23" t="str">
        <f t="shared" si="304"/>
        <v>Cash</v>
      </c>
      <c r="M1528" s="43">
        <f t="shared" si="309"/>
        <v>1.040983606557377</v>
      </c>
      <c r="N1528" s="54">
        <f t="shared" si="310"/>
        <v>1</v>
      </c>
      <c r="O1528" s="47">
        <f>O1527*N1528</f>
        <v>4332476.1888090689</v>
      </c>
      <c r="P1528" s="67">
        <f>(O1528-MAX(O$97:O1528))/MAX(O$97:O1528)</f>
        <v>-0.11585237057686547</v>
      </c>
      <c r="Q1528" s="63">
        <f>Q1527*N1528</f>
        <v>2890000.4428549204</v>
      </c>
      <c r="R1528" s="48">
        <v>1</v>
      </c>
      <c r="S1528" s="47">
        <f t="shared" si="311"/>
        <v>41346517.093105093</v>
      </c>
      <c r="T1528" s="67">
        <f>(S1528-MAX(S$97:S1528))/MAX(S$97:S1528)</f>
        <v>-8.952666666666656E-2</v>
      </c>
      <c r="U1528" s="63">
        <f>U1527*R1528</f>
        <v>9140972.0225572679</v>
      </c>
      <c r="V1528" s="4"/>
    </row>
    <row r="1529" spans="1:22" x14ac:dyDescent="0.3">
      <c r="A1529" s="2">
        <v>44532</v>
      </c>
      <c r="B1529" s="21">
        <v>1247</v>
      </c>
      <c r="C1529" s="21">
        <v>1217</v>
      </c>
      <c r="D1529" s="21">
        <v>1246.9000000000001</v>
      </c>
      <c r="E1529" s="21">
        <v>1305.9000000000001</v>
      </c>
      <c r="F1529" s="23" t="str">
        <f t="shared" si="306"/>
        <v>FALSE</v>
      </c>
      <c r="G1529" s="23" t="str">
        <f t="shared" si="307"/>
        <v>FALSE</v>
      </c>
      <c r="H1529" s="23" t="str">
        <f t="shared" si="308"/>
        <v>Sell</v>
      </c>
      <c r="I1529" s="23" t="str">
        <f t="shared" si="305"/>
        <v/>
      </c>
      <c r="J1529" s="38" t="str">
        <f t="shared" si="302"/>
        <v>Selling</v>
      </c>
      <c r="K1529" s="23" t="str">
        <f t="shared" si="303"/>
        <v>Selling</v>
      </c>
      <c r="L1529" s="23" t="str">
        <f t="shared" si="304"/>
        <v>Cash</v>
      </c>
      <c r="M1529" s="43">
        <f t="shared" si="309"/>
        <v>0.98188976377952752</v>
      </c>
      <c r="N1529" s="54">
        <f t="shared" si="310"/>
        <v>1</v>
      </c>
      <c r="O1529" s="47">
        <f>O1528*N1529</f>
        <v>4332476.1888090689</v>
      </c>
      <c r="P1529" s="67">
        <f>(O1529-MAX(O$97:O1529))/MAX(O$97:O1529)</f>
        <v>-0.11585237057686547</v>
      </c>
      <c r="Q1529" s="63">
        <f>Q1528*N1529</f>
        <v>2890000.4428549204</v>
      </c>
      <c r="R1529" s="51">
        <f>(B1529-(B1528*$A$1)-(B1529*$A$1))/B1528</f>
        <v>0.98050244094488193</v>
      </c>
      <c r="S1529" s="47">
        <f t="shared" si="311"/>
        <v>40540360.934358828</v>
      </c>
      <c r="T1529" s="67">
        <f>(S1529-MAX(S$97:S1529))/MAX(S$97:S1529)</f>
        <v>-0.10727867425144341</v>
      </c>
      <c r="U1529" s="63">
        <f>U1528*R1529</f>
        <v>8962745.380726276</v>
      </c>
      <c r="V1529" s="4"/>
    </row>
    <row r="1530" spans="1:22" x14ac:dyDescent="0.3">
      <c r="A1530" s="2">
        <v>44533</v>
      </c>
      <c r="B1530" s="21">
        <v>1215</v>
      </c>
      <c r="C1530" s="21">
        <v>1208</v>
      </c>
      <c r="D1530" s="21">
        <v>1236.8</v>
      </c>
      <c r="E1530" s="21">
        <v>1308.988333333333</v>
      </c>
      <c r="F1530" s="23" t="str">
        <f t="shared" si="306"/>
        <v>FALSE</v>
      </c>
      <c r="G1530" s="23" t="str">
        <f t="shared" si="307"/>
        <v>FALSE</v>
      </c>
      <c r="H1530" s="23" t="str">
        <f t="shared" si="308"/>
        <v>Sell</v>
      </c>
      <c r="I1530" s="23" t="str">
        <f t="shared" si="305"/>
        <v/>
      </c>
      <c r="J1530" s="38" t="str">
        <f t="shared" si="302"/>
        <v>Cash</v>
      </c>
      <c r="K1530" s="23" t="str">
        <f t="shared" si="303"/>
        <v>Cash</v>
      </c>
      <c r="L1530" s="23" t="str">
        <f t="shared" si="304"/>
        <v>Cash</v>
      </c>
      <c r="M1530" s="43">
        <f t="shared" si="309"/>
        <v>0.97433841218925421</v>
      </c>
      <c r="N1530" s="54">
        <f t="shared" si="310"/>
        <v>1</v>
      </c>
      <c r="O1530" s="47">
        <f>O1529*N1530</f>
        <v>4332476.1888090689</v>
      </c>
      <c r="P1530" s="67">
        <f>(O1530-MAX(O$97:O1530))/MAX(O$97:O1530)</f>
        <v>-0.11585237057686547</v>
      </c>
      <c r="Q1530" s="63">
        <f>Q1529*N1530</f>
        <v>2890000.4428549204</v>
      </c>
      <c r="R1530" s="48">
        <v>1</v>
      </c>
      <c r="S1530" s="47">
        <f t="shared" si="311"/>
        <v>40540360.934358828</v>
      </c>
      <c r="T1530" s="67">
        <f>(S1530-MAX(S$97:S1530))/MAX(S$97:S1530)</f>
        <v>-0.10727867425144341</v>
      </c>
      <c r="U1530" s="63">
        <f>U1529*R1530</f>
        <v>8962745.380726276</v>
      </c>
      <c r="V1530" s="4"/>
    </row>
    <row r="1531" spans="1:22" x14ac:dyDescent="0.3">
      <c r="A1531" s="2">
        <v>44534</v>
      </c>
      <c r="B1531" s="21">
        <v>1208</v>
      </c>
      <c r="C1531" s="21">
        <v>1002</v>
      </c>
      <c r="D1531" s="21">
        <v>1209.5</v>
      </c>
      <c r="E1531" s="21">
        <v>1310.301666666667</v>
      </c>
      <c r="F1531" s="23" t="str">
        <f t="shared" si="306"/>
        <v>FALSE</v>
      </c>
      <c r="G1531" s="23" t="str">
        <f t="shared" si="307"/>
        <v>FALSE</v>
      </c>
      <c r="H1531" s="23" t="str">
        <f t="shared" si="308"/>
        <v>Sell</v>
      </c>
      <c r="I1531" s="23" t="str">
        <f t="shared" si="305"/>
        <v/>
      </c>
      <c r="J1531" s="38" t="str">
        <f t="shared" si="302"/>
        <v>Cash</v>
      </c>
      <c r="K1531" s="23" t="str">
        <f t="shared" si="303"/>
        <v>Cash</v>
      </c>
      <c r="L1531" s="23" t="str">
        <f t="shared" si="304"/>
        <v>Cash</v>
      </c>
      <c r="M1531" s="43">
        <f t="shared" si="309"/>
        <v>0.99423868312757202</v>
      </c>
      <c r="N1531" s="54">
        <f t="shared" si="310"/>
        <v>1</v>
      </c>
      <c r="O1531" s="47">
        <f>O1530*N1531</f>
        <v>4332476.1888090689</v>
      </c>
      <c r="P1531" s="67">
        <f>(O1531-MAX(O$97:O1531))/MAX(O$97:O1531)</f>
        <v>-0.11585237057686547</v>
      </c>
      <c r="Q1531" s="63">
        <f>Q1530*N1531</f>
        <v>2890000.4428549204</v>
      </c>
      <c r="R1531" s="48">
        <v>1</v>
      </c>
      <c r="S1531" s="47">
        <f t="shared" si="311"/>
        <v>40540360.934358828</v>
      </c>
      <c r="T1531" s="67">
        <f>(S1531-MAX(S$97:S1531))/MAX(S$97:S1531)</f>
        <v>-0.10727867425144341</v>
      </c>
      <c r="U1531" s="63">
        <f>U1530*R1531</f>
        <v>8962745.380726276</v>
      </c>
      <c r="V1531" s="4"/>
    </row>
    <row r="1532" spans="1:22" x14ac:dyDescent="0.3">
      <c r="A1532" s="2">
        <v>44535</v>
      </c>
      <c r="B1532" s="21">
        <v>1001</v>
      </c>
      <c r="C1532" s="21">
        <v>1001</v>
      </c>
      <c r="D1532" s="21">
        <v>1178.3</v>
      </c>
      <c r="E1532" s="21">
        <v>1311.0675000000001</v>
      </c>
      <c r="F1532" s="23" t="str">
        <f t="shared" si="306"/>
        <v>FALSE</v>
      </c>
      <c r="G1532" s="23" t="str">
        <f t="shared" si="307"/>
        <v>FALSE</v>
      </c>
      <c r="H1532" s="23" t="str">
        <f t="shared" si="308"/>
        <v>Sell</v>
      </c>
      <c r="I1532" s="23" t="str">
        <f t="shared" si="305"/>
        <v/>
      </c>
      <c r="J1532" s="38" t="str">
        <f t="shared" si="302"/>
        <v>Cash</v>
      </c>
      <c r="K1532" s="23" t="str">
        <f t="shared" si="303"/>
        <v>Cash</v>
      </c>
      <c r="L1532" s="23" t="str">
        <f t="shared" si="304"/>
        <v>Cash</v>
      </c>
      <c r="M1532" s="43">
        <f t="shared" si="309"/>
        <v>0.82864238410596025</v>
      </c>
      <c r="N1532" s="54">
        <f t="shared" si="310"/>
        <v>1</v>
      </c>
      <c r="O1532" s="47">
        <f>O1531*N1532</f>
        <v>4332476.1888090689</v>
      </c>
      <c r="P1532" s="67">
        <f>(O1532-MAX(O$97:O1532))/MAX(O$97:O1532)</f>
        <v>-0.11585237057686547</v>
      </c>
      <c r="Q1532" s="63">
        <f>Q1531*N1532</f>
        <v>2890000.4428549204</v>
      </c>
      <c r="R1532" s="48">
        <v>1</v>
      </c>
      <c r="S1532" s="47">
        <f t="shared" si="311"/>
        <v>40540360.934358828</v>
      </c>
      <c r="T1532" s="67">
        <f>(S1532-MAX(S$97:S1532))/MAX(S$97:S1532)</f>
        <v>-0.10727867425144341</v>
      </c>
      <c r="U1532" s="63">
        <f>U1531*R1532</f>
        <v>8962745.380726276</v>
      </c>
      <c r="V1532" s="4"/>
    </row>
    <row r="1533" spans="1:22" x14ac:dyDescent="0.3">
      <c r="A1533" s="2">
        <v>44536</v>
      </c>
      <c r="B1533" s="21">
        <v>1001</v>
      </c>
      <c r="C1533" s="21">
        <v>965.8</v>
      </c>
      <c r="D1533" s="21">
        <v>1152.58</v>
      </c>
      <c r="E1533" s="21">
        <v>1311.540833333333</v>
      </c>
      <c r="F1533" s="23" t="str">
        <f t="shared" si="306"/>
        <v>FALSE</v>
      </c>
      <c r="G1533" s="23" t="str">
        <f t="shared" si="307"/>
        <v>FALSE</v>
      </c>
      <c r="H1533" s="23" t="str">
        <f t="shared" si="308"/>
        <v>Sell</v>
      </c>
      <c r="I1533" s="23" t="str">
        <f t="shared" si="305"/>
        <v/>
      </c>
      <c r="J1533" s="38" t="str">
        <f t="shared" si="302"/>
        <v>Cash</v>
      </c>
      <c r="K1533" s="23" t="str">
        <f t="shared" si="303"/>
        <v>Cash</v>
      </c>
      <c r="L1533" s="23" t="str">
        <f t="shared" si="304"/>
        <v>Cash</v>
      </c>
      <c r="M1533" s="43">
        <f t="shared" si="309"/>
        <v>1</v>
      </c>
      <c r="N1533" s="54">
        <f t="shared" si="310"/>
        <v>1</v>
      </c>
      <c r="O1533" s="47">
        <f>O1532*N1533</f>
        <v>4332476.1888090689</v>
      </c>
      <c r="P1533" s="67">
        <f>(O1533-MAX(O$97:O1533))/MAX(O$97:O1533)</f>
        <v>-0.11585237057686547</v>
      </c>
      <c r="Q1533" s="63">
        <f>Q1532*N1533</f>
        <v>2890000.4428549204</v>
      </c>
      <c r="R1533" s="48">
        <v>1</v>
      </c>
      <c r="S1533" s="47">
        <f t="shared" si="311"/>
        <v>40540360.934358828</v>
      </c>
      <c r="T1533" s="67">
        <f>(S1533-MAX(S$97:S1533))/MAX(S$97:S1533)</f>
        <v>-0.10727867425144341</v>
      </c>
      <c r="U1533" s="63">
        <f>U1532*R1533</f>
        <v>8962745.380726276</v>
      </c>
      <c r="V1533" s="4"/>
    </row>
    <row r="1534" spans="1:22" x14ac:dyDescent="0.3">
      <c r="A1534" s="2">
        <v>44537</v>
      </c>
      <c r="B1534" s="21">
        <v>969</v>
      </c>
      <c r="C1534" s="21">
        <v>1027</v>
      </c>
      <c r="D1534" s="21">
        <v>1134.08</v>
      </c>
      <c r="E1534" s="21">
        <v>1312.3166666666671</v>
      </c>
      <c r="F1534" s="23" t="str">
        <f t="shared" si="306"/>
        <v>FALSE</v>
      </c>
      <c r="G1534" s="23" t="str">
        <f t="shared" si="307"/>
        <v>FALSE</v>
      </c>
      <c r="H1534" s="23" t="str">
        <f t="shared" si="308"/>
        <v>Sell</v>
      </c>
      <c r="I1534" s="23" t="str">
        <f t="shared" si="305"/>
        <v/>
      </c>
      <c r="J1534" s="38" t="str">
        <f t="shared" si="302"/>
        <v>Cash</v>
      </c>
      <c r="K1534" s="23" t="str">
        <f t="shared" si="303"/>
        <v>Cash</v>
      </c>
      <c r="L1534" s="23" t="str">
        <f t="shared" si="304"/>
        <v>Cash</v>
      </c>
      <c r="M1534" s="43">
        <f t="shared" si="309"/>
        <v>0.968031968031968</v>
      </c>
      <c r="N1534" s="54">
        <f t="shared" si="310"/>
        <v>1</v>
      </c>
      <c r="O1534" s="47">
        <f>O1533*N1534</f>
        <v>4332476.1888090689</v>
      </c>
      <c r="P1534" s="67">
        <f>(O1534-MAX(O$97:O1534))/MAX(O$97:O1534)</f>
        <v>-0.11585237057686547</v>
      </c>
      <c r="Q1534" s="63">
        <f>Q1533*N1534</f>
        <v>2890000.4428549204</v>
      </c>
      <c r="R1534" s="48">
        <v>1</v>
      </c>
      <c r="S1534" s="47">
        <f t="shared" si="311"/>
        <v>40540360.934358828</v>
      </c>
      <c r="T1534" s="67">
        <f>(S1534-MAX(S$97:S1534))/MAX(S$97:S1534)</f>
        <v>-0.10727867425144341</v>
      </c>
      <c r="U1534" s="63">
        <f>U1533*R1534</f>
        <v>8962745.380726276</v>
      </c>
      <c r="V1534" s="4"/>
    </row>
    <row r="1535" spans="1:22" x14ac:dyDescent="0.3">
      <c r="A1535" s="2">
        <v>44538</v>
      </c>
      <c r="B1535" s="21">
        <v>1028</v>
      </c>
      <c r="C1535" s="21">
        <v>1046</v>
      </c>
      <c r="D1535" s="21">
        <v>1120.48</v>
      </c>
      <c r="E1535" s="21">
        <v>1313.073333333333</v>
      </c>
      <c r="F1535" s="23" t="str">
        <f t="shared" si="306"/>
        <v>FALSE</v>
      </c>
      <c r="G1535" s="23" t="str">
        <f t="shared" si="307"/>
        <v>FALSE</v>
      </c>
      <c r="H1535" s="23" t="str">
        <f t="shared" si="308"/>
        <v>Sell</v>
      </c>
      <c r="I1535" s="23" t="str">
        <f t="shared" si="305"/>
        <v/>
      </c>
      <c r="J1535" s="38" t="str">
        <f t="shared" si="302"/>
        <v>Cash</v>
      </c>
      <c r="K1535" s="23" t="str">
        <f t="shared" si="303"/>
        <v>Cash</v>
      </c>
      <c r="L1535" s="23" t="str">
        <f t="shared" si="304"/>
        <v>Cash</v>
      </c>
      <c r="M1535" s="43">
        <f t="shared" si="309"/>
        <v>1.0608875128998969</v>
      </c>
      <c r="N1535" s="54">
        <f t="shared" si="310"/>
        <v>1</v>
      </c>
      <c r="O1535" s="47">
        <f>O1534*N1535</f>
        <v>4332476.1888090689</v>
      </c>
      <c r="P1535" s="67">
        <f>(O1535-MAX(O$97:O1535))/MAX(O$97:O1535)</f>
        <v>-0.11585237057686547</v>
      </c>
      <c r="Q1535" s="63">
        <f>Q1534*N1535</f>
        <v>2890000.4428549204</v>
      </c>
      <c r="R1535" s="48">
        <v>1</v>
      </c>
      <c r="S1535" s="47">
        <f t="shared" si="311"/>
        <v>40540360.934358828</v>
      </c>
      <c r="T1535" s="67">
        <f>(S1535-MAX(S$97:S1535))/MAX(S$97:S1535)</f>
        <v>-0.10727867425144341</v>
      </c>
      <c r="U1535" s="63">
        <f>U1534*R1535</f>
        <v>8962745.380726276</v>
      </c>
      <c r="V1535" s="4"/>
    </row>
    <row r="1536" spans="1:22" x14ac:dyDescent="0.3">
      <c r="A1536" s="2">
        <v>44539</v>
      </c>
      <c r="B1536" s="21">
        <v>1047</v>
      </c>
      <c r="C1536" s="21">
        <v>1106</v>
      </c>
      <c r="D1536" s="21">
        <v>1109.18</v>
      </c>
      <c r="E1536" s="21">
        <v>1313.4233333333329</v>
      </c>
      <c r="F1536" s="23" t="str">
        <f t="shared" si="306"/>
        <v>FALSE</v>
      </c>
      <c r="G1536" s="23" t="str">
        <f t="shared" si="307"/>
        <v>FALSE</v>
      </c>
      <c r="H1536" s="23" t="str">
        <f t="shared" si="308"/>
        <v>Sell</v>
      </c>
      <c r="I1536" s="23" t="str">
        <f t="shared" si="305"/>
        <v/>
      </c>
      <c r="J1536" s="38" t="str">
        <f t="shared" si="302"/>
        <v>Cash</v>
      </c>
      <c r="K1536" s="23" t="str">
        <f t="shared" si="303"/>
        <v>Cash</v>
      </c>
      <c r="L1536" s="23" t="str">
        <f t="shared" si="304"/>
        <v>Cash</v>
      </c>
      <c r="M1536" s="43">
        <f t="shared" si="309"/>
        <v>1.0184824902723735</v>
      </c>
      <c r="N1536" s="54">
        <f t="shared" si="310"/>
        <v>1</v>
      </c>
      <c r="O1536" s="47">
        <f>O1535*N1536</f>
        <v>4332476.1888090689</v>
      </c>
      <c r="P1536" s="67">
        <f>(O1536-MAX(O$97:O1536))/MAX(O$97:O1536)</f>
        <v>-0.11585237057686547</v>
      </c>
      <c r="Q1536" s="63">
        <f>Q1535*N1536</f>
        <v>2890000.4428549204</v>
      </c>
      <c r="R1536" s="48">
        <v>1</v>
      </c>
      <c r="S1536" s="47">
        <f t="shared" si="311"/>
        <v>40540360.934358828</v>
      </c>
      <c r="T1536" s="67">
        <f>(S1536-MAX(S$97:S1536))/MAX(S$97:S1536)</f>
        <v>-0.10727867425144341</v>
      </c>
      <c r="U1536" s="63">
        <f>U1535*R1536</f>
        <v>8962745.380726276</v>
      </c>
      <c r="V1536" s="4"/>
    </row>
    <row r="1537" spans="1:22" x14ac:dyDescent="0.3">
      <c r="A1537" s="2">
        <v>44540</v>
      </c>
      <c r="B1537" s="21">
        <v>1105</v>
      </c>
      <c r="C1537" s="21">
        <v>1040</v>
      </c>
      <c r="D1537" s="21">
        <v>1086.18</v>
      </c>
      <c r="E1537" s="21">
        <v>1312.89</v>
      </c>
      <c r="F1537" s="23" t="str">
        <f t="shared" si="306"/>
        <v>FALSE</v>
      </c>
      <c r="G1537" s="23" t="str">
        <f t="shared" si="307"/>
        <v>FALSE</v>
      </c>
      <c r="H1537" s="23" t="str">
        <f t="shared" si="308"/>
        <v>Sell</v>
      </c>
      <c r="I1537" s="23" t="str">
        <f t="shared" si="305"/>
        <v/>
      </c>
      <c r="J1537" s="38" t="str">
        <f t="shared" si="302"/>
        <v>Cash</v>
      </c>
      <c r="K1537" s="23" t="str">
        <f t="shared" si="303"/>
        <v>Cash</v>
      </c>
      <c r="L1537" s="23" t="str">
        <f t="shared" si="304"/>
        <v>Cash</v>
      </c>
      <c r="M1537" s="43">
        <f t="shared" si="309"/>
        <v>1.055396370582617</v>
      </c>
      <c r="N1537" s="54">
        <f t="shared" si="310"/>
        <v>1</v>
      </c>
      <c r="O1537" s="47">
        <f>O1536*N1537</f>
        <v>4332476.1888090689</v>
      </c>
      <c r="P1537" s="67">
        <f>(O1537-MAX(O$97:O1537))/MAX(O$97:O1537)</f>
        <v>-0.11585237057686547</v>
      </c>
      <c r="Q1537" s="63">
        <f>Q1536*N1537</f>
        <v>2890000.4428549204</v>
      </c>
      <c r="R1537" s="48">
        <v>1</v>
      </c>
      <c r="S1537" s="47">
        <f t="shared" si="311"/>
        <v>40540360.934358828</v>
      </c>
      <c r="T1537" s="67">
        <f>(S1537-MAX(S$97:S1537))/MAX(S$97:S1537)</f>
        <v>-0.10727867425144341</v>
      </c>
      <c r="U1537" s="63">
        <f>U1536*R1537</f>
        <v>8962745.380726276</v>
      </c>
      <c r="V1537" s="4"/>
    </row>
    <row r="1538" spans="1:22" x14ac:dyDescent="0.3">
      <c r="A1538" s="2">
        <v>44541</v>
      </c>
      <c r="B1538" s="21">
        <v>1039</v>
      </c>
      <c r="C1538" s="21">
        <v>1041</v>
      </c>
      <c r="D1538" s="21">
        <v>1065.3800000000001</v>
      </c>
      <c r="E1538" s="21">
        <v>1311.7066666666669</v>
      </c>
      <c r="F1538" s="23" t="str">
        <f t="shared" si="306"/>
        <v>FALSE</v>
      </c>
      <c r="G1538" s="23" t="str">
        <f t="shared" si="307"/>
        <v>FALSE</v>
      </c>
      <c r="H1538" s="23" t="str">
        <f t="shared" si="308"/>
        <v>Sell</v>
      </c>
      <c r="I1538" s="23" t="str">
        <f t="shared" si="305"/>
        <v/>
      </c>
      <c r="J1538" s="38" t="str">
        <f t="shared" ref="J1538:J1601" si="312">IF(H1538="Sell",IF(H1537="Sell","Cash","Selling"),IF(H1538="Hold&amp;NotBuy",J1537,""))</f>
        <v>Cash</v>
      </c>
      <c r="K1538" s="23" t="str">
        <f t="shared" ref="K1538:K1601" si="313">IF(J1538="", I1538,J1538)</f>
        <v>Cash</v>
      </c>
      <c r="L1538" s="23" t="str">
        <f t="shared" si="304"/>
        <v>Cash</v>
      </c>
      <c r="M1538" s="43">
        <f t="shared" si="309"/>
        <v>0.94027149321266967</v>
      </c>
      <c r="N1538" s="54">
        <f t="shared" si="310"/>
        <v>1</v>
      </c>
      <c r="O1538" s="47">
        <f>O1537*N1538</f>
        <v>4332476.1888090689</v>
      </c>
      <c r="P1538" s="67">
        <f>(O1538-MAX(O$97:O1538))/MAX(O$97:O1538)</f>
        <v>-0.11585237057686547</v>
      </c>
      <c r="Q1538" s="63">
        <f>Q1537*N1538</f>
        <v>2890000.4428549204</v>
      </c>
      <c r="R1538" s="48">
        <v>1</v>
      </c>
      <c r="S1538" s="47">
        <f t="shared" si="311"/>
        <v>40540360.934358828</v>
      </c>
      <c r="T1538" s="67">
        <f>(S1538-MAX(S$97:S1538))/MAX(S$97:S1538)</f>
        <v>-0.10727867425144341</v>
      </c>
      <c r="U1538" s="63">
        <f>U1537*R1538</f>
        <v>8962745.380726276</v>
      </c>
      <c r="V1538" s="4"/>
    </row>
    <row r="1539" spans="1:22" x14ac:dyDescent="0.3">
      <c r="A1539" s="2">
        <v>44542</v>
      </c>
      <c r="B1539" s="21">
        <v>1040</v>
      </c>
      <c r="C1539" s="21">
        <v>1029</v>
      </c>
      <c r="D1539" s="21">
        <v>1046.58</v>
      </c>
      <c r="E1539" s="21">
        <v>1308.448333333333</v>
      </c>
      <c r="F1539" s="23" t="str">
        <f t="shared" si="306"/>
        <v>FALSE</v>
      </c>
      <c r="G1539" s="23" t="str">
        <f t="shared" si="307"/>
        <v>FALSE</v>
      </c>
      <c r="H1539" s="23" t="str">
        <f t="shared" si="308"/>
        <v>Sell</v>
      </c>
      <c r="I1539" s="23" t="str">
        <f t="shared" si="305"/>
        <v/>
      </c>
      <c r="J1539" s="38" t="str">
        <f t="shared" si="312"/>
        <v>Cash</v>
      </c>
      <c r="K1539" s="23" t="str">
        <f t="shared" si="313"/>
        <v>Cash</v>
      </c>
      <c r="L1539" s="23" t="str">
        <f t="shared" si="304"/>
        <v>Cash</v>
      </c>
      <c r="M1539" s="43">
        <f t="shared" si="309"/>
        <v>1.0009624639076036</v>
      </c>
      <c r="N1539" s="54">
        <f t="shared" si="310"/>
        <v>1</v>
      </c>
      <c r="O1539" s="47">
        <f>O1538*N1539</f>
        <v>4332476.1888090689</v>
      </c>
      <c r="P1539" s="67">
        <f>(O1539-MAX(O$97:O1539))/MAX(O$97:O1539)</f>
        <v>-0.11585237057686547</v>
      </c>
      <c r="Q1539" s="63">
        <f>Q1538*N1539</f>
        <v>2890000.4428549204</v>
      </c>
      <c r="R1539" s="48">
        <v>1</v>
      </c>
      <c r="S1539" s="47">
        <f t="shared" si="311"/>
        <v>40540360.934358828</v>
      </c>
      <c r="T1539" s="67">
        <f>(S1539-MAX(S$97:S1539))/MAX(S$97:S1539)</f>
        <v>-0.10727867425144341</v>
      </c>
      <c r="U1539" s="63">
        <f>U1538*R1539</f>
        <v>8962745.380726276</v>
      </c>
      <c r="V1539" s="4"/>
    </row>
    <row r="1540" spans="1:22" x14ac:dyDescent="0.3">
      <c r="A1540" s="2">
        <v>44543</v>
      </c>
      <c r="B1540" s="21">
        <v>1030</v>
      </c>
      <c r="C1540" s="21">
        <v>1006</v>
      </c>
      <c r="D1540" s="21">
        <v>1026.3800000000001</v>
      </c>
      <c r="E1540" s="21">
        <v>1304.598333333334</v>
      </c>
      <c r="F1540" s="23" t="str">
        <f t="shared" si="306"/>
        <v>FALSE</v>
      </c>
      <c r="G1540" s="23" t="str">
        <f t="shared" si="307"/>
        <v>FALSE</v>
      </c>
      <c r="H1540" s="23" t="str">
        <f t="shared" si="308"/>
        <v>Sell</v>
      </c>
      <c r="I1540" s="23" t="str">
        <f t="shared" si="305"/>
        <v/>
      </c>
      <c r="J1540" s="38" t="str">
        <f t="shared" si="312"/>
        <v>Cash</v>
      </c>
      <c r="K1540" s="23" t="str">
        <f t="shared" si="313"/>
        <v>Cash</v>
      </c>
      <c r="L1540" s="23" t="str">
        <f t="shared" ref="L1540:L1603" si="314">IF(K1540="Selling", IF(L1539="Cash", "Cash", K1540), K1540)</f>
        <v>Cash</v>
      </c>
      <c r="M1540" s="43">
        <f t="shared" si="309"/>
        <v>0.99038461538461542</v>
      </c>
      <c r="N1540" s="54">
        <f t="shared" si="310"/>
        <v>1</v>
      </c>
      <c r="O1540" s="47">
        <f>O1539*N1540</f>
        <v>4332476.1888090689</v>
      </c>
      <c r="P1540" s="67">
        <f>(O1540-MAX(O$97:O1540))/MAX(O$97:O1540)</f>
        <v>-0.11585237057686547</v>
      </c>
      <c r="Q1540" s="63">
        <f>Q1539*N1540</f>
        <v>2890000.4428549204</v>
      </c>
      <c r="R1540" s="48">
        <v>1</v>
      </c>
      <c r="S1540" s="47">
        <f t="shared" si="311"/>
        <v>40540360.934358828</v>
      </c>
      <c r="T1540" s="67">
        <f>(S1540-MAX(S$97:S1540))/MAX(S$97:S1540)</f>
        <v>-0.10727867425144341</v>
      </c>
      <c r="U1540" s="63">
        <f>U1539*R1540</f>
        <v>8962745.380726276</v>
      </c>
      <c r="V1540" s="4"/>
    </row>
    <row r="1541" spans="1:22" x14ac:dyDescent="0.3">
      <c r="A1541" s="2">
        <v>44544</v>
      </c>
      <c r="B1541" s="21">
        <v>1006</v>
      </c>
      <c r="C1541" s="21">
        <v>996.6</v>
      </c>
      <c r="D1541" s="21">
        <v>1025.8399999999999</v>
      </c>
      <c r="E1541" s="21">
        <v>1301.086666666667</v>
      </c>
      <c r="F1541" s="23" t="str">
        <f t="shared" si="306"/>
        <v>FALSE</v>
      </c>
      <c r="G1541" s="23" t="str">
        <f t="shared" si="307"/>
        <v>FALSE</v>
      </c>
      <c r="H1541" s="23" t="str">
        <f t="shared" si="308"/>
        <v>Sell</v>
      </c>
      <c r="I1541" s="23" t="str">
        <f t="shared" ref="I1541:I1604" si="315">IF(H1541="Buy",IF(H1540="Buy","hold","Buying"),IF(H1541="Hold&amp;NotBuy","hold",""))</f>
        <v/>
      </c>
      <c r="J1541" s="38" t="str">
        <f t="shared" si="312"/>
        <v>Cash</v>
      </c>
      <c r="K1541" s="23" t="str">
        <f t="shared" si="313"/>
        <v>Cash</v>
      </c>
      <c r="L1541" s="23" t="str">
        <f t="shared" si="314"/>
        <v>Cash</v>
      </c>
      <c r="M1541" s="43">
        <f t="shared" si="309"/>
        <v>0.97669902912621365</v>
      </c>
      <c r="N1541" s="54">
        <f t="shared" si="310"/>
        <v>1</v>
      </c>
      <c r="O1541" s="47">
        <f>O1540*N1541</f>
        <v>4332476.1888090689</v>
      </c>
      <c r="P1541" s="67">
        <f>(O1541-MAX(O$97:O1541))/MAX(O$97:O1541)</f>
        <v>-0.11585237057686547</v>
      </c>
      <c r="Q1541" s="63">
        <f>Q1540*N1541</f>
        <v>2890000.4428549204</v>
      </c>
      <c r="R1541" s="48">
        <v>1</v>
      </c>
      <c r="S1541" s="47">
        <f t="shared" si="311"/>
        <v>40540360.934358828</v>
      </c>
      <c r="T1541" s="67">
        <f>(S1541-MAX(S$97:S1541))/MAX(S$97:S1541)</f>
        <v>-0.10727867425144341</v>
      </c>
      <c r="U1541" s="63">
        <f>U1540*R1541</f>
        <v>8962745.380726276</v>
      </c>
      <c r="V1541" s="4"/>
    </row>
    <row r="1542" spans="1:22" x14ac:dyDescent="0.3">
      <c r="A1542" s="2">
        <v>44545</v>
      </c>
      <c r="B1542" s="21">
        <v>996.7</v>
      </c>
      <c r="C1542" s="21">
        <v>988</v>
      </c>
      <c r="D1542" s="21">
        <v>1024.54</v>
      </c>
      <c r="E1542" s="21">
        <v>1297.77</v>
      </c>
      <c r="F1542" s="23" t="str">
        <f t="shared" si="306"/>
        <v>FALSE</v>
      </c>
      <c r="G1542" s="23" t="str">
        <f t="shared" si="307"/>
        <v>FALSE</v>
      </c>
      <c r="H1542" s="23" t="str">
        <f t="shared" si="308"/>
        <v>Sell</v>
      </c>
      <c r="I1542" s="23" t="str">
        <f t="shared" si="315"/>
        <v/>
      </c>
      <c r="J1542" s="38" t="str">
        <f t="shared" si="312"/>
        <v>Cash</v>
      </c>
      <c r="K1542" s="23" t="str">
        <f t="shared" si="313"/>
        <v>Cash</v>
      </c>
      <c r="L1542" s="23" t="str">
        <f t="shared" si="314"/>
        <v>Cash</v>
      </c>
      <c r="M1542" s="43">
        <f t="shared" si="309"/>
        <v>0.99075546719681917</v>
      </c>
      <c r="N1542" s="54">
        <f t="shared" si="310"/>
        <v>1</v>
      </c>
      <c r="O1542" s="47">
        <f>O1541*N1542</f>
        <v>4332476.1888090689</v>
      </c>
      <c r="P1542" s="67">
        <f>(O1542-MAX(O$97:O1542))/MAX(O$97:O1542)</f>
        <v>-0.11585237057686547</v>
      </c>
      <c r="Q1542" s="63">
        <f>Q1541*N1542</f>
        <v>2890000.4428549204</v>
      </c>
      <c r="R1542" s="48">
        <v>1</v>
      </c>
      <c r="S1542" s="47">
        <f t="shared" si="311"/>
        <v>40540360.934358828</v>
      </c>
      <c r="T1542" s="67">
        <f>(S1542-MAX(S$97:S1542))/MAX(S$97:S1542)</f>
        <v>-0.10727867425144341</v>
      </c>
      <c r="U1542" s="63">
        <f>U1541*R1542</f>
        <v>8962745.380726276</v>
      </c>
      <c r="V1542" s="4"/>
    </row>
    <row r="1543" spans="1:22" x14ac:dyDescent="0.3">
      <c r="A1543" s="2">
        <v>44546</v>
      </c>
      <c r="B1543" s="21">
        <v>987.1</v>
      </c>
      <c r="C1543" s="21">
        <v>1026</v>
      </c>
      <c r="D1543" s="21">
        <v>1030.56</v>
      </c>
      <c r="E1543" s="21">
        <v>1295.478333333333</v>
      </c>
      <c r="F1543" s="23" t="str">
        <f t="shared" si="306"/>
        <v>FALSE</v>
      </c>
      <c r="G1543" s="23" t="str">
        <f t="shared" si="307"/>
        <v>FALSE</v>
      </c>
      <c r="H1543" s="23" t="str">
        <f t="shared" si="308"/>
        <v>Sell</v>
      </c>
      <c r="I1543" s="23" t="str">
        <f t="shared" si="315"/>
        <v/>
      </c>
      <c r="J1543" s="38" t="str">
        <f t="shared" si="312"/>
        <v>Cash</v>
      </c>
      <c r="K1543" s="23" t="str">
        <f t="shared" si="313"/>
        <v>Cash</v>
      </c>
      <c r="L1543" s="23" t="str">
        <f t="shared" si="314"/>
        <v>Cash</v>
      </c>
      <c r="M1543" s="43">
        <f t="shared" si="309"/>
        <v>0.9903682151098625</v>
      </c>
      <c r="N1543" s="54">
        <f t="shared" si="310"/>
        <v>1</v>
      </c>
      <c r="O1543" s="47">
        <f>O1542*N1543</f>
        <v>4332476.1888090689</v>
      </c>
      <c r="P1543" s="67">
        <f>(O1543-MAX(O$97:O1543))/MAX(O$97:O1543)</f>
        <v>-0.11585237057686547</v>
      </c>
      <c r="Q1543" s="63">
        <f>Q1542*N1543</f>
        <v>2890000.4428549204</v>
      </c>
      <c r="R1543" s="48">
        <v>1</v>
      </c>
      <c r="S1543" s="47">
        <f t="shared" si="311"/>
        <v>40540360.934358828</v>
      </c>
      <c r="T1543" s="67">
        <f>(S1543-MAX(S$97:S1543))/MAX(S$97:S1543)</f>
        <v>-0.10727867425144341</v>
      </c>
      <c r="U1543" s="63">
        <f>U1542*R1543</f>
        <v>8962745.380726276</v>
      </c>
      <c r="V1543" s="4"/>
    </row>
    <row r="1544" spans="1:22" x14ac:dyDescent="0.3">
      <c r="A1544" s="2">
        <v>44547</v>
      </c>
      <c r="B1544" s="21">
        <v>1026</v>
      </c>
      <c r="C1544" s="21">
        <v>986</v>
      </c>
      <c r="D1544" s="21">
        <v>1026.46</v>
      </c>
      <c r="E1544" s="21">
        <v>1292.5033333333331</v>
      </c>
      <c r="F1544" s="23" t="str">
        <f t="shared" si="306"/>
        <v>FALSE</v>
      </c>
      <c r="G1544" s="23" t="str">
        <f t="shared" si="307"/>
        <v>FALSE</v>
      </c>
      <c r="H1544" s="23" t="str">
        <f t="shared" si="308"/>
        <v>Sell</v>
      </c>
      <c r="I1544" s="23" t="str">
        <f t="shared" si="315"/>
        <v/>
      </c>
      <c r="J1544" s="38" t="str">
        <f t="shared" si="312"/>
        <v>Cash</v>
      </c>
      <c r="K1544" s="23" t="str">
        <f t="shared" si="313"/>
        <v>Cash</v>
      </c>
      <c r="L1544" s="23" t="str">
        <f t="shared" si="314"/>
        <v>Cash</v>
      </c>
      <c r="M1544" s="43">
        <f t="shared" si="309"/>
        <v>1.03940836794651</v>
      </c>
      <c r="N1544" s="54">
        <f t="shared" si="310"/>
        <v>1</v>
      </c>
      <c r="O1544" s="47">
        <f>O1543*N1544</f>
        <v>4332476.1888090689</v>
      </c>
      <c r="P1544" s="67">
        <f>(O1544-MAX(O$97:O1544))/MAX(O$97:O1544)</f>
        <v>-0.11585237057686547</v>
      </c>
      <c r="Q1544" s="63">
        <f>Q1543*N1544</f>
        <v>2890000.4428549204</v>
      </c>
      <c r="R1544" s="48">
        <v>1</v>
      </c>
      <c r="S1544" s="47">
        <f t="shared" si="311"/>
        <v>40540360.934358828</v>
      </c>
      <c r="T1544" s="67">
        <f>(S1544-MAX(S$97:S1544))/MAX(S$97:S1544)</f>
        <v>-0.10727867425144341</v>
      </c>
      <c r="U1544" s="63">
        <f>U1543*R1544</f>
        <v>8962745.380726276</v>
      </c>
      <c r="V1544" s="4"/>
    </row>
    <row r="1545" spans="1:22" x14ac:dyDescent="0.3">
      <c r="A1545" s="2">
        <v>44548</v>
      </c>
      <c r="B1545" s="21">
        <v>986</v>
      </c>
      <c r="C1545" s="21">
        <v>1025</v>
      </c>
      <c r="D1545" s="21">
        <v>1024.3599999999999</v>
      </c>
      <c r="E1545" s="21">
        <v>1288.57</v>
      </c>
      <c r="F1545" s="23" t="str">
        <f t="shared" si="306"/>
        <v>FALSE</v>
      </c>
      <c r="G1545" s="23" t="str">
        <f t="shared" si="307"/>
        <v>FALSE</v>
      </c>
      <c r="H1545" s="23" t="str">
        <f t="shared" si="308"/>
        <v>Sell</v>
      </c>
      <c r="I1545" s="23" t="str">
        <f t="shared" si="315"/>
        <v/>
      </c>
      <c r="J1545" s="38" t="str">
        <f t="shared" si="312"/>
        <v>Cash</v>
      </c>
      <c r="K1545" s="23" t="str">
        <f t="shared" si="313"/>
        <v>Cash</v>
      </c>
      <c r="L1545" s="23" t="str">
        <f t="shared" si="314"/>
        <v>Cash</v>
      </c>
      <c r="M1545" s="43">
        <f t="shared" si="309"/>
        <v>0.96101364522417154</v>
      </c>
      <c r="N1545" s="54">
        <f t="shared" si="310"/>
        <v>1</v>
      </c>
      <c r="O1545" s="47">
        <f>O1544*N1545</f>
        <v>4332476.1888090689</v>
      </c>
      <c r="P1545" s="67">
        <f>(O1545-MAX(O$97:O1545))/MAX(O$97:O1545)</f>
        <v>-0.11585237057686547</v>
      </c>
      <c r="Q1545" s="63">
        <f>Q1544*N1545</f>
        <v>2890000.4428549204</v>
      </c>
      <c r="R1545" s="48">
        <v>1</v>
      </c>
      <c r="S1545" s="47">
        <f t="shared" si="311"/>
        <v>40540360.934358828</v>
      </c>
      <c r="T1545" s="67">
        <f>(S1545-MAX(S$97:S1545))/MAX(S$97:S1545)</f>
        <v>-0.10727867425144341</v>
      </c>
      <c r="U1545" s="63">
        <f>U1544*R1545</f>
        <v>8962745.380726276</v>
      </c>
      <c r="V1545" s="4"/>
    </row>
    <row r="1546" spans="1:22" x14ac:dyDescent="0.3">
      <c r="A1546" s="2">
        <v>44549</v>
      </c>
      <c r="B1546" s="21">
        <v>1025</v>
      </c>
      <c r="C1546" s="21">
        <v>1035</v>
      </c>
      <c r="D1546" s="21">
        <v>1017.26</v>
      </c>
      <c r="E1546" s="21">
        <v>1285.145</v>
      </c>
      <c r="F1546" s="23" t="str">
        <f t="shared" si="306"/>
        <v>TRUE</v>
      </c>
      <c r="G1546" s="23" t="str">
        <f t="shared" si="307"/>
        <v>FALSE</v>
      </c>
      <c r="H1546" s="23" t="str">
        <f t="shared" si="308"/>
        <v>Hold&amp;NotBuy</v>
      </c>
      <c r="I1546" s="23" t="str">
        <f t="shared" si="315"/>
        <v>hold</v>
      </c>
      <c r="J1546" s="38" t="str">
        <f t="shared" si="312"/>
        <v>Cash</v>
      </c>
      <c r="K1546" s="23" t="str">
        <f t="shared" si="313"/>
        <v>Cash</v>
      </c>
      <c r="L1546" s="23" t="str">
        <f t="shared" si="314"/>
        <v>Cash</v>
      </c>
      <c r="M1546" s="43">
        <f t="shared" si="309"/>
        <v>1.039553752535497</v>
      </c>
      <c r="N1546" s="54">
        <f t="shared" si="310"/>
        <v>1</v>
      </c>
      <c r="O1546" s="47">
        <f>O1545*N1546</f>
        <v>4332476.1888090689</v>
      </c>
      <c r="P1546" s="67">
        <f>(O1546-MAX(O$97:O1546))/MAX(O$97:O1546)</f>
        <v>-0.11585237057686547</v>
      </c>
      <c r="Q1546" s="63">
        <f>Q1545*N1546</f>
        <v>2890000.4428549204</v>
      </c>
      <c r="R1546" s="48">
        <v>1</v>
      </c>
      <c r="S1546" s="47">
        <f t="shared" si="311"/>
        <v>40540360.934358828</v>
      </c>
      <c r="T1546" s="67">
        <f>(S1546-MAX(S$97:S1546))/MAX(S$97:S1546)</f>
        <v>-0.10727867425144341</v>
      </c>
      <c r="U1546" s="63">
        <f>U1545*R1546</f>
        <v>8962745.380726276</v>
      </c>
      <c r="V1546" s="4"/>
    </row>
    <row r="1547" spans="1:22" x14ac:dyDescent="0.3">
      <c r="A1547" s="2">
        <v>44550</v>
      </c>
      <c r="B1547" s="21">
        <v>1035</v>
      </c>
      <c r="C1547" s="21">
        <v>1049</v>
      </c>
      <c r="D1547" s="21">
        <v>1018.16</v>
      </c>
      <c r="E1547" s="21">
        <v>1282.1783333333331</v>
      </c>
      <c r="F1547" s="23" t="str">
        <f t="shared" ref="F1547:F1610" si="316">IF(C1546&gt;=D1546, "TRUE", "FALSE")</f>
        <v>TRUE</v>
      </c>
      <c r="G1547" s="23" t="str">
        <f t="shared" si="307"/>
        <v>FALSE</v>
      </c>
      <c r="H1547" s="23" t="str">
        <f t="shared" si="308"/>
        <v>Hold&amp;NotBuy</v>
      </c>
      <c r="I1547" s="23" t="str">
        <f t="shared" si="315"/>
        <v>hold</v>
      </c>
      <c r="J1547" s="38" t="str">
        <f t="shared" si="312"/>
        <v>Cash</v>
      </c>
      <c r="K1547" s="23" t="str">
        <f t="shared" si="313"/>
        <v>Cash</v>
      </c>
      <c r="L1547" s="23" t="str">
        <f t="shared" si="314"/>
        <v>Cash</v>
      </c>
      <c r="M1547" s="43">
        <f t="shared" si="309"/>
        <v>1.0097560975609756</v>
      </c>
      <c r="N1547" s="54">
        <f t="shared" si="310"/>
        <v>1</v>
      </c>
      <c r="O1547" s="47">
        <f>O1546*N1547</f>
        <v>4332476.1888090689</v>
      </c>
      <c r="P1547" s="67">
        <f>(O1547-MAX(O$97:O1547))/MAX(O$97:O1547)</f>
        <v>-0.11585237057686547</v>
      </c>
      <c r="Q1547" s="63">
        <f>Q1546*N1547</f>
        <v>2890000.4428549204</v>
      </c>
      <c r="R1547" s="55">
        <f>(B1547-(B1546*$A$1))/B1546</f>
        <v>1.0090560975609757</v>
      </c>
      <c r="S1547" s="47">
        <f t="shared" si="311"/>
        <v>40907498.398137547</v>
      </c>
      <c r="T1547" s="67">
        <f>(S1547-MAX(S$97:S1547))/MAX(S$97:S1547)</f>
        <v>-9.9194102830700973E-2</v>
      </c>
      <c r="U1547" s="63">
        <f>U1546*R1547</f>
        <v>9043912.8773083165</v>
      </c>
      <c r="V1547" s="4"/>
    </row>
    <row r="1548" spans="1:22" x14ac:dyDescent="0.3">
      <c r="A1548" s="2">
        <v>44551</v>
      </c>
      <c r="B1548" s="21">
        <v>1049</v>
      </c>
      <c r="C1548" s="21">
        <v>1098</v>
      </c>
      <c r="D1548" s="21">
        <v>1023.86</v>
      </c>
      <c r="E1548" s="21">
        <v>1279.3033333333331</v>
      </c>
      <c r="F1548" s="23" t="str">
        <f t="shared" si="316"/>
        <v>TRUE</v>
      </c>
      <c r="G1548" s="23" t="str">
        <f t="shared" ref="G1548:G1611" si="317">IF(C1547&gt;=E1547, "TRUE", "FALSE")</f>
        <v>FALSE</v>
      </c>
      <c r="H1548" s="23" t="str">
        <f t="shared" ref="H1548:H1611" si="318">IF(F1548="TRUE", IF(G1548="TRUE", "Buy", "Hold&amp;NotBuy"), "Sell")</f>
        <v>Hold&amp;NotBuy</v>
      </c>
      <c r="I1548" s="23" t="str">
        <f t="shared" si="315"/>
        <v>hold</v>
      </c>
      <c r="J1548" s="38" t="str">
        <f t="shared" si="312"/>
        <v>Cash</v>
      </c>
      <c r="K1548" s="23" t="str">
        <f t="shared" si="313"/>
        <v>Cash</v>
      </c>
      <c r="L1548" s="23" t="str">
        <f t="shared" si="314"/>
        <v>Cash</v>
      </c>
      <c r="M1548" s="43">
        <f t="shared" ref="M1548:M1611" si="319">B1548/B1547</f>
        <v>1.0135265700483091</v>
      </c>
      <c r="N1548" s="54">
        <f t="shared" si="310"/>
        <v>1</v>
      </c>
      <c r="O1548" s="47">
        <f>O1547*N1548</f>
        <v>4332476.1888090689</v>
      </c>
      <c r="P1548" s="67">
        <f>(O1548-MAX(O$97:O1548))/MAX(O$97:O1548)</f>
        <v>-0.11585237057686547</v>
      </c>
      <c r="Q1548" s="63">
        <f>Q1547*N1548</f>
        <v>2890000.4428549204</v>
      </c>
      <c r="R1548" s="52">
        <f t="shared" ref="R1548:R1555" si="320">M1548</f>
        <v>1.0135265700483091</v>
      </c>
      <c r="S1548" s="47">
        <f t="shared" si="311"/>
        <v>41460836.540721051</v>
      </c>
      <c r="T1548" s="67">
        <f>(S1548-MAX(S$97:S1548))/MAX(S$97:S1548)</f>
        <v>-8.7009288762710427E-2</v>
      </c>
      <c r="U1548" s="63">
        <f>U1547*R1548</f>
        <v>9166245.9983540326</v>
      </c>
      <c r="V1548" s="4"/>
    </row>
    <row r="1549" spans="1:22" x14ac:dyDescent="0.3">
      <c r="A1549" s="2">
        <v>44552</v>
      </c>
      <c r="B1549" s="21">
        <v>1098</v>
      </c>
      <c r="C1549" s="21">
        <v>1163</v>
      </c>
      <c r="D1549" s="21">
        <v>1037.26</v>
      </c>
      <c r="E1549" s="21">
        <v>1277.353333333333</v>
      </c>
      <c r="F1549" s="23" t="str">
        <f t="shared" si="316"/>
        <v>TRUE</v>
      </c>
      <c r="G1549" s="23" t="str">
        <f t="shared" si="317"/>
        <v>FALSE</v>
      </c>
      <c r="H1549" s="23" t="str">
        <f t="shared" si="318"/>
        <v>Hold&amp;NotBuy</v>
      </c>
      <c r="I1549" s="23" t="str">
        <f t="shared" si="315"/>
        <v>hold</v>
      </c>
      <c r="J1549" s="38" t="str">
        <f t="shared" si="312"/>
        <v>Cash</v>
      </c>
      <c r="K1549" s="23" t="str">
        <f t="shared" si="313"/>
        <v>Cash</v>
      </c>
      <c r="L1549" s="23" t="str">
        <f t="shared" si="314"/>
        <v>Cash</v>
      </c>
      <c r="M1549" s="43">
        <f t="shared" si="319"/>
        <v>1.0467111534795044</v>
      </c>
      <c r="N1549" s="54">
        <f t="shared" si="310"/>
        <v>1</v>
      </c>
      <c r="O1549" s="47">
        <f>O1548*N1549</f>
        <v>4332476.1888090689</v>
      </c>
      <c r="P1549" s="67">
        <f>(O1549-MAX(O$97:O1549))/MAX(O$97:O1549)</f>
        <v>-0.11585237057686547</v>
      </c>
      <c r="Q1549" s="63">
        <f>Q1548*N1549</f>
        <v>2890000.4428549204</v>
      </c>
      <c r="R1549" s="52">
        <f t="shared" si="320"/>
        <v>1.0467111534795044</v>
      </c>
      <c r="S1549" s="47">
        <f t="shared" si="311"/>
        <v>43397520.039763317</v>
      </c>
      <c r="T1549" s="67">
        <f>(S1549-MAX(S$97:S1549))/MAX(S$97:S1549)</f>
        <v>-4.4362439524743516E-2</v>
      </c>
      <c r="U1549" s="63">
        <f>U1548*R1549</f>
        <v>9594411.9220140409</v>
      </c>
      <c r="V1549" s="4"/>
    </row>
    <row r="1550" spans="1:22" x14ac:dyDescent="0.3">
      <c r="A1550" s="2">
        <v>44553</v>
      </c>
      <c r="B1550" s="21">
        <v>1163</v>
      </c>
      <c r="C1550" s="21">
        <v>1195</v>
      </c>
      <c r="D1550" s="21">
        <v>1056.1600000000001</v>
      </c>
      <c r="E1550" s="21">
        <v>1276.0033333333331</v>
      </c>
      <c r="F1550" s="23" t="str">
        <f t="shared" si="316"/>
        <v>TRUE</v>
      </c>
      <c r="G1550" s="23" t="str">
        <f t="shared" si="317"/>
        <v>FALSE</v>
      </c>
      <c r="H1550" s="23" t="str">
        <f t="shared" si="318"/>
        <v>Hold&amp;NotBuy</v>
      </c>
      <c r="I1550" s="23" t="str">
        <f t="shared" si="315"/>
        <v>hold</v>
      </c>
      <c r="J1550" s="38" t="str">
        <f t="shared" si="312"/>
        <v>Cash</v>
      </c>
      <c r="K1550" s="23" t="str">
        <f t="shared" si="313"/>
        <v>Cash</v>
      </c>
      <c r="L1550" s="23" t="str">
        <f t="shared" si="314"/>
        <v>Cash</v>
      </c>
      <c r="M1550" s="43">
        <f t="shared" si="319"/>
        <v>1.0591985428051003</v>
      </c>
      <c r="N1550" s="54">
        <f t="shared" si="310"/>
        <v>1</v>
      </c>
      <c r="O1550" s="47">
        <f>O1549*N1550</f>
        <v>4332476.1888090689</v>
      </c>
      <c r="P1550" s="67">
        <f>(O1550-MAX(O$97:O1550))/MAX(O$97:O1550)</f>
        <v>-0.11585237057686547</v>
      </c>
      <c r="Q1550" s="63">
        <f>Q1549*N1550</f>
        <v>2890000.4428549204</v>
      </c>
      <c r="R1550" s="52">
        <f t="shared" si="320"/>
        <v>1.0591985428051003</v>
      </c>
      <c r="S1550" s="47">
        <f t="shared" si="311"/>
        <v>45966589.987472445</v>
      </c>
      <c r="T1550" s="67">
        <f>(S1550-MAX(S$97:S1550))/MAX(S$97:S1550)</f>
        <v>0</v>
      </c>
      <c r="U1550" s="63">
        <f>U1549*R1550</f>
        <v>10162387.126869153</v>
      </c>
      <c r="V1550" s="4"/>
    </row>
    <row r="1551" spans="1:22" x14ac:dyDescent="0.3">
      <c r="A1551" s="2">
        <v>44554</v>
      </c>
      <c r="B1551" s="21">
        <v>1194</v>
      </c>
      <c r="C1551" s="21">
        <v>1151</v>
      </c>
      <c r="D1551" s="21">
        <v>1071.5999999999999</v>
      </c>
      <c r="E1551" s="21">
        <v>1274.8616666666669</v>
      </c>
      <c r="F1551" s="23" t="str">
        <f t="shared" si="316"/>
        <v>TRUE</v>
      </c>
      <c r="G1551" s="23" t="str">
        <f t="shared" si="317"/>
        <v>FALSE</v>
      </c>
      <c r="H1551" s="23" t="str">
        <f t="shared" si="318"/>
        <v>Hold&amp;NotBuy</v>
      </c>
      <c r="I1551" s="23" t="str">
        <f t="shared" si="315"/>
        <v>hold</v>
      </c>
      <c r="J1551" s="38" t="str">
        <f t="shared" si="312"/>
        <v>Cash</v>
      </c>
      <c r="K1551" s="23" t="str">
        <f t="shared" si="313"/>
        <v>Cash</v>
      </c>
      <c r="L1551" s="23" t="str">
        <f t="shared" si="314"/>
        <v>Cash</v>
      </c>
      <c r="M1551" s="43">
        <f t="shared" si="319"/>
        <v>1.0266552020636286</v>
      </c>
      <c r="N1551" s="54">
        <f t="shared" si="310"/>
        <v>1</v>
      </c>
      <c r="O1551" s="47">
        <f>O1550*N1551</f>
        <v>4332476.1888090689</v>
      </c>
      <c r="P1551" s="67">
        <f>(O1551-MAX(O$97:O1551))/MAX(O$97:O1551)</f>
        <v>-0.11585237057686547</v>
      </c>
      <c r="Q1551" s="63">
        <f>Q1550*N1551</f>
        <v>2890000.4428549204</v>
      </c>
      <c r="R1551" s="52">
        <f t="shared" si="320"/>
        <v>1.0266552020636286</v>
      </c>
      <c r="S1551" s="47">
        <f t="shared" si="311"/>
        <v>47191838.731764488</v>
      </c>
      <c r="T1551" s="67">
        <f>(S1551-MAX(S$97:S1551))/MAX(S$97:S1551)</f>
        <v>0</v>
      </c>
      <c r="U1551" s="63">
        <f>U1550*R1551</f>
        <v>10433267.609184669</v>
      </c>
      <c r="V1551" s="4"/>
    </row>
    <row r="1552" spans="1:22" x14ac:dyDescent="0.3">
      <c r="A1552" s="2">
        <v>44555</v>
      </c>
      <c r="B1552" s="21">
        <v>1152</v>
      </c>
      <c r="C1552" s="21">
        <v>1125</v>
      </c>
      <c r="D1552" s="21">
        <v>1085.3</v>
      </c>
      <c r="E1552" s="21">
        <v>1273.011666666667</v>
      </c>
      <c r="F1552" s="23" t="str">
        <f t="shared" si="316"/>
        <v>TRUE</v>
      </c>
      <c r="G1552" s="23" t="str">
        <f t="shared" si="317"/>
        <v>FALSE</v>
      </c>
      <c r="H1552" s="23" t="str">
        <f t="shared" si="318"/>
        <v>Hold&amp;NotBuy</v>
      </c>
      <c r="I1552" s="23" t="str">
        <f t="shared" si="315"/>
        <v>hold</v>
      </c>
      <c r="J1552" s="38" t="str">
        <f t="shared" si="312"/>
        <v>Cash</v>
      </c>
      <c r="K1552" s="23" t="str">
        <f t="shared" si="313"/>
        <v>Cash</v>
      </c>
      <c r="L1552" s="23" t="str">
        <f t="shared" si="314"/>
        <v>Cash</v>
      </c>
      <c r="M1552" s="43">
        <f t="shared" si="319"/>
        <v>0.96482412060301503</v>
      </c>
      <c r="N1552" s="54">
        <f t="shared" si="310"/>
        <v>1</v>
      </c>
      <c r="O1552" s="47">
        <f>O1551*N1552</f>
        <v>4332476.1888090689</v>
      </c>
      <c r="P1552" s="67">
        <f>(O1552-MAX(O$97:O1552))/MAX(O$97:O1552)</f>
        <v>-0.11585237057686547</v>
      </c>
      <c r="Q1552" s="63">
        <f>Q1551*N1552</f>
        <v>2890000.4428549204</v>
      </c>
      <c r="R1552" s="52">
        <f t="shared" si="320"/>
        <v>0.96482412060301503</v>
      </c>
      <c r="S1552" s="47">
        <f t="shared" si="311"/>
        <v>45531824.304013975</v>
      </c>
      <c r="T1552" s="67">
        <f>(S1552-MAX(S$97:S1552))/MAX(S$97:S1552)</f>
        <v>-3.5175879396984994E-2</v>
      </c>
      <c r="U1552" s="63">
        <f>U1551*R1552</f>
        <v>10066268.246047519</v>
      </c>
      <c r="V1552" s="4"/>
    </row>
    <row r="1553" spans="1:22" x14ac:dyDescent="0.3">
      <c r="A1553" s="2">
        <v>44556</v>
      </c>
      <c r="B1553" s="21">
        <v>1125</v>
      </c>
      <c r="C1553" s="21">
        <v>1115</v>
      </c>
      <c r="D1553" s="21">
        <v>1094.2</v>
      </c>
      <c r="E1553" s="21">
        <v>1271.145</v>
      </c>
      <c r="F1553" s="23" t="str">
        <f t="shared" si="316"/>
        <v>TRUE</v>
      </c>
      <c r="G1553" s="23" t="str">
        <f t="shared" si="317"/>
        <v>FALSE</v>
      </c>
      <c r="H1553" s="23" t="str">
        <f t="shared" si="318"/>
        <v>Hold&amp;NotBuy</v>
      </c>
      <c r="I1553" s="23" t="str">
        <f t="shared" si="315"/>
        <v>hold</v>
      </c>
      <c r="J1553" s="38" t="str">
        <f t="shared" si="312"/>
        <v>Cash</v>
      </c>
      <c r="K1553" s="23" t="str">
        <f t="shared" si="313"/>
        <v>Cash</v>
      </c>
      <c r="L1553" s="23" t="str">
        <f t="shared" si="314"/>
        <v>Cash</v>
      </c>
      <c r="M1553" s="43">
        <f t="shared" si="319"/>
        <v>0.9765625</v>
      </c>
      <c r="N1553" s="54">
        <f t="shared" si="310"/>
        <v>1</v>
      </c>
      <c r="O1553" s="47">
        <f>O1552*N1553</f>
        <v>4332476.1888090689</v>
      </c>
      <c r="P1553" s="67">
        <f>(O1553-MAX(O$97:O1553))/MAX(O$97:O1553)</f>
        <v>-0.11585237057686547</v>
      </c>
      <c r="Q1553" s="63">
        <f>Q1552*N1553</f>
        <v>2890000.4428549204</v>
      </c>
      <c r="R1553" s="52">
        <f t="shared" si="320"/>
        <v>0.9765625</v>
      </c>
      <c r="S1553" s="47">
        <f t="shared" si="311"/>
        <v>44464672.171888649</v>
      </c>
      <c r="T1553" s="67">
        <f>(S1553-MAX(S$97:S1553))/MAX(S$97:S1553)</f>
        <v>-5.7788944723618119E-2</v>
      </c>
      <c r="U1553" s="63">
        <f>U1552*R1553</f>
        <v>9830340.0840307809</v>
      </c>
      <c r="V1553" s="4"/>
    </row>
    <row r="1554" spans="1:22" x14ac:dyDescent="0.3">
      <c r="A1554" s="2">
        <v>44557</v>
      </c>
      <c r="B1554" s="21">
        <v>1115</v>
      </c>
      <c r="C1554" s="21">
        <v>1130</v>
      </c>
      <c r="D1554" s="21">
        <v>1108.5999999999999</v>
      </c>
      <c r="E1554" s="21">
        <v>1269.52</v>
      </c>
      <c r="F1554" s="23" t="str">
        <f t="shared" si="316"/>
        <v>TRUE</v>
      </c>
      <c r="G1554" s="23" t="str">
        <f t="shared" si="317"/>
        <v>FALSE</v>
      </c>
      <c r="H1554" s="23" t="str">
        <f t="shared" si="318"/>
        <v>Hold&amp;NotBuy</v>
      </c>
      <c r="I1554" s="23" t="str">
        <f t="shared" si="315"/>
        <v>hold</v>
      </c>
      <c r="J1554" s="38" t="str">
        <f t="shared" si="312"/>
        <v>Cash</v>
      </c>
      <c r="K1554" s="23" t="str">
        <f t="shared" si="313"/>
        <v>Cash</v>
      </c>
      <c r="L1554" s="23" t="str">
        <f t="shared" si="314"/>
        <v>Cash</v>
      </c>
      <c r="M1554" s="43">
        <f t="shared" si="319"/>
        <v>0.99111111111111116</v>
      </c>
      <c r="N1554" s="54">
        <f t="shared" si="310"/>
        <v>1</v>
      </c>
      <c r="O1554" s="47">
        <f>O1553*N1554</f>
        <v>4332476.1888090689</v>
      </c>
      <c r="P1554" s="67">
        <f>(O1554-MAX(O$97:O1554))/MAX(O$97:O1554)</f>
        <v>-0.11585237057686547</v>
      </c>
      <c r="Q1554" s="63">
        <f>Q1553*N1554</f>
        <v>2890000.4428549204</v>
      </c>
      <c r="R1554" s="52">
        <f t="shared" si="320"/>
        <v>0.99111111111111116</v>
      </c>
      <c r="S1554" s="47">
        <f t="shared" si="311"/>
        <v>44069430.641471863</v>
      </c>
      <c r="T1554" s="67">
        <f>(S1554-MAX(S$97:S1554))/MAX(S$97:S1554)</f>
        <v>-6.6164154103852596E-2</v>
      </c>
      <c r="U1554" s="63">
        <f>U1553*R1554</f>
        <v>9742959.2832838409</v>
      </c>
      <c r="V1554" s="4"/>
    </row>
    <row r="1555" spans="1:22" x14ac:dyDescent="0.3">
      <c r="A1555" s="2">
        <v>44558</v>
      </c>
      <c r="B1555" s="21">
        <v>1129</v>
      </c>
      <c r="C1555" s="21">
        <v>1079</v>
      </c>
      <c r="D1555" s="21">
        <v>1114</v>
      </c>
      <c r="E1555" s="21">
        <v>1267.52</v>
      </c>
      <c r="F1555" s="23" t="str">
        <f t="shared" si="316"/>
        <v>TRUE</v>
      </c>
      <c r="G1555" s="23" t="str">
        <f t="shared" si="317"/>
        <v>FALSE</v>
      </c>
      <c r="H1555" s="23" t="str">
        <f t="shared" si="318"/>
        <v>Hold&amp;NotBuy</v>
      </c>
      <c r="I1555" s="23" t="str">
        <f t="shared" si="315"/>
        <v>hold</v>
      </c>
      <c r="J1555" s="38" t="str">
        <f t="shared" si="312"/>
        <v>Cash</v>
      </c>
      <c r="K1555" s="23" t="str">
        <f t="shared" si="313"/>
        <v>Cash</v>
      </c>
      <c r="L1555" s="23" t="str">
        <f t="shared" si="314"/>
        <v>Cash</v>
      </c>
      <c r="M1555" s="43">
        <f t="shared" si="319"/>
        <v>1.0125560538116591</v>
      </c>
      <c r="N1555" s="54">
        <f t="shared" si="310"/>
        <v>1</v>
      </c>
      <c r="O1555" s="47">
        <f>O1554*N1555</f>
        <v>4332476.1888090689</v>
      </c>
      <c r="P1555" s="67">
        <f>(O1555-MAX(O$97:O1555))/MAX(O$97:O1555)</f>
        <v>-0.11585237057686547</v>
      </c>
      <c r="Q1555" s="63">
        <f>Q1554*N1555</f>
        <v>2890000.4428549204</v>
      </c>
      <c r="R1555" s="52">
        <f t="shared" si="320"/>
        <v>1.0125560538116591</v>
      </c>
      <c r="S1555" s="47">
        <f t="shared" si="311"/>
        <v>44622768.784055367</v>
      </c>
      <c r="T1555" s="67">
        <f>(S1555-MAX(S$97:S1555))/MAX(S$97:S1555)</f>
        <v>-5.4438860971524262E-2</v>
      </c>
      <c r="U1555" s="63">
        <f>U1554*R1555</f>
        <v>9865292.404329557</v>
      </c>
      <c r="V1555" s="4"/>
    </row>
    <row r="1556" spans="1:22" x14ac:dyDescent="0.3">
      <c r="A1556" s="2">
        <v>44559</v>
      </c>
      <c r="B1556" s="21">
        <v>1078</v>
      </c>
      <c r="C1556" s="21">
        <v>1024</v>
      </c>
      <c r="D1556" s="21">
        <v>1112.9000000000001</v>
      </c>
      <c r="E1556" s="21">
        <v>1265.02</v>
      </c>
      <c r="F1556" s="23" t="str">
        <f t="shared" si="316"/>
        <v>FALSE</v>
      </c>
      <c r="G1556" s="23" t="str">
        <f t="shared" si="317"/>
        <v>FALSE</v>
      </c>
      <c r="H1556" s="23" t="str">
        <f t="shared" si="318"/>
        <v>Sell</v>
      </c>
      <c r="I1556" s="23" t="str">
        <f t="shared" si="315"/>
        <v/>
      </c>
      <c r="J1556" s="38" t="str">
        <f t="shared" si="312"/>
        <v>Selling</v>
      </c>
      <c r="K1556" s="23" t="str">
        <f t="shared" si="313"/>
        <v>Selling</v>
      </c>
      <c r="L1556" s="23" t="str">
        <f t="shared" si="314"/>
        <v>Cash</v>
      </c>
      <c r="M1556" s="43">
        <f t="shared" si="319"/>
        <v>0.95482728077945089</v>
      </c>
      <c r="N1556" s="54">
        <f t="shared" si="310"/>
        <v>1</v>
      </c>
      <c r="O1556" s="47">
        <f>O1555*N1556</f>
        <v>4332476.1888090689</v>
      </c>
      <c r="P1556" s="67">
        <f>(O1556-MAX(O$97:O1556))/MAX(O$97:O1556)</f>
        <v>-0.11585237057686547</v>
      </c>
      <c r="Q1556" s="63">
        <f>Q1555*N1556</f>
        <v>2890000.4428549204</v>
      </c>
      <c r="R1556" s="53">
        <f>(B1556-(B1556*$A$1))/B1555</f>
        <v>0.95415890168290529</v>
      </c>
      <c r="S1556" s="47">
        <f t="shared" si="311"/>
        <v>42577212.053044498</v>
      </c>
      <c r="T1556" s="67">
        <f>(S1556-MAX(S$97:S1556))/MAX(S$97:S1556)</f>
        <v>-9.7784422110552729E-2</v>
      </c>
      <c r="U1556" s="63">
        <f>U1555*R1556</f>
        <v>9413056.5652957987</v>
      </c>
      <c r="V1556" s="4"/>
    </row>
    <row r="1557" spans="1:22" x14ac:dyDescent="0.3">
      <c r="A1557" s="2">
        <v>44560</v>
      </c>
      <c r="B1557" s="21">
        <v>1023</v>
      </c>
      <c r="C1557" s="21">
        <v>1024</v>
      </c>
      <c r="D1557" s="21">
        <v>1110.4000000000001</v>
      </c>
      <c r="E1557" s="21">
        <v>1261.895</v>
      </c>
      <c r="F1557" s="23" t="str">
        <f t="shared" si="316"/>
        <v>FALSE</v>
      </c>
      <c r="G1557" s="23" t="str">
        <f t="shared" si="317"/>
        <v>FALSE</v>
      </c>
      <c r="H1557" s="23" t="str">
        <f t="shared" si="318"/>
        <v>Sell</v>
      </c>
      <c r="I1557" s="23" t="str">
        <f t="shared" si="315"/>
        <v/>
      </c>
      <c r="J1557" s="38" t="str">
        <f t="shared" si="312"/>
        <v>Cash</v>
      </c>
      <c r="K1557" s="23" t="str">
        <f t="shared" si="313"/>
        <v>Cash</v>
      </c>
      <c r="L1557" s="23" t="str">
        <f t="shared" si="314"/>
        <v>Cash</v>
      </c>
      <c r="M1557" s="43">
        <f t="shared" si="319"/>
        <v>0.94897959183673475</v>
      </c>
      <c r="N1557" s="54">
        <f t="shared" si="310"/>
        <v>1</v>
      </c>
      <c r="O1557" s="47">
        <f>O1556*N1557</f>
        <v>4332476.1888090689</v>
      </c>
      <c r="P1557" s="67">
        <f>(O1557-MAX(O$97:O1557))/MAX(O$97:O1557)</f>
        <v>-0.11585237057686547</v>
      </c>
      <c r="Q1557" s="63">
        <f>Q1556*N1557</f>
        <v>2890000.4428549204</v>
      </c>
      <c r="R1557" s="48">
        <v>1</v>
      </c>
      <c r="S1557" s="47">
        <f t="shared" si="311"/>
        <v>42577212.053044498</v>
      </c>
      <c r="T1557" s="67">
        <f>(S1557-MAX(S$97:S1557))/MAX(S$97:S1557)</f>
        <v>-9.7784422110552729E-2</v>
      </c>
      <c r="U1557" s="63">
        <f>U1556*R1557</f>
        <v>9413056.5652957987</v>
      </c>
      <c r="V1557" s="4"/>
    </row>
    <row r="1558" spans="1:22" x14ac:dyDescent="0.3">
      <c r="A1558" s="25">
        <v>44561</v>
      </c>
      <c r="B1558" s="26">
        <v>1024</v>
      </c>
      <c r="C1558" s="26">
        <v>1024</v>
      </c>
      <c r="D1558" s="26">
        <v>1103</v>
      </c>
      <c r="E1558" s="26">
        <v>1258.3033333333331</v>
      </c>
      <c r="F1558" s="27" t="str">
        <f t="shared" si="316"/>
        <v>FALSE</v>
      </c>
      <c r="G1558" s="27" t="str">
        <f t="shared" si="317"/>
        <v>FALSE</v>
      </c>
      <c r="H1558" s="27" t="str">
        <f t="shared" si="318"/>
        <v>Sell</v>
      </c>
      <c r="I1558" s="27" t="str">
        <f t="shared" si="315"/>
        <v/>
      </c>
      <c r="J1558" s="39" t="str">
        <f t="shared" si="312"/>
        <v>Cash</v>
      </c>
      <c r="K1558" s="27" t="str">
        <f t="shared" si="313"/>
        <v>Cash</v>
      </c>
      <c r="L1558" s="27" t="str">
        <f t="shared" si="314"/>
        <v>Cash</v>
      </c>
      <c r="M1558" s="33">
        <f t="shared" si="319"/>
        <v>1.0009775171065494</v>
      </c>
      <c r="N1558" s="45">
        <f t="shared" si="310"/>
        <v>1</v>
      </c>
      <c r="O1558" s="46">
        <f>O1557*N1558</f>
        <v>4332476.1888090689</v>
      </c>
      <c r="P1558" s="68">
        <f>(O1558-MAX(O$97:O1558))/MAX(O$97:O1558)</f>
        <v>-0.11585237057686547</v>
      </c>
      <c r="Q1558" s="62">
        <f>Q1557*N1558</f>
        <v>2890000.4428549204</v>
      </c>
      <c r="R1558" s="49">
        <v>1</v>
      </c>
      <c r="S1558" s="46">
        <f t="shared" si="311"/>
        <v>42577212.053044498</v>
      </c>
      <c r="T1558" s="68">
        <f>(S1558-MAX(S$97:S1558))/MAX(S$97:S1558)</f>
        <v>-9.7784422110552729E-2</v>
      </c>
      <c r="U1558" s="62">
        <f>U1557*R1558</f>
        <v>9413056.5652957987</v>
      </c>
      <c r="V1558" s="65">
        <f>U1558/Q1558</f>
        <v>3.2571124992621114</v>
      </c>
    </row>
    <row r="1559" spans="1:22" x14ac:dyDescent="0.3">
      <c r="A1559" s="2">
        <v>44562</v>
      </c>
      <c r="B1559" s="21">
        <v>1024</v>
      </c>
      <c r="C1559" s="21">
        <v>1027</v>
      </c>
      <c r="D1559" s="21">
        <v>1089.4000000000001</v>
      </c>
      <c r="E1559" s="21">
        <v>1254.511666666667</v>
      </c>
      <c r="F1559" s="23" t="str">
        <f t="shared" si="316"/>
        <v>FALSE</v>
      </c>
      <c r="G1559" s="23" t="str">
        <f t="shared" si="317"/>
        <v>FALSE</v>
      </c>
      <c r="H1559" s="23" t="str">
        <f t="shared" si="318"/>
        <v>Sell</v>
      </c>
      <c r="I1559" s="23" t="str">
        <f t="shared" si="315"/>
        <v/>
      </c>
      <c r="J1559" s="38" t="str">
        <f t="shared" si="312"/>
        <v>Cash</v>
      </c>
      <c r="K1559" s="23" t="str">
        <f t="shared" si="313"/>
        <v>Cash</v>
      </c>
      <c r="L1559" s="23" t="str">
        <f t="shared" si="314"/>
        <v>Cash</v>
      </c>
      <c r="M1559" s="43">
        <f t="shared" si="319"/>
        <v>1</v>
      </c>
      <c r="N1559" s="54">
        <f t="shared" si="310"/>
        <v>1</v>
      </c>
      <c r="O1559" s="47">
        <f>O1558*N1559</f>
        <v>4332476.1888090689</v>
      </c>
      <c r="P1559" s="67">
        <f>(O1559-MAX(O$97:O1559))/MAX(O$97:O1559)</f>
        <v>-0.11585237057686547</v>
      </c>
      <c r="Q1559" s="63">
        <f>V1*N1559</f>
        <v>1000000</v>
      </c>
      <c r="R1559" s="48">
        <v>1</v>
      </c>
      <c r="S1559" s="47">
        <f t="shared" si="311"/>
        <v>42577212.053044498</v>
      </c>
      <c r="T1559" s="67">
        <f>(S1559-MAX(S$97:S1559))/MAX(S$97:S1559)</f>
        <v>-9.7784422110552729E-2</v>
      </c>
      <c r="U1559" s="63">
        <f>V1*R1559</f>
        <v>1000000</v>
      </c>
      <c r="V1559" s="8">
        <f>U1558/V$1-1</f>
        <v>8.4130565652957987</v>
      </c>
    </row>
    <row r="1560" spans="1:22" x14ac:dyDescent="0.3">
      <c r="A1560" s="2">
        <v>44563</v>
      </c>
      <c r="B1560" s="21">
        <v>1027</v>
      </c>
      <c r="C1560" s="21">
        <v>1029</v>
      </c>
      <c r="D1560" s="21">
        <v>1072.8</v>
      </c>
      <c r="E1560" s="21">
        <v>1250.8699999999999</v>
      </c>
      <c r="F1560" s="23" t="str">
        <f t="shared" si="316"/>
        <v>FALSE</v>
      </c>
      <c r="G1560" s="23" t="str">
        <f t="shared" si="317"/>
        <v>FALSE</v>
      </c>
      <c r="H1560" s="23" t="str">
        <f t="shared" si="318"/>
        <v>Sell</v>
      </c>
      <c r="I1560" s="23" t="str">
        <f t="shared" si="315"/>
        <v/>
      </c>
      <c r="J1560" s="38" t="str">
        <f t="shared" si="312"/>
        <v>Cash</v>
      </c>
      <c r="K1560" s="23" t="str">
        <f t="shared" si="313"/>
        <v>Cash</v>
      </c>
      <c r="L1560" s="23" t="str">
        <f t="shared" si="314"/>
        <v>Cash</v>
      </c>
      <c r="M1560" s="43">
        <f t="shared" si="319"/>
        <v>1.0029296875</v>
      </c>
      <c r="N1560" s="54">
        <f t="shared" si="310"/>
        <v>1</v>
      </c>
      <c r="O1560" s="47">
        <f>O1559*N1560</f>
        <v>4332476.1888090689</v>
      </c>
      <c r="P1560" s="67">
        <f>(O1560-MAX(O$97:O1560))/MAX(O$97:O1560)</f>
        <v>-0.11585237057686547</v>
      </c>
      <c r="Q1560" s="63">
        <f>Q1559*N1560</f>
        <v>1000000</v>
      </c>
      <c r="R1560" s="48">
        <v>1</v>
      </c>
      <c r="S1560" s="47">
        <f t="shared" si="311"/>
        <v>42577212.053044498</v>
      </c>
      <c r="T1560" s="67">
        <f>(S1560-MAX(S$97:S1560))/MAX(S$97:S1560)</f>
        <v>-9.7784422110552729E-2</v>
      </c>
      <c r="U1560" s="63">
        <f>U1559*R1560</f>
        <v>1000000</v>
      </c>
      <c r="V1560" s="8">
        <f>Q1558/V$1-1</f>
        <v>1.8900004428549204</v>
      </c>
    </row>
    <row r="1561" spans="1:22" x14ac:dyDescent="0.3">
      <c r="A1561" s="2">
        <v>44564</v>
      </c>
      <c r="B1561" s="21">
        <v>1029</v>
      </c>
      <c r="C1561" s="21">
        <v>1024</v>
      </c>
      <c r="D1561" s="21">
        <v>1060.0999999999999</v>
      </c>
      <c r="E1561" s="21">
        <v>1247.153333333333</v>
      </c>
      <c r="F1561" s="23" t="str">
        <f t="shared" si="316"/>
        <v>FALSE</v>
      </c>
      <c r="G1561" s="23" t="str">
        <f t="shared" si="317"/>
        <v>FALSE</v>
      </c>
      <c r="H1561" s="23" t="str">
        <f t="shared" si="318"/>
        <v>Sell</v>
      </c>
      <c r="I1561" s="23" t="str">
        <f t="shared" si="315"/>
        <v/>
      </c>
      <c r="J1561" s="38" t="str">
        <f t="shared" si="312"/>
        <v>Cash</v>
      </c>
      <c r="K1561" s="23" t="str">
        <f t="shared" si="313"/>
        <v>Cash</v>
      </c>
      <c r="L1561" s="23" t="str">
        <f t="shared" si="314"/>
        <v>Cash</v>
      </c>
      <c r="M1561" s="43">
        <f t="shared" si="319"/>
        <v>1.0019474196689386</v>
      </c>
      <c r="N1561" s="54">
        <f t="shared" si="310"/>
        <v>1</v>
      </c>
      <c r="O1561" s="47">
        <f>O1560*N1561</f>
        <v>4332476.1888090689</v>
      </c>
      <c r="P1561" s="67">
        <f>(O1561-MAX(O$97:O1561))/MAX(O$97:O1561)</f>
        <v>-0.11585237057686547</v>
      </c>
      <c r="Q1561" s="63">
        <f>Q1560*N1561</f>
        <v>1000000</v>
      </c>
      <c r="R1561" s="48">
        <v>1</v>
      </c>
      <c r="S1561" s="47">
        <f t="shared" si="311"/>
        <v>42577212.053044498</v>
      </c>
      <c r="T1561" s="67">
        <f>(S1561-MAX(S$97:S1561))/MAX(S$97:S1561)</f>
        <v>-9.7784422110552729E-2</v>
      </c>
      <c r="U1561" s="63">
        <f>U1560*R1561</f>
        <v>1000000</v>
      </c>
      <c r="V1561" s="4"/>
    </row>
    <row r="1562" spans="1:22" x14ac:dyDescent="0.3">
      <c r="A1562" s="2">
        <v>44565</v>
      </c>
      <c r="B1562" s="21">
        <v>1022</v>
      </c>
      <c r="C1562" s="21">
        <v>1024</v>
      </c>
      <c r="D1562" s="21">
        <v>1050</v>
      </c>
      <c r="E1562" s="21">
        <v>1242.528333333333</v>
      </c>
      <c r="F1562" s="23" t="str">
        <f t="shared" si="316"/>
        <v>FALSE</v>
      </c>
      <c r="G1562" s="23" t="str">
        <f t="shared" si="317"/>
        <v>FALSE</v>
      </c>
      <c r="H1562" s="23" t="str">
        <f t="shared" si="318"/>
        <v>Sell</v>
      </c>
      <c r="I1562" s="23" t="str">
        <f t="shared" si="315"/>
        <v/>
      </c>
      <c r="J1562" s="38" t="str">
        <f t="shared" si="312"/>
        <v>Cash</v>
      </c>
      <c r="K1562" s="23" t="str">
        <f t="shared" si="313"/>
        <v>Cash</v>
      </c>
      <c r="L1562" s="23" t="str">
        <f t="shared" si="314"/>
        <v>Cash</v>
      </c>
      <c r="M1562" s="43">
        <f t="shared" si="319"/>
        <v>0.99319727891156462</v>
      </c>
      <c r="N1562" s="54">
        <f t="shared" si="310"/>
        <v>1</v>
      </c>
      <c r="O1562" s="47">
        <f>O1561*N1562</f>
        <v>4332476.1888090689</v>
      </c>
      <c r="P1562" s="67">
        <f>(O1562-MAX(O$97:O1562))/MAX(O$97:O1562)</f>
        <v>-0.11585237057686547</v>
      </c>
      <c r="Q1562" s="63">
        <f>Q1561*N1562</f>
        <v>1000000</v>
      </c>
      <c r="R1562" s="48">
        <v>1</v>
      </c>
      <c r="S1562" s="47">
        <f t="shared" si="311"/>
        <v>42577212.053044498</v>
      </c>
      <c r="T1562" s="67">
        <f>(S1562-MAX(S$97:S1562))/MAX(S$97:S1562)</f>
        <v>-9.7784422110552729E-2</v>
      </c>
      <c r="U1562" s="63">
        <f>U1561*R1562</f>
        <v>1000000</v>
      </c>
      <c r="V1562" s="4"/>
    </row>
    <row r="1563" spans="1:22" x14ac:dyDescent="0.3">
      <c r="A1563" s="2">
        <v>44566</v>
      </c>
      <c r="B1563" s="21">
        <v>1023</v>
      </c>
      <c r="C1563" s="21">
        <v>1007</v>
      </c>
      <c r="D1563" s="21">
        <v>1039.2</v>
      </c>
      <c r="E1563" s="21">
        <v>1239.511666666667</v>
      </c>
      <c r="F1563" s="23" t="str">
        <f t="shared" si="316"/>
        <v>FALSE</v>
      </c>
      <c r="G1563" s="23" t="str">
        <f t="shared" si="317"/>
        <v>FALSE</v>
      </c>
      <c r="H1563" s="23" t="str">
        <f t="shared" si="318"/>
        <v>Sell</v>
      </c>
      <c r="I1563" s="23" t="str">
        <f t="shared" si="315"/>
        <v/>
      </c>
      <c r="J1563" s="38" t="str">
        <f t="shared" si="312"/>
        <v>Cash</v>
      </c>
      <c r="K1563" s="23" t="str">
        <f t="shared" si="313"/>
        <v>Cash</v>
      </c>
      <c r="L1563" s="23" t="str">
        <f t="shared" si="314"/>
        <v>Cash</v>
      </c>
      <c r="M1563" s="43">
        <f t="shared" si="319"/>
        <v>1.0009784735812133</v>
      </c>
      <c r="N1563" s="54">
        <f t="shared" si="310"/>
        <v>1</v>
      </c>
      <c r="O1563" s="47">
        <f>O1562*N1563</f>
        <v>4332476.1888090689</v>
      </c>
      <c r="P1563" s="67">
        <f>(O1563-MAX(O$97:O1563))/MAX(O$97:O1563)</f>
        <v>-0.11585237057686547</v>
      </c>
      <c r="Q1563" s="63">
        <f>Q1562*N1563</f>
        <v>1000000</v>
      </c>
      <c r="R1563" s="48">
        <v>1</v>
      </c>
      <c r="S1563" s="47">
        <f t="shared" si="311"/>
        <v>42577212.053044498</v>
      </c>
      <c r="T1563" s="67">
        <f>(S1563-MAX(S$97:S1563))/MAX(S$97:S1563)</f>
        <v>-9.7784422110552729E-2</v>
      </c>
      <c r="U1563" s="63">
        <f>U1562*R1563</f>
        <v>1000000</v>
      </c>
      <c r="V1563" s="4"/>
    </row>
    <row r="1564" spans="1:22" x14ac:dyDescent="0.3">
      <c r="A1564" s="2">
        <v>44567</v>
      </c>
      <c r="B1564" s="21">
        <v>1008</v>
      </c>
      <c r="C1564" s="21">
        <v>936.1</v>
      </c>
      <c r="D1564" s="21">
        <v>1019.81</v>
      </c>
      <c r="E1564" s="21">
        <v>1236.5291666666669</v>
      </c>
      <c r="F1564" s="23" t="str">
        <f t="shared" si="316"/>
        <v>FALSE</v>
      </c>
      <c r="G1564" s="23" t="str">
        <f t="shared" si="317"/>
        <v>FALSE</v>
      </c>
      <c r="H1564" s="23" t="str">
        <f t="shared" si="318"/>
        <v>Sell</v>
      </c>
      <c r="I1564" s="23" t="str">
        <f t="shared" si="315"/>
        <v/>
      </c>
      <c r="J1564" s="38" t="str">
        <f t="shared" si="312"/>
        <v>Cash</v>
      </c>
      <c r="K1564" s="23" t="str">
        <f t="shared" si="313"/>
        <v>Cash</v>
      </c>
      <c r="L1564" s="23" t="str">
        <f t="shared" si="314"/>
        <v>Cash</v>
      </c>
      <c r="M1564" s="43">
        <f t="shared" si="319"/>
        <v>0.98533724340175954</v>
      </c>
      <c r="N1564" s="54">
        <f t="shared" si="310"/>
        <v>1</v>
      </c>
      <c r="O1564" s="47">
        <f>O1563*N1564</f>
        <v>4332476.1888090689</v>
      </c>
      <c r="P1564" s="67">
        <f>(O1564-MAX(O$97:O1564))/MAX(O$97:O1564)</f>
        <v>-0.11585237057686547</v>
      </c>
      <c r="Q1564" s="63">
        <f>Q1563*N1564</f>
        <v>1000000</v>
      </c>
      <c r="R1564" s="48">
        <v>1</v>
      </c>
      <c r="S1564" s="47">
        <f t="shared" si="311"/>
        <v>42577212.053044498</v>
      </c>
      <c r="T1564" s="67">
        <f>(S1564-MAX(S$97:S1564))/MAX(S$97:S1564)</f>
        <v>-9.7784422110552729E-2</v>
      </c>
      <c r="U1564" s="63">
        <f>U1563*R1564</f>
        <v>1000000</v>
      </c>
      <c r="V1564" s="4"/>
    </row>
    <row r="1565" spans="1:22" x14ac:dyDescent="0.3">
      <c r="A1565" s="2">
        <v>44568</v>
      </c>
      <c r="B1565" s="21">
        <v>936.1</v>
      </c>
      <c r="C1565" s="21">
        <v>937</v>
      </c>
      <c r="D1565" s="21">
        <v>1005.61</v>
      </c>
      <c r="E1565" s="21">
        <v>1233.2458333333329</v>
      </c>
      <c r="F1565" s="23" t="str">
        <f t="shared" si="316"/>
        <v>FALSE</v>
      </c>
      <c r="G1565" s="23" t="str">
        <f t="shared" si="317"/>
        <v>FALSE</v>
      </c>
      <c r="H1565" s="23" t="str">
        <f t="shared" si="318"/>
        <v>Sell</v>
      </c>
      <c r="I1565" s="23" t="str">
        <f t="shared" si="315"/>
        <v/>
      </c>
      <c r="J1565" s="38" t="str">
        <f t="shared" si="312"/>
        <v>Cash</v>
      </c>
      <c r="K1565" s="23" t="str">
        <f t="shared" si="313"/>
        <v>Cash</v>
      </c>
      <c r="L1565" s="23" t="str">
        <f t="shared" si="314"/>
        <v>Cash</v>
      </c>
      <c r="M1565" s="43">
        <f t="shared" si="319"/>
        <v>0.92867063492063495</v>
      </c>
      <c r="N1565" s="54">
        <f t="shared" si="310"/>
        <v>1</v>
      </c>
      <c r="O1565" s="47">
        <f>O1564*N1565</f>
        <v>4332476.1888090689</v>
      </c>
      <c r="P1565" s="67">
        <f>(O1565-MAX(O$97:O1565))/MAX(O$97:O1565)</f>
        <v>-0.11585237057686547</v>
      </c>
      <c r="Q1565" s="63">
        <f>Q1564*N1565</f>
        <v>1000000</v>
      </c>
      <c r="R1565" s="48">
        <v>1</v>
      </c>
      <c r="S1565" s="47">
        <f t="shared" si="311"/>
        <v>42577212.053044498</v>
      </c>
      <c r="T1565" s="67">
        <f>(S1565-MAX(S$97:S1565))/MAX(S$97:S1565)</f>
        <v>-9.7784422110552729E-2</v>
      </c>
      <c r="U1565" s="63">
        <f>U1564*R1565</f>
        <v>1000000</v>
      </c>
      <c r="V1565" s="4"/>
    </row>
    <row r="1566" spans="1:22" x14ac:dyDescent="0.3">
      <c r="A1566" s="2">
        <v>44569</v>
      </c>
      <c r="B1566" s="21">
        <v>937.8</v>
      </c>
      <c r="C1566" s="21">
        <v>942</v>
      </c>
      <c r="D1566" s="21">
        <v>997.41000000000008</v>
      </c>
      <c r="E1566" s="21">
        <v>1230.3791666666671</v>
      </c>
      <c r="F1566" s="23" t="str">
        <f t="shared" si="316"/>
        <v>FALSE</v>
      </c>
      <c r="G1566" s="23" t="str">
        <f t="shared" si="317"/>
        <v>FALSE</v>
      </c>
      <c r="H1566" s="23" t="str">
        <f t="shared" si="318"/>
        <v>Sell</v>
      </c>
      <c r="I1566" s="23" t="str">
        <f t="shared" si="315"/>
        <v/>
      </c>
      <c r="J1566" s="38" t="str">
        <f t="shared" si="312"/>
        <v>Cash</v>
      </c>
      <c r="K1566" s="23" t="str">
        <f t="shared" si="313"/>
        <v>Cash</v>
      </c>
      <c r="L1566" s="23" t="str">
        <f t="shared" si="314"/>
        <v>Cash</v>
      </c>
      <c r="M1566" s="43">
        <f t="shared" si="319"/>
        <v>1.0018160452943061</v>
      </c>
      <c r="N1566" s="54">
        <f t="shared" si="310"/>
        <v>1</v>
      </c>
      <c r="O1566" s="47">
        <f>O1565*N1566</f>
        <v>4332476.1888090689</v>
      </c>
      <c r="P1566" s="67">
        <f>(O1566-MAX(O$97:O1566))/MAX(O$97:O1566)</f>
        <v>-0.11585237057686547</v>
      </c>
      <c r="Q1566" s="63">
        <f>Q1565*N1566</f>
        <v>1000000</v>
      </c>
      <c r="R1566" s="48">
        <v>1</v>
      </c>
      <c r="S1566" s="47">
        <f t="shared" si="311"/>
        <v>42577212.053044498</v>
      </c>
      <c r="T1566" s="67">
        <f>(S1566-MAX(S$97:S1566))/MAX(S$97:S1566)</f>
        <v>-9.7784422110552729E-2</v>
      </c>
      <c r="U1566" s="63">
        <f>U1565*R1566</f>
        <v>1000000</v>
      </c>
      <c r="V1566" s="4"/>
    </row>
    <row r="1567" spans="1:22" x14ac:dyDescent="0.3">
      <c r="A1567" s="2">
        <v>44570</v>
      </c>
      <c r="B1567" s="21">
        <v>942</v>
      </c>
      <c r="C1567" s="21">
        <v>923</v>
      </c>
      <c r="D1567" s="21">
        <v>987.31000000000006</v>
      </c>
      <c r="E1567" s="21">
        <v>1227.0374999999999</v>
      </c>
      <c r="F1567" s="23" t="str">
        <f t="shared" si="316"/>
        <v>FALSE</v>
      </c>
      <c r="G1567" s="23" t="str">
        <f t="shared" si="317"/>
        <v>FALSE</v>
      </c>
      <c r="H1567" s="23" t="str">
        <f t="shared" si="318"/>
        <v>Sell</v>
      </c>
      <c r="I1567" s="23" t="str">
        <f t="shared" si="315"/>
        <v/>
      </c>
      <c r="J1567" s="38" t="str">
        <f t="shared" si="312"/>
        <v>Cash</v>
      </c>
      <c r="K1567" s="23" t="str">
        <f t="shared" si="313"/>
        <v>Cash</v>
      </c>
      <c r="L1567" s="23" t="str">
        <f t="shared" si="314"/>
        <v>Cash</v>
      </c>
      <c r="M1567" s="43">
        <f t="shared" si="319"/>
        <v>1.0044785668586054</v>
      </c>
      <c r="N1567" s="54">
        <f t="shared" si="310"/>
        <v>1</v>
      </c>
      <c r="O1567" s="47">
        <f>O1566*N1567</f>
        <v>4332476.1888090689</v>
      </c>
      <c r="P1567" s="67">
        <f>(O1567-MAX(O$97:O1567))/MAX(O$97:O1567)</f>
        <v>-0.11585237057686547</v>
      </c>
      <c r="Q1567" s="63">
        <f>Q1566*N1567</f>
        <v>1000000</v>
      </c>
      <c r="R1567" s="48">
        <v>1</v>
      </c>
      <c r="S1567" s="47">
        <f t="shared" si="311"/>
        <v>42577212.053044498</v>
      </c>
      <c r="T1567" s="67">
        <f>(S1567-MAX(S$97:S1567))/MAX(S$97:S1567)</f>
        <v>-9.7784422110552729E-2</v>
      </c>
      <c r="U1567" s="63">
        <f>U1566*R1567</f>
        <v>1000000</v>
      </c>
      <c r="V1567" s="4"/>
    </row>
    <row r="1568" spans="1:22" x14ac:dyDescent="0.3">
      <c r="A1568" s="2">
        <v>44571</v>
      </c>
      <c r="B1568" s="21">
        <v>922.7</v>
      </c>
      <c r="C1568" s="21">
        <v>891.5</v>
      </c>
      <c r="D1568" s="21">
        <v>974.06000000000006</v>
      </c>
      <c r="E1568" s="21">
        <v>1223.4083333333331</v>
      </c>
      <c r="F1568" s="23" t="str">
        <f t="shared" si="316"/>
        <v>FALSE</v>
      </c>
      <c r="G1568" s="23" t="str">
        <f t="shared" si="317"/>
        <v>FALSE</v>
      </c>
      <c r="H1568" s="23" t="str">
        <f t="shared" si="318"/>
        <v>Sell</v>
      </c>
      <c r="I1568" s="23" t="str">
        <f t="shared" si="315"/>
        <v/>
      </c>
      <c r="J1568" s="38" t="str">
        <f t="shared" si="312"/>
        <v>Cash</v>
      </c>
      <c r="K1568" s="23" t="str">
        <f t="shared" si="313"/>
        <v>Cash</v>
      </c>
      <c r="L1568" s="23" t="str">
        <f t="shared" si="314"/>
        <v>Cash</v>
      </c>
      <c r="M1568" s="43">
        <f t="shared" si="319"/>
        <v>0.97951167728237798</v>
      </c>
      <c r="N1568" s="54">
        <f t="shared" si="310"/>
        <v>1</v>
      </c>
      <c r="O1568" s="47">
        <f>O1567*N1568</f>
        <v>4332476.1888090689</v>
      </c>
      <c r="P1568" s="67">
        <f>(O1568-MAX(O$97:O1568))/MAX(O$97:O1568)</f>
        <v>-0.11585237057686547</v>
      </c>
      <c r="Q1568" s="63">
        <f>Q1567*N1568</f>
        <v>1000000</v>
      </c>
      <c r="R1568" s="48">
        <v>1</v>
      </c>
      <c r="S1568" s="47">
        <f t="shared" si="311"/>
        <v>42577212.053044498</v>
      </c>
      <c r="T1568" s="67">
        <f>(S1568-MAX(S$97:S1568))/MAX(S$97:S1568)</f>
        <v>-9.7784422110552729E-2</v>
      </c>
      <c r="U1568" s="63">
        <f>U1567*R1568</f>
        <v>1000000</v>
      </c>
      <c r="V1568" s="4"/>
    </row>
    <row r="1569" spans="1:22" x14ac:dyDescent="0.3">
      <c r="A1569" s="2">
        <v>44572</v>
      </c>
      <c r="B1569" s="21">
        <v>890.7</v>
      </c>
      <c r="C1569" s="21">
        <v>898.6</v>
      </c>
      <c r="D1569" s="21">
        <v>961.22</v>
      </c>
      <c r="E1569" s="21">
        <v>1220.2966666666671</v>
      </c>
      <c r="F1569" s="23" t="str">
        <f t="shared" si="316"/>
        <v>FALSE</v>
      </c>
      <c r="G1569" s="23" t="str">
        <f t="shared" si="317"/>
        <v>FALSE</v>
      </c>
      <c r="H1569" s="23" t="str">
        <f t="shared" si="318"/>
        <v>Sell</v>
      </c>
      <c r="I1569" s="23" t="str">
        <f t="shared" si="315"/>
        <v/>
      </c>
      <c r="J1569" s="38" t="str">
        <f t="shared" si="312"/>
        <v>Cash</v>
      </c>
      <c r="K1569" s="23" t="str">
        <f t="shared" si="313"/>
        <v>Cash</v>
      </c>
      <c r="L1569" s="23" t="str">
        <f t="shared" si="314"/>
        <v>Cash</v>
      </c>
      <c r="M1569" s="43">
        <f t="shared" si="319"/>
        <v>0.96531917199523143</v>
      </c>
      <c r="N1569" s="54">
        <f t="shared" si="310"/>
        <v>1</v>
      </c>
      <c r="O1569" s="47">
        <f>O1568*N1569</f>
        <v>4332476.1888090689</v>
      </c>
      <c r="P1569" s="67">
        <f>(O1569-MAX(O$97:O1569))/MAX(O$97:O1569)</f>
        <v>-0.11585237057686547</v>
      </c>
      <c r="Q1569" s="63">
        <f>Q1568*N1569</f>
        <v>1000000</v>
      </c>
      <c r="R1569" s="48">
        <v>1</v>
      </c>
      <c r="S1569" s="47">
        <f t="shared" si="311"/>
        <v>42577212.053044498</v>
      </c>
      <c r="T1569" s="67">
        <f>(S1569-MAX(S$97:S1569))/MAX(S$97:S1569)</f>
        <v>-9.7784422110552729E-2</v>
      </c>
      <c r="U1569" s="63">
        <f>U1568*R1569</f>
        <v>1000000</v>
      </c>
      <c r="V1569" s="4"/>
    </row>
    <row r="1570" spans="1:22" x14ac:dyDescent="0.3">
      <c r="A1570" s="2">
        <v>44573</v>
      </c>
      <c r="B1570" s="21">
        <v>899</v>
      </c>
      <c r="C1570" s="21">
        <v>973.5</v>
      </c>
      <c r="D1570" s="21">
        <v>955.67000000000007</v>
      </c>
      <c r="E1570" s="21">
        <v>1217.6508333333329</v>
      </c>
      <c r="F1570" s="23" t="str">
        <f t="shared" si="316"/>
        <v>FALSE</v>
      </c>
      <c r="G1570" s="23" t="str">
        <f t="shared" si="317"/>
        <v>FALSE</v>
      </c>
      <c r="H1570" s="23" t="str">
        <f t="shared" si="318"/>
        <v>Sell</v>
      </c>
      <c r="I1570" s="23" t="str">
        <f t="shared" si="315"/>
        <v/>
      </c>
      <c r="J1570" s="38" t="str">
        <f t="shared" si="312"/>
        <v>Cash</v>
      </c>
      <c r="K1570" s="23" t="str">
        <f t="shared" si="313"/>
        <v>Cash</v>
      </c>
      <c r="L1570" s="23" t="str">
        <f t="shared" si="314"/>
        <v>Cash</v>
      </c>
      <c r="M1570" s="43">
        <f t="shared" si="319"/>
        <v>1.0093185135286853</v>
      </c>
      <c r="N1570" s="54">
        <f t="shared" si="310"/>
        <v>1</v>
      </c>
      <c r="O1570" s="47">
        <f>O1569*N1570</f>
        <v>4332476.1888090689</v>
      </c>
      <c r="P1570" s="67">
        <f>(O1570-MAX(O$97:O1570))/MAX(O$97:O1570)</f>
        <v>-0.11585237057686547</v>
      </c>
      <c r="Q1570" s="63">
        <f>Q1569*N1570</f>
        <v>1000000</v>
      </c>
      <c r="R1570" s="48">
        <v>1</v>
      </c>
      <c r="S1570" s="47">
        <f t="shared" si="311"/>
        <v>42577212.053044498</v>
      </c>
      <c r="T1570" s="67">
        <f>(S1570-MAX(S$97:S1570))/MAX(S$97:S1570)</f>
        <v>-9.7784422110552729E-2</v>
      </c>
      <c r="U1570" s="63">
        <f>U1569*R1570</f>
        <v>1000000</v>
      </c>
      <c r="V1570" s="4"/>
    </row>
    <row r="1571" spans="1:22" x14ac:dyDescent="0.3">
      <c r="A1571" s="2">
        <v>44574</v>
      </c>
      <c r="B1571" s="21">
        <v>973.6</v>
      </c>
      <c r="C1571" s="21">
        <v>965.5</v>
      </c>
      <c r="D1571" s="21">
        <v>949.82</v>
      </c>
      <c r="E1571" s="21">
        <v>1214.7550000000001</v>
      </c>
      <c r="F1571" s="23" t="str">
        <f t="shared" si="316"/>
        <v>TRUE</v>
      </c>
      <c r="G1571" s="23" t="str">
        <f t="shared" si="317"/>
        <v>FALSE</v>
      </c>
      <c r="H1571" s="23" t="str">
        <f t="shared" si="318"/>
        <v>Hold&amp;NotBuy</v>
      </c>
      <c r="I1571" s="23" t="str">
        <f t="shared" si="315"/>
        <v>hold</v>
      </c>
      <c r="J1571" s="38" t="str">
        <f t="shared" si="312"/>
        <v>Cash</v>
      </c>
      <c r="K1571" s="23" t="str">
        <f t="shared" si="313"/>
        <v>Cash</v>
      </c>
      <c r="L1571" s="23" t="str">
        <f t="shared" si="314"/>
        <v>Cash</v>
      </c>
      <c r="M1571" s="43">
        <f t="shared" si="319"/>
        <v>1.0829810901001113</v>
      </c>
      <c r="N1571" s="54">
        <f t="shared" si="310"/>
        <v>1</v>
      </c>
      <c r="O1571" s="47">
        <f>O1570*N1571</f>
        <v>4332476.1888090689</v>
      </c>
      <c r="P1571" s="67">
        <f>(O1571-MAX(O$97:O1571))/MAX(O$97:O1571)</f>
        <v>-0.11585237057686547</v>
      </c>
      <c r="Q1571" s="63">
        <f t="shared" ref="Q1571:Q1634" si="321">Q1570*N1571</f>
        <v>1000000</v>
      </c>
      <c r="R1571" s="48">
        <v>1</v>
      </c>
      <c r="S1571" s="47">
        <f t="shared" si="311"/>
        <v>42577212.053044498</v>
      </c>
      <c r="T1571" s="67">
        <f>(S1571-MAX(S$97:S1571))/MAX(S$97:S1571)</f>
        <v>-9.7784422110552729E-2</v>
      </c>
      <c r="U1571" s="63">
        <f>U1570*R1571</f>
        <v>1000000</v>
      </c>
      <c r="V1571" s="4"/>
    </row>
    <row r="1572" spans="1:22" x14ac:dyDescent="0.3">
      <c r="A1572" s="2">
        <v>44575</v>
      </c>
      <c r="B1572" s="21">
        <v>965.5</v>
      </c>
      <c r="C1572" s="21">
        <v>939.3</v>
      </c>
      <c r="D1572" s="21">
        <v>941.35</v>
      </c>
      <c r="E1572" s="21">
        <v>1211.6575</v>
      </c>
      <c r="F1572" s="23" t="str">
        <f t="shared" si="316"/>
        <v>TRUE</v>
      </c>
      <c r="G1572" s="23" t="str">
        <f t="shared" si="317"/>
        <v>FALSE</v>
      </c>
      <c r="H1572" s="23" t="str">
        <f t="shared" si="318"/>
        <v>Hold&amp;NotBuy</v>
      </c>
      <c r="I1572" s="23" t="str">
        <f t="shared" si="315"/>
        <v>hold</v>
      </c>
      <c r="J1572" s="38" t="str">
        <f t="shared" si="312"/>
        <v>Cash</v>
      </c>
      <c r="K1572" s="23" t="str">
        <f t="shared" si="313"/>
        <v>Cash</v>
      </c>
      <c r="L1572" s="23" t="str">
        <f t="shared" si="314"/>
        <v>Cash</v>
      </c>
      <c r="M1572" s="43">
        <f t="shared" si="319"/>
        <v>0.99168036154478223</v>
      </c>
      <c r="N1572" s="54">
        <f t="shared" ref="N1572:N1635" si="322">IF(L1572="hold", IF(L1571="hold", B1572/B1571, (B1572-(B1571*$A$1))/B1571), IF(L1572="Selling", IF(L1571="Buying", (B1572-(B1571*$A$1)-(B1572*$A$1))/B1571, (B1572-(B1572*$A$1))/B1571), 1))</f>
        <v>1</v>
      </c>
      <c r="O1572" s="47">
        <f>O1571*N1572</f>
        <v>4332476.1888090689</v>
      </c>
      <c r="P1572" s="67">
        <f>(O1572-MAX(O$97:O1572))/MAX(O$97:O1572)</f>
        <v>-0.11585237057686547</v>
      </c>
      <c r="Q1572" s="63">
        <f t="shared" si="321"/>
        <v>1000000</v>
      </c>
      <c r="R1572" s="55">
        <f>(B1572-(B1571*$A$1))/B1571</f>
        <v>0.99098036154478231</v>
      </c>
      <c r="S1572" s="47">
        <f t="shared" si="311"/>
        <v>42193180.993894897</v>
      </c>
      <c r="T1572" s="67">
        <f>(S1572-MAX(S$97:S1572))/MAX(S$97:S1572)</f>
        <v>-0.10592208043178089</v>
      </c>
      <c r="U1572" s="63">
        <f t="shared" ref="U1572:U1635" si="323">U1571*R1572</f>
        <v>990980.3615447823</v>
      </c>
      <c r="V1572" s="4"/>
    </row>
    <row r="1573" spans="1:22" x14ac:dyDescent="0.3">
      <c r="A1573" s="2">
        <v>44576</v>
      </c>
      <c r="B1573" s="21">
        <v>939.4</v>
      </c>
      <c r="C1573" s="21">
        <v>946.1</v>
      </c>
      <c r="D1573" s="21">
        <v>935.26</v>
      </c>
      <c r="E1573" s="21">
        <v>1208.758333333333</v>
      </c>
      <c r="F1573" s="23" t="str">
        <f t="shared" si="316"/>
        <v>FALSE</v>
      </c>
      <c r="G1573" s="23" t="str">
        <f t="shared" si="317"/>
        <v>FALSE</v>
      </c>
      <c r="H1573" s="23" t="str">
        <f t="shared" si="318"/>
        <v>Sell</v>
      </c>
      <c r="I1573" s="23" t="str">
        <f t="shared" si="315"/>
        <v/>
      </c>
      <c r="J1573" s="38" t="str">
        <f t="shared" si="312"/>
        <v>Selling</v>
      </c>
      <c r="K1573" s="23" t="str">
        <f t="shared" si="313"/>
        <v>Selling</v>
      </c>
      <c r="L1573" s="23" t="str">
        <f t="shared" si="314"/>
        <v>Cash</v>
      </c>
      <c r="M1573" s="43">
        <f t="shared" si="319"/>
        <v>0.97296737441740033</v>
      </c>
      <c r="N1573" s="54">
        <f t="shared" si="322"/>
        <v>1</v>
      </c>
      <c r="O1573" s="47">
        <f>O1572*N1573</f>
        <v>4332476.1888090689</v>
      </c>
      <c r="P1573" s="67">
        <f>(O1573-MAX(O$97:O1573))/MAX(O$97:O1573)</f>
        <v>-0.11585237057686547</v>
      </c>
      <c r="Q1573" s="63">
        <f t="shared" si="321"/>
        <v>1000000</v>
      </c>
      <c r="R1573" s="53">
        <f>(B1573-(B1573*$A$1))/B1572</f>
        <v>0.97228629725530802</v>
      </c>
      <c r="S1573" s="47">
        <f t="shared" si="311"/>
        <v>41023851.717977107</v>
      </c>
      <c r="T1573" s="67">
        <f>(S1573-MAX(S$97:S1573))/MAX(S$97:S1573)</f>
        <v>-0.13070029012528714</v>
      </c>
      <c r="U1573" s="63">
        <f t="shared" si="323"/>
        <v>963516.62637910282</v>
      </c>
      <c r="V1573" s="4"/>
    </row>
    <row r="1574" spans="1:22" x14ac:dyDescent="0.3">
      <c r="A1574" s="2">
        <v>44577</v>
      </c>
      <c r="B1574" s="21">
        <v>946.8</v>
      </c>
      <c r="C1574" s="21">
        <v>942.9</v>
      </c>
      <c r="D1574" s="21">
        <v>935.93999999999994</v>
      </c>
      <c r="E1574" s="21">
        <v>1205.699166666667</v>
      </c>
      <c r="F1574" s="23" t="str">
        <f t="shared" si="316"/>
        <v>TRUE</v>
      </c>
      <c r="G1574" s="23" t="str">
        <f t="shared" si="317"/>
        <v>FALSE</v>
      </c>
      <c r="H1574" s="23" t="str">
        <f t="shared" si="318"/>
        <v>Hold&amp;NotBuy</v>
      </c>
      <c r="I1574" s="23" t="str">
        <f t="shared" si="315"/>
        <v>hold</v>
      </c>
      <c r="J1574" s="38" t="str">
        <f t="shared" si="312"/>
        <v>Selling</v>
      </c>
      <c r="K1574" s="23" t="str">
        <f t="shared" si="313"/>
        <v>Selling</v>
      </c>
      <c r="L1574" s="23" t="str">
        <f t="shared" si="314"/>
        <v>Cash</v>
      </c>
      <c r="M1574" s="43">
        <f t="shared" si="319"/>
        <v>1.0078773685331062</v>
      </c>
      <c r="N1574" s="54">
        <f t="shared" si="322"/>
        <v>1</v>
      </c>
      <c r="O1574" s="47">
        <f>O1573*N1574</f>
        <v>4332476.1888090689</v>
      </c>
      <c r="P1574" s="67">
        <f>(O1574-MAX(O$97:O1574))/MAX(O$97:O1574)</f>
        <v>-0.11585237057686547</v>
      </c>
      <c r="Q1574" s="63">
        <f t="shared" si="321"/>
        <v>1000000</v>
      </c>
      <c r="R1574" s="48">
        <v>1</v>
      </c>
      <c r="S1574" s="47">
        <f t="shared" si="311"/>
        <v>41023851.717977107</v>
      </c>
      <c r="T1574" s="67">
        <f>(S1574-MAX(S$97:S1574))/MAX(S$97:S1574)</f>
        <v>-0.13070029012528714</v>
      </c>
      <c r="U1574" s="63">
        <f t="shared" si="323"/>
        <v>963516.62637910282</v>
      </c>
      <c r="V1574" s="4"/>
    </row>
    <row r="1575" spans="1:22" x14ac:dyDescent="0.3">
      <c r="A1575" s="2">
        <v>44578</v>
      </c>
      <c r="B1575" s="21">
        <v>942.9</v>
      </c>
      <c r="C1575" s="21">
        <v>927.7</v>
      </c>
      <c r="D1575" s="21">
        <v>935.01</v>
      </c>
      <c r="E1575" s="21">
        <v>1202.6300000000001</v>
      </c>
      <c r="F1575" s="23" t="str">
        <f t="shared" si="316"/>
        <v>TRUE</v>
      </c>
      <c r="G1575" s="23" t="str">
        <f t="shared" si="317"/>
        <v>FALSE</v>
      </c>
      <c r="H1575" s="23" t="str">
        <f t="shared" si="318"/>
        <v>Hold&amp;NotBuy</v>
      </c>
      <c r="I1575" s="23" t="str">
        <f t="shared" si="315"/>
        <v>hold</v>
      </c>
      <c r="J1575" s="38" t="str">
        <f t="shared" si="312"/>
        <v>Selling</v>
      </c>
      <c r="K1575" s="23" t="str">
        <f t="shared" si="313"/>
        <v>Selling</v>
      </c>
      <c r="L1575" s="23" t="str">
        <f t="shared" si="314"/>
        <v>Cash</v>
      </c>
      <c r="M1575" s="43">
        <f t="shared" si="319"/>
        <v>0.99588086185044367</v>
      </c>
      <c r="N1575" s="54">
        <f t="shared" si="322"/>
        <v>1</v>
      </c>
      <c r="O1575" s="47">
        <f>O1574*N1575</f>
        <v>4332476.1888090689</v>
      </c>
      <c r="P1575" s="67">
        <f>(O1575-MAX(O$97:O1575))/MAX(O$97:O1575)</f>
        <v>-0.11585237057686547</v>
      </c>
      <c r="Q1575" s="63">
        <f t="shared" si="321"/>
        <v>1000000</v>
      </c>
      <c r="R1575" s="55">
        <f>(B1575-(B1574*$A$1))/B1574</f>
        <v>0.99518086185044352</v>
      </c>
      <c r="S1575" s="47">
        <f t="shared" si="311"/>
        <v>40826152.109121256</v>
      </c>
      <c r="T1575" s="67">
        <f>(S1575-MAX(S$97:S1575))/MAX(S$97:S1575)</f>
        <v>-0.13488956552054274</v>
      </c>
      <c r="U1575" s="63">
        <f t="shared" si="323"/>
        <v>958873.30664718733</v>
      </c>
      <c r="V1575" s="4"/>
    </row>
    <row r="1576" spans="1:22" x14ac:dyDescent="0.3">
      <c r="A1576" s="2">
        <v>44579</v>
      </c>
      <c r="B1576" s="21">
        <v>927.4</v>
      </c>
      <c r="C1576" s="21">
        <v>900.6</v>
      </c>
      <c r="D1576" s="21">
        <v>930.87000000000012</v>
      </c>
      <c r="E1576" s="21">
        <v>1200.4349999999999</v>
      </c>
      <c r="F1576" s="23" t="str">
        <f t="shared" si="316"/>
        <v>FALSE</v>
      </c>
      <c r="G1576" s="23" t="str">
        <f t="shared" si="317"/>
        <v>FALSE</v>
      </c>
      <c r="H1576" s="23" t="str">
        <f t="shared" si="318"/>
        <v>Sell</v>
      </c>
      <c r="I1576" s="23" t="str">
        <f t="shared" si="315"/>
        <v/>
      </c>
      <c r="J1576" s="38" t="str">
        <f t="shared" si="312"/>
        <v>Selling</v>
      </c>
      <c r="K1576" s="23" t="str">
        <f t="shared" si="313"/>
        <v>Selling</v>
      </c>
      <c r="L1576" s="23" t="str">
        <f t="shared" si="314"/>
        <v>Cash</v>
      </c>
      <c r="M1576" s="43">
        <f t="shared" si="319"/>
        <v>0.98356135327182093</v>
      </c>
      <c r="N1576" s="54">
        <f t="shared" si="322"/>
        <v>1</v>
      </c>
      <c r="O1576" s="47">
        <f>O1575*N1576</f>
        <v>4332476.1888090689</v>
      </c>
      <c r="P1576" s="67">
        <f>(O1576-MAX(O$97:O1576))/MAX(O$97:O1576)</f>
        <v>-0.11585237057686547</v>
      </c>
      <c r="Q1576" s="63">
        <f t="shared" si="321"/>
        <v>1000000</v>
      </c>
      <c r="R1576" s="53">
        <f>(B1576-(B1576*$A$1))/B1575</f>
        <v>0.98287286032453069</v>
      </c>
      <c r="S1576" s="47">
        <f t="shared" si="311"/>
        <v>40126916.899536379</v>
      </c>
      <c r="T1576" s="67">
        <f>(S1576-MAX(S$97:S1576))/MAX(S$97:S1576)</f>
        <v>-0.14970643276657836</v>
      </c>
      <c r="U1576" s="63">
        <f t="shared" si="323"/>
        <v>942450.54959316179</v>
      </c>
      <c r="V1576" s="4"/>
    </row>
    <row r="1577" spans="1:22" x14ac:dyDescent="0.3">
      <c r="A1577" s="2">
        <v>44580</v>
      </c>
      <c r="B1577" s="21">
        <v>900.6</v>
      </c>
      <c r="C1577" s="21">
        <v>900</v>
      </c>
      <c r="D1577" s="21">
        <v>928.57</v>
      </c>
      <c r="E1577" s="21">
        <v>1198.5350000000001</v>
      </c>
      <c r="F1577" s="23" t="str">
        <f t="shared" si="316"/>
        <v>FALSE</v>
      </c>
      <c r="G1577" s="23" t="str">
        <f t="shared" si="317"/>
        <v>FALSE</v>
      </c>
      <c r="H1577" s="23" t="str">
        <f t="shared" si="318"/>
        <v>Sell</v>
      </c>
      <c r="I1577" s="23" t="str">
        <f t="shared" si="315"/>
        <v/>
      </c>
      <c r="J1577" s="38" t="str">
        <f t="shared" si="312"/>
        <v>Cash</v>
      </c>
      <c r="K1577" s="23" t="str">
        <f t="shared" si="313"/>
        <v>Cash</v>
      </c>
      <c r="L1577" s="23" t="str">
        <f t="shared" si="314"/>
        <v>Cash</v>
      </c>
      <c r="M1577" s="43">
        <f t="shared" si="319"/>
        <v>0.9711020056070736</v>
      </c>
      <c r="N1577" s="54">
        <f t="shared" si="322"/>
        <v>1</v>
      </c>
      <c r="O1577" s="47">
        <f>O1576*N1577</f>
        <v>4332476.1888090689</v>
      </c>
      <c r="P1577" s="67">
        <f>(O1577-MAX(O$97:O1577))/MAX(O$97:O1577)</f>
        <v>-0.11585237057686547</v>
      </c>
      <c r="Q1577" s="63">
        <f t="shared" si="321"/>
        <v>1000000</v>
      </c>
      <c r="R1577" s="48">
        <v>1</v>
      </c>
      <c r="S1577" s="47">
        <f t="shared" si="311"/>
        <v>40126916.899536379</v>
      </c>
      <c r="T1577" s="67">
        <f>(S1577-MAX(S$97:S1577))/MAX(S$97:S1577)</f>
        <v>-0.14970643276657836</v>
      </c>
      <c r="U1577" s="63">
        <f t="shared" si="323"/>
        <v>942450.54959316179</v>
      </c>
      <c r="V1577" s="4"/>
    </row>
    <row r="1578" spans="1:22" x14ac:dyDescent="0.3">
      <c r="A1578" s="2">
        <v>44581</v>
      </c>
      <c r="B1578" s="21">
        <v>899.3</v>
      </c>
      <c r="C1578" s="21">
        <v>910.5</v>
      </c>
      <c r="D1578" s="21">
        <v>930.47</v>
      </c>
      <c r="E1578" s="21">
        <v>1196.489166666667</v>
      </c>
      <c r="F1578" s="23" t="str">
        <f t="shared" si="316"/>
        <v>FALSE</v>
      </c>
      <c r="G1578" s="23" t="str">
        <f t="shared" si="317"/>
        <v>FALSE</v>
      </c>
      <c r="H1578" s="23" t="str">
        <f t="shared" si="318"/>
        <v>Sell</v>
      </c>
      <c r="I1578" s="23" t="str">
        <f t="shared" si="315"/>
        <v/>
      </c>
      <c r="J1578" s="38" t="str">
        <f t="shared" si="312"/>
        <v>Cash</v>
      </c>
      <c r="K1578" s="23" t="str">
        <f t="shared" si="313"/>
        <v>Cash</v>
      </c>
      <c r="L1578" s="23" t="str">
        <f t="shared" si="314"/>
        <v>Cash</v>
      </c>
      <c r="M1578" s="43">
        <f t="shared" si="319"/>
        <v>0.99855651787697086</v>
      </c>
      <c r="N1578" s="54">
        <f t="shared" si="322"/>
        <v>1</v>
      </c>
      <c r="O1578" s="47">
        <f>O1577*N1578</f>
        <v>4332476.1888090689</v>
      </c>
      <c r="P1578" s="67">
        <f>(O1578-MAX(O$97:O1578))/MAX(O$97:O1578)</f>
        <v>-0.11585237057686547</v>
      </c>
      <c r="Q1578" s="63">
        <f t="shared" si="321"/>
        <v>1000000</v>
      </c>
      <c r="R1578" s="48">
        <v>1</v>
      </c>
      <c r="S1578" s="47">
        <f t="shared" si="311"/>
        <v>40126916.899536379</v>
      </c>
      <c r="T1578" s="67">
        <f>(S1578-MAX(S$97:S1578))/MAX(S$97:S1578)</f>
        <v>-0.14970643276657836</v>
      </c>
      <c r="U1578" s="63">
        <f t="shared" si="323"/>
        <v>942450.54959316179</v>
      </c>
      <c r="V1578" s="4"/>
    </row>
    <row r="1579" spans="1:22" x14ac:dyDescent="0.3">
      <c r="A1579" s="2">
        <v>44582</v>
      </c>
      <c r="B1579" s="21">
        <v>910.9</v>
      </c>
      <c r="C1579" s="21">
        <v>830.2</v>
      </c>
      <c r="D1579" s="21">
        <v>923.62999999999988</v>
      </c>
      <c r="E1579" s="21">
        <v>1193.3491666666671</v>
      </c>
      <c r="F1579" s="23" t="str">
        <f t="shared" si="316"/>
        <v>FALSE</v>
      </c>
      <c r="G1579" s="23" t="str">
        <f t="shared" si="317"/>
        <v>FALSE</v>
      </c>
      <c r="H1579" s="23" t="str">
        <f t="shared" si="318"/>
        <v>Sell</v>
      </c>
      <c r="I1579" s="23" t="str">
        <f t="shared" si="315"/>
        <v/>
      </c>
      <c r="J1579" s="38" t="str">
        <f t="shared" si="312"/>
        <v>Cash</v>
      </c>
      <c r="K1579" s="23" t="str">
        <f t="shared" si="313"/>
        <v>Cash</v>
      </c>
      <c r="L1579" s="23" t="str">
        <f t="shared" si="314"/>
        <v>Cash</v>
      </c>
      <c r="M1579" s="43">
        <f t="shared" si="319"/>
        <v>1.0128989213832982</v>
      </c>
      <c r="N1579" s="54">
        <f t="shared" si="322"/>
        <v>1</v>
      </c>
      <c r="O1579" s="47">
        <f>O1578*N1579</f>
        <v>4332476.1888090689</v>
      </c>
      <c r="P1579" s="67">
        <f>(O1579-MAX(O$97:O1579))/MAX(O$97:O1579)</f>
        <v>-0.11585237057686547</v>
      </c>
      <c r="Q1579" s="63">
        <f t="shared" si="321"/>
        <v>1000000</v>
      </c>
      <c r="R1579" s="48">
        <v>1</v>
      </c>
      <c r="S1579" s="47">
        <f t="shared" si="311"/>
        <v>40126916.899536379</v>
      </c>
      <c r="T1579" s="67">
        <f>(S1579-MAX(S$97:S1579))/MAX(S$97:S1579)</f>
        <v>-0.14970643276657836</v>
      </c>
      <c r="U1579" s="63">
        <f t="shared" si="323"/>
        <v>942450.54959316179</v>
      </c>
      <c r="V1579" s="4"/>
    </row>
    <row r="1580" spans="1:22" x14ac:dyDescent="0.3">
      <c r="A1580" s="2">
        <v>44583</v>
      </c>
      <c r="B1580" s="21">
        <v>830.6</v>
      </c>
      <c r="C1580" s="21">
        <v>730.8</v>
      </c>
      <c r="D1580" s="21">
        <v>899.36</v>
      </c>
      <c r="E1580" s="21">
        <v>1189.8975</v>
      </c>
      <c r="F1580" s="23" t="str">
        <f t="shared" si="316"/>
        <v>FALSE</v>
      </c>
      <c r="G1580" s="23" t="str">
        <f t="shared" si="317"/>
        <v>FALSE</v>
      </c>
      <c r="H1580" s="23" t="str">
        <f t="shared" si="318"/>
        <v>Sell</v>
      </c>
      <c r="I1580" s="23" t="str">
        <f t="shared" si="315"/>
        <v/>
      </c>
      <c r="J1580" s="38" t="str">
        <f t="shared" si="312"/>
        <v>Cash</v>
      </c>
      <c r="K1580" s="23" t="str">
        <f t="shared" si="313"/>
        <v>Cash</v>
      </c>
      <c r="L1580" s="23" t="str">
        <f t="shared" si="314"/>
        <v>Cash</v>
      </c>
      <c r="M1580" s="43">
        <f t="shared" si="319"/>
        <v>0.91184542759907783</v>
      </c>
      <c r="N1580" s="54">
        <f t="shared" si="322"/>
        <v>1</v>
      </c>
      <c r="O1580" s="47">
        <f>O1579*N1580</f>
        <v>4332476.1888090689</v>
      </c>
      <c r="P1580" s="67">
        <f>(O1580-MAX(O$97:O1580))/MAX(O$97:O1580)</f>
        <v>-0.11585237057686547</v>
      </c>
      <c r="Q1580" s="63">
        <f t="shared" si="321"/>
        <v>1000000</v>
      </c>
      <c r="R1580" s="48">
        <v>1</v>
      </c>
      <c r="S1580" s="47">
        <f t="shared" ref="S1580:S1643" si="324">S1579*R1580</f>
        <v>40126916.899536379</v>
      </c>
      <c r="T1580" s="67">
        <f>(S1580-MAX(S$97:S1580))/MAX(S$97:S1580)</f>
        <v>-0.14970643276657836</v>
      </c>
      <c r="U1580" s="63">
        <f t="shared" si="323"/>
        <v>942450.54959316179</v>
      </c>
      <c r="V1580" s="4"/>
    </row>
    <row r="1581" spans="1:22" x14ac:dyDescent="0.3">
      <c r="A1581" s="2">
        <v>44584</v>
      </c>
      <c r="B1581" s="21">
        <v>730.7</v>
      </c>
      <c r="C1581" s="21">
        <v>745.1</v>
      </c>
      <c r="D1581" s="21">
        <v>877.32</v>
      </c>
      <c r="E1581" s="21">
        <v>1186.606666666667</v>
      </c>
      <c r="F1581" s="23" t="str">
        <f t="shared" si="316"/>
        <v>FALSE</v>
      </c>
      <c r="G1581" s="23" t="str">
        <f t="shared" si="317"/>
        <v>FALSE</v>
      </c>
      <c r="H1581" s="23" t="str">
        <f t="shared" si="318"/>
        <v>Sell</v>
      </c>
      <c r="I1581" s="23" t="str">
        <f t="shared" si="315"/>
        <v/>
      </c>
      <c r="J1581" s="38" t="str">
        <f t="shared" si="312"/>
        <v>Cash</v>
      </c>
      <c r="K1581" s="23" t="str">
        <f t="shared" si="313"/>
        <v>Cash</v>
      </c>
      <c r="L1581" s="23" t="str">
        <f t="shared" si="314"/>
        <v>Cash</v>
      </c>
      <c r="M1581" s="43">
        <f t="shared" si="319"/>
        <v>0.8797254996388153</v>
      </c>
      <c r="N1581" s="54">
        <f t="shared" si="322"/>
        <v>1</v>
      </c>
      <c r="O1581" s="47">
        <f>O1580*N1581</f>
        <v>4332476.1888090689</v>
      </c>
      <c r="P1581" s="67">
        <f>(O1581-MAX(O$97:O1581))/MAX(O$97:O1581)</f>
        <v>-0.11585237057686547</v>
      </c>
      <c r="Q1581" s="63">
        <f t="shared" si="321"/>
        <v>1000000</v>
      </c>
      <c r="R1581" s="48">
        <v>1</v>
      </c>
      <c r="S1581" s="47">
        <f t="shared" si="324"/>
        <v>40126916.899536379</v>
      </c>
      <c r="T1581" s="67">
        <f>(S1581-MAX(S$97:S1581))/MAX(S$97:S1581)</f>
        <v>-0.14970643276657836</v>
      </c>
      <c r="U1581" s="63">
        <f t="shared" si="323"/>
        <v>942450.54959316179</v>
      </c>
      <c r="V1581" s="4"/>
    </row>
    <row r="1582" spans="1:22" x14ac:dyDescent="0.3">
      <c r="A1582" s="2">
        <v>44585</v>
      </c>
      <c r="B1582" s="21">
        <v>745.1</v>
      </c>
      <c r="C1582" s="21">
        <v>699.3</v>
      </c>
      <c r="D1582" s="21">
        <v>853.32</v>
      </c>
      <c r="E1582" s="21">
        <v>1182.8091666666669</v>
      </c>
      <c r="F1582" s="23" t="str">
        <f t="shared" si="316"/>
        <v>FALSE</v>
      </c>
      <c r="G1582" s="23" t="str">
        <f t="shared" si="317"/>
        <v>FALSE</v>
      </c>
      <c r="H1582" s="23" t="str">
        <f t="shared" si="318"/>
        <v>Sell</v>
      </c>
      <c r="I1582" s="23" t="str">
        <f t="shared" si="315"/>
        <v/>
      </c>
      <c r="J1582" s="38" t="str">
        <f t="shared" si="312"/>
        <v>Cash</v>
      </c>
      <c r="K1582" s="23" t="str">
        <f t="shared" si="313"/>
        <v>Cash</v>
      </c>
      <c r="L1582" s="23" t="str">
        <f t="shared" si="314"/>
        <v>Cash</v>
      </c>
      <c r="M1582" s="43">
        <f t="shared" si="319"/>
        <v>1.019707130149172</v>
      </c>
      <c r="N1582" s="54">
        <f t="shared" si="322"/>
        <v>1</v>
      </c>
      <c r="O1582" s="47">
        <f>O1581*N1582</f>
        <v>4332476.1888090689</v>
      </c>
      <c r="P1582" s="67">
        <f>(O1582-MAX(O$97:O1582))/MAX(O$97:O1582)</f>
        <v>-0.11585237057686547</v>
      </c>
      <c r="Q1582" s="63">
        <f t="shared" si="321"/>
        <v>1000000</v>
      </c>
      <c r="R1582" s="48">
        <v>1</v>
      </c>
      <c r="S1582" s="47">
        <f t="shared" si="324"/>
        <v>40126916.899536379</v>
      </c>
      <c r="T1582" s="67">
        <f>(S1582-MAX(S$97:S1582))/MAX(S$97:S1582)</f>
        <v>-0.14970643276657836</v>
      </c>
      <c r="U1582" s="63">
        <f t="shared" si="323"/>
        <v>942450.54959316179</v>
      </c>
      <c r="V1582" s="4"/>
    </row>
    <row r="1583" spans="1:22" x14ac:dyDescent="0.3">
      <c r="A1583" s="2">
        <v>44586</v>
      </c>
      <c r="B1583" s="21">
        <v>699.3</v>
      </c>
      <c r="C1583" s="21">
        <v>728.2</v>
      </c>
      <c r="D1583" s="21">
        <v>831.53</v>
      </c>
      <c r="E1583" s="21">
        <v>1179.285833333334</v>
      </c>
      <c r="F1583" s="23" t="str">
        <f t="shared" si="316"/>
        <v>FALSE</v>
      </c>
      <c r="G1583" s="23" t="str">
        <f t="shared" si="317"/>
        <v>FALSE</v>
      </c>
      <c r="H1583" s="23" t="str">
        <f t="shared" si="318"/>
        <v>Sell</v>
      </c>
      <c r="I1583" s="23" t="str">
        <f t="shared" si="315"/>
        <v/>
      </c>
      <c r="J1583" s="38" t="str">
        <f t="shared" si="312"/>
        <v>Cash</v>
      </c>
      <c r="K1583" s="23" t="str">
        <f t="shared" si="313"/>
        <v>Cash</v>
      </c>
      <c r="L1583" s="23" t="str">
        <f t="shared" si="314"/>
        <v>Cash</v>
      </c>
      <c r="M1583" s="43">
        <f t="shared" si="319"/>
        <v>0.93853174070594547</v>
      </c>
      <c r="N1583" s="54">
        <f t="shared" si="322"/>
        <v>1</v>
      </c>
      <c r="O1583" s="47">
        <f>O1582*N1583</f>
        <v>4332476.1888090689</v>
      </c>
      <c r="P1583" s="67">
        <f>(O1583-MAX(O$97:O1583))/MAX(O$97:O1583)</f>
        <v>-0.11585237057686547</v>
      </c>
      <c r="Q1583" s="63">
        <f t="shared" si="321"/>
        <v>1000000</v>
      </c>
      <c r="R1583" s="48">
        <v>1</v>
      </c>
      <c r="S1583" s="47">
        <f t="shared" si="324"/>
        <v>40126916.899536379</v>
      </c>
      <c r="T1583" s="67">
        <f>(S1583-MAX(S$97:S1583))/MAX(S$97:S1583)</f>
        <v>-0.14970643276657836</v>
      </c>
      <c r="U1583" s="63">
        <f t="shared" si="323"/>
        <v>942450.54959316179</v>
      </c>
      <c r="V1583" s="4"/>
    </row>
    <row r="1584" spans="1:22" x14ac:dyDescent="0.3">
      <c r="A1584" s="2">
        <v>44587</v>
      </c>
      <c r="B1584" s="21">
        <v>728.1</v>
      </c>
      <c r="C1584" s="21">
        <v>777.3</v>
      </c>
      <c r="D1584" s="21">
        <v>814.97</v>
      </c>
      <c r="E1584" s="21">
        <v>1176.363333333333</v>
      </c>
      <c r="F1584" s="23" t="str">
        <f t="shared" si="316"/>
        <v>FALSE</v>
      </c>
      <c r="G1584" s="23" t="str">
        <f t="shared" si="317"/>
        <v>FALSE</v>
      </c>
      <c r="H1584" s="23" t="str">
        <f t="shared" si="318"/>
        <v>Sell</v>
      </c>
      <c r="I1584" s="23" t="str">
        <f t="shared" si="315"/>
        <v/>
      </c>
      <c r="J1584" s="38" t="str">
        <f t="shared" si="312"/>
        <v>Cash</v>
      </c>
      <c r="K1584" s="23" t="str">
        <f t="shared" si="313"/>
        <v>Cash</v>
      </c>
      <c r="L1584" s="23" t="str">
        <f t="shared" si="314"/>
        <v>Cash</v>
      </c>
      <c r="M1584" s="43">
        <f t="shared" si="319"/>
        <v>1.0411840411840412</v>
      </c>
      <c r="N1584" s="54">
        <f t="shared" si="322"/>
        <v>1</v>
      </c>
      <c r="O1584" s="47">
        <f>O1583*N1584</f>
        <v>4332476.1888090689</v>
      </c>
      <c r="P1584" s="67">
        <f>(O1584-MAX(O$97:O1584))/MAX(O$97:O1584)</f>
        <v>-0.11585237057686547</v>
      </c>
      <c r="Q1584" s="63">
        <f t="shared" si="321"/>
        <v>1000000</v>
      </c>
      <c r="R1584" s="48">
        <v>1</v>
      </c>
      <c r="S1584" s="47">
        <f t="shared" si="324"/>
        <v>40126916.899536379</v>
      </c>
      <c r="T1584" s="67">
        <f>(S1584-MAX(S$97:S1584))/MAX(S$97:S1584)</f>
        <v>-0.14970643276657836</v>
      </c>
      <c r="U1584" s="63">
        <f t="shared" si="323"/>
        <v>942450.54959316179</v>
      </c>
      <c r="V1584" s="4"/>
    </row>
    <row r="1585" spans="1:22" x14ac:dyDescent="0.3">
      <c r="A1585" s="2">
        <v>44588</v>
      </c>
      <c r="B1585" s="21">
        <v>777.1</v>
      </c>
      <c r="C1585" s="21">
        <v>752.9</v>
      </c>
      <c r="D1585" s="21">
        <v>797.49</v>
      </c>
      <c r="E1585" s="21">
        <v>1173.0041666666671</v>
      </c>
      <c r="F1585" s="23" t="str">
        <f t="shared" si="316"/>
        <v>FALSE</v>
      </c>
      <c r="G1585" s="23" t="str">
        <f t="shared" si="317"/>
        <v>FALSE</v>
      </c>
      <c r="H1585" s="23" t="str">
        <f t="shared" si="318"/>
        <v>Sell</v>
      </c>
      <c r="I1585" s="23" t="str">
        <f t="shared" si="315"/>
        <v/>
      </c>
      <c r="J1585" s="38" t="str">
        <f t="shared" si="312"/>
        <v>Cash</v>
      </c>
      <c r="K1585" s="23" t="str">
        <f t="shared" si="313"/>
        <v>Cash</v>
      </c>
      <c r="L1585" s="23" t="str">
        <f t="shared" si="314"/>
        <v>Cash</v>
      </c>
      <c r="M1585" s="43">
        <f t="shared" si="319"/>
        <v>1.0672984480153824</v>
      </c>
      <c r="N1585" s="54">
        <f t="shared" si="322"/>
        <v>1</v>
      </c>
      <c r="O1585" s="47">
        <f>O1584*N1585</f>
        <v>4332476.1888090689</v>
      </c>
      <c r="P1585" s="67">
        <f>(O1585-MAX(O$97:O1585))/MAX(O$97:O1585)</f>
        <v>-0.11585237057686547</v>
      </c>
      <c r="Q1585" s="63">
        <f t="shared" si="321"/>
        <v>1000000</v>
      </c>
      <c r="R1585" s="48">
        <v>1</v>
      </c>
      <c r="S1585" s="47">
        <f t="shared" si="324"/>
        <v>40126916.899536379</v>
      </c>
      <c r="T1585" s="67">
        <f>(S1585-MAX(S$97:S1585))/MAX(S$97:S1585)</f>
        <v>-0.14970643276657836</v>
      </c>
      <c r="U1585" s="63">
        <f t="shared" si="323"/>
        <v>942450.54959316179</v>
      </c>
      <c r="V1585" s="4"/>
    </row>
    <row r="1586" spans="1:22" x14ac:dyDescent="0.3">
      <c r="A1586" s="2">
        <v>44589</v>
      </c>
      <c r="B1586" s="21">
        <v>753.3</v>
      </c>
      <c r="C1586" s="21">
        <v>742.4</v>
      </c>
      <c r="D1586" s="21">
        <v>781.67000000000007</v>
      </c>
      <c r="E1586" s="21">
        <v>1169.6324999999999</v>
      </c>
      <c r="F1586" s="23" t="str">
        <f t="shared" si="316"/>
        <v>FALSE</v>
      </c>
      <c r="G1586" s="23" t="str">
        <f t="shared" si="317"/>
        <v>FALSE</v>
      </c>
      <c r="H1586" s="23" t="str">
        <f t="shared" si="318"/>
        <v>Sell</v>
      </c>
      <c r="I1586" s="23" t="str">
        <f t="shared" si="315"/>
        <v/>
      </c>
      <c r="J1586" s="38" t="str">
        <f t="shared" si="312"/>
        <v>Cash</v>
      </c>
      <c r="K1586" s="23" t="str">
        <f t="shared" si="313"/>
        <v>Cash</v>
      </c>
      <c r="L1586" s="23" t="str">
        <f t="shared" si="314"/>
        <v>Cash</v>
      </c>
      <c r="M1586" s="43">
        <f t="shared" si="319"/>
        <v>0.96937331102818158</v>
      </c>
      <c r="N1586" s="54">
        <f t="shared" si="322"/>
        <v>1</v>
      </c>
      <c r="O1586" s="47">
        <f>O1585*N1586</f>
        <v>4332476.1888090689</v>
      </c>
      <c r="P1586" s="67">
        <f>(O1586-MAX(O$97:O1586))/MAX(O$97:O1586)</f>
        <v>-0.11585237057686547</v>
      </c>
      <c r="Q1586" s="63">
        <f t="shared" si="321"/>
        <v>1000000</v>
      </c>
      <c r="R1586" s="48">
        <v>1</v>
      </c>
      <c r="S1586" s="47">
        <f t="shared" si="324"/>
        <v>40126916.899536379</v>
      </c>
      <c r="T1586" s="67">
        <f>(S1586-MAX(S$97:S1586))/MAX(S$97:S1586)</f>
        <v>-0.14970643276657836</v>
      </c>
      <c r="U1586" s="63">
        <f t="shared" si="323"/>
        <v>942450.54959316179</v>
      </c>
      <c r="V1586" s="4"/>
    </row>
    <row r="1587" spans="1:22" x14ac:dyDescent="0.3">
      <c r="A1587" s="2">
        <v>44590</v>
      </c>
      <c r="B1587" s="21">
        <v>742.4</v>
      </c>
      <c r="C1587" s="21">
        <v>759</v>
      </c>
      <c r="D1587" s="21">
        <v>767.57</v>
      </c>
      <c r="E1587" s="21">
        <v>1165.699166666667</v>
      </c>
      <c r="F1587" s="23" t="str">
        <f t="shared" si="316"/>
        <v>FALSE</v>
      </c>
      <c r="G1587" s="23" t="str">
        <f t="shared" si="317"/>
        <v>FALSE</v>
      </c>
      <c r="H1587" s="23" t="str">
        <f t="shared" si="318"/>
        <v>Sell</v>
      </c>
      <c r="I1587" s="23" t="str">
        <f t="shared" si="315"/>
        <v/>
      </c>
      <c r="J1587" s="38" t="str">
        <f t="shared" si="312"/>
        <v>Cash</v>
      </c>
      <c r="K1587" s="23" t="str">
        <f t="shared" si="313"/>
        <v>Cash</v>
      </c>
      <c r="L1587" s="23" t="str">
        <f t="shared" si="314"/>
        <v>Cash</v>
      </c>
      <c r="M1587" s="43">
        <f t="shared" si="319"/>
        <v>0.98553033320058414</v>
      </c>
      <c r="N1587" s="54">
        <f t="shared" si="322"/>
        <v>1</v>
      </c>
      <c r="O1587" s="47">
        <f>O1586*N1587</f>
        <v>4332476.1888090689</v>
      </c>
      <c r="P1587" s="67">
        <f>(O1587-MAX(O$97:O1587))/MAX(O$97:O1587)</f>
        <v>-0.11585237057686547</v>
      </c>
      <c r="Q1587" s="63">
        <f t="shared" si="321"/>
        <v>1000000</v>
      </c>
      <c r="R1587" s="48">
        <v>1</v>
      </c>
      <c r="S1587" s="47">
        <f t="shared" si="324"/>
        <v>40126916.899536379</v>
      </c>
      <c r="T1587" s="67">
        <f>(S1587-MAX(S$97:S1587))/MAX(S$97:S1587)</f>
        <v>-0.14970643276657836</v>
      </c>
      <c r="U1587" s="63">
        <f t="shared" si="323"/>
        <v>942450.54959316179</v>
      </c>
      <c r="V1587" s="4"/>
    </row>
    <row r="1588" spans="1:22" x14ac:dyDescent="0.3">
      <c r="A1588" s="2">
        <v>44591</v>
      </c>
      <c r="B1588" s="21">
        <v>758.6</v>
      </c>
      <c r="C1588" s="21">
        <v>759</v>
      </c>
      <c r="D1588" s="21">
        <v>752.42000000000007</v>
      </c>
      <c r="E1588" s="21">
        <v>1161.465833333333</v>
      </c>
      <c r="F1588" s="23" t="str">
        <f t="shared" si="316"/>
        <v>FALSE</v>
      </c>
      <c r="G1588" s="23" t="str">
        <f t="shared" si="317"/>
        <v>FALSE</v>
      </c>
      <c r="H1588" s="23" t="str">
        <f t="shared" si="318"/>
        <v>Sell</v>
      </c>
      <c r="I1588" s="23" t="str">
        <f t="shared" si="315"/>
        <v/>
      </c>
      <c r="J1588" s="38" t="str">
        <f t="shared" si="312"/>
        <v>Cash</v>
      </c>
      <c r="K1588" s="23" t="str">
        <f t="shared" si="313"/>
        <v>Cash</v>
      </c>
      <c r="L1588" s="23" t="str">
        <f t="shared" si="314"/>
        <v>Cash</v>
      </c>
      <c r="M1588" s="43">
        <f t="shared" si="319"/>
        <v>1.0218211206896552</v>
      </c>
      <c r="N1588" s="54">
        <f t="shared" si="322"/>
        <v>1</v>
      </c>
      <c r="O1588" s="47">
        <f>O1587*N1588</f>
        <v>4332476.1888090689</v>
      </c>
      <c r="P1588" s="67">
        <f>(O1588-MAX(O$97:O1588))/MAX(O$97:O1588)</f>
        <v>-0.11585237057686547</v>
      </c>
      <c r="Q1588" s="63">
        <f t="shared" si="321"/>
        <v>1000000</v>
      </c>
      <c r="R1588" s="48">
        <v>1</v>
      </c>
      <c r="S1588" s="47">
        <f t="shared" si="324"/>
        <v>40126916.899536379</v>
      </c>
      <c r="T1588" s="67">
        <f>(S1588-MAX(S$97:S1588))/MAX(S$97:S1588)</f>
        <v>-0.14970643276657836</v>
      </c>
      <c r="U1588" s="63">
        <f t="shared" si="323"/>
        <v>942450.54959316179</v>
      </c>
      <c r="V1588" s="4"/>
    </row>
    <row r="1589" spans="1:22" x14ac:dyDescent="0.3">
      <c r="A1589" s="2">
        <v>44592</v>
      </c>
      <c r="B1589" s="21">
        <v>758.9</v>
      </c>
      <c r="C1589" s="21">
        <v>733.2</v>
      </c>
      <c r="D1589" s="21">
        <v>742.72</v>
      </c>
      <c r="E1589" s="21">
        <v>1156.7425000000001</v>
      </c>
      <c r="F1589" s="23" t="str">
        <f t="shared" si="316"/>
        <v>TRUE</v>
      </c>
      <c r="G1589" s="23" t="str">
        <f t="shared" si="317"/>
        <v>FALSE</v>
      </c>
      <c r="H1589" s="23" t="str">
        <f t="shared" si="318"/>
        <v>Hold&amp;NotBuy</v>
      </c>
      <c r="I1589" s="23" t="str">
        <f t="shared" si="315"/>
        <v>hold</v>
      </c>
      <c r="J1589" s="38" t="str">
        <f t="shared" si="312"/>
        <v>Cash</v>
      </c>
      <c r="K1589" s="23" t="str">
        <f t="shared" si="313"/>
        <v>Cash</v>
      </c>
      <c r="L1589" s="23" t="str">
        <f t="shared" si="314"/>
        <v>Cash</v>
      </c>
      <c r="M1589" s="43">
        <f t="shared" si="319"/>
        <v>1.0003954653308726</v>
      </c>
      <c r="N1589" s="54">
        <f t="shared" si="322"/>
        <v>1</v>
      </c>
      <c r="O1589" s="47">
        <f>O1588*N1589</f>
        <v>4332476.1888090689</v>
      </c>
      <c r="P1589" s="67">
        <f>(O1589-MAX(O$97:O1589))/MAX(O$97:O1589)</f>
        <v>-0.11585237057686547</v>
      </c>
      <c r="Q1589" s="63">
        <f t="shared" si="321"/>
        <v>1000000</v>
      </c>
      <c r="R1589" s="48">
        <v>1</v>
      </c>
      <c r="S1589" s="47">
        <f t="shared" si="324"/>
        <v>40126916.899536379</v>
      </c>
      <c r="T1589" s="67">
        <f>(S1589-MAX(S$97:S1589))/MAX(S$97:S1589)</f>
        <v>-0.14970643276657836</v>
      </c>
      <c r="U1589" s="63">
        <f t="shared" si="323"/>
        <v>942450.54959316179</v>
      </c>
      <c r="V1589" s="4"/>
    </row>
    <row r="1590" spans="1:22" x14ac:dyDescent="0.3">
      <c r="A1590" s="2">
        <v>44593</v>
      </c>
      <c r="B1590" s="21">
        <v>733.4</v>
      </c>
      <c r="C1590" s="21">
        <v>764.7</v>
      </c>
      <c r="D1590" s="21">
        <v>746.11</v>
      </c>
      <c r="E1590" s="21">
        <v>1152.7066666666669</v>
      </c>
      <c r="F1590" s="23" t="str">
        <f t="shared" si="316"/>
        <v>FALSE</v>
      </c>
      <c r="G1590" s="23" t="str">
        <f t="shared" si="317"/>
        <v>FALSE</v>
      </c>
      <c r="H1590" s="23" t="str">
        <f t="shared" si="318"/>
        <v>Sell</v>
      </c>
      <c r="I1590" s="23" t="str">
        <f t="shared" si="315"/>
        <v/>
      </c>
      <c r="J1590" s="38" t="str">
        <f t="shared" si="312"/>
        <v>Selling</v>
      </c>
      <c r="K1590" s="23" t="str">
        <f t="shared" si="313"/>
        <v>Selling</v>
      </c>
      <c r="L1590" s="23" t="str">
        <f t="shared" si="314"/>
        <v>Cash</v>
      </c>
      <c r="M1590" s="43">
        <f t="shared" si="319"/>
        <v>0.96639873501120044</v>
      </c>
      <c r="N1590" s="54">
        <f t="shared" si="322"/>
        <v>1</v>
      </c>
      <c r="O1590" s="47">
        <f>O1589*N1590</f>
        <v>4332476.1888090689</v>
      </c>
      <c r="P1590" s="67">
        <f>(O1590-MAX(O$97:O1590))/MAX(O$97:O1590)</f>
        <v>-0.11585237057686547</v>
      </c>
      <c r="Q1590" s="63">
        <f t="shared" si="321"/>
        <v>1000000</v>
      </c>
      <c r="R1590" s="51">
        <f>(B1590-(B1589*$A$1)-(B1590*$A$1))/B1589</f>
        <v>0.96502225589669255</v>
      </c>
      <c r="S1590" s="47">
        <f t="shared" si="324"/>
        <v>38723367.868569709</v>
      </c>
      <c r="T1590" s="67">
        <f>(S1590-MAX(S$97:S1590))/MAX(S$97:S1590)</f>
        <v>-0.17944778357395749</v>
      </c>
      <c r="U1590" s="63">
        <f t="shared" si="323"/>
        <v>909485.75543947075</v>
      </c>
      <c r="V1590" s="4"/>
    </row>
    <row r="1591" spans="1:22" x14ac:dyDescent="0.3">
      <c r="A1591" s="2">
        <v>44594</v>
      </c>
      <c r="B1591" s="21">
        <v>764.9</v>
      </c>
      <c r="C1591" s="21">
        <v>757.6</v>
      </c>
      <c r="D1591" s="21">
        <v>747.36</v>
      </c>
      <c r="E1591" s="21">
        <v>1148.32</v>
      </c>
      <c r="F1591" s="23" t="str">
        <f t="shared" si="316"/>
        <v>TRUE</v>
      </c>
      <c r="G1591" s="23" t="str">
        <f t="shared" si="317"/>
        <v>FALSE</v>
      </c>
      <c r="H1591" s="23" t="str">
        <f t="shared" si="318"/>
        <v>Hold&amp;NotBuy</v>
      </c>
      <c r="I1591" s="23" t="str">
        <f t="shared" si="315"/>
        <v>hold</v>
      </c>
      <c r="J1591" s="38" t="str">
        <f t="shared" si="312"/>
        <v>Selling</v>
      </c>
      <c r="K1591" s="23" t="str">
        <f t="shared" si="313"/>
        <v>Selling</v>
      </c>
      <c r="L1591" s="23" t="str">
        <f t="shared" si="314"/>
        <v>Cash</v>
      </c>
      <c r="M1591" s="43">
        <f t="shared" si="319"/>
        <v>1.0429506408508318</v>
      </c>
      <c r="N1591" s="54">
        <f t="shared" si="322"/>
        <v>1</v>
      </c>
      <c r="O1591" s="47">
        <f>O1590*N1591</f>
        <v>4332476.1888090689</v>
      </c>
      <c r="P1591" s="67">
        <f>(O1591-MAX(O$97:O1591))/MAX(O$97:O1591)</f>
        <v>-0.11585237057686547</v>
      </c>
      <c r="Q1591" s="63">
        <f t="shared" si="321"/>
        <v>1000000</v>
      </c>
      <c r="R1591" s="48">
        <v>1</v>
      </c>
      <c r="S1591" s="47">
        <f t="shared" si="324"/>
        <v>38723367.868569709</v>
      </c>
      <c r="T1591" s="67">
        <f>(S1591-MAX(S$97:S1591))/MAX(S$97:S1591)</f>
        <v>-0.17944778357395749</v>
      </c>
      <c r="U1591" s="63">
        <f t="shared" si="323"/>
        <v>909485.75543947075</v>
      </c>
      <c r="V1591" s="4"/>
    </row>
    <row r="1592" spans="1:22" x14ac:dyDescent="0.3">
      <c r="A1592" s="2">
        <v>44595</v>
      </c>
      <c r="B1592" s="21">
        <v>757.8</v>
      </c>
      <c r="C1592" s="21">
        <v>737.1</v>
      </c>
      <c r="D1592" s="21">
        <v>751.14</v>
      </c>
      <c r="E1592" s="21">
        <v>1143.4124999999999</v>
      </c>
      <c r="F1592" s="23" t="str">
        <f t="shared" si="316"/>
        <v>TRUE</v>
      </c>
      <c r="G1592" s="23" t="str">
        <f t="shared" si="317"/>
        <v>FALSE</v>
      </c>
      <c r="H1592" s="23" t="str">
        <f t="shared" si="318"/>
        <v>Hold&amp;NotBuy</v>
      </c>
      <c r="I1592" s="23" t="str">
        <f t="shared" si="315"/>
        <v>hold</v>
      </c>
      <c r="J1592" s="38" t="str">
        <f t="shared" si="312"/>
        <v>Selling</v>
      </c>
      <c r="K1592" s="23" t="str">
        <f t="shared" si="313"/>
        <v>Selling</v>
      </c>
      <c r="L1592" s="23" t="str">
        <f t="shared" si="314"/>
        <v>Cash</v>
      </c>
      <c r="M1592" s="43">
        <f t="shared" si="319"/>
        <v>0.99071774088116094</v>
      </c>
      <c r="N1592" s="54">
        <f t="shared" si="322"/>
        <v>1</v>
      </c>
      <c r="O1592" s="47">
        <f>O1591*N1592</f>
        <v>4332476.1888090689</v>
      </c>
      <c r="P1592" s="67">
        <f>(O1592-MAX(O$97:O1592))/MAX(O$97:O1592)</f>
        <v>-0.11585237057686547</v>
      </c>
      <c r="Q1592" s="63">
        <f t="shared" si="321"/>
        <v>1000000</v>
      </c>
      <c r="R1592" s="55">
        <f>(B1592-(B1591*$A$1))/B1591</f>
        <v>0.9900177408811609</v>
      </c>
      <c r="S1592" s="47">
        <f t="shared" si="324"/>
        <v>38336821.176551521</v>
      </c>
      <c r="T1592" s="67">
        <f>(S1592-MAX(S$97:S1592))/MAX(S$97:S1592)</f>
        <v>-0.18763874841885994</v>
      </c>
      <c r="U1592" s="63">
        <f t="shared" si="323"/>
        <v>900407.0329637808</v>
      </c>
      <c r="V1592" s="4"/>
    </row>
    <row r="1593" spans="1:22" x14ac:dyDescent="0.3">
      <c r="A1593" s="2">
        <v>44596</v>
      </c>
      <c r="B1593" s="21">
        <v>737.1</v>
      </c>
      <c r="C1593" s="21">
        <v>751</v>
      </c>
      <c r="D1593" s="21">
        <v>753.42</v>
      </c>
      <c r="E1593" s="21">
        <v>1138.8458333333331</v>
      </c>
      <c r="F1593" s="23" t="str">
        <f t="shared" si="316"/>
        <v>FALSE</v>
      </c>
      <c r="G1593" s="23" t="str">
        <f t="shared" si="317"/>
        <v>FALSE</v>
      </c>
      <c r="H1593" s="23" t="str">
        <f t="shared" si="318"/>
        <v>Sell</v>
      </c>
      <c r="I1593" s="23" t="str">
        <f t="shared" si="315"/>
        <v/>
      </c>
      <c r="J1593" s="38" t="str">
        <f t="shared" si="312"/>
        <v>Selling</v>
      </c>
      <c r="K1593" s="23" t="str">
        <f t="shared" si="313"/>
        <v>Selling</v>
      </c>
      <c r="L1593" s="23" t="str">
        <f t="shared" si="314"/>
        <v>Cash</v>
      </c>
      <c r="M1593" s="43">
        <f t="shared" si="319"/>
        <v>0.97268408551068897</v>
      </c>
      <c r="N1593" s="54">
        <f t="shared" si="322"/>
        <v>1</v>
      </c>
      <c r="O1593" s="47">
        <f>O1592*N1593</f>
        <v>4332476.1888090689</v>
      </c>
      <c r="P1593" s="67">
        <f>(O1593-MAX(O$97:O1593))/MAX(O$97:O1593)</f>
        <v>-0.11585237057686547</v>
      </c>
      <c r="Q1593" s="63">
        <f t="shared" si="321"/>
        <v>1000000</v>
      </c>
      <c r="R1593" s="53">
        <f>(B1593-(B1593*$A$1))/B1592</f>
        <v>0.9720032066508314</v>
      </c>
      <c r="S1593" s="47">
        <f t="shared" si="324"/>
        <v>37263513.116407581</v>
      </c>
      <c r="T1593" s="67">
        <f>(S1593-MAX(S$97:S1593))/MAX(S$97:S1593)</f>
        <v>-0.21038225850424902</v>
      </c>
      <c r="U1593" s="63">
        <f t="shared" si="323"/>
        <v>875198.52333175577</v>
      </c>
      <c r="V1593" s="4"/>
    </row>
    <row r="1594" spans="1:22" x14ac:dyDescent="0.3">
      <c r="A1594" s="2">
        <v>44597</v>
      </c>
      <c r="B1594" s="21">
        <v>750.7</v>
      </c>
      <c r="C1594" s="21">
        <v>822.4</v>
      </c>
      <c r="D1594" s="21">
        <v>757.93000000000006</v>
      </c>
      <c r="E1594" s="21">
        <v>1134.7408333333331</v>
      </c>
      <c r="F1594" s="23" t="str">
        <f t="shared" si="316"/>
        <v>FALSE</v>
      </c>
      <c r="G1594" s="23" t="str">
        <f t="shared" si="317"/>
        <v>FALSE</v>
      </c>
      <c r="H1594" s="23" t="str">
        <f t="shared" si="318"/>
        <v>Sell</v>
      </c>
      <c r="I1594" s="23" t="str">
        <f t="shared" si="315"/>
        <v/>
      </c>
      <c r="J1594" s="38" t="str">
        <f t="shared" si="312"/>
        <v>Cash</v>
      </c>
      <c r="K1594" s="23" t="str">
        <f t="shared" si="313"/>
        <v>Cash</v>
      </c>
      <c r="L1594" s="23" t="str">
        <f t="shared" si="314"/>
        <v>Cash</v>
      </c>
      <c r="M1594" s="43">
        <f t="shared" si="319"/>
        <v>1.0184506851173518</v>
      </c>
      <c r="N1594" s="54">
        <f t="shared" si="322"/>
        <v>1</v>
      </c>
      <c r="O1594" s="47">
        <f>O1593*N1594</f>
        <v>4332476.1888090689</v>
      </c>
      <c r="P1594" s="67">
        <f>(O1594-MAX(O$97:O1594))/MAX(O$97:O1594)</f>
        <v>-0.11585237057686547</v>
      </c>
      <c r="Q1594" s="63">
        <f t="shared" si="321"/>
        <v>1000000</v>
      </c>
      <c r="R1594" s="48">
        <v>1</v>
      </c>
      <c r="S1594" s="47">
        <f t="shared" si="324"/>
        <v>37263513.116407581</v>
      </c>
      <c r="T1594" s="67">
        <f>(S1594-MAX(S$97:S1594))/MAX(S$97:S1594)</f>
        <v>-0.21038225850424902</v>
      </c>
      <c r="U1594" s="63">
        <f t="shared" si="323"/>
        <v>875198.52333175577</v>
      </c>
      <c r="V1594" s="4"/>
    </row>
    <row r="1595" spans="1:22" x14ac:dyDescent="0.3">
      <c r="A1595" s="2">
        <v>44598</v>
      </c>
      <c r="B1595" s="21">
        <v>822.5</v>
      </c>
      <c r="C1595" s="21">
        <v>813.4</v>
      </c>
      <c r="D1595" s="21">
        <v>763.98</v>
      </c>
      <c r="E1595" s="21">
        <v>1129.9275</v>
      </c>
      <c r="F1595" s="23" t="str">
        <f t="shared" si="316"/>
        <v>TRUE</v>
      </c>
      <c r="G1595" s="23" t="str">
        <f t="shared" si="317"/>
        <v>FALSE</v>
      </c>
      <c r="H1595" s="23" t="str">
        <f t="shared" si="318"/>
        <v>Hold&amp;NotBuy</v>
      </c>
      <c r="I1595" s="23" t="str">
        <f t="shared" si="315"/>
        <v>hold</v>
      </c>
      <c r="J1595" s="38" t="str">
        <f t="shared" si="312"/>
        <v>Cash</v>
      </c>
      <c r="K1595" s="23" t="str">
        <f t="shared" si="313"/>
        <v>Cash</v>
      </c>
      <c r="L1595" s="23" t="str">
        <f t="shared" si="314"/>
        <v>Cash</v>
      </c>
      <c r="M1595" s="43">
        <f t="shared" si="319"/>
        <v>1.0956440655388304</v>
      </c>
      <c r="N1595" s="54">
        <f t="shared" si="322"/>
        <v>1</v>
      </c>
      <c r="O1595" s="47">
        <f>O1594*N1595</f>
        <v>4332476.1888090689</v>
      </c>
      <c r="P1595" s="67">
        <f>(O1595-MAX(O$97:O1595))/MAX(O$97:O1595)</f>
        <v>-0.11585237057686547</v>
      </c>
      <c r="Q1595" s="63">
        <f t="shared" si="321"/>
        <v>1000000</v>
      </c>
      <c r="R1595" s="48">
        <v>1</v>
      </c>
      <c r="S1595" s="47">
        <f t="shared" si="324"/>
        <v>37263513.116407581</v>
      </c>
      <c r="T1595" s="67">
        <f>(S1595-MAX(S$97:S1595))/MAX(S$97:S1595)</f>
        <v>-0.21038225850424902</v>
      </c>
      <c r="U1595" s="63">
        <f t="shared" si="323"/>
        <v>875198.52333175577</v>
      </c>
      <c r="V1595" s="4"/>
    </row>
    <row r="1596" spans="1:22" x14ac:dyDescent="0.3">
      <c r="A1596" s="2">
        <v>44599</v>
      </c>
      <c r="B1596" s="21">
        <v>814</v>
      </c>
      <c r="C1596" s="21">
        <v>943.2</v>
      </c>
      <c r="D1596" s="21">
        <v>784.06</v>
      </c>
      <c r="E1596" s="21">
        <v>1125.679166666667</v>
      </c>
      <c r="F1596" s="23" t="str">
        <f t="shared" si="316"/>
        <v>TRUE</v>
      </c>
      <c r="G1596" s="23" t="str">
        <f t="shared" si="317"/>
        <v>FALSE</v>
      </c>
      <c r="H1596" s="23" t="str">
        <f t="shared" si="318"/>
        <v>Hold&amp;NotBuy</v>
      </c>
      <c r="I1596" s="23" t="str">
        <f t="shared" si="315"/>
        <v>hold</v>
      </c>
      <c r="J1596" s="38" t="str">
        <f t="shared" si="312"/>
        <v>Cash</v>
      </c>
      <c r="K1596" s="23" t="str">
        <f t="shared" si="313"/>
        <v>Cash</v>
      </c>
      <c r="L1596" s="23" t="str">
        <f t="shared" si="314"/>
        <v>Cash</v>
      </c>
      <c r="M1596" s="43">
        <f t="shared" si="319"/>
        <v>0.98966565349544078</v>
      </c>
      <c r="N1596" s="54">
        <f t="shared" si="322"/>
        <v>1</v>
      </c>
      <c r="O1596" s="47">
        <f>O1595*N1596</f>
        <v>4332476.1888090689</v>
      </c>
      <c r="P1596" s="67">
        <f>(O1596-MAX(O$97:O1596))/MAX(O$97:O1596)</f>
        <v>-0.11585237057686547</v>
      </c>
      <c r="Q1596" s="63">
        <f t="shared" si="321"/>
        <v>1000000</v>
      </c>
      <c r="R1596" s="55">
        <f>(B1596-(B1595*$A$1))/B1595</f>
        <v>0.98896565349544074</v>
      </c>
      <c r="S1596" s="47">
        <f t="shared" si="324"/>
        <v>36852334.600703947</v>
      </c>
      <c r="T1596" s="67">
        <f>(S1596-MAX(S$97:S1596))/MAX(S$97:S1596)</f>
        <v>-0.2190951742700607</v>
      </c>
      <c r="U1596" s="63">
        <f t="shared" si="323"/>
        <v>865541.27956503455</v>
      </c>
      <c r="V1596" s="4"/>
    </row>
    <row r="1597" spans="1:22" x14ac:dyDescent="0.3">
      <c r="A1597" s="2">
        <v>44600</v>
      </c>
      <c r="B1597" s="21">
        <v>943.1</v>
      </c>
      <c r="C1597" s="21">
        <v>1025</v>
      </c>
      <c r="D1597" s="21">
        <v>810.66000000000008</v>
      </c>
      <c r="E1597" s="21">
        <v>1122.3375000000001</v>
      </c>
      <c r="F1597" s="23" t="str">
        <f t="shared" si="316"/>
        <v>TRUE</v>
      </c>
      <c r="G1597" s="23" t="str">
        <f t="shared" si="317"/>
        <v>FALSE</v>
      </c>
      <c r="H1597" s="23" t="str">
        <f t="shared" si="318"/>
        <v>Hold&amp;NotBuy</v>
      </c>
      <c r="I1597" s="23" t="str">
        <f t="shared" si="315"/>
        <v>hold</v>
      </c>
      <c r="J1597" s="38" t="str">
        <f t="shared" si="312"/>
        <v>Cash</v>
      </c>
      <c r="K1597" s="23" t="str">
        <f t="shared" si="313"/>
        <v>Cash</v>
      </c>
      <c r="L1597" s="23" t="str">
        <f t="shared" si="314"/>
        <v>Cash</v>
      </c>
      <c r="M1597" s="43">
        <f t="shared" si="319"/>
        <v>1.1585995085995087</v>
      </c>
      <c r="N1597" s="54">
        <f t="shared" si="322"/>
        <v>1</v>
      </c>
      <c r="O1597" s="47">
        <f>O1596*N1597</f>
        <v>4332476.1888090689</v>
      </c>
      <c r="P1597" s="67">
        <f>(O1597-MAX(O$97:O1597))/MAX(O$97:O1597)</f>
        <v>-0.11585237057686547</v>
      </c>
      <c r="Q1597" s="63">
        <f t="shared" si="321"/>
        <v>1000000</v>
      </c>
      <c r="R1597" s="52">
        <f t="shared" ref="R1597:R1605" si="325">M1597</f>
        <v>1.1585995085995087</v>
      </c>
      <c r="S1597" s="47">
        <f t="shared" si="324"/>
        <v>42697096.759120263</v>
      </c>
      <c r="T1597" s="67">
        <f>(S1597-MAX(S$97:S1597))/MAX(S$97:S1597)</f>
        <v>-9.5244052646307378E-2</v>
      </c>
      <c r="U1597" s="63">
        <f t="shared" si="323"/>
        <v>1002815.7011766389</v>
      </c>
      <c r="V1597" s="4"/>
    </row>
    <row r="1598" spans="1:22" x14ac:dyDescent="0.3">
      <c r="A1598" s="2">
        <v>44601</v>
      </c>
      <c r="B1598" s="21">
        <v>1024</v>
      </c>
      <c r="C1598" s="21">
        <v>1073</v>
      </c>
      <c r="D1598" s="21">
        <v>842.06000000000006</v>
      </c>
      <c r="E1598" s="21">
        <v>1120.0291666666669</v>
      </c>
      <c r="F1598" s="23" t="str">
        <f t="shared" si="316"/>
        <v>TRUE</v>
      </c>
      <c r="G1598" s="23" t="str">
        <f t="shared" si="317"/>
        <v>FALSE</v>
      </c>
      <c r="H1598" s="23" t="str">
        <f t="shared" si="318"/>
        <v>Hold&amp;NotBuy</v>
      </c>
      <c r="I1598" s="23" t="str">
        <f t="shared" si="315"/>
        <v>hold</v>
      </c>
      <c r="J1598" s="38" t="str">
        <f t="shared" si="312"/>
        <v>Cash</v>
      </c>
      <c r="K1598" s="23" t="str">
        <f t="shared" si="313"/>
        <v>Cash</v>
      </c>
      <c r="L1598" s="23" t="str">
        <f t="shared" si="314"/>
        <v>Cash</v>
      </c>
      <c r="M1598" s="43">
        <f t="shared" si="319"/>
        <v>1.0857809352136572</v>
      </c>
      <c r="N1598" s="54">
        <f t="shared" si="322"/>
        <v>1</v>
      </c>
      <c r="O1598" s="47">
        <f>O1597*N1598</f>
        <v>4332476.1888090689</v>
      </c>
      <c r="P1598" s="67">
        <f>(O1598-MAX(O$97:O1598))/MAX(O$97:O1598)</f>
        <v>-0.11585237057686547</v>
      </c>
      <c r="Q1598" s="63">
        <f t="shared" si="321"/>
        <v>1000000</v>
      </c>
      <c r="R1598" s="52">
        <f t="shared" si="325"/>
        <v>1.0857809352136572</v>
      </c>
      <c r="S1598" s="47">
        <f t="shared" si="324"/>
        <v>46359693.650025606</v>
      </c>
      <c r="T1598" s="67">
        <f>(S1598-MAX(S$97:S1598))/MAX(S$97:S1598)</f>
        <v>-1.763324134218934E-2</v>
      </c>
      <c r="U1598" s="63">
        <f t="shared" si="323"/>
        <v>1088838.1698705105</v>
      </c>
      <c r="V1598" s="4"/>
    </row>
    <row r="1599" spans="1:22" x14ac:dyDescent="0.3">
      <c r="A1599" s="2">
        <v>44602</v>
      </c>
      <c r="B1599" s="21">
        <v>1073</v>
      </c>
      <c r="C1599" s="21">
        <v>1045</v>
      </c>
      <c r="D1599" s="21">
        <v>873.24</v>
      </c>
      <c r="E1599" s="21">
        <v>1117.4958333333329</v>
      </c>
      <c r="F1599" s="23" t="str">
        <f t="shared" si="316"/>
        <v>TRUE</v>
      </c>
      <c r="G1599" s="23" t="str">
        <f t="shared" si="317"/>
        <v>FALSE</v>
      </c>
      <c r="H1599" s="23" t="str">
        <f t="shared" si="318"/>
        <v>Hold&amp;NotBuy</v>
      </c>
      <c r="I1599" s="23" t="str">
        <f t="shared" si="315"/>
        <v>hold</v>
      </c>
      <c r="J1599" s="38" t="str">
        <f t="shared" si="312"/>
        <v>Cash</v>
      </c>
      <c r="K1599" s="23" t="str">
        <f t="shared" si="313"/>
        <v>Cash</v>
      </c>
      <c r="L1599" s="23" t="str">
        <f t="shared" si="314"/>
        <v>Cash</v>
      </c>
      <c r="M1599" s="43">
        <f t="shared" si="319"/>
        <v>1.0478515625</v>
      </c>
      <c r="N1599" s="54">
        <f t="shared" si="322"/>
        <v>1</v>
      </c>
      <c r="O1599" s="47">
        <f>O1598*N1599</f>
        <v>4332476.1888090689</v>
      </c>
      <c r="P1599" s="67">
        <f>(O1599-MAX(O$97:O1599))/MAX(O$97:O1599)</f>
        <v>-0.11585237057686547</v>
      </c>
      <c r="Q1599" s="63">
        <f t="shared" si="321"/>
        <v>1000000</v>
      </c>
      <c r="R1599" s="52">
        <f t="shared" si="325"/>
        <v>1.0478515625</v>
      </c>
      <c r="S1599" s="47">
        <f t="shared" si="324"/>
        <v>48578077.428200662</v>
      </c>
      <c r="T1599" s="67">
        <f>(S1599-MAX(S$97:S1599))/MAX(S$97:S1599)</f>
        <v>0</v>
      </c>
      <c r="U1599" s="63">
        <f t="shared" si="323"/>
        <v>1140940.7776084549</v>
      </c>
      <c r="V1599" s="4"/>
    </row>
    <row r="1600" spans="1:22" x14ac:dyDescent="0.3">
      <c r="A1600" s="2">
        <v>44603</v>
      </c>
      <c r="B1600" s="21">
        <v>1045</v>
      </c>
      <c r="C1600" s="21">
        <v>995.9</v>
      </c>
      <c r="D1600" s="21">
        <v>896.36</v>
      </c>
      <c r="E1600" s="21">
        <v>1114.2533333333331</v>
      </c>
      <c r="F1600" s="23" t="str">
        <f t="shared" si="316"/>
        <v>TRUE</v>
      </c>
      <c r="G1600" s="23" t="str">
        <f t="shared" si="317"/>
        <v>FALSE</v>
      </c>
      <c r="H1600" s="23" t="str">
        <f t="shared" si="318"/>
        <v>Hold&amp;NotBuy</v>
      </c>
      <c r="I1600" s="23" t="str">
        <f t="shared" si="315"/>
        <v>hold</v>
      </c>
      <c r="J1600" s="38" t="str">
        <f t="shared" si="312"/>
        <v>Cash</v>
      </c>
      <c r="K1600" s="23" t="str">
        <f t="shared" si="313"/>
        <v>Cash</v>
      </c>
      <c r="L1600" s="23" t="str">
        <f t="shared" si="314"/>
        <v>Cash</v>
      </c>
      <c r="M1600" s="43">
        <f t="shared" si="319"/>
        <v>0.97390493942218082</v>
      </c>
      <c r="N1600" s="54">
        <f t="shared" si="322"/>
        <v>1</v>
      </c>
      <c r="O1600" s="47">
        <f>O1599*N1600</f>
        <v>4332476.1888090689</v>
      </c>
      <c r="P1600" s="67">
        <f>(O1600-MAX(O$97:O1600))/MAX(O$97:O1600)</f>
        <v>-0.11585237057686547</v>
      </c>
      <c r="Q1600" s="63">
        <f t="shared" si="321"/>
        <v>1000000</v>
      </c>
      <c r="R1600" s="52">
        <f t="shared" si="325"/>
        <v>0.97390493942218082</v>
      </c>
      <c r="S1600" s="47">
        <f t="shared" si="324"/>
        <v>47310429.554957777</v>
      </c>
      <c r="T1600" s="67">
        <f>(S1600-MAX(S$97:S1600))/MAX(S$97:S1600)</f>
        <v>-2.609506057781914E-2</v>
      </c>
      <c r="U1600" s="63">
        <f t="shared" si="323"/>
        <v>1111167.8589010581</v>
      </c>
      <c r="V1600" s="4"/>
    </row>
    <row r="1601" spans="1:22" x14ac:dyDescent="0.3">
      <c r="A1601" s="2">
        <v>44604</v>
      </c>
      <c r="B1601" s="21">
        <v>995.9</v>
      </c>
      <c r="C1601" s="21">
        <v>944.4</v>
      </c>
      <c r="D1601" s="21">
        <v>915.04</v>
      </c>
      <c r="E1601" s="21">
        <v>1110.6400000000001</v>
      </c>
      <c r="F1601" s="23" t="str">
        <f t="shared" si="316"/>
        <v>TRUE</v>
      </c>
      <c r="G1601" s="23" t="str">
        <f t="shared" si="317"/>
        <v>FALSE</v>
      </c>
      <c r="H1601" s="23" t="str">
        <f t="shared" si="318"/>
        <v>Hold&amp;NotBuy</v>
      </c>
      <c r="I1601" s="23" t="str">
        <f t="shared" si="315"/>
        <v>hold</v>
      </c>
      <c r="J1601" s="38" t="str">
        <f t="shared" si="312"/>
        <v>Cash</v>
      </c>
      <c r="K1601" s="23" t="str">
        <f t="shared" si="313"/>
        <v>Cash</v>
      </c>
      <c r="L1601" s="23" t="str">
        <f t="shared" si="314"/>
        <v>Cash</v>
      </c>
      <c r="M1601" s="43">
        <f t="shared" si="319"/>
        <v>0.95301435406698565</v>
      </c>
      <c r="N1601" s="54">
        <f t="shared" si="322"/>
        <v>1</v>
      </c>
      <c r="O1601" s="47">
        <f>O1600*N1601</f>
        <v>4332476.1888090689</v>
      </c>
      <c r="P1601" s="67">
        <f>(O1601-MAX(O$97:O1601))/MAX(O$97:O1601)</f>
        <v>-0.11585237057686547</v>
      </c>
      <c r="Q1601" s="63">
        <f t="shared" si="321"/>
        <v>1000000</v>
      </c>
      <c r="R1601" s="52">
        <f t="shared" si="325"/>
        <v>0.95301435406698565</v>
      </c>
      <c r="S1601" s="47">
        <f t="shared" si="324"/>
        <v>45087518.462949716</v>
      </c>
      <c r="T1601" s="67">
        <f>(S1601-MAX(S$97:S1601))/MAX(S$97:S1601)</f>
        <v>-7.1854613233923476E-2</v>
      </c>
      <c r="U1601" s="63">
        <f t="shared" si="323"/>
        <v>1058958.9193105872</v>
      </c>
      <c r="V1601" s="4"/>
    </row>
    <row r="1602" spans="1:22" x14ac:dyDescent="0.3">
      <c r="A1602" s="2">
        <v>44605</v>
      </c>
      <c r="B1602" s="21">
        <v>944.9</v>
      </c>
      <c r="C1602" s="21">
        <v>1009</v>
      </c>
      <c r="D1602" s="21">
        <v>942.2299999999999</v>
      </c>
      <c r="E1602" s="21">
        <v>1107.3066666666671</v>
      </c>
      <c r="F1602" s="23" t="str">
        <f t="shared" si="316"/>
        <v>TRUE</v>
      </c>
      <c r="G1602" s="23" t="str">
        <f t="shared" si="317"/>
        <v>FALSE</v>
      </c>
      <c r="H1602" s="23" t="str">
        <f t="shared" si="318"/>
        <v>Hold&amp;NotBuy</v>
      </c>
      <c r="I1602" s="23" t="str">
        <f t="shared" si="315"/>
        <v>hold</v>
      </c>
      <c r="J1602" s="38" t="str">
        <f t="shared" ref="J1602:J1665" si="326">IF(H1602="Sell",IF(H1601="Sell","Cash","Selling"),IF(H1602="Hold&amp;NotBuy",J1601,""))</f>
        <v>Cash</v>
      </c>
      <c r="K1602" s="23" t="str">
        <f t="shared" ref="K1602:K1665" si="327">IF(J1602="", I1602,J1602)</f>
        <v>Cash</v>
      </c>
      <c r="L1602" s="23" t="str">
        <f t="shared" si="314"/>
        <v>Cash</v>
      </c>
      <c r="M1602" s="43">
        <f t="shared" si="319"/>
        <v>0.94879003916055826</v>
      </c>
      <c r="N1602" s="54">
        <f t="shared" si="322"/>
        <v>1</v>
      </c>
      <c r="O1602" s="47">
        <f>O1601*N1602</f>
        <v>4332476.1888090689</v>
      </c>
      <c r="P1602" s="67">
        <f>(O1602-MAX(O$97:O1602))/MAX(O$97:O1602)</f>
        <v>-0.11585237057686547</v>
      </c>
      <c r="Q1602" s="63">
        <f t="shared" si="321"/>
        <v>1000000</v>
      </c>
      <c r="R1602" s="52">
        <f t="shared" si="325"/>
        <v>0.94879003916055826</v>
      </c>
      <c r="S1602" s="47">
        <f t="shared" si="324"/>
        <v>42778588.408114456</v>
      </c>
      <c r="T1602" s="67">
        <f>(S1602-MAX(S$97:S1602))/MAX(S$97:S1602)</f>
        <v>-0.11938490214352274</v>
      </c>
      <c r="U1602" s="63">
        <f t="shared" si="323"/>
        <v>1004729.6745221146</v>
      </c>
      <c r="V1602" s="4"/>
    </row>
    <row r="1603" spans="1:22" x14ac:dyDescent="0.3">
      <c r="A1603" s="2">
        <v>44606</v>
      </c>
      <c r="B1603" s="21">
        <v>1009</v>
      </c>
      <c r="C1603" s="21">
        <v>975.5</v>
      </c>
      <c r="D1603" s="21">
        <v>964.68</v>
      </c>
      <c r="E1603" s="21">
        <v>1103.8941666666669</v>
      </c>
      <c r="F1603" s="23" t="str">
        <f t="shared" si="316"/>
        <v>TRUE</v>
      </c>
      <c r="G1603" s="23" t="str">
        <f t="shared" si="317"/>
        <v>FALSE</v>
      </c>
      <c r="H1603" s="23" t="str">
        <f t="shared" si="318"/>
        <v>Hold&amp;NotBuy</v>
      </c>
      <c r="I1603" s="23" t="str">
        <f t="shared" si="315"/>
        <v>hold</v>
      </c>
      <c r="J1603" s="38" t="str">
        <f t="shared" si="326"/>
        <v>Cash</v>
      </c>
      <c r="K1603" s="23" t="str">
        <f t="shared" si="327"/>
        <v>Cash</v>
      </c>
      <c r="L1603" s="23" t="str">
        <f t="shared" si="314"/>
        <v>Cash</v>
      </c>
      <c r="M1603" s="43">
        <f t="shared" si="319"/>
        <v>1.0678378664408932</v>
      </c>
      <c r="N1603" s="54">
        <f t="shared" si="322"/>
        <v>1</v>
      </c>
      <c r="O1603" s="47">
        <f>O1602*N1603</f>
        <v>4332476.1888090689</v>
      </c>
      <c r="P1603" s="67">
        <f>(O1603-MAX(O$97:O1603))/MAX(O$97:O1603)</f>
        <v>-0.11585237057686547</v>
      </c>
      <c r="Q1603" s="63">
        <f t="shared" si="321"/>
        <v>1000000</v>
      </c>
      <c r="R1603" s="52">
        <f t="shared" si="325"/>
        <v>1.0678378664408932</v>
      </c>
      <c r="S1603" s="47">
        <f t="shared" si="324"/>
        <v>45680596.575074062</v>
      </c>
      <c r="T1603" s="67">
        <f>(S1603-MAX(S$97:S1603))/MAX(S$97:S1603)</f>
        <v>-5.9645852749301023E-2</v>
      </c>
      <c r="U1603" s="63">
        <f t="shared" si="323"/>
        <v>1072888.3919915478</v>
      </c>
      <c r="V1603" s="4"/>
    </row>
    <row r="1604" spans="1:22" x14ac:dyDescent="0.3">
      <c r="A1604" s="2">
        <v>44607</v>
      </c>
      <c r="B1604" s="21">
        <v>975.1</v>
      </c>
      <c r="C1604" s="21">
        <v>1003</v>
      </c>
      <c r="D1604" s="21">
        <v>982.74</v>
      </c>
      <c r="E1604" s="21">
        <v>1101.094166666667</v>
      </c>
      <c r="F1604" s="23" t="str">
        <f t="shared" si="316"/>
        <v>TRUE</v>
      </c>
      <c r="G1604" s="23" t="str">
        <f t="shared" si="317"/>
        <v>FALSE</v>
      </c>
      <c r="H1604" s="23" t="str">
        <f t="shared" si="318"/>
        <v>Hold&amp;NotBuy</v>
      </c>
      <c r="I1604" s="23" t="str">
        <f t="shared" si="315"/>
        <v>hold</v>
      </c>
      <c r="J1604" s="38" t="str">
        <f t="shared" si="326"/>
        <v>Cash</v>
      </c>
      <c r="K1604" s="23" t="str">
        <f t="shared" si="327"/>
        <v>Cash</v>
      </c>
      <c r="L1604" s="23" t="str">
        <f t="shared" ref="L1604:L1667" si="328">IF(K1604="Selling", IF(L1603="Cash", "Cash", K1604), K1604)</f>
        <v>Cash</v>
      </c>
      <c r="M1604" s="43">
        <f t="shared" si="319"/>
        <v>0.96640237859266598</v>
      </c>
      <c r="N1604" s="54">
        <f t="shared" si="322"/>
        <v>1</v>
      </c>
      <c r="O1604" s="47">
        <f>O1603*N1604</f>
        <v>4332476.1888090689</v>
      </c>
      <c r="P1604" s="67">
        <f>(O1604-MAX(O$97:O1604))/MAX(O$97:O1604)</f>
        <v>-0.11585237057686547</v>
      </c>
      <c r="Q1604" s="63">
        <f t="shared" si="321"/>
        <v>1000000</v>
      </c>
      <c r="R1604" s="52">
        <f t="shared" si="325"/>
        <v>0.96640237859266598</v>
      </c>
      <c r="S1604" s="47">
        <f t="shared" si="324"/>
        <v>44145837.185683563</v>
      </c>
      <c r="T1604" s="67">
        <f>(S1604-MAX(S$97:S1604))/MAX(S$97:S1604)</f>
        <v>-9.1239515377446456E-2</v>
      </c>
      <c r="U1604" s="63">
        <f t="shared" si="323"/>
        <v>1036841.8939850924</v>
      </c>
      <c r="V1604" s="4"/>
    </row>
    <row r="1605" spans="1:22" x14ac:dyDescent="0.3">
      <c r="A1605" s="2">
        <v>44608</v>
      </c>
      <c r="B1605" s="21">
        <v>1002</v>
      </c>
      <c r="C1605" s="21">
        <v>989.4</v>
      </c>
      <c r="D1605" s="21">
        <v>1000.34</v>
      </c>
      <c r="E1605" s="21">
        <v>1098.2974999999999</v>
      </c>
      <c r="F1605" s="23" t="str">
        <f t="shared" si="316"/>
        <v>TRUE</v>
      </c>
      <c r="G1605" s="23" t="str">
        <f t="shared" si="317"/>
        <v>FALSE</v>
      </c>
      <c r="H1605" s="23" t="str">
        <f t="shared" si="318"/>
        <v>Hold&amp;NotBuy</v>
      </c>
      <c r="I1605" s="23" t="str">
        <f t="shared" ref="I1605:I1668" si="329">IF(H1605="Buy",IF(H1604="Buy","hold","Buying"),IF(H1605="Hold&amp;NotBuy","hold",""))</f>
        <v>hold</v>
      </c>
      <c r="J1605" s="38" t="str">
        <f t="shared" si="326"/>
        <v>Cash</v>
      </c>
      <c r="K1605" s="23" t="str">
        <f t="shared" si="327"/>
        <v>Cash</v>
      </c>
      <c r="L1605" s="23" t="str">
        <f t="shared" si="328"/>
        <v>Cash</v>
      </c>
      <c r="M1605" s="43">
        <f t="shared" si="319"/>
        <v>1.0275869141626499</v>
      </c>
      <c r="N1605" s="54">
        <f t="shared" si="322"/>
        <v>1</v>
      </c>
      <c r="O1605" s="47">
        <f>O1604*N1605</f>
        <v>4332476.1888090689</v>
      </c>
      <c r="P1605" s="67">
        <f>(O1605-MAX(O$97:O1605))/MAX(O$97:O1605)</f>
        <v>-0.11585237057686547</v>
      </c>
      <c r="Q1605" s="63">
        <f t="shared" si="321"/>
        <v>1000000</v>
      </c>
      <c r="R1605" s="52">
        <f t="shared" si="325"/>
        <v>1.0275869141626499</v>
      </c>
      <c r="S1605" s="47">
        <f t="shared" si="324"/>
        <v>45363684.606763333</v>
      </c>
      <c r="T1605" s="67">
        <f>(S1605-MAX(S$97:S1605))/MAX(S$97:S1605)</f>
        <v>-6.6169617893755958E-2</v>
      </c>
      <c r="U1605" s="63">
        <f t="shared" si="323"/>
        <v>1065445.1623146986</v>
      </c>
      <c r="V1605" s="4"/>
    </row>
    <row r="1606" spans="1:22" x14ac:dyDescent="0.3">
      <c r="A1606" s="2">
        <v>44609</v>
      </c>
      <c r="B1606" s="21">
        <v>988.6</v>
      </c>
      <c r="C1606" s="21">
        <v>974</v>
      </c>
      <c r="D1606" s="21">
        <v>1003.42</v>
      </c>
      <c r="E1606" s="21">
        <v>1094.9141666666669</v>
      </c>
      <c r="F1606" s="23" t="str">
        <f t="shared" si="316"/>
        <v>FALSE</v>
      </c>
      <c r="G1606" s="23" t="str">
        <f t="shared" si="317"/>
        <v>FALSE</v>
      </c>
      <c r="H1606" s="23" t="str">
        <f t="shared" si="318"/>
        <v>Sell</v>
      </c>
      <c r="I1606" s="23" t="str">
        <f t="shared" si="329"/>
        <v/>
      </c>
      <c r="J1606" s="38" t="str">
        <f t="shared" si="326"/>
        <v>Selling</v>
      </c>
      <c r="K1606" s="23" t="str">
        <f t="shared" si="327"/>
        <v>Selling</v>
      </c>
      <c r="L1606" s="23" t="str">
        <f t="shared" si="328"/>
        <v>Cash</v>
      </c>
      <c r="M1606" s="43">
        <f t="shared" si="319"/>
        <v>0.98662674650698601</v>
      </c>
      <c r="N1606" s="54">
        <f t="shared" si="322"/>
        <v>1</v>
      </c>
      <c r="O1606" s="47">
        <f>O1605*N1606</f>
        <v>4332476.1888090689</v>
      </c>
      <c r="P1606" s="67">
        <f>(O1606-MAX(O$97:O1606))/MAX(O$97:O1606)</f>
        <v>-0.11585237057686547</v>
      </c>
      <c r="Q1606" s="63">
        <f t="shared" si="321"/>
        <v>1000000</v>
      </c>
      <c r="R1606" s="53">
        <f>(B1606-(B1606*$A$1))/B1605</f>
        <v>0.98593610778443119</v>
      </c>
      <c r="S1606" s="47">
        <f t="shared" si="324"/>
        <v>44725694.635952756</v>
      </c>
      <c r="T1606" s="67">
        <f>(S1606-MAX(S$97:S1606))/MAX(S$97:S1606)</f>
        <v>-7.9302907735321615E-2</v>
      </c>
      <c r="U1606" s="63">
        <f t="shared" si="323"/>
        <v>1050460.8563903053</v>
      </c>
      <c r="V1606" s="4"/>
    </row>
    <row r="1607" spans="1:22" x14ac:dyDescent="0.3">
      <c r="A1607" s="2">
        <v>44610</v>
      </c>
      <c r="B1607" s="21">
        <v>973.7</v>
      </c>
      <c r="C1607" s="21">
        <v>949.6</v>
      </c>
      <c r="D1607" s="21">
        <v>995.87999999999988</v>
      </c>
      <c r="E1607" s="21">
        <v>1091.560833333333</v>
      </c>
      <c r="F1607" s="23" t="str">
        <f t="shared" si="316"/>
        <v>FALSE</v>
      </c>
      <c r="G1607" s="23" t="str">
        <f t="shared" si="317"/>
        <v>FALSE</v>
      </c>
      <c r="H1607" s="23" t="str">
        <f t="shared" si="318"/>
        <v>Sell</v>
      </c>
      <c r="I1607" s="23" t="str">
        <f t="shared" si="329"/>
        <v/>
      </c>
      <c r="J1607" s="38" t="str">
        <f t="shared" si="326"/>
        <v>Cash</v>
      </c>
      <c r="K1607" s="23" t="str">
        <f t="shared" si="327"/>
        <v>Cash</v>
      </c>
      <c r="L1607" s="23" t="str">
        <f t="shared" si="328"/>
        <v>Cash</v>
      </c>
      <c r="M1607" s="43">
        <f t="shared" si="319"/>
        <v>0.98492818126643744</v>
      </c>
      <c r="N1607" s="54">
        <f t="shared" si="322"/>
        <v>1</v>
      </c>
      <c r="O1607" s="47">
        <f>O1606*N1607</f>
        <v>4332476.1888090689</v>
      </c>
      <c r="P1607" s="67">
        <f>(O1607-MAX(O$97:O1607))/MAX(O$97:O1607)</f>
        <v>-0.11585237057686547</v>
      </c>
      <c r="Q1607" s="63">
        <f t="shared" si="321"/>
        <v>1000000</v>
      </c>
      <c r="R1607" s="48">
        <v>1</v>
      </c>
      <c r="S1607" s="47">
        <f t="shared" si="324"/>
        <v>44725694.635952756</v>
      </c>
      <c r="T1607" s="67">
        <f>(S1607-MAX(S$97:S1607))/MAX(S$97:S1607)</f>
        <v>-7.9302907735321615E-2</v>
      </c>
      <c r="U1607" s="63">
        <f t="shared" si="323"/>
        <v>1050460.8563903053</v>
      </c>
      <c r="V1607" s="4"/>
    </row>
    <row r="1608" spans="1:22" x14ac:dyDescent="0.3">
      <c r="A1608" s="2">
        <v>44611</v>
      </c>
      <c r="B1608" s="21">
        <v>948.8</v>
      </c>
      <c r="C1608" s="21">
        <v>995.7</v>
      </c>
      <c r="D1608" s="21">
        <v>988.15</v>
      </c>
      <c r="E1608" s="21">
        <v>1088.5166666666671</v>
      </c>
      <c r="F1608" s="23" t="str">
        <f t="shared" si="316"/>
        <v>FALSE</v>
      </c>
      <c r="G1608" s="23" t="str">
        <f t="shared" si="317"/>
        <v>FALSE</v>
      </c>
      <c r="H1608" s="23" t="str">
        <f t="shared" si="318"/>
        <v>Sell</v>
      </c>
      <c r="I1608" s="23" t="str">
        <f t="shared" si="329"/>
        <v/>
      </c>
      <c r="J1608" s="38" t="str">
        <f t="shared" si="326"/>
        <v>Cash</v>
      </c>
      <c r="K1608" s="23" t="str">
        <f t="shared" si="327"/>
        <v>Cash</v>
      </c>
      <c r="L1608" s="23" t="str">
        <f t="shared" si="328"/>
        <v>Cash</v>
      </c>
      <c r="M1608" s="43">
        <f t="shared" si="319"/>
        <v>0.97442744171716122</v>
      </c>
      <c r="N1608" s="54">
        <f t="shared" si="322"/>
        <v>1</v>
      </c>
      <c r="O1608" s="47">
        <f>O1607*N1608</f>
        <v>4332476.1888090689</v>
      </c>
      <c r="P1608" s="67">
        <f>(O1608-MAX(O$97:O1608))/MAX(O$97:O1608)</f>
        <v>-0.11585237057686547</v>
      </c>
      <c r="Q1608" s="63">
        <f t="shared" si="321"/>
        <v>1000000</v>
      </c>
      <c r="R1608" s="48">
        <v>1</v>
      </c>
      <c r="S1608" s="47">
        <f t="shared" si="324"/>
        <v>44725694.635952756</v>
      </c>
      <c r="T1608" s="67">
        <f>(S1608-MAX(S$97:S1608))/MAX(S$97:S1608)</f>
        <v>-7.9302907735321615E-2</v>
      </c>
      <c r="U1608" s="63">
        <f t="shared" si="323"/>
        <v>1050460.8563903053</v>
      </c>
      <c r="V1608" s="4"/>
    </row>
    <row r="1609" spans="1:22" x14ac:dyDescent="0.3">
      <c r="A1609" s="2">
        <v>44612</v>
      </c>
      <c r="B1609" s="21">
        <v>996.2</v>
      </c>
      <c r="C1609" s="21">
        <v>959.8</v>
      </c>
      <c r="D1609" s="21">
        <v>979.62999999999988</v>
      </c>
      <c r="E1609" s="21">
        <v>1085.3900000000001</v>
      </c>
      <c r="F1609" s="23" t="str">
        <f t="shared" si="316"/>
        <v>TRUE</v>
      </c>
      <c r="G1609" s="23" t="str">
        <f t="shared" si="317"/>
        <v>FALSE</v>
      </c>
      <c r="H1609" s="23" t="str">
        <f t="shared" si="318"/>
        <v>Hold&amp;NotBuy</v>
      </c>
      <c r="I1609" s="23" t="str">
        <f t="shared" si="329"/>
        <v>hold</v>
      </c>
      <c r="J1609" s="38" t="str">
        <f t="shared" si="326"/>
        <v>Cash</v>
      </c>
      <c r="K1609" s="23" t="str">
        <f t="shared" si="327"/>
        <v>Cash</v>
      </c>
      <c r="L1609" s="23" t="str">
        <f t="shared" si="328"/>
        <v>Cash</v>
      </c>
      <c r="M1609" s="43">
        <f t="shared" si="319"/>
        <v>1.0499578414839799</v>
      </c>
      <c r="N1609" s="54">
        <f t="shared" si="322"/>
        <v>1</v>
      </c>
      <c r="O1609" s="47">
        <f>O1608*N1609</f>
        <v>4332476.1888090689</v>
      </c>
      <c r="P1609" s="67">
        <f>(O1609-MAX(O$97:O1609))/MAX(O$97:O1609)</f>
        <v>-0.11585237057686547</v>
      </c>
      <c r="Q1609" s="63">
        <f t="shared" si="321"/>
        <v>1000000</v>
      </c>
      <c r="R1609" s="48">
        <v>1</v>
      </c>
      <c r="S1609" s="47">
        <f t="shared" si="324"/>
        <v>44725694.635952756</v>
      </c>
      <c r="T1609" s="67">
        <f>(S1609-MAX(S$97:S1609))/MAX(S$97:S1609)</f>
        <v>-7.9302907735321615E-2</v>
      </c>
      <c r="U1609" s="63">
        <f t="shared" si="323"/>
        <v>1050460.8563903053</v>
      </c>
      <c r="V1609" s="4"/>
    </row>
    <row r="1610" spans="1:22" x14ac:dyDescent="0.3">
      <c r="A1610" s="2">
        <v>44613</v>
      </c>
      <c r="B1610" s="21">
        <v>959.9</v>
      </c>
      <c r="C1610" s="21">
        <v>951.1</v>
      </c>
      <c r="D1610" s="21">
        <v>975.15</v>
      </c>
      <c r="E1610" s="21">
        <v>1082.240833333334</v>
      </c>
      <c r="F1610" s="23" t="str">
        <f t="shared" si="316"/>
        <v>FALSE</v>
      </c>
      <c r="G1610" s="23" t="str">
        <f t="shared" si="317"/>
        <v>FALSE</v>
      </c>
      <c r="H1610" s="23" t="str">
        <f t="shared" si="318"/>
        <v>Sell</v>
      </c>
      <c r="I1610" s="23" t="str">
        <f t="shared" si="329"/>
        <v/>
      </c>
      <c r="J1610" s="38" t="str">
        <f t="shared" si="326"/>
        <v>Selling</v>
      </c>
      <c r="K1610" s="23" t="str">
        <f t="shared" si="327"/>
        <v>Selling</v>
      </c>
      <c r="L1610" s="23" t="str">
        <f t="shared" si="328"/>
        <v>Cash</v>
      </c>
      <c r="M1610" s="43">
        <f t="shared" si="319"/>
        <v>0.96356153382854837</v>
      </c>
      <c r="N1610" s="54">
        <f t="shared" si="322"/>
        <v>1</v>
      </c>
      <c r="O1610" s="47">
        <f>O1609*N1610</f>
        <v>4332476.1888090689</v>
      </c>
      <c r="P1610" s="67">
        <f>(O1610-MAX(O$97:O1610))/MAX(O$97:O1610)</f>
        <v>-0.11585237057686547</v>
      </c>
      <c r="Q1610" s="63">
        <f t="shared" si="321"/>
        <v>1000000</v>
      </c>
      <c r="R1610" s="51">
        <f>(B1610-(B1609*$A$1)-(B1610*$A$1))/B1609</f>
        <v>0.96218704075486838</v>
      </c>
      <c r="S1610" s="47">
        <f t="shared" si="324"/>
        <v>43034483.767473273</v>
      </c>
      <c r="T1610" s="67">
        <f>(S1610-MAX(S$97:S1610))/MAX(S$97:S1610)</f>
        <v>-0.11411718936223707</v>
      </c>
      <c r="U1610" s="63">
        <f t="shared" si="323"/>
        <v>1010739.8228390126</v>
      </c>
      <c r="V1610" s="4"/>
    </row>
    <row r="1611" spans="1:22" x14ac:dyDescent="0.3">
      <c r="A1611" s="2">
        <v>44614</v>
      </c>
      <c r="B1611" s="21">
        <v>951.2</v>
      </c>
      <c r="C1611" s="21">
        <v>869.6</v>
      </c>
      <c r="D1611" s="21">
        <v>967.67000000000007</v>
      </c>
      <c r="E1611" s="21">
        <v>1078.445833333333</v>
      </c>
      <c r="F1611" s="23" t="str">
        <f t="shared" ref="F1611:F1674" si="330">IF(C1610&gt;=D1610, "TRUE", "FALSE")</f>
        <v>FALSE</v>
      </c>
      <c r="G1611" s="23" t="str">
        <f t="shared" si="317"/>
        <v>FALSE</v>
      </c>
      <c r="H1611" s="23" t="str">
        <f t="shared" si="318"/>
        <v>Sell</v>
      </c>
      <c r="I1611" s="23" t="str">
        <f t="shared" si="329"/>
        <v/>
      </c>
      <c r="J1611" s="38" t="str">
        <f t="shared" si="326"/>
        <v>Cash</v>
      </c>
      <c r="K1611" s="23" t="str">
        <f t="shared" si="327"/>
        <v>Cash</v>
      </c>
      <c r="L1611" s="23" t="str">
        <f t="shared" si="328"/>
        <v>Cash</v>
      </c>
      <c r="M1611" s="43">
        <f t="shared" si="319"/>
        <v>0.99093655589123875</v>
      </c>
      <c r="N1611" s="54">
        <f t="shared" si="322"/>
        <v>1</v>
      </c>
      <c r="O1611" s="47">
        <f>O1610*N1611</f>
        <v>4332476.1888090689</v>
      </c>
      <c r="P1611" s="67">
        <f>(O1611-MAX(O$97:O1611))/MAX(O$97:O1611)</f>
        <v>-0.11585237057686547</v>
      </c>
      <c r="Q1611" s="63">
        <f t="shared" si="321"/>
        <v>1000000</v>
      </c>
      <c r="R1611" s="48">
        <v>1</v>
      </c>
      <c r="S1611" s="47">
        <f t="shared" si="324"/>
        <v>43034483.767473273</v>
      </c>
      <c r="T1611" s="67">
        <f>(S1611-MAX(S$97:S1611))/MAX(S$97:S1611)</f>
        <v>-0.11411718936223707</v>
      </c>
      <c r="U1611" s="63">
        <f t="shared" si="323"/>
        <v>1010739.8228390126</v>
      </c>
      <c r="V1611" s="4"/>
    </row>
    <row r="1612" spans="1:22" x14ac:dyDescent="0.3">
      <c r="A1612" s="2">
        <v>44615</v>
      </c>
      <c r="B1612" s="21">
        <v>869.7</v>
      </c>
      <c r="C1612" s="21">
        <v>878.6</v>
      </c>
      <c r="D1612" s="21">
        <v>954.62999999999988</v>
      </c>
      <c r="E1612" s="21">
        <v>1074.6675</v>
      </c>
      <c r="F1612" s="23" t="str">
        <f t="shared" si="330"/>
        <v>FALSE</v>
      </c>
      <c r="G1612" s="23" t="str">
        <f t="shared" ref="G1612:G1675" si="331">IF(C1611&gt;=E1611, "TRUE", "FALSE")</f>
        <v>FALSE</v>
      </c>
      <c r="H1612" s="23" t="str">
        <f t="shared" ref="H1612:H1675" si="332">IF(F1612="TRUE", IF(G1612="TRUE", "Buy", "Hold&amp;NotBuy"), "Sell")</f>
        <v>Sell</v>
      </c>
      <c r="I1612" s="23" t="str">
        <f t="shared" si="329"/>
        <v/>
      </c>
      <c r="J1612" s="38" t="str">
        <f t="shared" si="326"/>
        <v>Cash</v>
      </c>
      <c r="K1612" s="23" t="str">
        <f t="shared" si="327"/>
        <v>Cash</v>
      </c>
      <c r="L1612" s="23" t="str">
        <f t="shared" si="328"/>
        <v>Cash</v>
      </c>
      <c r="M1612" s="43">
        <f t="shared" ref="M1612:M1675" si="333">B1612/B1611</f>
        <v>0.91431875525651807</v>
      </c>
      <c r="N1612" s="54">
        <f t="shared" si="322"/>
        <v>1</v>
      </c>
      <c r="O1612" s="47">
        <f>O1611*N1612</f>
        <v>4332476.1888090689</v>
      </c>
      <c r="P1612" s="67">
        <f>(O1612-MAX(O$97:O1612))/MAX(O$97:O1612)</f>
        <v>-0.11585237057686547</v>
      </c>
      <c r="Q1612" s="63">
        <f t="shared" si="321"/>
        <v>1000000</v>
      </c>
      <c r="R1612" s="48">
        <v>1</v>
      </c>
      <c r="S1612" s="47">
        <f t="shared" si="324"/>
        <v>43034483.767473273</v>
      </c>
      <c r="T1612" s="67">
        <f>(S1612-MAX(S$97:S1612))/MAX(S$97:S1612)</f>
        <v>-0.11411718936223707</v>
      </c>
      <c r="U1612" s="63">
        <f t="shared" si="323"/>
        <v>1010739.8228390126</v>
      </c>
      <c r="V1612" s="4"/>
    </row>
    <row r="1613" spans="1:22" x14ac:dyDescent="0.3">
      <c r="A1613" s="2">
        <v>44616</v>
      </c>
      <c r="B1613" s="21">
        <v>878.4</v>
      </c>
      <c r="C1613" s="21">
        <v>792.4</v>
      </c>
      <c r="D1613" s="21">
        <v>936.32</v>
      </c>
      <c r="E1613" s="21">
        <v>1070.770833333333</v>
      </c>
      <c r="F1613" s="23" t="str">
        <f t="shared" si="330"/>
        <v>FALSE</v>
      </c>
      <c r="G1613" s="23" t="str">
        <f t="shared" si="331"/>
        <v>FALSE</v>
      </c>
      <c r="H1613" s="23" t="str">
        <f t="shared" si="332"/>
        <v>Sell</v>
      </c>
      <c r="I1613" s="23" t="str">
        <f t="shared" si="329"/>
        <v/>
      </c>
      <c r="J1613" s="38" t="str">
        <f t="shared" si="326"/>
        <v>Cash</v>
      </c>
      <c r="K1613" s="23" t="str">
        <f t="shared" si="327"/>
        <v>Cash</v>
      </c>
      <c r="L1613" s="23" t="str">
        <f t="shared" si="328"/>
        <v>Cash</v>
      </c>
      <c r="M1613" s="43">
        <f t="shared" si="333"/>
        <v>1.0100034494653327</v>
      </c>
      <c r="N1613" s="54">
        <f t="shared" si="322"/>
        <v>1</v>
      </c>
      <c r="O1613" s="47">
        <f>O1612*N1613</f>
        <v>4332476.1888090689</v>
      </c>
      <c r="P1613" s="67">
        <f>(O1613-MAX(O$97:O1613))/MAX(O$97:O1613)</f>
        <v>-0.11585237057686547</v>
      </c>
      <c r="Q1613" s="63">
        <f t="shared" si="321"/>
        <v>1000000</v>
      </c>
      <c r="R1613" s="48">
        <v>1</v>
      </c>
      <c r="S1613" s="47">
        <f t="shared" si="324"/>
        <v>43034483.767473273</v>
      </c>
      <c r="T1613" s="67">
        <f>(S1613-MAX(S$97:S1613))/MAX(S$97:S1613)</f>
        <v>-0.11411718936223707</v>
      </c>
      <c r="U1613" s="63">
        <f t="shared" si="323"/>
        <v>1010739.8228390126</v>
      </c>
      <c r="V1613" s="4"/>
    </row>
    <row r="1614" spans="1:22" x14ac:dyDescent="0.3">
      <c r="A1614" s="2">
        <v>44617</v>
      </c>
      <c r="B1614" s="21">
        <v>792.3</v>
      </c>
      <c r="C1614" s="21">
        <v>864.4</v>
      </c>
      <c r="D1614" s="21">
        <v>922.46</v>
      </c>
      <c r="E1614" s="21">
        <v>1067.340833333333</v>
      </c>
      <c r="F1614" s="23" t="str">
        <f t="shared" si="330"/>
        <v>FALSE</v>
      </c>
      <c r="G1614" s="23" t="str">
        <f t="shared" si="331"/>
        <v>FALSE</v>
      </c>
      <c r="H1614" s="23" t="str">
        <f t="shared" si="332"/>
        <v>Sell</v>
      </c>
      <c r="I1614" s="23" t="str">
        <f t="shared" si="329"/>
        <v/>
      </c>
      <c r="J1614" s="38" t="str">
        <f t="shared" si="326"/>
        <v>Cash</v>
      </c>
      <c r="K1614" s="23" t="str">
        <f t="shared" si="327"/>
        <v>Cash</v>
      </c>
      <c r="L1614" s="23" t="str">
        <f t="shared" si="328"/>
        <v>Cash</v>
      </c>
      <c r="M1614" s="43">
        <f t="shared" si="333"/>
        <v>0.90198087431693985</v>
      </c>
      <c r="N1614" s="54">
        <f t="shared" si="322"/>
        <v>1</v>
      </c>
      <c r="O1614" s="47">
        <f>O1613*N1614</f>
        <v>4332476.1888090689</v>
      </c>
      <c r="P1614" s="67">
        <f>(O1614-MAX(O$97:O1614))/MAX(O$97:O1614)</f>
        <v>-0.11585237057686547</v>
      </c>
      <c r="Q1614" s="63">
        <f t="shared" si="321"/>
        <v>1000000</v>
      </c>
      <c r="R1614" s="48">
        <v>1</v>
      </c>
      <c r="S1614" s="47">
        <f t="shared" si="324"/>
        <v>43034483.767473273</v>
      </c>
      <c r="T1614" s="67">
        <f>(S1614-MAX(S$97:S1614))/MAX(S$97:S1614)</f>
        <v>-0.11411718936223707</v>
      </c>
      <c r="U1614" s="63">
        <f t="shared" si="323"/>
        <v>1010739.8228390126</v>
      </c>
      <c r="V1614" s="4"/>
    </row>
    <row r="1615" spans="1:22" x14ac:dyDescent="0.3">
      <c r="A1615" s="2">
        <v>44618</v>
      </c>
      <c r="B1615" s="21">
        <v>864.4</v>
      </c>
      <c r="C1615" s="21">
        <v>930.6</v>
      </c>
      <c r="D1615" s="21">
        <v>916.58000000000015</v>
      </c>
      <c r="E1615" s="21">
        <v>1064.395833333333</v>
      </c>
      <c r="F1615" s="23" t="str">
        <f t="shared" si="330"/>
        <v>FALSE</v>
      </c>
      <c r="G1615" s="23" t="str">
        <f t="shared" si="331"/>
        <v>FALSE</v>
      </c>
      <c r="H1615" s="23" t="str">
        <f t="shared" si="332"/>
        <v>Sell</v>
      </c>
      <c r="I1615" s="23" t="str">
        <f t="shared" si="329"/>
        <v/>
      </c>
      <c r="J1615" s="38" t="str">
        <f t="shared" si="326"/>
        <v>Cash</v>
      </c>
      <c r="K1615" s="23" t="str">
        <f t="shared" si="327"/>
        <v>Cash</v>
      </c>
      <c r="L1615" s="23" t="str">
        <f t="shared" si="328"/>
        <v>Cash</v>
      </c>
      <c r="M1615" s="43">
        <f t="shared" si="333"/>
        <v>1.0910008835037233</v>
      </c>
      <c r="N1615" s="54">
        <f t="shared" si="322"/>
        <v>1</v>
      </c>
      <c r="O1615" s="47">
        <f>O1614*N1615</f>
        <v>4332476.1888090689</v>
      </c>
      <c r="P1615" s="67">
        <f>(O1615-MAX(O$97:O1615))/MAX(O$97:O1615)</f>
        <v>-0.11585237057686547</v>
      </c>
      <c r="Q1615" s="63">
        <f t="shared" si="321"/>
        <v>1000000</v>
      </c>
      <c r="R1615" s="48">
        <v>1</v>
      </c>
      <c r="S1615" s="47">
        <f t="shared" si="324"/>
        <v>43034483.767473273</v>
      </c>
      <c r="T1615" s="67">
        <f>(S1615-MAX(S$97:S1615))/MAX(S$97:S1615)</f>
        <v>-0.11411718936223707</v>
      </c>
      <c r="U1615" s="63">
        <f t="shared" si="323"/>
        <v>1010739.8228390126</v>
      </c>
      <c r="V1615" s="4"/>
    </row>
    <row r="1616" spans="1:22" x14ac:dyDescent="0.3">
      <c r="A1616" s="2">
        <v>44619</v>
      </c>
      <c r="B1616" s="21">
        <v>930.6</v>
      </c>
      <c r="C1616" s="21">
        <v>907.4</v>
      </c>
      <c r="D1616" s="21">
        <v>909.92000000000007</v>
      </c>
      <c r="E1616" s="21">
        <v>1061.215833333333</v>
      </c>
      <c r="F1616" s="23" t="str">
        <f t="shared" si="330"/>
        <v>TRUE</v>
      </c>
      <c r="G1616" s="23" t="str">
        <f t="shared" si="331"/>
        <v>FALSE</v>
      </c>
      <c r="H1616" s="23" t="str">
        <f t="shared" si="332"/>
        <v>Hold&amp;NotBuy</v>
      </c>
      <c r="I1616" s="23" t="str">
        <f t="shared" si="329"/>
        <v>hold</v>
      </c>
      <c r="J1616" s="38" t="str">
        <f t="shared" si="326"/>
        <v>Cash</v>
      </c>
      <c r="K1616" s="23" t="str">
        <f t="shared" si="327"/>
        <v>Cash</v>
      </c>
      <c r="L1616" s="23" t="str">
        <f t="shared" si="328"/>
        <v>Cash</v>
      </c>
      <c r="M1616" s="43">
        <f t="shared" si="333"/>
        <v>1.0765849143914854</v>
      </c>
      <c r="N1616" s="54">
        <f t="shared" si="322"/>
        <v>1</v>
      </c>
      <c r="O1616" s="47">
        <f>O1615*N1616</f>
        <v>4332476.1888090689</v>
      </c>
      <c r="P1616" s="67">
        <f>(O1616-MAX(O$97:O1616))/MAX(O$97:O1616)</f>
        <v>-0.11585237057686547</v>
      </c>
      <c r="Q1616" s="63">
        <f t="shared" si="321"/>
        <v>1000000</v>
      </c>
      <c r="R1616" s="48">
        <v>1</v>
      </c>
      <c r="S1616" s="47">
        <f t="shared" si="324"/>
        <v>43034483.767473273</v>
      </c>
      <c r="T1616" s="67">
        <f>(S1616-MAX(S$97:S1616))/MAX(S$97:S1616)</f>
        <v>-0.11411718936223707</v>
      </c>
      <c r="U1616" s="63">
        <f t="shared" si="323"/>
        <v>1010739.8228390126</v>
      </c>
      <c r="V1616" s="4"/>
    </row>
    <row r="1617" spans="1:22" x14ac:dyDescent="0.3">
      <c r="A1617" s="2">
        <v>44620</v>
      </c>
      <c r="B1617" s="21">
        <v>907.7</v>
      </c>
      <c r="C1617" s="21">
        <v>912.6</v>
      </c>
      <c r="D1617" s="21">
        <v>906.22</v>
      </c>
      <c r="E1617" s="21">
        <v>1058.0458333333329</v>
      </c>
      <c r="F1617" s="23" t="str">
        <f t="shared" si="330"/>
        <v>FALSE</v>
      </c>
      <c r="G1617" s="23" t="str">
        <f t="shared" si="331"/>
        <v>FALSE</v>
      </c>
      <c r="H1617" s="23" t="str">
        <f t="shared" si="332"/>
        <v>Sell</v>
      </c>
      <c r="I1617" s="23" t="str">
        <f t="shared" si="329"/>
        <v/>
      </c>
      <c r="J1617" s="38" t="str">
        <f t="shared" si="326"/>
        <v>Selling</v>
      </c>
      <c r="K1617" s="23" t="str">
        <f t="shared" si="327"/>
        <v>Selling</v>
      </c>
      <c r="L1617" s="23" t="str">
        <f t="shared" si="328"/>
        <v>Cash</v>
      </c>
      <c r="M1617" s="43">
        <f t="shared" si="333"/>
        <v>0.97539222007307114</v>
      </c>
      <c r="N1617" s="54">
        <f t="shared" si="322"/>
        <v>1</v>
      </c>
      <c r="O1617" s="47">
        <f>O1616*N1617</f>
        <v>4332476.1888090689</v>
      </c>
      <c r="P1617" s="67">
        <f>(O1617-MAX(O$97:O1617))/MAX(O$97:O1617)</f>
        <v>-0.11585237057686547</v>
      </c>
      <c r="Q1617" s="63">
        <f t="shared" si="321"/>
        <v>1000000</v>
      </c>
      <c r="R1617" s="51">
        <f>(B1617-(B1616*$A$1)-(B1617*$A$1))/B1616</f>
        <v>0.97400944551901991</v>
      </c>
      <c r="S1617" s="47">
        <f t="shared" si="324"/>
        <v>41915993.672553904</v>
      </c>
      <c r="T1617" s="67">
        <f>(S1617-MAX(S$97:S1617))/MAX(S$97:S1617)</f>
        <v>-0.13714177481588163</v>
      </c>
      <c r="U1617" s="63">
        <f t="shared" si="323"/>
        <v>984470.13440741913</v>
      </c>
      <c r="V1617" s="4"/>
    </row>
    <row r="1618" spans="1:22" x14ac:dyDescent="0.3">
      <c r="A1618" s="2">
        <v>44621</v>
      </c>
      <c r="B1618" s="21">
        <v>912.7</v>
      </c>
      <c r="C1618" s="21">
        <v>947.3</v>
      </c>
      <c r="D1618" s="21">
        <v>901.37999999999988</v>
      </c>
      <c r="E1618" s="21">
        <v>1055.115</v>
      </c>
      <c r="F1618" s="23" t="str">
        <f t="shared" si="330"/>
        <v>TRUE</v>
      </c>
      <c r="G1618" s="23" t="str">
        <f t="shared" si="331"/>
        <v>FALSE</v>
      </c>
      <c r="H1618" s="23" t="str">
        <f t="shared" si="332"/>
        <v>Hold&amp;NotBuy</v>
      </c>
      <c r="I1618" s="23" t="str">
        <f t="shared" si="329"/>
        <v>hold</v>
      </c>
      <c r="J1618" s="38" t="str">
        <f t="shared" si="326"/>
        <v>Selling</v>
      </c>
      <c r="K1618" s="23" t="str">
        <f t="shared" si="327"/>
        <v>Selling</v>
      </c>
      <c r="L1618" s="23" t="str">
        <f t="shared" si="328"/>
        <v>Cash</v>
      </c>
      <c r="M1618" s="43">
        <f t="shared" si="333"/>
        <v>1.0055084278946789</v>
      </c>
      <c r="N1618" s="54">
        <f t="shared" si="322"/>
        <v>1</v>
      </c>
      <c r="O1618" s="47">
        <f>O1617*N1618</f>
        <v>4332476.1888090689</v>
      </c>
      <c r="P1618" s="67">
        <f>(O1618-MAX(O$97:O1618))/MAX(O$97:O1618)</f>
        <v>-0.11585237057686547</v>
      </c>
      <c r="Q1618" s="63">
        <f t="shared" si="321"/>
        <v>1000000</v>
      </c>
      <c r="R1618" s="48">
        <v>1</v>
      </c>
      <c r="S1618" s="47">
        <f t="shared" si="324"/>
        <v>41915993.672553904</v>
      </c>
      <c r="T1618" s="67">
        <f>(S1618-MAX(S$97:S1618))/MAX(S$97:S1618)</f>
        <v>-0.13714177481588163</v>
      </c>
      <c r="U1618" s="63">
        <f t="shared" si="323"/>
        <v>984470.13440741913</v>
      </c>
      <c r="V1618" s="4"/>
    </row>
    <row r="1619" spans="1:22" x14ac:dyDescent="0.3">
      <c r="A1619" s="2">
        <v>44622</v>
      </c>
      <c r="B1619" s="21">
        <v>947.6</v>
      </c>
      <c r="C1619" s="21">
        <v>937.9</v>
      </c>
      <c r="D1619" s="21">
        <v>899.18999999999994</v>
      </c>
      <c r="E1619" s="21">
        <v>1052.0474999999999</v>
      </c>
      <c r="F1619" s="23" t="str">
        <f t="shared" si="330"/>
        <v>TRUE</v>
      </c>
      <c r="G1619" s="23" t="str">
        <f t="shared" si="331"/>
        <v>FALSE</v>
      </c>
      <c r="H1619" s="23" t="str">
        <f t="shared" si="332"/>
        <v>Hold&amp;NotBuy</v>
      </c>
      <c r="I1619" s="23" t="str">
        <f t="shared" si="329"/>
        <v>hold</v>
      </c>
      <c r="J1619" s="38" t="str">
        <f t="shared" si="326"/>
        <v>Selling</v>
      </c>
      <c r="K1619" s="23" t="str">
        <f t="shared" si="327"/>
        <v>Selling</v>
      </c>
      <c r="L1619" s="23" t="str">
        <f t="shared" si="328"/>
        <v>Cash</v>
      </c>
      <c r="M1619" s="43">
        <f t="shared" si="333"/>
        <v>1.0382381943683576</v>
      </c>
      <c r="N1619" s="54">
        <f t="shared" si="322"/>
        <v>1</v>
      </c>
      <c r="O1619" s="47">
        <f>O1618*N1619</f>
        <v>4332476.1888090689</v>
      </c>
      <c r="P1619" s="67">
        <f>(O1619-MAX(O$97:O1619))/MAX(O$97:O1619)</f>
        <v>-0.11585237057686547</v>
      </c>
      <c r="Q1619" s="63">
        <f t="shared" si="321"/>
        <v>1000000</v>
      </c>
      <c r="R1619" s="55">
        <f>(B1619-(B1618*$A$1))/B1618</f>
        <v>1.0375381943683577</v>
      </c>
      <c r="S1619" s="47">
        <f t="shared" si="324"/>
        <v>43489444.390177086</v>
      </c>
      <c r="T1619" s="67">
        <f>(S1619-MAX(S$97:S1619))/MAX(S$97:S1619)</f>
        <v>-0.10475163504658401</v>
      </c>
      <c r="U1619" s="63">
        <f t="shared" si="323"/>
        <v>1021425.3656626481</v>
      </c>
      <c r="V1619" s="4"/>
    </row>
    <row r="1620" spans="1:22" x14ac:dyDescent="0.3">
      <c r="A1620" s="2">
        <v>44623</v>
      </c>
      <c r="B1620" s="21">
        <v>937.3</v>
      </c>
      <c r="C1620" s="21">
        <v>934.7</v>
      </c>
      <c r="D1620" s="21">
        <v>897.55</v>
      </c>
      <c r="E1620" s="21">
        <v>1048.428333333334</v>
      </c>
      <c r="F1620" s="23" t="str">
        <f t="shared" si="330"/>
        <v>TRUE</v>
      </c>
      <c r="G1620" s="23" t="str">
        <f t="shared" si="331"/>
        <v>FALSE</v>
      </c>
      <c r="H1620" s="23" t="str">
        <f t="shared" si="332"/>
        <v>Hold&amp;NotBuy</v>
      </c>
      <c r="I1620" s="23" t="str">
        <f t="shared" si="329"/>
        <v>hold</v>
      </c>
      <c r="J1620" s="38" t="str">
        <f t="shared" si="326"/>
        <v>Selling</v>
      </c>
      <c r="K1620" s="23" t="str">
        <f t="shared" si="327"/>
        <v>Selling</v>
      </c>
      <c r="L1620" s="23" t="str">
        <f t="shared" si="328"/>
        <v>Cash</v>
      </c>
      <c r="M1620" s="43">
        <f t="shared" si="333"/>
        <v>0.98913043478260865</v>
      </c>
      <c r="N1620" s="54">
        <f t="shared" si="322"/>
        <v>1</v>
      </c>
      <c r="O1620" s="47">
        <f>O1619*N1620</f>
        <v>4332476.1888090689</v>
      </c>
      <c r="P1620" s="67">
        <f>(O1620-MAX(O$97:O1620))/MAX(O$97:O1620)</f>
        <v>-0.11585237057686547</v>
      </c>
      <c r="Q1620" s="63">
        <f t="shared" si="321"/>
        <v>1000000</v>
      </c>
      <c r="R1620" s="52">
        <f t="shared" ref="R1620:R1623" si="334">M1620</f>
        <v>0.98913043478260865</v>
      </c>
      <c r="S1620" s="47">
        <f t="shared" si="324"/>
        <v>43016733.038109943</v>
      </c>
      <c r="T1620" s="67">
        <f>(S1620-MAX(S$97:S1620))/MAX(S$97:S1620)</f>
        <v>-0.11448259553520811</v>
      </c>
      <c r="U1620" s="63">
        <f t="shared" si="323"/>
        <v>1010322.9160358801</v>
      </c>
      <c r="V1620" s="4"/>
    </row>
    <row r="1621" spans="1:22" x14ac:dyDescent="0.3">
      <c r="A1621" s="2">
        <v>44624</v>
      </c>
      <c r="B1621" s="21">
        <v>934.7</v>
      </c>
      <c r="C1621" s="21">
        <v>902.5</v>
      </c>
      <c r="D1621" s="21">
        <v>900.83999999999992</v>
      </c>
      <c r="E1621" s="21">
        <v>1043.990833333334</v>
      </c>
      <c r="F1621" s="23" t="str">
        <f t="shared" si="330"/>
        <v>TRUE</v>
      </c>
      <c r="G1621" s="23" t="str">
        <f t="shared" si="331"/>
        <v>FALSE</v>
      </c>
      <c r="H1621" s="23" t="str">
        <f t="shared" si="332"/>
        <v>Hold&amp;NotBuy</v>
      </c>
      <c r="I1621" s="23" t="str">
        <f t="shared" si="329"/>
        <v>hold</v>
      </c>
      <c r="J1621" s="38" t="str">
        <f t="shared" si="326"/>
        <v>Selling</v>
      </c>
      <c r="K1621" s="23" t="str">
        <f t="shared" si="327"/>
        <v>Selling</v>
      </c>
      <c r="L1621" s="23" t="str">
        <f t="shared" si="328"/>
        <v>Cash</v>
      </c>
      <c r="M1621" s="43">
        <f t="shared" si="333"/>
        <v>0.99722607489597792</v>
      </c>
      <c r="N1621" s="54">
        <f t="shared" si="322"/>
        <v>1</v>
      </c>
      <c r="O1621" s="47">
        <f>O1620*N1621</f>
        <v>4332476.1888090689</v>
      </c>
      <c r="P1621" s="67">
        <f>(O1621-MAX(O$97:O1621))/MAX(O$97:O1621)</f>
        <v>-0.11585237057686547</v>
      </c>
      <c r="Q1621" s="63">
        <f t="shared" si="321"/>
        <v>1000000</v>
      </c>
      <c r="R1621" s="52">
        <f t="shared" si="334"/>
        <v>0.99722607489597792</v>
      </c>
      <c r="S1621" s="47">
        <f t="shared" si="324"/>
        <v>42897407.842442513</v>
      </c>
      <c r="T1621" s="67">
        <f>(S1621-MAX(S$97:S1621))/MAX(S$97:S1621)</f>
        <v>-0.1169389544935015</v>
      </c>
      <c r="U1621" s="63">
        <f t="shared" si="323"/>
        <v>1007520.3559359193</v>
      </c>
      <c r="V1621" s="4"/>
    </row>
    <row r="1622" spans="1:22" x14ac:dyDescent="0.3">
      <c r="A1622" s="2">
        <v>44625</v>
      </c>
      <c r="B1622" s="21">
        <v>902.6</v>
      </c>
      <c r="C1622" s="21">
        <v>936.8</v>
      </c>
      <c r="D1622" s="21">
        <v>906.66000000000008</v>
      </c>
      <c r="E1622" s="21">
        <v>1040.1641666666669</v>
      </c>
      <c r="F1622" s="23" t="str">
        <f t="shared" si="330"/>
        <v>TRUE</v>
      </c>
      <c r="G1622" s="23" t="str">
        <f t="shared" si="331"/>
        <v>FALSE</v>
      </c>
      <c r="H1622" s="23" t="str">
        <f t="shared" si="332"/>
        <v>Hold&amp;NotBuy</v>
      </c>
      <c r="I1622" s="23" t="str">
        <f t="shared" si="329"/>
        <v>hold</v>
      </c>
      <c r="J1622" s="38" t="str">
        <f t="shared" si="326"/>
        <v>Selling</v>
      </c>
      <c r="K1622" s="23" t="str">
        <f t="shared" si="327"/>
        <v>Selling</v>
      </c>
      <c r="L1622" s="23" t="str">
        <f t="shared" si="328"/>
        <v>Cash</v>
      </c>
      <c r="M1622" s="43">
        <f t="shared" si="333"/>
        <v>0.96565743019150529</v>
      </c>
      <c r="N1622" s="54">
        <f t="shared" si="322"/>
        <v>1</v>
      </c>
      <c r="O1622" s="47">
        <f>O1621*N1622</f>
        <v>4332476.1888090689</v>
      </c>
      <c r="P1622" s="67">
        <f>(O1622-MAX(O$97:O1622))/MAX(O$97:O1622)</f>
        <v>-0.11585237057686547</v>
      </c>
      <c r="Q1622" s="63">
        <f t="shared" si="321"/>
        <v>1000000</v>
      </c>
      <c r="R1622" s="52">
        <f t="shared" si="334"/>
        <v>0.96565743019150529</v>
      </c>
      <c r="S1622" s="47">
        <f t="shared" si="324"/>
        <v>41424200.619009964</v>
      </c>
      <c r="T1622" s="67">
        <f>(S1622-MAX(S$97:S1622))/MAX(S$97:S1622)</f>
        <v>-0.14726554009397069</v>
      </c>
      <c r="U1622" s="63">
        <f t="shared" si="323"/>
        <v>972919.51777871058</v>
      </c>
      <c r="V1622" s="4"/>
    </row>
    <row r="1623" spans="1:22" x14ac:dyDescent="0.3">
      <c r="A1623" s="2">
        <v>44626</v>
      </c>
      <c r="B1623" s="21">
        <v>936.8</v>
      </c>
      <c r="C1623" s="21">
        <v>908.8</v>
      </c>
      <c r="D1623" s="21">
        <v>918.3</v>
      </c>
      <c r="E1623" s="21">
        <v>1036.1875</v>
      </c>
      <c r="F1623" s="23" t="str">
        <f t="shared" si="330"/>
        <v>TRUE</v>
      </c>
      <c r="G1623" s="23" t="str">
        <f t="shared" si="331"/>
        <v>FALSE</v>
      </c>
      <c r="H1623" s="23" t="str">
        <f t="shared" si="332"/>
        <v>Hold&amp;NotBuy</v>
      </c>
      <c r="I1623" s="23" t="str">
        <f t="shared" si="329"/>
        <v>hold</v>
      </c>
      <c r="J1623" s="38" t="str">
        <f t="shared" si="326"/>
        <v>Selling</v>
      </c>
      <c r="K1623" s="23" t="str">
        <f t="shared" si="327"/>
        <v>Selling</v>
      </c>
      <c r="L1623" s="23" t="str">
        <f t="shared" si="328"/>
        <v>Cash</v>
      </c>
      <c r="M1623" s="43">
        <f t="shared" si="333"/>
        <v>1.0378905384444936</v>
      </c>
      <c r="N1623" s="54">
        <f t="shared" si="322"/>
        <v>1</v>
      </c>
      <c r="O1623" s="47">
        <f>O1622*N1623</f>
        <v>4332476.1888090689</v>
      </c>
      <c r="P1623" s="67">
        <f>(O1623-MAX(O$97:O1623))/MAX(O$97:O1623)</f>
        <v>-0.11585237057686547</v>
      </c>
      <c r="Q1623" s="63">
        <f t="shared" si="321"/>
        <v>1000000</v>
      </c>
      <c r="R1623" s="52">
        <f t="shared" si="334"/>
        <v>1.0378905384444936</v>
      </c>
      <c r="S1623" s="47">
        <f t="shared" si="324"/>
        <v>42993785.885096975</v>
      </c>
      <c r="T1623" s="67">
        <f>(S1623-MAX(S$97:S1623))/MAX(S$97:S1623)</f>
        <v>-0.11495497225795687</v>
      </c>
      <c r="U1623" s="63">
        <f t="shared" si="323"/>
        <v>1009783.962170503</v>
      </c>
      <c r="V1623" s="4"/>
    </row>
    <row r="1624" spans="1:22" x14ac:dyDescent="0.3">
      <c r="A1624" s="2">
        <v>44627</v>
      </c>
      <c r="B1624" s="21">
        <v>909.2</v>
      </c>
      <c r="C1624" s="21">
        <v>918.3</v>
      </c>
      <c r="D1624" s="21">
        <v>923.68999999999994</v>
      </c>
      <c r="E1624" s="21">
        <v>1031.6400000000001</v>
      </c>
      <c r="F1624" s="23" t="str">
        <f t="shared" si="330"/>
        <v>FALSE</v>
      </c>
      <c r="G1624" s="23" t="str">
        <f t="shared" si="331"/>
        <v>FALSE</v>
      </c>
      <c r="H1624" s="23" t="str">
        <f t="shared" si="332"/>
        <v>Sell</v>
      </c>
      <c r="I1624" s="23" t="str">
        <f t="shared" si="329"/>
        <v/>
      </c>
      <c r="J1624" s="38" t="str">
        <f t="shared" si="326"/>
        <v>Selling</v>
      </c>
      <c r="K1624" s="23" t="str">
        <f t="shared" si="327"/>
        <v>Selling</v>
      </c>
      <c r="L1624" s="23" t="str">
        <f t="shared" si="328"/>
        <v>Cash</v>
      </c>
      <c r="M1624" s="43">
        <f t="shared" si="333"/>
        <v>0.97053800170794202</v>
      </c>
      <c r="N1624" s="54">
        <f t="shared" si="322"/>
        <v>1</v>
      </c>
      <c r="O1624" s="47">
        <f>O1623*N1624</f>
        <v>4332476.1888090689</v>
      </c>
      <c r="P1624" s="67">
        <f>(O1624-MAX(O$97:O1624))/MAX(O$97:O1624)</f>
        <v>-0.11585237057686547</v>
      </c>
      <c r="Q1624" s="63">
        <f t="shared" si="321"/>
        <v>1000000</v>
      </c>
      <c r="R1624" s="53">
        <f>(B1624-(B1624*$A$1))/B1623</f>
        <v>0.96985862510674647</v>
      </c>
      <c r="S1624" s="47">
        <f t="shared" si="324"/>
        <v>41697894.066653997</v>
      </c>
      <c r="T1624" s="67">
        <f>(S1624-MAX(S$97:S1624))/MAX(S$97:S1624)</f>
        <v>-0.14163144623653973</v>
      </c>
      <c r="U1624" s="63">
        <f t="shared" si="323"/>
        <v>979347.68520552688</v>
      </c>
      <c r="V1624" s="4"/>
    </row>
    <row r="1625" spans="1:22" x14ac:dyDescent="0.3">
      <c r="A1625" s="2">
        <v>44628</v>
      </c>
      <c r="B1625" s="21">
        <v>918.2</v>
      </c>
      <c r="C1625" s="21">
        <v>898.6</v>
      </c>
      <c r="D1625" s="21">
        <v>920.49</v>
      </c>
      <c r="E1625" s="21">
        <v>1026.5033333333331</v>
      </c>
      <c r="F1625" s="23" t="str">
        <f t="shared" si="330"/>
        <v>FALSE</v>
      </c>
      <c r="G1625" s="23" t="str">
        <f t="shared" si="331"/>
        <v>FALSE</v>
      </c>
      <c r="H1625" s="23" t="str">
        <f t="shared" si="332"/>
        <v>Sell</v>
      </c>
      <c r="I1625" s="23" t="str">
        <f t="shared" si="329"/>
        <v/>
      </c>
      <c r="J1625" s="38" t="str">
        <f t="shared" si="326"/>
        <v>Cash</v>
      </c>
      <c r="K1625" s="23" t="str">
        <f t="shared" si="327"/>
        <v>Cash</v>
      </c>
      <c r="L1625" s="23" t="str">
        <f t="shared" si="328"/>
        <v>Cash</v>
      </c>
      <c r="M1625" s="43">
        <f t="shared" si="333"/>
        <v>1.009898812142543</v>
      </c>
      <c r="N1625" s="54">
        <f t="shared" si="322"/>
        <v>1</v>
      </c>
      <c r="O1625" s="47">
        <f>O1624*N1625</f>
        <v>4332476.1888090689</v>
      </c>
      <c r="P1625" s="67">
        <f>(O1625-MAX(O$97:O1625))/MAX(O$97:O1625)</f>
        <v>-0.11585237057686547</v>
      </c>
      <c r="Q1625" s="63">
        <f t="shared" si="321"/>
        <v>1000000</v>
      </c>
      <c r="R1625" s="48">
        <v>1</v>
      </c>
      <c r="S1625" s="47">
        <f t="shared" si="324"/>
        <v>41697894.066653997</v>
      </c>
      <c r="T1625" s="67">
        <f>(S1625-MAX(S$97:S1625))/MAX(S$97:S1625)</f>
        <v>-0.14163144623653973</v>
      </c>
      <c r="U1625" s="63">
        <f t="shared" si="323"/>
        <v>979347.68520552688</v>
      </c>
      <c r="V1625" s="4"/>
    </row>
    <row r="1626" spans="1:22" x14ac:dyDescent="0.3">
      <c r="A1626" s="2">
        <v>44629</v>
      </c>
      <c r="B1626" s="21">
        <v>897.8</v>
      </c>
      <c r="C1626" s="21">
        <v>927.8</v>
      </c>
      <c r="D1626" s="21">
        <v>922.53000000000009</v>
      </c>
      <c r="E1626" s="21">
        <v>1021.718333333333</v>
      </c>
      <c r="F1626" s="23" t="str">
        <f t="shared" si="330"/>
        <v>FALSE</v>
      </c>
      <c r="G1626" s="23" t="str">
        <f t="shared" si="331"/>
        <v>FALSE</v>
      </c>
      <c r="H1626" s="23" t="str">
        <f t="shared" si="332"/>
        <v>Sell</v>
      </c>
      <c r="I1626" s="23" t="str">
        <f t="shared" si="329"/>
        <v/>
      </c>
      <c r="J1626" s="38" t="str">
        <f t="shared" si="326"/>
        <v>Cash</v>
      </c>
      <c r="K1626" s="23" t="str">
        <f t="shared" si="327"/>
        <v>Cash</v>
      </c>
      <c r="L1626" s="23" t="str">
        <f t="shared" si="328"/>
        <v>Cash</v>
      </c>
      <c r="M1626" s="43">
        <f t="shared" si="333"/>
        <v>0.97778261816597678</v>
      </c>
      <c r="N1626" s="54">
        <f t="shared" si="322"/>
        <v>1</v>
      </c>
      <c r="O1626" s="47">
        <f>O1625*N1626</f>
        <v>4332476.1888090689</v>
      </c>
      <c r="P1626" s="67">
        <f>(O1626-MAX(O$97:O1626))/MAX(O$97:O1626)</f>
        <v>-0.11585237057686547</v>
      </c>
      <c r="Q1626" s="63">
        <f t="shared" si="321"/>
        <v>1000000</v>
      </c>
      <c r="R1626" s="48">
        <v>1</v>
      </c>
      <c r="S1626" s="47">
        <f t="shared" si="324"/>
        <v>41697894.066653997</v>
      </c>
      <c r="T1626" s="67">
        <f>(S1626-MAX(S$97:S1626))/MAX(S$97:S1626)</f>
        <v>-0.14163144623653973</v>
      </c>
      <c r="U1626" s="63">
        <f t="shared" si="323"/>
        <v>979347.68520552688</v>
      </c>
      <c r="V1626" s="4"/>
    </row>
    <row r="1627" spans="1:22" x14ac:dyDescent="0.3">
      <c r="A1627" s="2">
        <v>44630</v>
      </c>
      <c r="B1627" s="21">
        <v>928</v>
      </c>
      <c r="C1627" s="21">
        <v>906.5</v>
      </c>
      <c r="D1627" s="21">
        <v>921.92000000000007</v>
      </c>
      <c r="E1627" s="21">
        <v>1016.155833333333</v>
      </c>
      <c r="F1627" s="23" t="str">
        <f t="shared" si="330"/>
        <v>TRUE</v>
      </c>
      <c r="G1627" s="23" t="str">
        <f t="shared" si="331"/>
        <v>FALSE</v>
      </c>
      <c r="H1627" s="23" t="str">
        <f t="shared" si="332"/>
        <v>Hold&amp;NotBuy</v>
      </c>
      <c r="I1627" s="23" t="str">
        <f t="shared" si="329"/>
        <v>hold</v>
      </c>
      <c r="J1627" s="38" t="str">
        <f t="shared" si="326"/>
        <v>Cash</v>
      </c>
      <c r="K1627" s="23" t="str">
        <f t="shared" si="327"/>
        <v>Cash</v>
      </c>
      <c r="L1627" s="23" t="str">
        <f t="shared" si="328"/>
        <v>Cash</v>
      </c>
      <c r="M1627" s="43">
        <f t="shared" si="333"/>
        <v>1.0336377812430386</v>
      </c>
      <c r="N1627" s="54">
        <f t="shared" si="322"/>
        <v>1</v>
      </c>
      <c r="O1627" s="47">
        <f>O1626*N1627</f>
        <v>4332476.1888090689</v>
      </c>
      <c r="P1627" s="67">
        <f>(O1627-MAX(O$97:O1627))/MAX(O$97:O1627)</f>
        <v>-0.11585237057686547</v>
      </c>
      <c r="Q1627" s="63">
        <f t="shared" si="321"/>
        <v>1000000</v>
      </c>
      <c r="R1627" s="48">
        <v>1</v>
      </c>
      <c r="S1627" s="47">
        <f t="shared" si="324"/>
        <v>41697894.066653997</v>
      </c>
      <c r="T1627" s="67">
        <f>(S1627-MAX(S$97:S1627))/MAX(S$97:S1627)</f>
        <v>-0.14163144623653973</v>
      </c>
      <c r="U1627" s="63">
        <f t="shared" si="323"/>
        <v>979347.68520552688</v>
      </c>
      <c r="V1627" s="4"/>
    </row>
    <row r="1628" spans="1:22" x14ac:dyDescent="0.3">
      <c r="A1628" s="2">
        <v>44631</v>
      </c>
      <c r="B1628" s="21">
        <v>906.9</v>
      </c>
      <c r="C1628" s="21">
        <v>917.1</v>
      </c>
      <c r="D1628" s="21">
        <v>918.9</v>
      </c>
      <c r="E1628" s="21">
        <v>1011.498333333333</v>
      </c>
      <c r="F1628" s="23" t="str">
        <f t="shared" si="330"/>
        <v>FALSE</v>
      </c>
      <c r="G1628" s="23" t="str">
        <f t="shared" si="331"/>
        <v>FALSE</v>
      </c>
      <c r="H1628" s="23" t="str">
        <f t="shared" si="332"/>
        <v>Sell</v>
      </c>
      <c r="I1628" s="23" t="str">
        <f t="shared" si="329"/>
        <v/>
      </c>
      <c r="J1628" s="38" t="str">
        <f t="shared" si="326"/>
        <v>Selling</v>
      </c>
      <c r="K1628" s="23" t="str">
        <f t="shared" si="327"/>
        <v>Selling</v>
      </c>
      <c r="L1628" s="23" t="str">
        <f t="shared" si="328"/>
        <v>Cash</v>
      </c>
      <c r="M1628" s="43">
        <f t="shared" si="333"/>
        <v>0.9772629310344827</v>
      </c>
      <c r="N1628" s="54">
        <f t="shared" si="322"/>
        <v>1</v>
      </c>
      <c r="O1628" s="47">
        <f>O1627*N1628</f>
        <v>4332476.1888090689</v>
      </c>
      <c r="P1628" s="67">
        <f>(O1628-MAX(O$97:O1628))/MAX(O$97:O1628)</f>
        <v>-0.11585237057686547</v>
      </c>
      <c r="Q1628" s="63">
        <f t="shared" si="321"/>
        <v>1000000</v>
      </c>
      <c r="R1628" s="51">
        <f>(B1628-(B1627*$A$1)-(B1628*$A$1))/B1627</f>
        <v>0.97587884698275862</v>
      </c>
      <c r="S1628" s="47">
        <f t="shared" si="324"/>
        <v>40692092.783375517</v>
      </c>
      <c r="T1628" s="67">
        <f>(S1628-MAX(S$97:S1628))/MAX(S$97:S1628)</f>
        <v>-0.16233628546705628</v>
      </c>
      <c r="U1628" s="63">
        <f t="shared" si="323"/>
        <v>955724.68983360322</v>
      </c>
      <c r="V1628" s="4"/>
    </row>
    <row r="1629" spans="1:22" x14ac:dyDescent="0.3">
      <c r="A1629" s="2">
        <v>44632</v>
      </c>
      <c r="B1629" s="21">
        <v>917.3</v>
      </c>
      <c r="C1629" s="21">
        <v>981.2</v>
      </c>
      <c r="D1629" s="21">
        <v>923.2299999999999</v>
      </c>
      <c r="E1629" s="21">
        <v>1007.733333333333</v>
      </c>
      <c r="F1629" s="23" t="str">
        <f t="shared" si="330"/>
        <v>FALSE</v>
      </c>
      <c r="G1629" s="23" t="str">
        <f t="shared" si="331"/>
        <v>FALSE</v>
      </c>
      <c r="H1629" s="23" t="str">
        <f t="shared" si="332"/>
        <v>Sell</v>
      </c>
      <c r="I1629" s="23" t="str">
        <f t="shared" si="329"/>
        <v/>
      </c>
      <c r="J1629" s="38" t="str">
        <f t="shared" si="326"/>
        <v>Cash</v>
      </c>
      <c r="K1629" s="23" t="str">
        <f t="shared" si="327"/>
        <v>Cash</v>
      </c>
      <c r="L1629" s="23" t="str">
        <f t="shared" si="328"/>
        <v>Cash</v>
      </c>
      <c r="M1629" s="43">
        <f t="shared" si="333"/>
        <v>1.0114676370051825</v>
      </c>
      <c r="N1629" s="54">
        <f t="shared" si="322"/>
        <v>1</v>
      </c>
      <c r="O1629" s="47">
        <f>O1628*N1629</f>
        <v>4332476.1888090689</v>
      </c>
      <c r="P1629" s="67">
        <f>(O1629-MAX(O$97:O1629))/MAX(O$97:O1629)</f>
        <v>-0.11585237057686547</v>
      </c>
      <c r="Q1629" s="63">
        <f t="shared" si="321"/>
        <v>1000000</v>
      </c>
      <c r="R1629" s="48">
        <v>1</v>
      </c>
      <c r="S1629" s="47">
        <f t="shared" si="324"/>
        <v>40692092.783375517</v>
      </c>
      <c r="T1629" s="67">
        <f>(S1629-MAX(S$97:S1629))/MAX(S$97:S1629)</f>
        <v>-0.16233628546705628</v>
      </c>
      <c r="U1629" s="63">
        <f t="shared" si="323"/>
        <v>955724.68983360322</v>
      </c>
      <c r="V1629" s="4"/>
    </row>
    <row r="1630" spans="1:22" x14ac:dyDescent="0.3">
      <c r="A1630" s="2">
        <v>44633</v>
      </c>
      <c r="B1630" s="21">
        <v>981</v>
      </c>
      <c r="C1630" s="21">
        <v>980.3</v>
      </c>
      <c r="D1630" s="21">
        <v>927.79</v>
      </c>
      <c r="E1630" s="21">
        <v>1003.8275</v>
      </c>
      <c r="F1630" s="23" t="str">
        <f t="shared" si="330"/>
        <v>TRUE</v>
      </c>
      <c r="G1630" s="23" t="str">
        <f t="shared" si="331"/>
        <v>FALSE</v>
      </c>
      <c r="H1630" s="23" t="str">
        <f t="shared" si="332"/>
        <v>Hold&amp;NotBuy</v>
      </c>
      <c r="I1630" s="23" t="str">
        <f t="shared" si="329"/>
        <v>hold</v>
      </c>
      <c r="J1630" s="38" t="str">
        <f t="shared" si="326"/>
        <v>Cash</v>
      </c>
      <c r="K1630" s="23" t="str">
        <f t="shared" si="327"/>
        <v>Cash</v>
      </c>
      <c r="L1630" s="23" t="str">
        <f t="shared" si="328"/>
        <v>Cash</v>
      </c>
      <c r="M1630" s="43">
        <f t="shared" si="333"/>
        <v>1.0694429303390385</v>
      </c>
      <c r="N1630" s="54">
        <f t="shared" si="322"/>
        <v>1</v>
      </c>
      <c r="O1630" s="47">
        <f>O1629*N1630</f>
        <v>4332476.1888090689</v>
      </c>
      <c r="P1630" s="67">
        <f>(O1630-MAX(O$97:O1630))/MAX(O$97:O1630)</f>
        <v>-0.11585237057686547</v>
      </c>
      <c r="Q1630" s="63">
        <f t="shared" si="321"/>
        <v>1000000</v>
      </c>
      <c r="R1630" s="48">
        <v>1</v>
      </c>
      <c r="S1630" s="47">
        <f t="shared" si="324"/>
        <v>40692092.783375517</v>
      </c>
      <c r="T1630" s="67">
        <f>(S1630-MAX(S$97:S1630))/MAX(S$97:S1630)</f>
        <v>-0.16233628546705628</v>
      </c>
      <c r="U1630" s="63">
        <f t="shared" si="323"/>
        <v>955724.68983360322</v>
      </c>
      <c r="V1630" s="4"/>
    </row>
    <row r="1631" spans="1:22" x14ac:dyDescent="0.3">
      <c r="A1631" s="2">
        <v>44634</v>
      </c>
      <c r="B1631" s="21">
        <v>980.4</v>
      </c>
      <c r="C1631" s="21">
        <v>950.5</v>
      </c>
      <c r="D1631" s="21">
        <v>932.58999999999992</v>
      </c>
      <c r="E1631" s="21">
        <v>999.74</v>
      </c>
      <c r="F1631" s="23" t="str">
        <f t="shared" si="330"/>
        <v>TRUE</v>
      </c>
      <c r="G1631" s="23" t="str">
        <f t="shared" si="331"/>
        <v>FALSE</v>
      </c>
      <c r="H1631" s="23" t="str">
        <f t="shared" si="332"/>
        <v>Hold&amp;NotBuy</v>
      </c>
      <c r="I1631" s="23" t="str">
        <f t="shared" si="329"/>
        <v>hold</v>
      </c>
      <c r="J1631" s="38" t="str">
        <f t="shared" si="326"/>
        <v>Cash</v>
      </c>
      <c r="K1631" s="23" t="str">
        <f t="shared" si="327"/>
        <v>Cash</v>
      </c>
      <c r="L1631" s="23" t="str">
        <f t="shared" si="328"/>
        <v>Cash</v>
      </c>
      <c r="M1631" s="43">
        <f t="shared" si="333"/>
        <v>0.99938837920489298</v>
      </c>
      <c r="N1631" s="54">
        <f t="shared" si="322"/>
        <v>1</v>
      </c>
      <c r="O1631" s="47">
        <f>O1630*N1631</f>
        <v>4332476.1888090689</v>
      </c>
      <c r="P1631" s="67">
        <f>(O1631-MAX(O$97:O1631))/MAX(O$97:O1631)</f>
        <v>-0.11585237057686547</v>
      </c>
      <c r="Q1631" s="63">
        <f t="shared" si="321"/>
        <v>1000000</v>
      </c>
      <c r="R1631" s="55">
        <f>(B1631-(B1630*$A$1))/B1630</f>
        <v>0.99868837920489295</v>
      </c>
      <c r="S1631" s="47">
        <f t="shared" si="324"/>
        <v>40638720.188284412</v>
      </c>
      <c r="T1631" s="67">
        <f>(S1631-MAX(S$97:S1631))/MAX(S$97:S1631)</f>
        <v>-0.16343498261434439</v>
      </c>
      <c r="U1631" s="63">
        <f t="shared" si="323"/>
        <v>954471.14145602018</v>
      </c>
      <c r="V1631" s="4"/>
    </row>
    <row r="1632" spans="1:22" x14ac:dyDescent="0.3">
      <c r="A1632" s="2">
        <v>44635</v>
      </c>
      <c r="B1632" s="21">
        <v>951.1</v>
      </c>
      <c r="C1632" s="21">
        <v>947.2</v>
      </c>
      <c r="D1632" s="21">
        <v>933.62999999999988</v>
      </c>
      <c r="E1632" s="21">
        <v>995.6583333333333</v>
      </c>
      <c r="F1632" s="23" t="str">
        <f t="shared" si="330"/>
        <v>TRUE</v>
      </c>
      <c r="G1632" s="23" t="str">
        <f t="shared" si="331"/>
        <v>FALSE</v>
      </c>
      <c r="H1632" s="23" t="str">
        <f t="shared" si="332"/>
        <v>Hold&amp;NotBuy</v>
      </c>
      <c r="I1632" s="23" t="str">
        <f t="shared" si="329"/>
        <v>hold</v>
      </c>
      <c r="J1632" s="38" t="str">
        <f t="shared" si="326"/>
        <v>Cash</v>
      </c>
      <c r="K1632" s="23" t="str">
        <f t="shared" si="327"/>
        <v>Cash</v>
      </c>
      <c r="L1632" s="23" t="str">
        <f t="shared" si="328"/>
        <v>Cash</v>
      </c>
      <c r="M1632" s="43">
        <f t="shared" si="333"/>
        <v>0.9701142390860874</v>
      </c>
      <c r="N1632" s="54">
        <f t="shared" si="322"/>
        <v>1</v>
      </c>
      <c r="O1632" s="47">
        <f>O1631*N1632</f>
        <v>4332476.1888090689</v>
      </c>
      <c r="P1632" s="67">
        <f>(O1632-MAX(O$97:O1632))/MAX(O$97:O1632)</f>
        <v>-0.11585237057686547</v>
      </c>
      <c r="Q1632" s="63">
        <f t="shared" si="321"/>
        <v>1000000</v>
      </c>
      <c r="R1632" s="52">
        <f t="shared" ref="R1632:R1638" si="335">M1632</f>
        <v>0.9701142390860874</v>
      </c>
      <c r="S1632" s="47">
        <f t="shared" si="324"/>
        <v>39424201.112889953</v>
      </c>
      <c r="T1632" s="67">
        <f>(S1632-MAX(S$97:S1632))/MAX(S$97:S1632)</f>
        <v>-0.18843636471287517</v>
      </c>
      <c r="U1632" s="63">
        <f t="shared" si="323"/>
        <v>925946.04512323637</v>
      </c>
      <c r="V1632" s="4"/>
    </row>
    <row r="1633" spans="1:22" x14ac:dyDescent="0.3">
      <c r="A1633" s="2">
        <v>44636</v>
      </c>
      <c r="B1633" s="21">
        <v>947.3</v>
      </c>
      <c r="C1633" s="21">
        <v>952</v>
      </c>
      <c r="D1633" s="21">
        <v>937.95</v>
      </c>
      <c r="E1633" s="21">
        <v>992.2</v>
      </c>
      <c r="F1633" s="23" t="str">
        <f t="shared" si="330"/>
        <v>TRUE</v>
      </c>
      <c r="G1633" s="23" t="str">
        <f t="shared" si="331"/>
        <v>FALSE</v>
      </c>
      <c r="H1633" s="23" t="str">
        <f t="shared" si="332"/>
        <v>Hold&amp;NotBuy</v>
      </c>
      <c r="I1633" s="23" t="str">
        <f t="shared" si="329"/>
        <v>hold</v>
      </c>
      <c r="J1633" s="38" t="str">
        <f t="shared" si="326"/>
        <v>Cash</v>
      </c>
      <c r="K1633" s="23" t="str">
        <f t="shared" si="327"/>
        <v>Cash</v>
      </c>
      <c r="L1633" s="23" t="str">
        <f t="shared" si="328"/>
        <v>Cash</v>
      </c>
      <c r="M1633" s="43">
        <f t="shared" si="333"/>
        <v>0.99600462622226893</v>
      </c>
      <c r="N1633" s="54">
        <f t="shared" si="322"/>
        <v>1</v>
      </c>
      <c r="O1633" s="47">
        <f>O1632*N1633</f>
        <v>4332476.1888090689</v>
      </c>
      <c r="P1633" s="67">
        <f>(O1633-MAX(O$97:O1633))/MAX(O$97:O1633)</f>
        <v>-0.11585237057686547</v>
      </c>
      <c r="Q1633" s="63">
        <f t="shared" si="321"/>
        <v>1000000</v>
      </c>
      <c r="R1633" s="52">
        <f t="shared" si="335"/>
        <v>0.99600462622226893</v>
      </c>
      <c r="S1633" s="47">
        <f t="shared" si="324"/>
        <v>39266686.693555519</v>
      </c>
      <c r="T1633" s="67">
        <f>(S1633-MAX(S$97:S1633))/MAX(S$97:S1633)</f>
        <v>-0.19167886478026139</v>
      </c>
      <c r="U1633" s="63">
        <f t="shared" si="323"/>
        <v>922246.54457495722</v>
      </c>
      <c r="V1633" s="4"/>
    </row>
    <row r="1634" spans="1:22" x14ac:dyDescent="0.3">
      <c r="A1634" s="2">
        <v>44637</v>
      </c>
      <c r="B1634" s="21">
        <v>952</v>
      </c>
      <c r="C1634" s="21">
        <v>967.2</v>
      </c>
      <c r="D1634" s="21">
        <v>942.84000000000015</v>
      </c>
      <c r="E1634" s="21">
        <v>989.17666666666673</v>
      </c>
      <c r="F1634" s="23" t="str">
        <f t="shared" si="330"/>
        <v>TRUE</v>
      </c>
      <c r="G1634" s="23" t="str">
        <f t="shared" si="331"/>
        <v>FALSE</v>
      </c>
      <c r="H1634" s="23" t="str">
        <f t="shared" si="332"/>
        <v>Hold&amp;NotBuy</v>
      </c>
      <c r="I1634" s="23" t="str">
        <f t="shared" si="329"/>
        <v>hold</v>
      </c>
      <c r="J1634" s="38" t="str">
        <f t="shared" si="326"/>
        <v>Cash</v>
      </c>
      <c r="K1634" s="23" t="str">
        <f t="shared" si="327"/>
        <v>Cash</v>
      </c>
      <c r="L1634" s="23" t="str">
        <f t="shared" si="328"/>
        <v>Cash</v>
      </c>
      <c r="M1634" s="43">
        <f t="shared" si="333"/>
        <v>1.0049614694394595</v>
      </c>
      <c r="N1634" s="54">
        <f t="shared" si="322"/>
        <v>1</v>
      </c>
      <c r="O1634" s="47">
        <f>O1633*N1634</f>
        <v>4332476.1888090689</v>
      </c>
      <c r="P1634" s="67">
        <f>(O1634-MAX(O$97:O1634))/MAX(O$97:O1634)</f>
        <v>-0.11585237057686547</v>
      </c>
      <c r="Q1634" s="63">
        <f t="shared" si="321"/>
        <v>1000000</v>
      </c>
      <c r="R1634" s="52">
        <f t="shared" si="335"/>
        <v>1.0049614694394595</v>
      </c>
      <c r="S1634" s="47">
        <f t="shared" si="324"/>
        <v>39461507.159574427</v>
      </c>
      <c r="T1634" s="67">
        <f>(S1634-MAX(S$97:S1634))/MAX(S$97:S1634)</f>
        <v>-0.18766840417059943</v>
      </c>
      <c r="U1634" s="63">
        <f t="shared" si="323"/>
        <v>926822.24262151297</v>
      </c>
      <c r="V1634" s="4"/>
    </row>
    <row r="1635" spans="1:22" x14ac:dyDescent="0.3">
      <c r="A1635" s="2">
        <v>44638</v>
      </c>
      <c r="B1635" s="21">
        <v>967.2</v>
      </c>
      <c r="C1635" s="21">
        <v>958.9</v>
      </c>
      <c r="D1635" s="21">
        <v>948.87000000000012</v>
      </c>
      <c r="E1635" s="21">
        <v>986.08416666666676</v>
      </c>
      <c r="F1635" s="23" t="str">
        <f t="shared" si="330"/>
        <v>TRUE</v>
      </c>
      <c r="G1635" s="23" t="str">
        <f t="shared" si="331"/>
        <v>FALSE</v>
      </c>
      <c r="H1635" s="23" t="str">
        <f t="shared" si="332"/>
        <v>Hold&amp;NotBuy</v>
      </c>
      <c r="I1635" s="23" t="str">
        <f t="shared" si="329"/>
        <v>hold</v>
      </c>
      <c r="J1635" s="38" t="str">
        <f t="shared" si="326"/>
        <v>Cash</v>
      </c>
      <c r="K1635" s="23" t="str">
        <f t="shared" si="327"/>
        <v>Cash</v>
      </c>
      <c r="L1635" s="23" t="str">
        <f t="shared" si="328"/>
        <v>Cash</v>
      </c>
      <c r="M1635" s="43">
        <f t="shared" si="333"/>
        <v>1.0159663865546218</v>
      </c>
      <c r="N1635" s="54">
        <f t="shared" si="322"/>
        <v>1</v>
      </c>
      <c r="O1635" s="47">
        <f>O1634*N1635</f>
        <v>4332476.1888090689</v>
      </c>
      <c r="P1635" s="67">
        <f>(O1635-MAX(O$97:O1635))/MAX(O$97:O1635)</f>
        <v>-0.11585237057686547</v>
      </c>
      <c r="Q1635" s="63">
        <f t="shared" ref="Q1635:Q1698" si="336">Q1634*N1635</f>
        <v>1000000</v>
      </c>
      <c r="R1635" s="52">
        <f t="shared" si="335"/>
        <v>1.0159663865546218</v>
      </c>
      <c r="S1635" s="47">
        <f t="shared" si="324"/>
        <v>40091564.83691217</v>
      </c>
      <c r="T1635" s="67">
        <f>(S1635-MAX(S$97:S1635))/MAX(S$97:S1635)</f>
        <v>-0.17469840390105437</v>
      </c>
      <c r="U1635" s="63">
        <f t="shared" si="323"/>
        <v>941620.24481462955</v>
      </c>
      <c r="V1635" s="4"/>
    </row>
    <row r="1636" spans="1:22" x14ac:dyDescent="0.3">
      <c r="A1636" s="2">
        <v>44639</v>
      </c>
      <c r="B1636" s="21">
        <v>958.9</v>
      </c>
      <c r="C1636" s="21">
        <v>991.8</v>
      </c>
      <c r="D1636" s="21">
        <v>955.26999999999987</v>
      </c>
      <c r="E1636" s="21">
        <v>983.04916666666679</v>
      </c>
      <c r="F1636" s="23" t="str">
        <f t="shared" si="330"/>
        <v>TRUE</v>
      </c>
      <c r="G1636" s="23" t="str">
        <f t="shared" si="331"/>
        <v>FALSE</v>
      </c>
      <c r="H1636" s="23" t="str">
        <f t="shared" si="332"/>
        <v>Hold&amp;NotBuy</v>
      </c>
      <c r="I1636" s="23" t="str">
        <f t="shared" si="329"/>
        <v>hold</v>
      </c>
      <c r="J1636" s="38" t="str">
        <f t="shared" si="326"/>
        <v>Cash</v>
      </c>
      <c r="K1636" s="23" t="str">
        <f t="shared" si="327"/>
        <v>Cash</v>
      </c>
      <c r="L1636" s="23" t="str">
        <f t="shared" si="328"/>
        <v>Cash</v>
      </c>
      <c r="M1636" s="43">
        <f t="shared" si="333"/>
        <v>0.99141852770885019</v>
      </c>
      <c r="N1636" s="54">
        <f t="shared" ref="N1636:N1699" si="337">IF(L1636="hold", IF(L1635="hold", B1636/B1635, (B1636-(B1635*$A$1))/B1635), IF(L1636="Selling", IF(L1635="Buying", (B1636-(B1635*$A$1)-(B1636*$A$1))/B1635, (B1636-(B1636*$A$1))/B1635), 1))</f>
        <v>1</v>
      </c>
      <c r="O1636" s="47">
        <f>O1635*N1636</f>
        <v>4332476.1888090689</v>
      </c>
      <c r="P1636" s="67">
        <f>(O1636-MAX(O$97:O1636))/MAX(O$97:O1636)</f>
        <v>-0.11585237057686547</v>
      </c>
      <c r="Q1636" s="63">
        <f t="shared" si="336"/>
        <v>1000000</v>
      </c>
      <c r="R1636" s="52">
        <f t="shared" si="335"/>
        <v>0.99141852770885019</v>
      </c>
      <c r="S1636" s="47">
        <f t="shared" si="324"/>
        <v>39747520.184155375</v>
      </c>
      <c r="T1636" s="67">
        <f>(S1636-MAX(S$97:S1636))/MAX(S$97:S1636)</f>
        <v>-0.18178070667981913</v>
      </c>
      <c r="U1636" s="63">
        <f t="shared" ref="U1636:U1699" si="338">U1635*R1636</f>
        <v>933539.75677496707</v>
      </c>
      <c r="V1636" s="4"/>
    </row>
    <row r="1637" spans="1:22" x14ac:dyDescent="0.3">
      <c r="A1637" s="2">
        <v>44640</v>
      </c>
      <c r="B1637" s="21">
        <v>991.6</v>
      </c>
      <c r="C1637" s="21">
        <v>981.7</v>
      </c>
      <c r="D1637" s="21">
        <v>962.79</v>
      </c>
      <c r="E1637" s="21">
        <v>979.99666666666667</v>
      </c>
      <c r="F1637" s="23" t="str">
        <f t="shared" si="330"/>
        <v>TRUE</v>
      </c>
      <c r="G1637" s="23" t="str">
        <f t="shared" si="331"/>
        <v>TRUE</v>
      </c>
      <c r="H1637" s="23" t="str">
        <f t="shared" si="332"/>
        <v>Buy</v>
      </c>
      <c r="I1637" s="23" t="str">
        <f t="shared" si="329"/>
        <v>Buying</v>
      </c>
      <c r="J1637" s="38" t="str">
        <f t="shared" si="326"/>
        <v/>
      </c>
      <c r="K1637" s="23" t="str">
        <f t="shared" si="327"/>
        <v>Buying</v>
      </c>
      <c r="L1637" s="23" t="str">
        <f t="shared" si="328"/>
        <v>Buying</v>
      </c>
      <c r="M1637" s="43">
        <f t="shared" si="333"/>
        <v>1.0341015747210345</v>
      </c>
      <c r="N1637" s="54">
        <f t="shared" si="337"/>
        <v>1</v>
      </c>
      <c r="O1637" s="47">
        <f>O1636*N1637</f>
        <v>4332476.1888090689</v>
      </c>
      <c r="P1637" s="67">
        <f>(O1637-MAX(O$97:O1637))/MAX(O$97:O1637)</f>
        <v>-0.11585237057686547</v>
      </c>
      <c r="Q1637" s="63">
        <f t="shared" si="336"/>
        <v>1000000</v>
      </c>
      <c r="R1637" s="52">
        <f t="shared" si="335"/>
        <v>1.0341015747210345</v>
      </c>
      <c r="S1637" s="47">
        <f t="shared" si="324"/>
        <v>41102973.213691175</v>
      </c>
      <c r="T1637" s="67">
        <f>(S1637-MAX(S$97:S1637))/MAX(S$97:S1637)</f>
        <v>-0.15387814031046898</v>
      </c>
      <c r="U1637" s="63">
        <f t="shared" si="338"/>
        <v>965374.93254568498</v>
      </c>
      <c r="V1637" s="4"/>
    </row>
    <row r="1638" spans="1:22" x14ac:dyDescent="0.3">
      <c r="A1638" s="2">
        <v>44641</v>
      </c>
      <c r="B1638" s="21">
        <v>981.7</v>
      </c>
      <c r="C1638" s="21">
        <v>994.3</v>
      </c>
      <c r="D1638" s="21">
        <v>970.51</v>
      </c>
      <c r="E1638" s="21">
        <v>977.23250000000007</v>
      </c>
      <c r="F1638" s="23" t="str">
        <f t="shared" si="330"/>
        <v>TRUE</v>
      </c>
      <c r="G1638" s="23" t="str">
        <f t="shared" si="331"/>
        <v>TRUE</v>
      </c>
      <c r="H1638" s="23" t="str">
        <f t="shared" si="332"/>
        <v>Buy</v>
      </c>
      <c r="I1638" s="23" t="str">
        <f t="shared" si="329"/>
        <v>hold</v>
      </c>
      <c r="J1638" s="38" t="str">
        <f t="shared" si="326"/>
        <v/>
      </c>
      <c r="K1638" s="23" t="str">
        <f t="shared" si="327"/>
        <v>hold</v>
      </c>
      <c r="L1638" s="23" t="str">
        <f t="shared" si="328"/>
        <v>hold</v>
      </c>
      <c r="M1638" s="43">
        <f t="shared" si="333"/>
        <v>0.99001613553852363</v>
      </c>
      <c r="N1638" s="54">
        <f t="shared" si="337"/>
        <v>0.9893161355385236</v>
      </c>
      <c r="O1638" s="47">
        <f>O1637*N1638</f>
        <v>4286188.6004252592</v>
      </c>
      <c r="P1638" s="67">
        <f>(O1638-MAX(O$97:O1638))/MAX(O$97:O1638)</f>
        <v>-0.12529848401355784</v>
      </c>
      <c r="Q1638" s="63">
        <f t="shared" si="336"/>
        <v>989316.13553852355</v>
      </c>
      <c r="R1638" s="52">
        <f t="shared" si="335"/>
        <v>0.99001613553852363</v>
      </c>
      <c r="S1638" s="47">
        <f t="shared" si="324"/>
        <v>40692606.700161986</v>
      </c>
      <c r="T1638" s="67">
        <f>(S1638-MAX(S$97:S1638))/MAX(S$97:S1638)</f>
        <v>-0.16232570627550164</v>
      </c>
      <c r="U1638" s="63">
        <f t="shared" si="338"/>
        <v>955736.76006464195</v>
      </c>
      <c r="V1638" s="4"/>
    </row>
    <row r="1639" spans="1:22" x14ac:dyDescent="0.3">
      <c r="A1639" s="2">
        <v>44642</v>
      </c>
      <c r="B1639" s="21">
        <v>994.3</v>
      </c>
      <c r="C1639" s="21">
        <v>1026</v>
      </c>
      <c r="D1639" s="21">
        <v>974.99</v>
      </c>
      <c r="E1639" s="21">
        <v>974.8325000000001</v>
      </c>
      <c r="F1639" s="23" t="str">
        <f t="shared" si="330"/>
        <v>TRUE</v>
      </c>
      <c r="G1639" s="23" t="str">
        <f t="shared" si="331"/>
        <v>TRUE</v>
      </c>
      <c r="H1639" s="23" t="str">
        <f t="shared" si="332"/>
        <v>Buy</v>
      </c>
      <c r="I1639" s="23" t="str">
        <f t="shared" si="329"/>
        <v>hold</v>
      </c>
      <c r="J1639" s="38" t="str">
        <f t="shared" si="326"/>
        <v/>
      </c>
      <c r="K1639" s="23" t="str">
        <f t="shared" si="327"/>
        <v>hold</v>
      </c>
      <c r="L1639" s="23" t="str">
        <f t="shared" si="328"/>
        <v>hold</v>
      </c>
      <c r="M1639" s="43">
        <f t="shared" si="333"/>
        <v>1.0128348782723846</v>
      </c>
      <c r="N1639" s="54">
        <f t="shared" si="337"/>
        <v>1.0128348782723846</v>
      </c>
      <c r="O1639" s="47">
        <f>O1638*N1639</f>
        <v>4341201.3093641996</v>
      </c>
      <c r="P1639" s="67">
        <f>(O1639-MAX(O$97:O1639))/MAX(O$97:O1639)</f>
        <v>-0.11407179653120164</v>
      </c>
      <c r="Q1639" s="63">
        <f t="shared" si="336"/>
        <v>1002013.8877110664</v>
      </c>
      <c r="R1639" s="48">
        <v>1.0128348782723846</v>
      </c>
      <c r="S1639" s="47">
        <f t="shared" si="324"/>
        <v>41214891.353744589</v>
      </c>
      <c r="T1639" s="67">
        <f>(S1639-MAX(S$97:S1639))/MAX(S$97:S1639)</f>
        <v>-0.15157425868364191</v>
      </c>
      <c r="U1639" s="63">
        <f t="shared" si="338"/>
        <v>968003.52504051488</v>
      </c>
      <c r="V1639" s="4"/>
    </row>
    <row r="1640" spans="1:22" x14ac:dyDescent="0.3">
      <c r="A1640" s="2">
        <v>44643</v>
      </c>
      <c r="B1640" s="21">
        <v>1026</v>
      </c>
      <c r="C1640" s="21">
        <v>1020</v>
      </c>
      <c r="D1640" s="21">
        <v>978.96</v>
      </c>
      <c r="E1640" s="21">
        <v>972.42416666666679</v>
      </c>
      <c r="F1640" s="23" t="str">
        <f t="shared" si="330"/>
        <v>TRUE</v>
      </c>
      <c r="G1640" s="23" t="str">
        <f t="shared" si="331"/>
        <v>TRUE</v>
      </c>
      <c r="H1640" s="23" t="str">
        <f t="shared" si="332"/>
        <v>Buy</v>
      </c>
      <c r="I1640" s="23" t="str">
        <f t="shared" si="329"/>
        <v>hold</v>
      </c>
      <c r="J1640" s="38" t="str">
        <f t="shared" si="326"/>
        <v/>
      </c>
      <c r="K1640" s="23" t="str">
        <f t="shared" si="327"/>
        <v>hold</v>
      </c>
      <c r="L1640" s="23" t="str">
        <f t="shared" si="328"/>
        <v>hold</v>
      </c>
      <c r="M1640" s="43">
        <f t="shared" si="333"/>
        <v>1.0318817258372726</v>
      </c>
      <c r="N1640" s="54">
        <f t="shared" si="337"/>
        <v>1.0318817258372726</v>
      </c>
      <c r="O1640" s="47">
        <f>O1639*N1640</f>
        <v>4479606.2993137576</v>
      </c>
      <c r="P1640" s="67">
        <f>(O1640-MAX(O$97:O1640))/MAX(O$97:O1640)</f>
        <v>-8.5826876436702018E-2</v>
      </c>
      <c r="Q1640" s="63">
        <f t="shared" si="336"/>
        <v>1033959.8197642103</v>
      </c>
      <c r="R1640" s="48">
        <v>1.0318817258372726</v>
      </c>
      <c r="S1640" s="47">
        <f t="shared" si="324"/>
        <v>42528893.22029765</v>
      </c>
      <c r="T1640" s="67">
        <f>(S1640-MAX(S$97:S1640))/MAX(S$97:S1640)</f>
        <v>-0.12452498180570905</v>
      </c>
      <c r="U1640" s="63">
        <f t="shared" si="338"/>
        <v>998865.14803536993</v>
      </c>
      <c r="V1640" s="4"/>
    </row>
    <row r="1641" spans="1:22" x14ac:dyDescent="0.3">
      <c r="A1641" s="2">
        <v>44644</v>
      </c>
      <c r="B1641" s="21">
        <v>1019</v>
      </c>
      <c r="C1641" s="21">
        <v>1014</v>
      </c>
      <c r="D1641" s="21">
        <v>985.31000000000006</v>
      </c>
      <c r="E1641" s="21">
        <v>970.24916666666672</v>
      </c>
      <c r="F1641" s="23" t="str">
        <f t="shared" si="330"/>
        <v>TRUE</v>
      </c>
      <c r="G1641" s="23" t="str">
        <f t="shared" si="331"/>
        <v>TRUE</v>
      </c>
      <c r="H1641" s="23" t="str">
        <f t="shared" si="332"/>
        <v>Buy</v>
      </c>
      <c r="I1641" s="23" t="str">
        <f t="shared" si="329"/>
        <v>hold</v>
      </c>
      <c r="J1641" s="38" t="str">
        <f t="shared" si="326"/>
        <v/>
      </c>
      <c r="K1641" s="23" t="str">
        <f t="shared" si="327"/>
        <v>hold</v>
      </c>
      <c r="L1641" s="23" t="str">
        <f t="shared" si="328"/>
        <v>hold</v>
      </c>
      <c r="M1641" s="43">
        <f t="shared" si="333"/>
        <v>0.99317738791423005</v>
      </c>
      <c r="N1641" s="54">
        <f t="shared" si="337"/>
        <v>0.99317738791423005</v>
      </c>
      <c r="O1641" s="47">
        <f>O1640*N1641</f>
        <v>4449043.6832365682</v>
      </c>
      <c r="P1641" s="67">
        <f>(O1641-MAX(O$97:O1641))/MAX(O$97:O1641)</f>
        <v>-9.2063925038011057E-2</v>
      </c>
      <c r="Q1641" s="63">
        <f t="shared" si="336"/>
        <v>1026905.5130016864</v>
      </c>
      <c r="R1641" s="48">
        <v>0.99317738791423005</v>
      </c>
      <c r="S1641" s="47">
        <f t="shared" si="324"/>
        <v>42238735.079418428</v>
      </c>
      <c r="T1641" s="67">
        <f>(S1641-MAX(S$97:S1641))/MAX(S$97:S1641)</f>
        <v>-0.13049800824563107</v>
      </c>
      <c r="U1641" s="63">
        <f t="shared" si="338"/>
        <v>992050.27860432945</v>
      </c>
      <c r="V1641" s="4"/>
    </row>
    <row r="1642" spans="1:22" x14ac:dyDescent="0.3">
      <c r="A1642" s="2">
        <v>44645</v>
      </c>
      <c r="B1642" s="21">
        <v>1013</v>
      </c>
      <c r="C1642" s="21">
        <v>1011</v>
      </c>
      <c r="D1642" s="21">
        <v>991.68999999999994</v>
      </c>
      <c r="E1642" s="21">
        <v>967.73250000000007</v>
      </c>
      <c r="F1642" s="23" t="str">
        <f t="shared" si="330"/>
        <v>TRUE</v>
      </c>
      <c r="G1642" s="23" t="str">
        <f t="shared" si="331"/>
        <v>TRUE</v>
      </c>
      <c r="H1642" s="23" t="str">
        <f t="shared" si="332"/>
        <v>Buy</v>
      </c>
      <c r="I1642" s="23" t="str">
        <f t="shared" si="329"/>
        <v>hold</v>
      </c>
      <c r="J1642" s="38" t="str">
        <f t="shared" si="326"/>
        <v/>
      </c>
      <c r="K1642" s="23" t="str">
        <f t="shared" si="327"/>
        <v>hold</v>
      </c>
      <c r="L1642" s="23" t="str">
        <f t="shared" si="328"/>
        <v>hold</v>
      </c>
      <c r="M1642" s="43">
        <f t="shared" si="333"/>
        <v>0.9941118743866536</v>
      </c>
      <c r="N1642" s="54">
        <f t="shared" si="337"/>
        <v>0.9941118743866536</v>
      </c>
      <c r="O1642" s="47">
        <f>O1641*N1642</f>
        <v>4422847.1551704062</v>
      </c>
      <c r="P1642" s="67">
        <f>(O1642-MAX(O$97:O1642))/MAX(O$97:O1642)</f>
        <v>-9.7409966696275899E-2</v>
      </c>
      <c r="Q1642" s="63">
        <f t="shared" si="336"/>
        <v>1020858.9643480945</v>
      </c>
      <c r="R1642" s="48">
        <v>0.9941118743866536</v>
      </c>
      <c r="S1642" s="47">
        <f t="shared" si="324"/>
        <v>41990028.101521954</v>
      </c>
      <c r="T1642" s="67">
        <f>(S1642-MAX(S$97:S1642))/MAX(S$97:S1642)</f>
        <v>-0.13561774519413561</v>
      </c>
      <c r="U1642" s="63">
        <f t="shared" si="338"/>
        <v>986208.96194915182</v>
      </c>
      <c r="V1642" s="4"/>
    </row>
    <row r="1643" spans="1:22" x14ac:dyDescent="0.3">
      <c r="A1643" s="2">
        <v>44646</v>
      </c>
      <c r="B1643" s="21">
        <v>1010</v>
      </c>
      <c r="C1643" s="21">
        <v>1008</v>
      </c>
      <c r="D1643" s="21">
        <v>997.29</v>
      </c>
      <c r="E1643" s="21">
        <v>965.94083333333344</v>
      </c>
      <c r="F1643" s="23" t="str">
        <f t="shared" si="330"/>
        <v>TRUE</v>
      </c>
      <c r="G1643" s="23" t="str">
        <f t="shared" si="331"/>
        <v>TRUE</v>
      </c>
      <c r="H1643" s="23" t="str">
        <f t="shared" si="332"/>
        <v>Buy</v>
      </c>
      <c r="I1643" s="23" t="str">
        <f t="shared" si="329"/>
        <v>hold</v>
      </c>
      <c r="J1643" s="38" t="str">
        <f t="shared" si="326"/>
        <v/>
      </c>
      <c r="K1643" s="23" t="str">
        <f t="shared" si="327"/>
        <v>hold</v>
      </c>
      <c r="L1643" s="23" t="str">
        <f t="shared" si="328"/>
        <v>hold</v>
      </c>
      <c r="M1643" s="43">
        <f t="shared" si="333"/>
        <v>0.99703849950641654</v>
      </c>
      <c r="N1643" s="54">
        <f t="shared" si="337"/>
        <v>0.99703849950641654</v>
      </c>
      <c r="O1643" s="47">
        <f>O1642*N1643</f>
        <v>4409748.8911373252</v>
      </c>
      <c r="P1643" s="67">
        <f>(O1643-MAX(O$97:O1643))/MAX(O$97:O1643)</f>
        <v>-0.10008298752540833</v>
      </c>
      <c r="Q1643" s="63">
        <f t="shared" si="336"/>
        <v>1017835.6900212986</v>
      </c>
      <c r="R1643" s="48">
        <v>0.99703849950641654</v>
      </c>
      <c r="S1643" s="47">
        <f t="shared" si="324"/>
        <v>41865674.612573713</v>
      </c>
      <c r="T1643" s="67">
        <f>(S1643-MAX(S$97:S1643))/MAX(S$97:S1643)</f>
        <v>-0.13817761366838796</v>
      </c>
      <c r="U1643" s="63">
        <f t="shared" si="338"/>
        <v>983288.30362156301</v>
      </c>
      <c r="V1643" s="4"/>
    </row>
    <row r="1644" spans="1:22" x14ac:dyDescent="0.3">
      <c r="A1644" s="2">
        <v>44647</v>
      </c>
      <c r="B1644" s="21">
        <v>1008</v>
      </c>
      <c r="C1644" s="21">
        <v>1008</v>
      </c>
      <c r="D1644" s="21">
        <v>1001.37</v>
      </c>
      <c r="E1644" s="21">
        <v>964.2408333333334</v>
      </c>
      <c r="F1644" s="23" t="str">
        <f t="shared" si="330"/>
        <v>TRUE</v>
      </c>
      <c r="G1644" s="23" t="str">
        <f t="shared" si="331"/>
        <v>TRUE</v>
      </c>
      <c r="H1644" s="23" t="str">
        <f t="shared" si="332"/>
        <v>Buy</v>
      </c>
      <c r="I1644" s="23" t="str">
        <f t="shared" si="329"/>
        <v>hold</v>
      </c>
      <c r="J1644" s="38" t="str">
        <f t="shared" si="326"/>
        <v/>
      </c>
      <c r="K1644" s="23" t="str">
        <f t="shared" si="327"/>
        <v>hold</v>
      </c>
      <c r="L1644" s="23" t="str">
        <f t="shared" si="328"/>
        <v>hold</v>
      </c>
      <c r="M1644" s="43">
        <f t="shared" si="333"/>
        <v>0.99801980198019802</v>
      </c>
      <c r="N1644" s="54">
        <f t="shared" si="337"/>
        <v>0.99801980198019802</v>
      </c>
      <c r="O1644" s="47">
        <f>O1643*N1644</f>
        <v>4401016.7151152715</v>
      </c>
      <c r="P1644" s="67">
        <f>(O1644-MAX(O$97:O1644))/MAX(O$97:O1644)</f>
        <v>-0.10186500141149654</v>
      </c>
      <c r="Q1644" s="63">
        <f t="shared" si="336"/>
        <v>1015820.1738034346</v>
      </c>
      <c r="R1644" s="48">
        <v>0.99801980198019802</v>
      </c>
      <c r="S1644" s="47">
        <f t="shared" ref="S1644:S1707" si="339">S1643*R1644</f>
        <v>41782772.286608219</v>
      </c>
      <c r="T1644" s="67">
        <f>(S1644-MAX(S$97:S1644))/MAX(S$97:S1644)</f>
        <v>-0.13988419265122287</v>
      </c>
      <c r="U1644" s="63">
        <f t="shared" si="338"/>
        <v>981341.19806983718</v>
      </c>
      <c r="V1644" s="4"/>
    </row>
    <row r="1645" spans="1:22" x14ac:dyDescent="0.3">
      <c r="A1645" s="2">
        <v>44648</v>
      </c>
      <c r="B1645" s="21">
        <v>1008</v>
      </c>
      <c r="C1645" s="21">
        <v>1059</v>
      </c>
      <c r="D1645" s="21">
        <v>1011.38</v>
      </c>
      <c r="E1645" s="21">
        <v>963.21583333333342</v>
      </c>
      <c r="F1645" s="23" t="str">
        <f t="shared" si="330"/>
        <v>TRUE</v>
      </c>
      <c r="G1645" s="23" t="str">
        <f t="shared" si="331"/>
        <v>TRUE</v>
      </c>
      <c r="H1645" s="23" t="str">
        <f t="shared" si="332"/>
        <v>Buy</v>
      </c>
      <c r="I1645" s="23" t="str">
        <f t="shared" si="329"/>
        <v>hold</v>
      </c>
      <c r="J1645" s="38" t="str">
        <f t="shared" si="326"/>
        <v/>
      </c>
      <c r="K1645" s="23" t="str">
        <f t="shared" si="327"/>
        <v>hold</v>
      </c>
      <c r="L1645" s="23" t="str">
        <f t="shared" si="328"/>
        <v>hold</v>
      </c>
      <c r="M1645" s="43">
        <f t="shared" si="333"/>
        <v>1</v>
      </c>
      <c r="N1645" s="54">
        <f t="shared" si="337"/>
        <v>1</v>
      </c>
      <c r="O1645" s="47">
        <f>O1644*N1645</f>
        <v>4401016.7151152715</v>
      </c>
      <c r="P1645" s="67">
        <f>(O1645-MAX(O$97:O1645))/MAX(O$97:O1645)</f>
        <v>-0.10186500141149654</v>
      </c>
      <c r="Q1645" s="63">
        <f t="shared" si="336"/>
        <v>1015820.1738034346</v>
      </c>
      <c r="R1645" s="48">
        <v>1</v>
      </c>
      <c r="S1645" s="47">
        <f t="shared" si="339"/>
        <v>41782772.286608219</v>
      </c>
      <c r="T1645" s="67">
        <f>(S1645-MAX(S$97:S1645))/MAX(S$97:S1645)</f>
        <v>-0.13988419265122287</v>
      </c>
      <c r="U1645" s="63">
        <f t="shared" si="338"/>
        <v>981341.19806983718</v>
      </c>
      <c r="V1645" s="4"/>
    </row>
    <row r="1646" spans="1:22" x14ac:dyDescent="0.3">
      <c r="A1646" s="2">
        <v>44649</v>
      </c>
      <c r="B1646" s="21">
        <v>1058</v>
      </c>
      <c r="C1646" s="21">
        <v>1053</v>
      </c>
      <c r="D1646" s="21">
        <v>1017.5</v>
      </c>
      <c r="E1646" s="21">
        <v>961.8325000000001</v>
      </c>
      <c r="F1646" s="23" t="str">
        <f t="shared" si="330"/>
        <v>TRUE</v>
      </c>
      <c r="G1646" s="23" t="str">
        <f t="shared" si="331"/>
        <v>TRUE</v>
      </c>
      <c r="H1646" s="23" t="str">
        <f t="shared" si="332"/>
        <v>Buy</v>
      </c>
      <c r="I1646" s="23" t="str">
        <f t="shared" si="329"/>
        <v>hold</v>
      </c>
      <c r="J1646" s="38" t="str">
        <f t="shared" si="326"/>
        <v/>
      </c>
      <c r="K1646" s="23" t="str">
        <f t="shared" si="327"/>
        <v>hold</v>
      </c>
      <c r="L1646" s="23" t="str">
        <f t="shared" si="328"/>
        <v>hold</v>
      </c>
      <c r="M1646" s="43">
        <f t="shared" si="333"/>
        <v>1.0496031746031746</v>
      </c>
      <c r="N1646" s="54">
        <f t="shared" si="337"/>
        <v>1.0496031746031746</v>
      </c>
      <c r="O1646" s="47">
        <f>O1645*N1646</f>
        <v>4619321.1156666242</v>
      </c>
      <c r="P1646" s="67">
        <f>(O1646-MAX(O$97:O1646))/MAX(O$97:O1646)</f>
        <v>-5.7314654259289041E-2</v>
      </c>
      <c r="Q1646" s="63">
        <f t="shared" si="336"/>
        <v>1066208.0792500335</v>
      </c>
      <c r="R1646" s="48">
        <v>1.0496031746031746</v>
      </c>
      <c r="S1646" s="47">
        <f t="shared" si="339"/>
        <v>43855330.43574553</v>
      </c>
      <c r="T1646" s="67">
        <f>(S1646-MAX(S$97:S1646))/MAX(S$97:S1646)</f>
        <v>-9.7219718080351028E-2</v>
      </c>
      <c r="U1646" s="63">
        <f t="shared" si="338"/>
        <v>1030018.8368629839</v>
      </c>
      <c r="V1646" s="4"/>
    </row>
    <row r="1647" spans="1:22" x14ac:dyDescent="0.3">
      <c r="A1647" s="2">
        <v>44650</v>
      </c>
      <c r="B1647" s="21">
        <v>1053</v>
      </c>
      <c r="C1647" s="21">
        <v>1037</v>
      </c>
      <c r="D1647" s="21">
        <v>1023.03</v>
      </c>
      <c r="E1647" s="21">
        <v>959.89083333333338</v>
      </c>
      <c r="F1647" s="23" t="str">
        <f t="shared" si="330"/>
        <v>TRUE</v>
      </c>
      <c r="G1647" s="23" t="str">
        <f t="shared" si="331"/>
        <v>TRUE</v>
      </c>
      <c r="H1647" s="23" t="str">
        <f t="shared" si="332"/>
        <v>Buy</v>
      </c>
      <c r="I1647" s="23" t="str">
        <f t="shared" si="329"/>
        <v>hold</v>
      </c>
      <c r="J1647" s="38" t="str">
        <f t="shared" si="326"/>
        <v/>
      </c>
      <c r="K1647" s="23" t="str">
        <f t="shared" si="327"/>
        <v>hold</v>
      </c>
      <c r="L1647" s="23" t="str">
        <f t="shared" si="328"/>
        <v>hold</v>
      </c>
      <c r="M1647" s="43">
        <f t="shared" si="333"/>
        <v>0.99527410207939504</v>
      </c>
      <c r="N1647" s="54">
        <f t="shared" si="337"/>
        <v>0.99527410207939504</v>
      </c>
      <c r="O1647" s="47">
        <f>O1646*N1647</f>
        <v>4597490.6756114885</v>
      </c>
      <c r="P1647" s="67">
        <f>(O1647-MAX(O$97:O1647))/MAX(O$97:O1647)</f>
        <v>-6.1769688974509872E-2</v>
      </c>
      <c r="Q1647" s="63">
        <f t="shared" si="336"/>
        <v>1061169.2887053736</v>
      </c>
      <c r="R1647" s="48">
        <v>0.99527410207939504</v>
      </c>
      <c r="S1647" s="47">
        <f t="shared" si="339"/>
        <v>43648074.620831795</v>
      </c>
      <c r="T1647" s="67">
        <f>(S1647-MAX(S$97:S1647))/MAX(S$97:S1647)</f>
        <v>-0.10148616553743829</v>
      </c>
      <c r="U1647" s="63">
        <f t="shared" si="338"/>
        <v>1025151.0729836691</v>
      </c>
      <c r="V1647" s="4"/>
    </row>
    <row r="1648" spans="1:22" x14ac:dyDescent="0.3">
      <c r="A1648" s="2">
        <v>44651</v>
      </c>
      <c r="B1648" s="21">
        <v>1037</v>
      </c>
      <c r="C1648" s="21">
        <v>1009</v>
      </c>
      <c r="D1648" s="21">
        <v>1024.5</v>
      </c>
      <c r="E1648" s="21">
        <v>957.89083333333338</v>
      </c>
      <c r="F1648" s="23" t="str">
        <f t="shared" si="330"/>
        <v>TRUE</v>
      </c>
      <c r="G1648" s="23" t="str">
        <f t="shared" si="331"/>
        <v>TRUE</v>
      </c>
      <c r="H1648" s="23" t="str">
        <f t="shared" si="332"/>
        <v>Buy</v>
      </c>
      <c r="I1648" s="23" t="str">
        <f t="shared" si="329"/>
        <v>hold</v>
      </c>
      <c r="J1648" s="38" t="str">
        <f t="shared" si="326"/>
        <v/>
      </c>
      <c r="K1648" s="23" t="str">
        <f t="shared" si="327"/>
        <v>hold</v>
      </c>
      <c r="L1648" s="23" t="str">
        <f t="shared" si="328"/>
        <v>hold</v>
      </c>
      <c r="M1648" s="43">
        <f t="shared" si="333"/>
        <v>0.98480531813865146</v>
      </c>
      <c r="N1648" s="54">
        <f t="shared" si="337"/>
        <v>0.98480531813865146</v>
      </c>
      <c r="O1648" s="47">
        <f>O1647*N1648</f>
        <v>4527633.2674350552</v>
      </c>
      <c r="P1648" s="67">
        <f>(O1648-MAX(O$97:O1648))/MAX(O$97:O1648)</f>
        <v>-7.6025800063216353E-2</v>
      </c>
      <c r="Q1648" s="63">
        <f t="shared" si="336"/>
        <v>1045045.158962462</v>
      </c>
      <c r="R1648" s="48">
        <v>0.98480531813865146</v>
      </c>
      <c r="S1648" s="47">
        <f t="shared" si="339"/>
        <v>42984856.013107851</v>
      </c>
      <c r="T1648" s="67">
        <f>(S1648-MAX(S$97:S1648))/MAX(S$97:S1648)</f>
        <v>-0.11513879740011737</v>
      </c>
      <c r="U1648" s="63">
        <f t="shared" si="338"/>
        <v>1009574.2285698622</v>
      </c>
      <c r="V1648" s="4"/>
    </row>
    <row r="1649" spans="1:22" x14ac:dyDescent="0.3">
      <c r="A1649" s="2">
        <v>44652</v>
      </c>
      <c r="B1649" s="21">
        <v>1009</v>
      </c>
      <c r="C1649" s="21">
        <v>1009</v>
      </c>
      <c r="D1649" s="21">
        <v>1022.8</v>
      </c>
      <c r="E1649" s="21">
        <v>956.15750000000003</v>
      </c>
      <c r="F1649" s="23" t="str">
        <f t="shared" si="330"/>
        <v>FALSE</v>
      </c>
      <c r="G1649" s="23" t="str">
        <f t="shared" si="331"/>
        <v>TRUE</v>
      </c>
      <c r="H1649" s="23" t="str">
        <f t="shared" si="332"/>
        <v>Sell</v>
      </c>
      <c r="I1649" s="23" t="str">
        <f t="shared" si="329"/>
        <v/>
      </c>
      <c r="J1649" s="38" t="str">
        <f t="shared" si="326"/>
        <v>Selling</v>
      </c>
      <c r="K1649" s="23" t="str">
        <f t="shared" si="327"/>
        <v>Selling</v>
      </c>
      <c r="L1649" s="23" t="str">
        <f t="shared" si="328"/>
        <v>Selling</v>
      </c>
      <c r="M1649" s="43">
        <f t="shared" si="333"/>
        <v>0.97299903567984569</v>
      </c>
      <c r="N1649" s="54">
        <f t="shared" si="337"/>
        <v>0.97231793635486974</v>
      </c>
      <c r="O1649" s="47">
        <f>O1648*N1649</f>
        <v>4402299.0351641085</v>
      </c>
      <c r="P1649" s="67">
        <f>(O1649-MAX(O$97:O1649))/MAX(O$97:O1649)</f>
        <v>-0.10160331267232481</v>
      </c>
      <c r="Q1649" s="63">
        <f t="shared" si="336"/>
        <v>1016116.1523600279</v>
      </c>
      <c r="R1649" s="48">
        <v>0.97231793635486974</v>
      </c>
      <c r="S1649" s="47">
        <f t="shared" si="339"/>
        <v>41794946.493176237</v>
      </c>
      <c r="T1649" s="67">
        <f>(S1649-MAX(S$97:S1649))/MAX(S$97:S1649)</f>
        <v>-0.13963358152759389</v>
      </c>
      <c r="U1649" s="63">
        <f t="shared" si="338"/>
        <v>981627.13052010804</v>
      </c>
      <c r="V1649" s="4"/>
    </row>
    <row r="1650" spans="1:22" x14ac:dyDescent="0.3">
      <c r="A1650" s="2">
        <v>44653</v>
      </c>
      <c r="B1650" s="21">
        <v>1008</v>
      </c>
      <c r="C1650" s="21">
        <v>1021</v>
      </c>
      <c r="D1650" s="21">
        <v>1022.9</v>
      </c>
      <c r="E1650" s="21">
        <v>954.59916666666675</v>
      </c>
      <c r="F1650" s="23" t="str">
        <f t="shared" si="330"/>
        <v>FALSE</v>
      </c>
      <c r="G1650" s="23" t="str">
        <f t="shared" si="331"/>
        <v>TRUE</v>
      </c>
      <c r="H1650" s="23" t="str">
        <f t="shared" si="332"/>
        <v>Sell</v>
      </c>
      <c r="I1650" s="23" t="str">
        <f t="shared" si="329"/>
        <v/>
      </c>
      <c r="J1650" s="38" t="str">
        <f t="shared" si="326"/>
        <v>Cash</v>
      </c>
      <c r="K1650" s="23" t="str">
        <f t="shared" si="327"/>
        <v>Cash</v>
      </c>
      <c r="L1650" s="23" t="str">
        <f t="shared" si="328"/>
        <v>Cash</v>
      </c>
      <c r="M1650" s="43">
        <f t="shared" si="333"/>
        <v>0.9990089197224975</v>
      </c>
      <c r="N1650" s="54">
        <f t="shared" si="337"/>
        <v>1</v>
      </c>
      <c r="O1650" s="47">
        <f>O1649*N1650</f>
        <v>4402299.0351641085</v>
      </c>
      <c r="P1650" s="67">
        <f>(O1650-MAX(O$97:O1650))/MAX(O$97:O1650)</f>
        <v>-0.10160331267232481</v>
      </c>
      <c r="Q1650" s="63">
        <f t="shared" si="336"/>
        <v>1016116.1523600279</v>
      </c>
      <c r="R1650" s="48">
        <v>1</v>
      </c>
      <c r="S1650" s="47">
        <f t="shared" si="339"/>
        <v>41794946.493176237</v>
      </c>
      <c r="T1650" s="67">
        <f>(S1650-MAX(S$97:S1650))/MAX(S$97:S1650)</f>
        <v>-0.13963358152759389</v>
      </c>
      <c r="U1650" s="63">
        <f t="shared" si="338"/>
        <v>981627.13052010804</v>
      </c>
      <c r="V1650" s="4"/>
    </row>
    <row r="1651" spans="1:22" x14ac:dyDescent="0.3">
      <c r="A1651" s="2">
        <v>44654</v>
      </c>
      <c r="B1651" s="21">
        <v>1020</v>
      </c>
      <c r="C1651" s="21">
        <v>1021</v>
      </c>
      <c r="D1651" s="21">
        <v>1023.6</v>
      </c>
      <c r="E1651" s="21">
        <v>954.75750000000005</v>
      </c>
      <c r="F1651" s="23" t="str">
        <f t="shared" si="330"/>
        <v>FALSE</v>
      </c>
      <c r="G1651" s="23" t="str">
        <f t="shared" si="331"/>
        <v>TRUE</v>
      </c>
      <c r="H1651" s="23" t="str">
        <f t="shared" si="332"/>
        <v>Sell</v>
      </c>
      <c r="I1651" s="23" t="str">
        <f t="shared" si="329"/>
        <v/>
      </c>
      <c r="J1651" s="38" t="str">
        <f t="shared" si="326"/>
        <v>Cash</v>
      </c>
      <c r="K1651" s="23" t="str">
        <f t="shared" si="327"/>
        <v>Cash</v>
      </c>
      <c r="L1651" s="23" t="str">
        <f t="shared" si="328"/>
        <v>Cash</v>
      </c>
      <c r="M1651" s="43">
        <f t="shared" si="333"/>
        <v>1.0119047619047619</v>
      </c>
      <c r="N1651" s="54">
        <f t="shared" si="337"/>
        <v>1</v>
      </c>
      <c r="O1651" s="47">
        <f>O1650*N1651</f>
        <v>4402299.0351641085</v>
      </c>
      <c r="P1651" s="67">
        <f>(O1651-MAX(O$97:O1651))/MAX(O$97:O1651)</f>
        <v>-0.10160331267232481</v>
      </c>
      <c r="Q1651" s="63">
        <f t="shared" si="336"/>
        <v>1016116.1523600279</v>
      </c>
      <c r="R1651" s="48">
        <v>1</v>
      </c>
      <c r="S1651" s="47">
        <f t="shared" si="339"/>
        <v>41794946.493176237</v>
      </c>
      <c r="T1651" s="67">
        <f>(S1651-MAX(S$97:S1651))/MAX(S$97:S1651)</f>
        <v>-0.13963358152759389</v>
      </c>
      <c r="U1651" s="63">
        <f t="shared" si="338"/>
        <v>981627.13052010804</v>
      </c>
      <c r="V1651" s="4"/>
    </row>
    <row r="1652" spans="1:22" x14ac:dyDescent="0.3">
      <c r="A1652" s="2">
        <v>44655</v>
      </c>
      <c r="B1652" s="21">
        <v>1022</v>
      </c>
      <c r="C1652" s="21">
        <v>1011</v>
      </c>
      <c r="D1652" s="21">
        <v>1023.6</v>
      </c>
      <c r="E1652" s="21">
        <v>954.84083333333342</v>
      </c>
      <c r="F1652" s="23" t="str">
        <f t="shared" si="330"/>
        <v>FALSE</v>
      </c>
      <c r="G1652" s="23" t="str">
        <f t="shared" si="331"/>
        <v>TRUE</v>
      </c>
      <c r="H1652" s="23" t="str">
        <f t="shared" si="332"/>
        <v>Sell</v>
      </c>
      <c r="I1652" s="23" t="str">
        <f t="shared" si="329"/>
        <v/>
      </c>
      <c r="J1652" s="38" t="str">
        <f t="shared" si="326"/>
        <v>Cash</v>
      </c>
      <c r="K1652" s="23" t="str">
        <f t="shared" si="327"/>
        <v>Cash</v>
      </c>
      <c r="L1652" s="23" t="str">
        <f t="shared" si="328"/>
        <v>Cash</v>
      </c>
      <c r="M1652" s="43">
        <f t="shared" si="333"/>
        <v>1.0019607843137255</v>
      </c>
      <c r="N1652" s="54">
        <f t="shared" si="337"/>
        <v>1</v>
      </c>
      <c r="O1652" s="47">
        <f>O1651*N1652</f>
        <v>4402299.0351641085</v>
      </c>
      <c r="P1652" s="67">
        <f>(O1652-MAX(O$97:O1652))/MAX(O$97:O1652)</f>
        <v>-0.10160331267232481</v>
      </c>
      <c r="Q1652" s="63">
        <f t="shared" si="336"/>
        <v>1016116.1523600279</v>
      </c>
      <c r="R1652" s="48">
        <v>1</v>
      </c>
      <c r="S1652" s="47">
        <f t="shared" si="339"/>
        <v>41794946.493176237</v>
      </c>
      <c r="T1652" s="67">
        <f>(S1652-MAX(S$97:S1652))/MAX(S$97:S1652)</f>
        <v>-0.13963358152759389</v>
      </c>
      <c r="U1652" s="63">
        <f t="shared" si="338"/>
        <v>981627.13052010804</v>
      </c>
      <c r="V1652" s="4"/>
    </row>
    <row r="1653" spans="1:22" x14ac:dyDescent="0.3">
      <c r="A1653" s="2">
        <v>44656</v>
      </c>
      <c r="B1653" s="21">
        <v>1011</v>
      </c>
      <c r="C1653" s="21">
        <v>1006</v>
      </c>
      <c r="D1653" s="21">
        <v>1023.4</v>
      </c>
      <c r="E1653" s="21">
        <v>955.17583333333334</v>
      </c>
      <c r="F1653" s="23" t="str">
        <f t="shared" si="330"/>
        <v>FALSE</v>
      </c>
      <c r="G1653" s="23" t="str">
        <f t="shared" si="331"/>
        <v>TRUE</v>
      </c>
      <c r="H1653" s="23" t="str">
        <f t="shared" si="332"/>
        <v>Sell</v>
      </c>
      <c r="I1653" s="23" t="str">
        <f t="shared" si="329"/>
        <v/>
      </c>
      <c r="J1653" s="38" t="str">
        <f t="shared" si="326"/>
        <v>Cash</v>
      </c>
      <c r="K1653" s="23" t="str">
        <f t="shared" si="327"/>
        <v>Cash</v>
      </c>
      <c r="L1653" s="23" t="str">
        <f t="shared" si="328"/>
        <v>Cash</v>
      </c>
      <c r="M1653" s="43">
        <f t="shared" si="333"/>
        <v>0.98923679060665359</v>
      </c>
      <c r="N1653" s="54">
        <f t="shared" si="337"/>
        <v>1</v>
      </c>
      <c r="O1653" s="47">
        <f>O1652*N1653</f>
        <v>4402299.0351641085</v>
      </c>
      <c r="P1653" s="67">
        <f>(O1653-MAX(O$97:O1653))/MAX(O$97:O1653)</f>
        <v>-0.10160331267232481</v>
      </c>
      <c r="Q1653" s="63">
        <f t="shared" si="336"/>
        <v>1016116.1523600279</v>
      </c>
      <c r="R1653" s="48">
        <v>1</v>
      </c>
      <c r="S1653" s="47">
        <f t="shared" si="339"/>
        <v>41794946.493176237</v>
      </c>
      <c r="T1653" s="67">
        <f>(S1653-MAX(S$97:S1653))/MAX(S$97:S1653)</f>
        <v>-0.13963358152759389</v>
      </c>
      <c r="U1653" s="63">
        <f t="shared" si="338"/>
        <v>981627.13052010804</v>
      </c>
      <c r="V1653" s="4"/>
    </row>
    <row r="1654" spans="1:22" x14ac:dyDescent="0.3">
      <c r="A1654" s="2">
        <v>44657</v>
      </c>
      <c r="B1654" s="21">
        <v>1007</v>
      </c>
      <c r="C1654" s="21">
        <v>959.3</v>
      </c>
      <c r="D1654" s="21">
        <v>1018.53</v>
      </c>
      <c r="E1654" s="21">
        <v>954.61166666666679</v>
      </c>
      <c r="F1654" s="23" t="str">
        <f t="shared" si="330"/>
        <v>FALSE</v>
      </c>
      <c r="G1654" s="23" t="str">
        <f t="shared" si="331"/>
        <v>TRUE</v>
      </c>
      <c r="H1654" s="23" t="str">
        <f t="shared" si="332"/>
        <v>Sell</v>
      </c>
      <c r="I1654" s="23" t="str">
        <f t="shared" si="329"/>
        <v/>
      </c>
      <c r="J1654" s="38" t="str">
        <f t="shared" si="326"/>
        <v>Cash</v>
      </c>
      <c r="K1654" s="23" t="str">
        <f t="shared" si="327"/>
        <v>Cash</v>
      </c>
      <c r="L1654" s="23" t="str">
        <f t="shared" si="328"/>
        <v>Cash</v>
      </c>
      <c r="M1654" s="43">
        <f t="shared" si="333"/>
        <v>0.99604352126607321</v>
      </c>
      <c r="N1654" s="54">
        <f t="shared" si="337"/>
        <v>1</v>
      </c>
      <c r="O1654" s="47">
        <f>O1653*N1654</f>
        <v>4402299.0351641085</v>
      </c>
      <c r="P1654" s="67">
        <f>(O1654-MAX(O$97:O1654))/MAX(O$97:O1654)</f>
        <v>-0.10160331267232481</v>
      </c>
      <c r="Q1654" s="63">
        <f t="shared" si="336"/>
        <v>1016116.1523600279</v>
      </c>
      <c r="R1654" s="48">
        <v>1</v>
      </c>
      <c r="S1654" s="47">
        <f t="shared" si="339"/>
        <v>41794946.493176237</v>
      </c>
      <c r="T1654" s="67">
        <f>(S1654-MAX(S$97:S1654))/MAX(S$97:S1654)</f>
        <v>-0.13963358152759389</v>
      </c>
      <c r="U1654" s="63">
        <f t="shared" si="338"/>
        <v>981627.13052010804</v>
      </c>
      <c r="V1654" s="4"/>
    </row>
    <row r="1655" spans="1:22" x14ac:dyDescent="0.3">
      <c r="A1655" s="2">
        <v>44658</v>
      </c>
      <c r="B1655" s="21">
        <v>959.2</v>
      </c>
      <c r="C1655" s="21">
        <v>958.4</v>
      </c>
      <c r="D1655" s="21">
        <v>1008.47</v>
      </c>
      <c r="E1655" s="21">
        <v>953.88166666666666</v>
      </c>
      <c r="F1655" s="23" t="str">
        <f t="shared" si="330"/>
        <v>FALSE</v>
      </c>
      <c r="G1655" s="23" t="str">
        <f t="shared" si="331"/>
        <v>TRUE</v>
      </c>
      <c r="H1655" s="23" t="str">
        <f t="shared" si="332"/>
        <v>Sell</v>
      </c>
      <c r="I1655" s="23" t="str">
        <f t="shared" si="329"/>
        <v/>
      </c>
      <c r="J1655" s="38" t="str">
        <f t="shared" si="326"/>
        <v>Cash</v>
      </c>
      <c r="K1655" s="23" t="str">
        <f t="shared" si="327"/>
        <v>Cash</v>
      </c>
      <c r="L1655" s="23" t="str">
        <f t="shared" si="328"/>
        <v>Cash</v>
      </c>
      <c r="M1655" s="43">
        <f t="shared" si="333"/>
        <v>0.95253227408143004</v>
      </c>
      <c r="N1655" s="54">
        <f t="shared" si="337"/>
        <v>1</v>
      </c>
      <c r="O1655" s="47">
        <f>O1654*N1655</f>
        <v>4402299.0351641085</v>
      </c>
      <c r="P1655" s="67">
        <f>(O1655-MAX(O$97:O1655))/MAX(O$97:O1655)</f>
        <v>-0.10160331267232481</v>
      </c>
      <c r="Q1655" s="63">
        <f t="shared" si="336"/>
        <v>1016116.1523600279</v>
      </c>
      <c r="R1655" s="48">
        <v>1</v>
      </c>
      <c r="S1655" s="47">
        <f t="shared" si="339"/>
        <v>41794946.493176237</v>
      </c>
      <c r="T1655" s="67">
        <f>(S1655-MAX(S$97:S1655))/MAX(S$97:S1655)</f>
        <v>-0.13963358152759389</v>
      </c>
      <c r="U1655" s="63">
        <f t="shared" si="338"/>
        <v>981627.13052010804</v>
      </c>
      <c r="V1655" s="4"/>
    </row>
    <row r="1656" spans="1:22" x14ac:dyDescent="0.3">
      <c r="A1656" s="2">
        <v>44659</v>
      </c>
      <c r="B1656" s="21">
        <v>958.9</v>
      </c>
      <c r="C1656" s="21">
        <v>961.9</v>
      </c>
      <c r="D1656" s="21">
        <v>999.36</v>
      </c>
      <c r="E1656" s="21">
        <v>952.68083333333334</v>
      </c>
      <c r="F1656" s="23" t="str">
        <f t="shared" si="330"/>
        <v>FALSE</v>
      </c>
      <c r="G1656" s="23" t="str">
        <f t="shared" si="331"/>
        <v>TRUE</v>
      </c>
      <c r="H1656" s="23" t="str">
        <f t="shared" si="332"/>
        <v>Sell</v>
      </c>
      <c r="I1656" s="23" t="str">
        <f t="shared" si="329"/>
        <v/>
      </c>
      <c r="J1656" s="38" t="str">
        <f t="shared" si="326"/>
        <v>Cash</v>
      </c>
      <c r="K1656" s="23" t="str">
        <f t="shared" si="327"/>
        <v>Cash</v>
      </c>
      <c r="L1656" s="23" t="str">
        <f t="shared" si="328"/>
        <v>Cash</v>
      </c>
      <c r="M1656" s="43">
        <f t="shared" si="333"/>
        <v>0.99968723936613835</v>
      </c>
      <c r="N1656" s="54">
        <f t="shared" si="337"/>
        <v>1</v>
      </c>
      <c r="O1656" s="47">
        <f>O1655*N1656</f>
        <v>4402299.0351641085</v>
      </c>
      <c r="P1656" s="67">
        <f>(O1656-MAX(O$97:O1656))/MAX(O$97:O1656)</f>
        <v>-0.10160331267232481</v>
      </c>
      <c r="Q1656" s="63">
        <f t="shared" si="336"/>
        <v>1016116.1523600279</v>
      </c>
      <c r="R1656" s="48">
        <v>1</v>
      </c>
      <c r="S1656" s="47">
        <f t="shared" si="339"/>
        <v>41794946.493176237</v>
      </c>
      <c r="T1656" s="67">
        <f>(S1656-MAX(S$97:S1656))/MAX(S$97:S1656)</f>
        <v>-0.13963358152759389</v>
      </c>
      <c r="U1656" s="63">
        <f t="shared" si="338"/>
        <v>981627.13052010804</v>
      </c>
      <c r="V1656" s="4"/>
    </row>
    <row r="1657" spans="1:22" x14ac:dyDescent="0.3">
      <c r="A1657" s="2">
        <v>44660</v>
      </c>
      <c r="B1657" s="21">
        <v>961.7</v>
      </c>
      <c r="C1657" s="21">
        <v>948.4</v>
      </c>
      <c r="D1657" s="21">
        <v>990.5</v>
      </c>
      <c r="E1657" s="21">
        <v>951.91750000000002</v>
      </c>
      <c r="F1657" s="23" t="str">
        <f t="shared" si="330"/>
        <v>FALSE</v>
      </c>
      <c r="G1657" s="23" t="str">
        <f t="shared" si="331"/>
        <v>TRUE</v>
      </c>
      <c r="H1657" s="23" t="str">
        <f t="shared" si="332"/>
        <v>Sell</v>
      </c>
      <c r="I1657" s="23" t="str">
        <f t="shared" si="329"/>
        <v/>
      </c>
      <c r="J1657" s="38" t="str">
        <f t="shared" si="326"/>
        <v>Cash</v>
      </c>
      <c r="K1657" s="23" t="str">
        <f t="shared" si="327"/>
        <v>Cash</v>
      </c>
      <c r="L1657" s="23" t="str">
        <f t="shared" si="328"/>
        <v>Cash</v>
      </c>
      <c r="M1657" s="43">
        <f t="shared" si="333"/>
        <v>1.0029200125143394</v>
      </c>
      <c r="N1657" s="54">
        <f t="shared" si="337"/>
        <v>1</v>
      </c>
      <c r="O1657" s="47">
        <f>O1656*N1657</f>
        <v>4402299.0351641085</v>
      </c>
      <c r="P1657" s="67">
        <f>(O1657-MAX(O$97:O1657))/MAX(O$97:O1657)</f>
        <v>-0.10160331267232481</v>
      </c>
      <c r="Q1657" s="63">
        <f t="shared" si="336"/>
        <v>1016116.1523600279</v>
      </c>
      <c r="R1657" s="48">
        <v>1</v>
      </c>
      <c r="S1657" s="47">
        <f t="shared" si="339"/>
        <v>41794946.493176237</v>
      </c>
      <c r="T1657" s="67">
        <f>(S1657-MAX(S$97:S1657))/MAX(S$97:S1657)</f>
        <v>-0.13963358152759389</v>
      </c>
      <c r="U1657" s="63">
        <f t="shared" si="338"/>
        <v>981627.13052010804</v>
      </c>
      <c r="V1657" s="4"/>
    </row>
    <row r="1658" spans="1:22" x14ac:dyDescent="0.3">
      <c r="A1658" s="2">
        <v>44661</v>
      </c>
      <c r="B1658" s="21">
        <v>948.4</v>
      </c>
      <c r="C1658" s="21">
        <v>946.5</v>
      </c>
      <c r="D1658" s="21">
        <v>984.25</v>
      </c>
      <c r="E1658" s="21">
        <v>951.13</v>
      </c>
      <c r="F1658" s="23" t="str">
        <f t="shared" si="330"/>
        <v>FALSE</v>
      </c>
      <c r="G1658" s="23" t="str">
        <f t="shared" si="331"/>
        <v>FALSE</v>
      </c>
      <c r="H1658" s="23" t="str">
        <f t="shared" si="332"/>
        <v>Sell</v>
      </c>
      <c r="I1658" s="23" t="str">
        <f t="shared" si="329"/>
        <v/>
      </c>
      <c r="J1658" s="38" t="str">
        <f t="shared" si="326"/>
        <v>Cash</v>
      </c>
      <c r="K1658" s="23" t="str">
        <f t="shared" si="327"/>
        <v>Cash</v>
      </c>
      <c r="L1658" s="23" t="str">
        <f t="shared" si="328"/>
        <v>Cash</v>
      </c>
      <c r="M1658" s="43">
        <f t="shared" si="333"/>
        <v>0.98617032338567112</v>
      </c>
      <c r="N1658" s="54">
        <f t="shared" si="337"/>
        <v>1</v>
      </c>
      <c r="O1658" s="47">
        <f>O1657*N1658</f>
        <v>4402299.0351641085</v>
      </c>
      <c r="P1658" s="67">
        <f>(O1658-MAX(O$97:O1658))/MAX(O$97:O1658)</f>
        <v>-0.10160331267232481</v>
      </c>
      <c r="Q1658" s="63">
        <f t="shared" si="336"/>
        <v>1016116.1523600279</v>
      </c>
      <c r="R1658" s="48">
        <v>1</v>
      </c>
      <c r="S1658" s="47">
        <f t="shared" si="339"/>
        <v>41794946.493176237</v>
      </c>
      <c r="T1658" s="67">
        <f>(S1658-MAX(S$97:S1658))/MAX(S$97:S1658)</f>
        <v>-0.13963358152759389</v>
      </c>
      <c r="U1658" s="63">
        <f t="shared" si="338"/>
        <v>981627.13052010804</v>
      </c>
      <c r="V1658" s="4"/>
    </row>
    <row r="1659" spans="1:22" x14ac:dyDescent="0.3">
      <c r="A1659" s="2">
        <v>44662</v>
      </c>
      <c r="B1659" s="21">
        <v>946.5</v>
      </c>
      <c r="C1659" s="21">
        <v>890</v>
      </c>
      <c r="D1659" s="21">
        <v>972.35</v>
      </c>
      <c r="E1659" s="21">
        <v>949.97166666666669</v>
      </c>
      <c r="F1659" s="23" t="str">
        <f t="shared" si="330"/>
        <v>FALSE</v>
      </c>
      <c r="G1659" s="23" t="str">
        <f t="shared" si="331"/>
        <v>FALSE</v>
      </c>
      <c r="H1659" s="23" t="str">
        <f t="shared" si="332"/>
        <v>Sell</v>
      </c>
      <c r="I1659" s="23" t="str">
        <f t="shared" si="329"/>
        <v/>
      </c>
      <c r="J1659" s="38" t="str">
        <f t="shared" si="326"/>
        <v>Cash</v>
      </c>
      <c r="K1659" s="23" t="str">
        <f t="shared" si="327"/>
        <v>Cash</v>
      </c>
      <c r="L1659" s="23" t="str">
        <f t="shared" si="328"/>
        <v>Cash</v>
      </c>
      <c r="M1659" s="43">
        <f t="shared" si="333"/>
        <v>0.99799662589624638</v>
      </c>
      <c r="N1659" s="54">
        <f t="shared" si="337"/>
        <v>1</v>
      </c>
      <c r="O1659" s="47">
        <f>O1658*N1659</f>
        <v>4402299.0351641085</v>
      </c>
      <c r="P1659" s="67">
        <f>(O1659-MAX(O$97:O1659))/MAX(O$97:O1659)</f>
        <v>-0.10160331267232481</v>
      </c>
      <c r="Q1659" s="63">
        <f t="shared" si="336"/>
        <v>1016116.1523600279</v>
      </c>
      <c r="R1659" s="48">
        <v>1</v>
      </c>
      <c r="S1659" s="47">
        <f t="shared" si="339"/>
        <v>41794946.493176237</v>
      </c>
      <c r="T1659" s="67">
        <f>(S1659-MAX(S$97:S1659))/MAX(S$97:S1659)</f>
        <v>-0.13963358152759389</v>
      </c>
      <c r="U1659" s="63">
        <f t="shared" si="338"/>
        <v>981627.13052010804</v>
      </c>
      <c r="V1659" s="4"/>
    </row>
    <row r="1660" spans="1:22" x14ac:dyDescent="0.3">
      <c r="A1660" s="2">
        <v>44663</v>
      </c>
      <c r="B1660" s="21">
        <v>890</v>
      </c>
      <c r="C1660" s="21">
        <v>885.1</v>
      </c>
      <c r="D1660" s="21">
        <v>958.76</v>
      </c>
      <c r="E1660" s="21">
        <v>948.96416666666664</v>
      </c>
      <c r="F1660" s="23" t="str">
        <f t="shared" si="330"/>
        <v>FALSE</v>
      </c>
      <c r="G1660" s="23" t="str">
        <f t="shared" si="331"/>
        <v>FALSE</v>
      </c>
      <c r="H1660" s="23" t="str">
        <f t="shared" si="332"/>
        <v>Sell</v>
      </c>
      <c r="I1660" s="23" t="str">
        <f t="shared" si="329"/>
        <v/>
      </c>
      <c r="J1660" s="38" t="str">
        <f t="shared" si="326"/>
        <v>Cash</v>
      </c>
      <c r="K1660" s="23" t="str">
        <f t="shared" si="327"/>
        <v>Cash</v>
      </c>
      <c r="L1660" s="23" t="str">
        <f t="shared" si="328"/>
        <v>Cash</v>
      </c>
      <c r="M1660" s="43">
        <f t="shared" si="333"/>
        <v>0.94030639197041732</v>
      </c>
      <c r="N1660" s="54">
        <f t="shared" si="337"/>
        <v>1</v>
      </c>
      <c r="O1660" s="47">
        <f>O1659*N1660</f>
        <v>4402299.0351641085</v>
      </c>
      <c r="P1660" s="67">
        <f>(O1660-MAX(O$97:O1660))/MAX(O$97:O1660)</f>
        <v>-0.10160331267232481</v>
      </c>
      <c r="Q1660" s="63">
        <f t="shared" si="336"/>
        <v>1016116.1523600279</v>
      </c>
      <c r="R1660" s="48">
        <v>1</v>
      </c>
      <c r="S1660" s="47">
        <f t="shared" si="339"/>
        <v>41794946.493176237</v>
      </c>
      <c r="T1660" s="67">
        <f>(S1660-MAX(S$97:S1660))/MAX(S$97:S1660)</f>
        <v>-0.13963358152759389</v>
      </c>
      <c r="U1660" s="63">
        <f t="shared" si="338"/>
        <v>981627.13052010804</v>
      </c>
      <c r="V1660" s="4"/>
    </row>
    <row r="1661" spans="1:22" x14ac:dyDescent="0.3">
      <c r="A1661" s="2">
        <v>44664</v>
      </c>
      <c r="B1661" s="21">
        <v>885.1</v>
      </c>
      <c r="C1661" s="21">
        <v>894.2</v>
      </c>
      <c r="D1661" s="21">
        <v>946.08000000000015</v>
      </c>
      <c r="E1661" s="21">
        <v>948.1108333333334</v>
      </c>
      <c r="F1661" s="23" t="str">
        <f t="shared" si="330"/>
        <v>FALSE</v>
      </c>
      <c r="G1661" s="23" t="str">
        <f t="shared" si="331"/>
        <v>FALSE</v>
      </c>
      <c r="H1661" s="23" t="str">
        <f t="shared" si="332"/>
        <v>Sell</v>
      </c>
      <c r="I1661" s="23" t="str">
        <f t="shared" si="329"/>
        <v/>
      </c>
      <c r="J1661" s="38" t="str">
        <f t="shared" si="326"/>
        <v>Cash</v>
      </c>
      <c r="K1661" s="23" t="str">
        <f t="shared" si="327"/>
        <v>Cash</v>
      </c>
      <c r="L1661" s="23" t="str">
        <f t="shared" si="328"/>
        <v>Cash</v>
      </c>
      <c r="M1661" s="43">
        <f t="shared" si="333"/>
        <v>0.99449438202247198</v>
      </c>
      <c r="N1661" s="54">
        <f t="shared" si="337"/>
        <v>1</v>
      </c>
      <c r="O1661" s="47">
        <f>O1660*N1661</f>
        <v>4402299.0351641085</v>
      </c>
      <c r="P1661" s="67">
        <f>(O1661-MAX(O$97:O1661))/MAX(O$97:O1661)</f>
        <v>-0.10160331267232481</v>
      </c>
      <c r="Q1661" s="63">
        <f t="shared" si="336"/>
        <v>1016116.1523600279</v>
      </c>
      <c r="R1661" s="48">
        <v>1</v>
      </c>
      <c r="S1661" s="47">
        <f t="shared" si="339"/>
        <v>41794946.493176237</v>
      </c>
      <c r="T1661" s="67">
        <f>(S1661-MAX(S$97:S1661))/MAX(S$97:S1661)</f>
        <v>-0.13963358152759389</v>
      </c>
      <c r="U1661" s="63">
        <f t="shared" si="338"/>
        <v>981627.13052010804</v>
      </c>
      <c r="V1661" s="4"/>
    </row>
    <row r="1662" spans="1:22" x14ac:dyDescent="0.3">
      <c r="A1662" s="2">
        <v>44665</v>
      </c>
      <c r="B1662" s="21">
        <v>894.4</v>
      </c>
      <c r="C1662" s="21">
        <v>901.6</v>
      </c>
      <c r="D1662" s="21">
        <v>935.14</v>
      </c>
      <c r="E1662" s="21">
        <v>947.39083333333326</v>
      </c>
      <c r="F1662" s="23" t="str">
        <f t="shared" si="330"/>
        <v>FALSE</v>
      </c>
      <c r="G1662" s="23" t="str">
        <f t="shared" si="331"/>
        <v>FALSE</v>
      </c>
      <c r="H1662" s="23" t="str">
        <f t="shared" si="332"/>
        <v>Sell</v>
      </c>
      <c r="I1662" s="23" t="str">
        <f t="shared" si="329"/>
        <v/>
      </c>
      <c r="J1662" s="38" t="str">
        <f t="shared" si="326"/>
        <v>Cash</v>
      </c>
      <c r="K1662" s="23" t="str">
        <f t="shared" si="327"/>
        <v>Cash</v>
      </c>
      <c r="L1662" s="23" t="str">
        <f t="shared" si="328"/>
        <v>Cash</v>
      </c>
      <c r="M1662" s="43">
        <f t="shared" si="333"/>
        <v>1.0105072873121681</v>
      </c>
      <c r="N1662" s="54">
        <f t="shared" si="337"/>
        <v>1</v>
      </c>
      <c r="O1662" s="47">
        <f>O1661*N1662</f>
        <v>4402299.0351641085</v>
      </c>
      <c r="P1662" s="67">
        <f>(O1662-MAX(O$97:O1662))/MAX(O$97:O1662)</f>
        <v>-0.10160331267232481</v>
      </c>
      <c r="Q1662" s="63">
        <f t="shared" si="336"/>
        <v>1016116.1523600279</v>
      </c>
      <c r="R1662" s="48">
        <v>1</v>
      </c>
      <c r="S1662" s="47">
        <f t="shared" si="339"/>
        <v>41794946.493176237</v>
      </c>
      <c r="T1662" s="67">
        <f>(S1662-MAX(S$97:S1662))/MAX(S$97:S1662)</f>
        <v>-0.13963358152759389</v>
      </c>
      <c r="U1662" s="63">
        <f t="shared" si="338"/>
        <v>981627.13052010804</v>
      </c>
      <c r="V1662" s="4"/>
    </row>
    <row r="1663" spans="1:22" x14ac:dyDescent="0.3">
      <c r="A1663" s="2">
        <v>44666</v>
      </c>
      <c r="B1663" s="21">
        <v>901.7</v>
      </c>
      <c r="C1663" s="21">
        <v>966.1</v>
      </c>
      <c r="D1663" s="21">
        <v>931.15</v>
      </c>
      <c r="E1663" s="21">
        <v>946.89166666666665</v>
      </c>
      <c r="F1663" s="23" t="str">
        <f t="shared" si="330"/>
        <v>FALSE</v>
      </c>
      <c r="G1663" s="23" t="str">
        <f t="shared" si="331"/>
        <v>FALSE</v>
      </c>
      <c r="H1663" s="23" t="str">
        <f t="shared" si="332"/>
        <v>Sell</v>
      </c>
      <c r="I1663" s="23" t="str">
        <f t="shared" si="329"/>
        <v/>
      </c>
      <c r="J1663" s="38" t="str">
        <f t="shared" si="326"/>
        <v>Cash</v>
      </c>
      <c r="K1663" s="23" t="str">
        <f t="shared" si="327"/>
        <v>Cash</v>
      </c>
      <c r="L1663" s="23" t="str">
        <f t="shared" si="328"/>
        <v>Cash</v>
      </c>
      <c r="M1663" s="43">
        <f t="shared" si="333"/>
        <v>1.0081618962432917</v>
      </c>
      <c r="N1663" s="54">
        <f t="shared" si="337"/>
        <v>1</v>
      </c>
      <c r="O1663" s="47">
        <f>O1662*N1663</f>
        <v>4402299.0351641085</v>
      </c>
      <c r="P1663" s="67">
        <f>(O1663-MAX(O$97:O1663))/MAX(O$97:O1663)</f>
        <v>-0.10160331267232481</v>
      </c>
      <c r="Q1663" s="63">
        <f t="shared" si="336"/>
        <v>1016116.1523600279</v>
      </c>
      <c r="R1663" s="48">
        <v>1</v>
      </c>
      <c r="S1663" s="47">
        <f t="shared" si="339"/>
        <v>41794946.493176237</v>
      </c>
      <c r="T1663" s="67">
        <f>(S1663-MAX(S$97:S1663))/MAX(S$97:S1663)</f>
        <v>-0.13963358152759389</v>
      </c>
      <c r="U1663" s="63">
        <f t="shared" si="338"/>
        <v>981627.13052010804</v>
      </c>
      <c r="V1663" s="4"/>
    </row>
    <row r="1664" spans="1:22" x14ac:dyDescent="0.3">
      <c r="A1664" s="2">
        <v>44667</v>
      </c>
      <c r="B1664" s="21">
        <v>966.6</v>
      </c>
      <c r="C1664" s="21">
        <v>974.5</v>
      </c>
      <c r="D1664" s="21">
        <v>932.66999999999985</v>
      </c>
      <c r="E1664" s="21">
        <v>946.79583333333335</v>
      </c>
      <c r="F1664" s="23" t="str">
        <f t="shared" si="330"/>
        <v>TRUE</v>
      </c>
      <c r="G1664" s="23" t="str">
        <f t="shared" si="331"/>
        <v>TRUE</v>
      </c>
      <c r="H1664" s="23" t="str">
        <f t="shared" si="332"/>
        <v>Buy</v>
      </c>
      <c r="I1664" s="23" t="str">
        <f t="shared" si="329"/>
        <v>Buying</v>
      </c>
      <c r="J1664" s="38" t="str">
        <f t="shared" si="326"/>
        <v/>
      </c>
      <c r="K1664" s="23" t="str">
        <f t="shared" si="327"/>
        <v>Buying</v>
      </c>
      <c r="L1664" s="23" t="str">
        <f t="shared" si="328"/>
        <v>Buying</v>
      </c>
      <c r="M1664" s="43">
        <f t="shared" si="333"/>
        <v>1.0719751580348231</v>
      </c>
      <c r="N1664" s="54">
        <f t="shared" si="337"/>
        <v>1</v>
      </c>
      <c r="O1664" s="47">
        <f>O1663*N1664</f>
        <v>4402299.0351641085</v>
      </c>
      <c r="P1664" s="67">
        <f>(O1664-MAX(O$97:O1664))/MAX(O$97:O1664)</f>
        <v>-0.10160331267232481</v>
      </c>
      <c r="Q1664" s="63">
        <f t="shared" si="336"/>
        <v>1016116.1523600279</v>
      </c>
      <c r="R1664" s="48">
        <v>1</v>
      </c>
      <c r="S1664" s="47">
        <f t="shared" si="339"/>
        <v>41794946.493176237</v>
      </c>
      <c r="T1664" s="67">
        <f>(S1664-MAX(S$97:S1664))/MAX(S$97:S1664)</f>
        <v>-0.13963358152759389</v>
      </c>
      <c r="U1664" s="63">
        <f t="shared" si="338"/>
        <v>981627.13052010804</v>
      </c>
      <c r="V1664" s="4"/>
    </row>
    <row r="1665" spans="1:22" x14ac:dyDescent="0.3">
      <c r="A1665" s="2">
        <v>44668</v>
      </c>
      <c r="B1665" s="21">
        <v>974.5</v>
      </c>
      <c r="C1665" s="21">
        <v>972.1</v>
      </c>
      <c r="D1665" s="21">
        <v>934.04</v>
      </c>
      <c r="E1665" s="21">
        <v>946.3549999999999</v>
      </c>
      <c r="F1665" s="23" t="str">
        <f t="shared" si="330"/>
        <v>TRUE</v>
      </c>
      <c r="G1665" s="23" t="str">
        <f t="shared" si="331"/>
        <v>TRUE</v>
      </c>
      <c r="H1665" s="23" t="str">
        <f t="shared" si="332"/>
        <v>Buy</v>
      </c>
      <c r="I1665" s="23" t="str">
        <f t="shared" si="329"/>
        <v>hold</v>
      </c>
      <c r="J1665" s="38" t="str">
        <f t="shared" si="326"/>
        <v/>
      </c>
      <c r="K1665" s="23" t="str">
        <f t="shared" si="327"/>
        <v>hold</v>
      </c>
      <c r="L1665" s="23" t="str">
        <f t="shared" si="328"/>
        <v>hold</v>
      </c>
      <c r="M1665" s="43">
        <f t="shared" si="333"/>
        <v>1.0081729774467205</v>
      </c>
      <c r="N1665" s="54">
        <f t="shared" si="337"/>
        <v>1.0074729774467204</v>
      </c>
      <c r="O1665" s="47">
        <f>O1664*N1665</f>
        <v>4435197.3165676091</v>
      </c>
      <c r="P1665" s="67">
        <f>(O1665-MAX(O$97:O1665))/MAX(O$97:O1665)</f>
        <v>-9.4889614489716723E-2</v>
      </c>
      <c r="Q1665" s="63">
        <f t="shared" si="336"/>
        <v>1023709.5654498626</v>
      </c>
      <c r="R1665" s="48">
        <v>1.0074672563625078</v>
      </c>
      <c r="S1665" s="47">
        <f t="shared" si="339"/>
        <v>42107040.073298082</v>
      </c>
      <c r="T1665" s="67">
        <f>(S1665-MAX(S$97:S1665))/MAX(S$97:S1665)</f>
        <v>-0.13320900491516774</v>
      </c>
      <c r="U1665" s="63">
        <f t="shared" si="338"/>
        <v>988957.19195609458</v>
      </c>
      <c r="V1665" s="4"/>
    </row>
    <row r="1666" spans="1:22" x14ac:dyDescent="0.3">
      <c r="A1666" s="2">
        <v>44669</v>
      </c>
      <c r="B1666" s="21">
        <v>971.9</v>
      </c>
      <c r="C1666" s="21">
        <v>935.9</v>
      </c>
      <c r="D1666" s="21">
        <v>931.43999999999994</v>
      </c>
      <c r="E1666" s="21">
        <v>945.5291666666667</v>
      </c>
      <c r="F1666" s="23" t="str">
        <f t="shared" si="330"/>
        <v>TRUE</v>
      </c>
      <c r="G1666" s="23" t="str">
        <f t="shared" si="331"/>
        <v>TRUE</v>
      </c>
      <c r="H1666" s="23" t="str">
        <f t="shared" si="332"/>
        <v>Buy</v>
      </c>
      <c r="I1666" s="23" t="str">
        <f t="shared" si="329"/>
        <v>hold</v>
      </c>
      <c r="J1666" s="38" t="str">
        <f t="shared" ref="J1666:J1729" si="340">IF(H1666="Sell",IF(H1665="Sell","Cash","Selling"),IF(H1666="Hold&amp;NotBuy",J1665,""))</f>
        <v/>
      </c>
      <c r="K1666" s="23" t="str">
        <f t="shared" ref="K1666:K1729" si="341">IF(J1666="", I1666,J1666)</f>
        <v>hold</v>
      </c>
      <c r="L1666" s="23" t="str">
        <f t="shared" si="328"/>
        <v>hold</v>
      </c>
      <c r="M1666" s="43">
        <f t="shared" si="333"/>
        <v>0.99733196511031297</v>
      </c>
      <c r="N1666" s="54">
        <f t="shared" si="337"/>
        <v>0.99733196511031297</v>
      </c>
      <c r="O1666" s="47">
        <f>O1665*N1666</f>
        <v>4423364.0553843603</v>
      </c>
      <c r="P1666" s="67">
        <f>(O1666-MAX(O$97:O1666))/MAX(O$97:O1666)</f>
        <v>-9.7304480577276267E-2</v>
      </c>
      <c r="Q1666" s="63">
        <f t="shared" si="336"/>
        <v>1020978.2726123361</v>
      </c>
      <c r="R1666" s="48">
        <v>0.99733196511031297</v>
      </c>
      <c r="S1666" s="47">
        <f t="shared" si="339"/>
        <v>41994697.021281071</v>
      </c>
      <c r="T1666" s="67">
        <f>(S1666-MAX(S$97:S1666))/MAX(S$97:S1666)</f>
        <v>-0.13552163353212063</v>
      </c>
      <c r="U1666" s="63">
        <f t="shared" si="338"/>
        <v>986318.61966354877</v>
      </c>
      <c r="V1666" s="4"/>
    </row>
    <row r="1667" spans="1:22" x14ac:dyDescent="0.3">
      <c r="A1667" s="2">
        <v>44670</v>
      </c>
      <c r="B1667" s="21">
        <v>935.6</v>
      </c>
      <c r="C1667" s="21">
        <v>965.2</v>
      </c>
      <c r="D1667" s="21">
        <v>933.12000000000012</v>
      </c>
      <c r="E1667" s="21">
        <v>944.83083333333332</v>
      </c>
      <c r="F1667" s="23" t="str">
        <f t="shared" si="330"/>
        <v>TRUE</v>
      </c>
      <c r="G1667" s="23" t="str">
        <f t="shared" si="331"/>
        <v>FALSE</v>
      </c>
      <c r="H1667" s="23" t="str">
        <f t="shared" si="332"/>
        <v>Hold&amp;NotBuy</v>
      </c>
      <c r="I1667" s="23" t="str">
        <f t="shared" si="329"/>
        <v>hold</v>
      </c>
      <c r="J1667" s="38" t="str">
        <f t="shared" si="340"/>
        <v/>
      </c>
      <c r="K1667" s="23" t="str">
        <f t="shared" si="341"/>
        <v>hold</v>
      </c>
      <c r="L1667" s="23" t="str">
        <f t="shared" si="328"/>
        <v>hold</v>
      </c>
      <c r="M1667" s="43">
        <f t="shared" si="333"/>
        <v>0.96265047844428442</v>
      </c>
      <c r="N1667" s="54">
        <f t="shared" si="337"/>
        <v>0.96265047844428442</v>
      </c>
      <c r="O1667" s="47">
        <f>O1666*N1667</f>
        <v>4258153.5242490042</v>
      </c>
      <c r="P1667" s="67">
        <f>(O1667-MAX(O$97:O1667))/MAX(O$97:O1667)</f>
        <v>-0.13101972633820325</v>
      </c>
      <c r="Q1667" s="63">
        <f t="shared" si="336"/>
        <v>982845.22261148435</v>
      </c>
      <c r="R1667" s="48">
        <v>0.96265047844428442</v>
      </c>
      <c r="S1667" s="47">
        <f t="shared" si="339"/>
        <v>40426215.179658987</v>
      </c>
      <c r="T1667" s="67">
        <f>(S1667-MAX(S$97:S1667))/MAX(S$97:S1667)</f>
        <v>-0.16780948691496253</v>
      </c>
      <c r="U1667" s="63">
        <f t="shared" si="338"/>
        <v>949480.0911176214</v>
      </c>
      <c r="V1667" s="4"/>
    </row>
    <row r="1668" spans="1:22" x14ac:dyDescent="0.3">
      <c r="A1668" s="2">
        <v>44671</v>
      </c>
      <c r="B1668" s="21">
        <v>965.1</v>
      </c>
      <c r="C1668" s="21">
        <v>943.2</v>
      </c>
      <c r="D1668" s="21">
        <v>932.79000000000019</v>
      </c>
      <c r="E1668" s="21">
        <v>943.54083333333324</v>
      </c>
      <c r="F1668" s="23" t="str">
        <f t="shared" si="330"/>
        <v>TRUE</v>
      </c>
      <c r="G1668" s="23" t="str">
        <f t="shared" si="331"/>
        <v>TRUE</v>
      </c>
      <c r="H1668" s="23" t="str">
        <f t="shared" si="332"/>
        <v>Buy</v>
      </c>
      <c r="I1668" s="23" t="str">
        <f t="shared" si="329"/>
        <v>Buying</v>
      </c>
      <c r="J1668" s="38" t="str">
        <f t="shared" si="340"/>
        <v/>
      </c>
      <c r="K1668" s="23" t="str">
        <f t="shared" si="341"/>
        <v>Buying</v>
      </c>
      <c r="L1668" s="23" t="str">
        <f t="shared" ref="L1668:L1731" si="342">IF(K1668="Selling", IF(L1667="Cash", "Cash", K1668), K1668)</f>
        <v>Buying</v>
      </c>
      <c r="M1668" s="43">
        <f t="shared" si="333"/>
        <v>1.0315305686190679</v>
      </c>
      <c r="N1668" s="54">
        <f t="shared" si="337"/>
        <v>1</v>
      </c>
      <c r="O1668" s="47">
        <f>O1667*N1668</f>
        <v>4258153.5242490042</v>
      </c>
      <c r="P1668" s="67">
        <f>(O1668-MAX(O$97:O1668))/MAX(O$97:O1668)</f>
        <v>-0.13101972633820325</v>
      </c>
      <c r="Q1668" s="63">
        <f t="shared" si="336"/>
        <v>982845.22261148435</v>
      </c>
      <c r="R1668" s="48">
        <v>1</v>
      </c>
      <c r="S1668" s="47">
        <f t="shared" si="339"/>
        <v>40426215.179658987</v>
      </c>
      <c r="T1668" s="67">
        <f>(S1668-MAX(S$97:S1668))/MAX(S$97:S1668)</f>
        <v>-0.16780948691496253</v>
      </c>
      <c r="U1668" s="63">
        <f t="shared" si="338"/>
        <v>949480.0911176214</v>
      </c>
      <c r="V1668" s="4"/>
    </row>
    <row r="1669" spans="1:22" x14ac:dyDescent="0.3">
      <c r="A1669" s="2">
        <v>44672</v>
      </c>
      <c r="B1669" s="21">
        <v>942.8</v>
      </c>
      <c r="C1669" s="21">
        <v>941.4</v>
      </c>
      <c r="D1669" s="21">
        <v>937.93000000000006</v>
      </c>
      <c r="E1669" s="21">
        <v>941.69416666666666</v>
      </c>
      <c r="F1669" s="23" t="str">
        <f t="shared" si="330"/>
        <v>TRUE</v>
      </c>
      <c r="G1669" s="23" t="str">
        <f t="shared" si="331"/>
        <v>FALSE</v>
      </c>
      <c r="H1669" s="23" t="str">
        <f t="shared" si="332"/>
        <v>Hold&amp;NotBuy</v>
      </c>
      <c r="I1669" s="23" t="str">
        <f t="shared" ref="I1669:I1732" si="343">IF(H1669="Buy",IF(H1668="Buy","hold","Buying"),IF(H1669="Hold&amp;NotBuy","hold",""))</f>
        <v>hold</v>
      </c>
      <c r="J1669" s="38" t="str">
        <f t="shared" si="340"/>
        <v/>
      </c>
      <c r="K1669" s="23" t="str">
        <f t="shared" si="341"/>
        <v>hold</v>
      </c>
      <c r="L1669" s="23" t="str">
        <f t="shared" si="342"/>
        <v>hold</v>
      </c>
      <c r="M1669" s="43">
        <f t="shared" si="333"/>
        <v>0.97689358615687483</v>
      </c>
      <c r="N1669" s="54">
        <f t="shared" si="337"/>
        <v>0.9761935861568749</v>
      </c>
      <c r="O1669" s="47">
        <f>O1668*N1669</f>
        <v>4156782.1592431706</v>
      </c>
      <c r="P1669" s="67">
        <f>(O1669-MAX(O$97:O1669))/MAX(O$97:O1669)</f>
        <v>-0.15170703035450811</v>
      </c>
      <c r="Q1669" s="63">
        <f t="shared" si="336"/>
        <v>959447.20249825693</v>
      </c>
      <c r="R1669" s="48">
        <v>0.97620976064656506</v>
      </c>
      <c r="S1669" s="47">
        <f t="shared" si="339"/>
        <v>39464465.844381437</v>
      </c>
      <c r="T1669" s="67">
        <f>(S1669-MAX(S$97:S1669))/MAX(S$97:S1669)</f>
        <v>-0.18760749840891336</v>
      </c>
      <c r="U1669" s="63">
        <f t="shared" si="338"/>
        <v>926891.73248861195</v>
      </c>
      <c r="V1669" s="4"/>
    </row>
    <row r="1670" spans="1:22" x14ac:dyDescent="0.3">
      <c r="A1670" s="2">
        <v>44673</v>
      </c>
      <c r="B1670" s="21">
        <v>941.4</v>
      </c>
      <c r="C1670" s="21">
        <v>902.8</v>
      </c>
      <c r="D1670" s="21">
        <v>939.7</v>
      </c>
      <c r="E1670" s="21">
        <v>939.2591666666666</v>
      </c>
      <c r="F1670" s="23" t="str">
        <f t="shared" si="330"/>
        <v>TRUE</v>
      </c>
      <c r="G1670" s="23" t="str">
        <f t="shared" si="331"/>
        <v>FALSE</v>
      </c>
      <c r="H1670" s="23" t="str">
        <f t="shared" si="332"/>
        <v>Hold&amp;NotBuy</v>
      </c>
      <c r="I1670" s="23" t="str">
        <f t="shared" si="343"/>
        <v>hold</v>
      </c>
      <c r="J1670" s="38" t="str">
        <f t="shared" si="340"/>
        <v/>
      </c>
      <c r="K1670" s="23" t="str">
        <f t="shared" si="341"/>
        <v>hold</v>
      </c>
      <c r="L1670" s="23" t="str">
        <f t="shared" si="342"/>
        <v>hold</v>
      </c>
      <c r="M1670" s="43">
        <f t="shared" si="333"/>
        <v>0.99851506151887992</v>
      </c>
      <c r="N1670" s="54">
        <f t="shared" si="337"/>
        <v>0.99851506151887992</v>
      </c>
      <c r="O1670" s="47">
        <f>O1669*N1670</f>
        <v>4150609.5934572769</v>
      </c>
      <c r="P1670" s="67">
        <f>(O1670-MAX(O$97:O1670))/MAX(O$97:O1670)</f>
        <v>-0.15296669322839834</v>
      </c>
      <c r="Q1670" s="63">
        <f t="shared" si="336"/>
        <v>958022.48242666421</v>
      </c>
      <c r="R1670" s="48">
        <v>0.99851506151887992</v>
      </c>
      <c r="S1670" s="47">
        <f t="shared" si="339"/>
        <v>39405863.540412262</v>
      </c>
      <c r="T1670" s="67">
        <f>(S1670-MAX(S$97:S1670))/MAX(S$97:S1670)</f>
        <v>-0.18881385129629943</v>
      </c>
      <c r="U1670" s="63">
        <f t="shared" si="338"/>
        <v>925515.35528720752</v>
      </c>
      <c r="V1670" s="4"/>
    </row>
    <row r="1671" spans="1:22" x14ac:dyDescent="0.3">
      <c r="A1671" s="2">
        <v>44674</v>
      </c>
      <c r="B1671" s="21">
        <v>902.8</v>
      </c>
      <c r="C1671" s="21">
        <v>897.7</v>
      </c>
      <c r="D1671" s="21">
        <v>940.05</v>
      </c>
      <c r="E1671" s="21">
        <v>937.14833333333331</v>
      </c>
      <c r="F1671" s="23" t="str">
        <f t="shared" si="330"/>
        <v>FALSE</v>
      </c>
      <c r="G1671" s="23" t="str">
        <f t="shared" si="331"/>
        <v>FALSE</v>
      </c>
      <c r="H1671" s="23" t="str">
        <f t="shared" si="332"/>
        <v>Sell</v>
      </c>
      <c r="I1671" s="23" t="str">
        <f t="shared" si="343"/>
        <v/>
      </c>
      <c r="J1671" s="38" t="str">
        <f t="shared" si="340"/>
        <v>Selling</v>
      </c>
      <c r="K1671" s="23" t="str">
        <f t="shared" si="341"/>
        <v>Selling</v>
      </c>
      <c r="L1671" s="23" t="str">
        <f t="shared" si="342"/>
        <v>Selling</v>
      </c>
      <c r="M1671" s="43">
        <f t="shared" si="333"/>
        <v>0.95899723815593796</v>
      </c>
      <c r="N1671" s="54">
        <f t="shared" si="337"/>
        <v>0.95832594008922878</v>
      </c>
      <c r="O1671" s="47">
        <f>O1670*N1671</f>
        <v>3977636.8405933166</v>
      </c>
      <c r="P1671" s="67">
        <f>(O1671-MAX(O$97:O1671))/MAX(O$97:O1671)</f>
        <v>-0.18826601000121673</v>
      </c>
      <c r="Q1671" s="63">
        <f t="shared" si="336"/>
        <v>918097.79609814961</v>
      </c>
      <c r="R1671" s="48">
        <v>0.95832594008922878</v>
      </c>
      <c r="S1671" s="47">
        <f t="shared" si="339"/>
        <v>37763661.222393446</v>
      </c>
      <c r="T1671" s="67">
        <f>(S1671-MAX(S$97:S1671))/MAX(S$97:S1671)</f>
        <v>-0.22261927145616522</v>
      </c>
      <c r="U1671" s="63">
        <f t="shared" si="338"/>
        <v>886945.3729226297</v>
      </c>
      <c r="V1671" s="4"/>
    </row>
    <row r="1672" spans="1:22" x14ac:dyDescent="0.3">
      <c r="A1672" s="2">
        <v>44675</v>
      </c>
      <c r="B1672" s="21">
        <v>897.6</v>
      </c>
      <c r="C1672" s="21">
        <v>886.1</v>
      </c>
      <c r="D1672" s="21">
        <v>938.5</v>
      </c>
      <c r="E1672" s="21">
        <v>935.15749999999991</v>
      </c>
      <c r="F1672" s="23" t="str">
        <f t="shared" si="330"/>
        <v>FALSE</v>
      </c>
      <c r="G1672" s="23" t="str">
        <f t="shared" si="331"/>
        <v>FALSE</v>
      </c>
      <c r="H1672" s="23" t="str">
        <f t="shared" si="332"/>
        <v>Sell</v>
      </c>
      <c r="I1672" s="23" t="str">
        <f t="shared" si="343"/>
        <v/>
      </c>
      <c r="J1672" s="38" t="str">
        <f t="shared" si="340"/>
        <v>Cash</v>
      </c>
      <c r="K1672" s="23" t="str">
        <f t="shared" si="341"/>
        <v>Cash</v>
      </c>
      <c r="L1672" s="23" t="str">
        <f t="shared" si="342"/>
        <v>Cash</v>
      </c>
      <c r="M1672" s="43">
        <f t="shared" si="333"/>
        <v>0.99424014178112541</v>
      </c>
      <c r="N1672" s="54">
        <f t="shared" si="337"/>
        <v>1</v>
      </c>
      <c r="O1672" s="47">
        <f>O1671*N1672</f>
        <v>3977636.8405933166</v>
      </c>
      <c r="P1672" s="67">
        <f>(O1672-MAX(O$97:O1672))/MAX(O$97:O1672)</f>
        <v>-0.18826601000121673</v>
      </c>
      <c r="Q1672" s="63">
        <f t="shared" si="336"/>
        <v>918097.79609814961</v>
      </c>
      <c r="R1672" s="48">
        <v>1</v>
      </c>
      <c r="S1672" s="47">
        <f t="shared" si="339"/>
        <v>37763661.222393446</v>
      </c>
      <c r="T1672" s="67">
        <f>(S1672-MAX(S$97:S1672))/MAX(S$97:S1672)</f>
        <v>-0.22261927145616522</v>
      </c>
      <c r="U1672" s="63">
        <f t="shared" si="338"/>
        <v>886945.3729226297</v>
      </c>
      <c r="V1672" s="4"/>
    </row>
    <row r="1673" spans="1:22" x14ac:dyDescent="0.3">
      <c r="A1673" s="2">
        <v>44676</v>
      </c>
      <c r="B1673" s="21">
        <v>886.2</v>
      </c>
      <c r="C1673" s="21">
        <v>846</v>
      </c>
      <c r="D1673" s="21">
        <v>926.49000000000012</v>
      </c>
      <c r="E1673" s="21">
        <v>932.91583333333324</v>
      </c>
      <c r="F1673" s="23" t="str">
        <f t="shared" si="330"/>
        <v>FALSE</v>
      </c>
      <c r="G1673" s="23" t="str">
        <f t="shared" si="331"/>
        <v>FALSE</v>
      </c>
      <c r="H1673" s="23" t="str">
        <f t="shared" si="332"/>
        <v>Sell</v>
      </c>
      <c r="I1673" s="23" t="str">
        <f t="shared" si="343"/>
        <v/>
      </c>
      <c r="J1673" s="38" t="str">
        <f t="shared" si="340"/>
        <v>Cash</v>
      </c>
      <c r="K1673" s="23" t="str">
        <f t="shared" si="341"/>
        <v>Cash</v>
      </c>
      <c r="L1673" s="23" t="str">
        <f t="shared" si="342"/>
        <v>Cash</v>
      </c>
      <c r="M1673" s="43">
        <f t="shared" si="333"/>
        <v>0.98729946524064172</v>
      </c>
      <c r="N1673" s="54">
        <f t="shared" si="337"/>
        <v>1</v>
      </c>
      <c r="O1673" s="47">
        <f>O1672*N1673</f>
        <v>3977636.8405933166</v>
      </c>
      <c r="P1673" s="67">
        <f>(O1673-MAX(O$97:O1673))/MAX(O$97:O1673)</f>
        <v>-0.18826601000121673</v>
      </c>
      <c r="Q1673" s="63">
        <f t="shared" si="336"/>
        <v>918097.79609814961</v>
      </c>
      <c r="R1673" s="48">
        <v>1</v>
      </c>
      <c r="S1673" s="47">
        <f t="shared" si="339"/>
        <v>37763661.222393446</v>
      </c>
      <c r="T1673" s="67">
        <f>(S1673-MAX(S$97:S1673))/MAX(S$97:S1673)</f>
        <v>-0.22261927145616522</v>
      </c>
      <c r="U1673" s="63">
        <f t="shared" si="338"/>
        <v>886945.3729226297</v>
      </c>
      <c r="V1673" s="4"/>
    </row>
    <row r="1674" spans="1:22" x14ac:dyDescent="0.3">
      <c r="A1674" s="2">
        <v>44677</v>
      </c>
      <c r="B1674" s="21">
        <v>846</v>
      </c>
      <c r="C1674" s="21">
        <v>830.5</v>
      </c>
      <c r="D1674" s="21">
        <v>912.09000000000015</v>
      </c>
      <c r="E1674" s="21">
        <v>930.42</v>
      </c>
      <c r="F1674" s="23" t="str">
        <f t="shared" si="330"/>
        <v>FALSE</v>
      </c>
      <c r="G1674" s="23" t="str">
        <f t="shared" si="331"/>
        <v>FALSE</v>
      </c>
      <c r="H1674" s="23" t="str">
        <f t="shared" si="332"/>
        <v>Sell</v>
      </c>
      <c r="I1674" s="23" t="str">
        <f t="shared" si="343"/>
        <v/>
      </c>
      <c r="J1674" s="38" t="str">
        <f t="shared" si="340"/>
        <v>Cash</v>
      </c>
      <c r="K1674" s="23" t="str">
        <f t="shared" si="341"/>
        <v>Cash</v>
      </c>
      <c r="L1674" s="23" t="str">
        <f t="shared" si="342"/>
        <v>Cash</v>
      </c>
      <c r="M1674" s="43">
        <f t="shared" si="333"/>
        <v>0.95463777928232896</v>
      </c>
      <c r="N1674" s="54">
        <f t="shared" si="337"/>
        <v>1</v>
      </c>
      <c r="O1674" s="47">
        <f>O1673*N1674</f>
        <v>3977636.8405933166</v>
      </c>
      <c r="P1674" s="67">
        <f>(O1674-MAX(O$97:O1674))/MAX(O$97:O1674)</f>
        <v>-0.18826601000121673</v>
      </c>
      <c r="Q1674" s="63">
        <f t="shared" si="336"/>
        <v>918097.79609814961</v>
      </c>
      <c r="R1674" s="48">
        <v>1</v>
      </c>
      <c r="S1674" s="47">
        <f t="shared" si="339"/>
        <v>37763661.222393446</v>
      </c>
      <c r="T1674" s="67">
        <f>(S1674-MAX(S$97:S1674))/MAX(S$97:S1674)</f>
        <v>-0.22261927145616522</v>
      </c>
      <c r="U1674" s="63">
        <f t="shared" si="338"/>
        <v>886945.3729226297</v>
      </c>
      <c r="V1674" s="4"/>
    </row>
    <row r="1675" spans="1:22" x14ac:dyDescent="0.3">
      <c r="A1675" s="2">
        <v>44678</v>
      </c>
      <c r="B1675" s="21">
        <v>830.9</v>
      </c>
      <c r="C1675" s="21">
        <v>821.2</v>
      </c>
      <c r="D1675" s="21">
        <v>897</v>
      </c>
      <c r="E1675" s="21">
        <v>928.27166666666665</v>
      </c>
      <c r="F1675" s="23" t="str">
        <f t="shared" ref="F1675:F1738" si="344">IF(C1674&gt;=D1674, "TRUE", "FALSE")</f>
        <v>FALSE</v>
      </c>
      <c r="G1675" s="23" t="str">
        <f t="shared" si="331"/>
        <v>FALSE</v>
      </c>
      <c r="H1675" s="23" t="str">
        <f t="shared" si="332"/>
        <v>Sell</v>
      </c>
      <c r="I1675" s="23" t="str">
        <f t="shared" si="343"/>
        <v/>
      </c>
      <c r="J1675" s="38" t="str">
        <f t="shared" si="340"/>
        <v>Cash</v>
      </c>
      <c r="K1675" s="23" t="str">
        <f t="shared" si="341"/>
        <v>Cash</v>
      </c>
      <c r="L1675" s="23" t="str">
        <f t="shared" si="342"/>
        <v>Cash</v>
      </c>
      <c r="M1675" s="43">
        <f t="shared" si="333"/>
        <v>0.98215130023640662</v>
      </c>
      <c r="N1675" s="54">
        <f t="shared" si="337"/>
        <v>1</v>
      </c>
      <c r="O1675" s="47">
        <f>O1674*N1675</f>
        <v>3977636.8405933166</v>
      </c>
      <c r="P1675" s="67">
        <f>(O1675-MAX(O$97:O1675))/MAX(O$97:O1675)</f>
        <v>-0.18826601000121673</v>
      </c>
      <c r="Q1675" s="63">
        <f t="shared" si="336"/>
        <v>918097.79609814961</v>
      </c>
      <c r="R1675" s="48">
        <v>1</v>
      </c>
      <c r="S1675" s="47">
        <f t="shared" si="339"/>
        <v>37763661.222393446</v>
      </c>
      <c r="T1675" s="67">
        <f>(S1675-MAX(S$97:S1675))/MAX(S$97:S1675)</f>
        <v>-0.22261927145616522</v>
      </c>
      <c r="U1675" s="63">
        <f t="shared" si="338"/>
        <v>886945.3729226297</v>
      </c>
      <c r="V1675" s="4"/>
    </row>
    <row r="1676" spans="1:22" x14ac:dyDescent="0.3">
      <c r="A1676" s="2">
        <v>44679</v>
      </c>
      <c r="B1676" s="21">
        <v>821.6</v>
      </c>
      <c r="C1676" s="21">
        <v>818.4</v>
      </c>
      <c r="D1676" s="21">
        <v>885.25</v>
      </c>
      <c r="E1676" s="21">
        <v>926.55833333333328</v>
      </c>
      <c r="F1676" s="23" t="str">
        <f t="shared" si="344"/>
        <v>FALSE</v>
      </c>
      <c r="G1676" s="23" t="str">
        <f t="shared" ref="G1676:G1739" si="345">IF(C1675&gt;=E1675, "TRUE", "FALSE")</f>
        <v>FALSE</v>
      </c>
      <c r="H1676" s="23" t="str">
        <f t="shared" ref="H1676:H1739" si="346">IF(F1676="TRUE", IF(G1676="TRUE", "Buy", "Hold&amp;NotBuy"), "Sell")</f>
        <v>Sell</v>
      </c>
      <c r="I1676" s="23" t="str">
        <f t="shared" si="343"/>
        <v/>
      </c>
      <c r="J1676" s="38" t="str">
        <f t="shared" si="340"/>
        <v>Cash</v>
      </c>
      <c r="K1676" s="23" t="str">
        <f t="shared" si="341"/>
        <v>Cash</v>
      </c>
      <c r="L1676" s="23" t="str">
        <f t="shared" si="342"/>
        <v>Cash</v>
      </c>
      <c r="M1676" s="43">
        <f t="shared" ref="M1676:M1739" si="347">B1676/B1675</f>
        <v>0.9888073173667109</v>
      </c>
      <c r="N1676" s="54">
        <f t="shared" si="337"/>
        <v>1</v>
      </c>
      <c r="O1676" s="47">
        <f>O1675*N1676</f>
        <v>3977636.8405933166</v>
      </c>
      <c r="P1676" s="67">
        <f>(O1676-MAX(O$97:O1676))/MAX(O$97:O1676)</f>
        <v>-0.18826601000121673</v>
      </c>
      <c r="Q1676" s="63">
        <f t="shared" si="336"/>
        <v>918097.79609814961</v>
      </c>
      <c r="R1676" s="48">
        <v>1</v>
      </c>
      <c r="S1676" s="47">
        <f t="shared" si="339"/>
        <v>37763661.222393446</v>
      </c>
      <c r="T1676" s="67">
        <f>(S1676-MAX(S$97:S1676))/MAX(S$97:S1676)</f>
        <v>-0.22261927145616522</v>
      </c>
      <c r="U1676" s="63">
        <f t="shared" si="338"/>
        <v>886945.3729226297</v>
      </c>
      <c r="V1676" s="4"/>
    </row>
    <row r="1677" spans="1:22" x14ac:dyDescent="0.3">
      <c r="A1677" s="2">
        <v>44680</v>
      </c>
      <c r="B1677" s="21">
        <v>818.4</v>
      </c>
      <c r="C1677" s="21">
        <v>794.3</v>
      </c>
      <c r="D1677" s="21">
        <v>868.16000000000008</v>
      </c>
      <c r="E1677" s="21">
        <v>924.64416666666671</v>
      </c>
      <c r="F1677" s="23" t="str">
        <f t="shared" si="344"/>
        <v>FALSE</v>
      </c>
      <c r="G1677" s="23" t="str">
        <f t="shared" si="345"/>
        <v>FALSE</v>
      </c>
      <c r="H1677" s="23" t="str">
        <f t="shared" si="346"/>
        <v>Sell</v>
      </c>
      <c r="I1677" s="23" t="str">
        <f t="shared" si="343"/>
        <v/>
      </c>
      <c r="J1677" s="38" t="str">
        <f t="shared" si="340"/>
        <v>Cash</v>
      </c>
      <c r="K1677" s="23" t="str">
        <f t="shared" si="341"/>
        <v>Cash</v>
      </c>
      <c r="L1677" s="23" t="str">
        <f t="shared" si="342"/>
        <v>Cash</v>
      </c>
      <c r="M1677" s="43">
        <f t="shared" si="347"/>
        <v>0.99610516066212262</v>
      </c>
      <c r="N1677" s="54">
        <f t="shared" si="337"/>
        <v>1</v>
      </c>
      <c r="O1677" s="47">
        <f>O1676*N1677</f>
        <v>3977636.8405933166</v>
      </c>
      <c r="P1677" s="67">
        <f>(O1677-MAX(O$97:O1677))/MAX(O$97:O1677)</f>
        <v>-0.18826601000121673</v>
      </c>
      <c r="Q1677" s="63">
        <f t="shared" si="336"/>
        <v>918097.79609814961</v>
      </c>
      <c r="R1677" s="48">
        <v>1</v>
      </c>
      <c r="S1677" s="47">
        <f t="shared" si="339"/>
        <v>37763661.222393446</v>
      </c>
      <c r="T1677" s="67">
        <f>(S1677-MAX(S$97:S1677))/MAX(S$97:S1677)</f>
        <v>-0.22261927145616522</v>
      </c>
      <c r="U1677" s="63">
        <f t="shared" si="338"/>
        <v>886945.3729226297</v>
      </c>
      <c r="V1677" s="4"/>
    </row>
    <row r="1678" spans="1:22" x14ac:dyDescent="0.3">
      <c r="A1678" s="2">
        <v>44681</v>
      </c>
      <c r="B1678" s="21">
        <v>794.3</v>
      </c>
      <c r="C1678" s="21">
        <v>788.2</v>
      </c>
      <c r="D1678" s="21">
        <v>852.66000000000008</v>
      </c>
      <c r="E1678" s="21">
        <v>922.67916666666667</v>
      </c>
      <c r="F1678" s="23" t="str">
        <f t="shared" si="344"/>
        <v>FALSE</v>
      </c>
      <c r="G1678" s="23" t="str">
        <f t="shared" si="345"/>
        <v>FALSE</v>
      </c>
      <c r="H1678" s="23" t="str">
        <f t="shared" si="346"/>
        <v>Sell</v>
      </c>
      <c r="I1678" s="23" t="str">
        <f t="shared" si="343"/>
        <v/>
      </c>
      <c r="J1678" s="38" t="str">
        <f t="shared" si="340"/>
        <v>Cash</v>
      </c>
      <c r="K1678" s="23" t="str">
        <f t="shared" si="341"/>
        <v>Cash</v>
      </c>
      <c r="L1678" s="23" t="str">
        <f t="shared" si="342"/>
        <v>Cash</v>
      </c>
      <c r="M1678" s="43">
        <f t="shared" si="347"/>
        <v>0.97055229716520042</v>
      </c>
      <c r="N1678" s="54">
        <f t="shared" si="337"/>
        <v>1</v>
      </c>
      <c r="O1678" s="47">
        <f>O1677*N1678</f>
        <v>3977636.8405933166</v>
      </c>
      <c r="P1678" s="67">
        <f>(O1678-MAX(O$97:O1678))/MAX(O$97:O1678)</f>
        <v>-0.18826601000121673</v>
      </c>
      <c r="Q1678" s="63">
        <f t="shared" si="336"/>
        <v>918097.79609814961</v>
      </c>
      <c r="R1678" s="48">
        <v>1</v>
      </c>
      <c r="S1678" s="47">
        <f t="shared" si="339"/>
        <v>37763661.222393446</v>
      </c>
      <c r="T1678" s="67">
        <f>(S1678-MAX(S$97:S1678))/MAX(S$97:S1678)</f>
        <v>-0.22261927145616522</v>
      </c>
      <c r="U1678" s="63">
        <f t="shared" si="338"/>
        <v>886945.3729226297</v>
      </c>
      <c r="V1678" s="4"/>
    </row>
    <row r="1679" spans="1:22" x14ac:dyDescent="0.3">
      <c r="A1679" s="2">
        <v>44682</v>
      </c>
      <c r="B1679" s="21">
        <v>788.2</v>
      </c>
      <c r="C1679" s="21">
        <v>763.7</v>
      </c>
      <c r="D1679" s="21">
        <v>834.89</v>
      </c>
      <c r="E1679" s="21">
        <v>920.48500000000001</v>
      </c>
      <c r="F1679" s="23" t="str">
        <f t="shared" si="344"/>
        <v>FALSE</v>
      </c>
      <c r="G1679" s="23" t="str">
        <f t="shared" si="345"/>
        <v>FALSE</v>
      </c>
      <c r="H1679" s="23" t="str">
        <f t="shared" si="346"/>
        <v>Sell</v>
      </c>
      <c r="I1679" s="23" t="str">
        <f t="shared" si="343"/>
        <v/>
      </c>
      <c r="J1679" s="38" t="str">
        <f t="shared" si="340"/>
        <v>Cash</v>
      </c>
      <c r="K1679" s="23" t="str">
        <f t="shared" si="341"/>
        <v>Cash</v>
      </c>
      <c r="L1679" s="23" t="str">
        <f t="shared" si="342"/>
        <v>Cash</v>
      </c>
      <c r="M1679" s="43">
        <f t="shared" si="347"/>
        <v>0.99232028200931655</v>
      </c>
      <c r="N1679" s="54">
        <f t="shared" si="337"/>
        <v>1</v>
      </c>
      <c r="O1679" s="47">
        <f>O1678*N1679</f>
        <v>3977636.8405933166</v>
      </c>
      <c r="P1679" s="67">
        <f>(O1679-MAX(O$97:O1679))/MAX(O$97:O1679)</f>
        <v>-0.18826601000121673</v>
      </c>
      <c r="Q1679" s="63">
        <f t="shared" si="336"/>
        <v>918097.79609814961</v>
      </c>
      <c r="R1679" s="48">
        <v>1</v>
      </c>
      <c r="S1679" s="47">
        <f t="shared" si="339"/>
        <v>37763661.222393446</v>
      </c>
      <c r="T1679" s="67">
        <f>(S1679-MAX(S$97:S1679))/MAX(S$97:S1679)</f>
        <v>-0.22261927145616522</v>
      </c>
      <c r="U1679" s="63">
        <f t="shared" si="338"/>
        <v>886945.3729226297</v>
      </c>
      <c r="V1679" s="4"/>
    </row>
    <row r="1680" spans="1:22" x14ac:dyDescent="0.3">
      <c r="A1680" s="2">
        <v>44683</v>
      </c>
      <c r="B1680" s="21">
        <v>763.7</v>
      </c>
      <c r="C1680" s="21">
        <v>784.6</v>
      </c>
      <c r="D1680" s="21">
        <v>823.07</v>
      </c>
      <c r="E1680" s="21">
        <v>918.44833333333338</v>
      </c>
      <c r="F1680" s="23" t="str">
        <f t="shared" si="344"/>
        <v>FALSE</v>
      </c>
      <c r="G1680" s="23" t="str">
        <f t="shared" si="345"/>
        <v>FALSE</v>
      </c>
      <c r="H1680" s="23" t="str">
        <f t="shared" si="346"/>
        <v>Sell</v>
      </c>
      <c r="I1680" s="23" t="str">
        <f t="shared" si="343"/>
        <v/>
      </c>
      <c r="J1680" s="38" t="str">
        <f t="shared" si="340"/>
        <v>Cash</v>
      </c>
      <c r="K1680" s="23" t="str">
        <f t="shared" si="341"/>
        <v>Cash</v>
      </c>
      <c r="L1680" s="23" t="str">
        <f t="shared" si="342"/>
        <v>Cash</v>
      </c>
      <c r="M1680" s="43">
        <f t="shared" si="347"/>
        <v>0.96891651865008876</v>
      </c>
      <c r="N1680" s="54">
        <f t="shared" si="337"/>
        <v>1</v>
      </c>
      <c r="O1680" s="47">
        <f>O1679*N1680</f>
        <v>3977636.8405933166</v>
      </c>
      <c r="P1680" s="67">
        <f>(O1680-MAX(O$97:O1680))/MAX(O$97:O1680)</f>
        <v>-0.18826601000121673</v>
      </c>
      <c r="Q1680" s="63">
        <f t="shared" si="336"/>
        <v>918097.79609814961</v>
      </c>
      <c r="R1680" s="48">
        <v>1</v>
      </c>
      <c r="S1680" s="47">
        <f t="shared" si="339"/>
        <v>37763661.222393446</v>
      </c>
      <c r="T1680" s="67">
        <f>(S1680-MAX(S$97:S1680))/MAX(S$97:S1680)</f>
        <v>-0.22261927145616522</v>
      </c>
      <c r="U1680" s="63">
        <f t="shared" si="338"/>
        <v>886945.3729226297</v>
      </c>
      <c r="V1680" s="4"/>
    </row>
    <row r="1681" spans="1:22" x14ac:dyDescent="0.3">
      <c r="A1681" s="2">
        <v>44684</v>
      </c>
      <c r="B1681" s="21">
        <v>784.6</v>
      </c>
      <c r="C1681" s="21">
        <v>792.1</v>
      </c>
      <c r="D1681" s="21">
        <v>812.51</v>
      </c>
      <c r="E1681" s="21">
        <v>916.51583333333326</v>
      </c>
      <c r="F1681" s="23" t="str">
        <f t="shared" si="344"/>
        <v>FALSE</v>
      </c>
      <c r="G1681" s="23" t="str">
        <f t="shared" si="345"/>
        <v>FALSE</v>
      </c>
      <c r="H1681" s="23" t="str">
        <f t="shared" si="346"/>
        <v>Sell</v>
      </c>
      <c r="I1681" s="23" t="str">
        <f t="shared" si="343"/>
        <v/>
      </c>
      <c r="J1681" s="38" t="str">
        <f t="shared" si="340"/>
        <v>Cash</v>
      </c>
      <c r="K1681" s="23" t="str">
        <f t="shared" si="341"/>
        <v>Cash</v>
      </c>
      <c r="L1681" s="23" t="str">
        <f t="shared" si="342"/>
        <v>Cash</v>
      </c>
      <c r="M1681" s="43">
        <f t="shared" si="347"/>
        <v>1.0273667670551263</v>
      </c>
      <c r="N1681" s="54">
        <f t="shared" si="337"/>
        <v>1</v>
      </c>
      <c r="O1681" s="47">
        <f>O1680*N1681</f>
        <v>3977636.8405933166</v>
      </c>
      <c r="P1681" s="67">
        <f>(O1681-MAX(O$97:O1681))/MAX(O$97:O1681)</f>
        <v>-0.18826601000121673</v>
      </c>
      <c r="Q1681" s="63">
        <f t="shared" si="336"/>
        <v>918097.79609814961</v>
      </c>
      <c r="R1681" s="48">
        <v>1</v>
      </c>
      <c r="S1681" s="47">
        <f t="shared" si="339"/>
        <v>37763661.222393446</v>
      </c>
      <c r="T1681" s="67">
        <f>(S1681-MAX(S$97:S1681))/MAX(S$97:S1681)</f>
        <v>-0.22261927145616522</v>
      </c>
      <c r="U1681" s="63">
        <f t="shared" si="338"/>
        <v>886945.3729226297</v>
      </c>
      <c r="V1681" s="4"/>
    </row>
    <row r="1682" spans="1:22" x14ac:dyDescent="0.3">
      <c r="A1682" s="2">
        <v>44685</v>
      </c>
      <c r="B1682" s="21">
        <v>791.9</v>
      </c>
      <c r="C1682" s="21">
        <v>787.1</v>
      </c>
      <c r="D1682" s="21">
        <v>802.61</v>
      </c>
      <c r="E1682" s="21">
        <v>914.54166666666663</v>
      </c>
      <c r="F1682" s="23" t="str">
        <f t="shared" si="344"/>
        <v>FALSE</v>
      </c>
      <c r="G1682" s="23" t="str">
        <f t="shared" si="345"/>
        <v>FALSE</v>
      </c>
      <c r="H1682" s="23" t="str">
        <f t="shared" si="346"/>
        <v>Sell</v>
      </c>
      <c r="I1682" s="23" t="str">
        <f t="shared" si="343"/>
        <v/>
      </c>
      <c r="J1682" s="38" t="str">
        <f t="shared" si="340"/>
        <v>Cash</v>
      </c>
      <c r="K1682" s="23" t="str">
        <f t="shared" si="341"/>
        <v>Cash</v>
      </c>
      <c r="L1682" s="23" t="str">
        <f t="shared" si="342"/>
        <v>Cash</v>
      </c>
      <c r="M1682" s="43">
        <f t="shared" si="347"/>
        <v>1.0093041040020392</v>
      </c>
      <c r="N1682" s="54">
        <f t="shared" si="337"/>
        <v>1</v>
      </c>
      <c r="O1682" s="47">
        <f>O1681*N1682</f>
        <v>3977636.8405933166</v>
      </c>
      <c r="P1682" s="67">
        <f>(O1682-MAX(O$97:O1682))/MAX(O$97:O1682)</f>
        <v>-0.18826601000121673</v>
      </c>
      <c r="Q1682" s="63">
        <f t="shared" si="336"/>
        <v>918097.79609814961</v>
      </c>
      <c r="R1682" s="48">
        <v>1</v>
      </c>
      <c r="S1682" s="47">
        <f t="shared" si="339"/>
        <v>37763661.222393446</v>
      </c>
      <c r="T1682" s="67">
        <f>(S1682-MAX(S$97:S1682))/MAX(S$97:S1682)</f>
        <v>-0.22261927145616522</v>
      </c>
      <c r="U1682" s="63">
        <f t="shared" si="338"/>
        <v>886945.3729226297</v>
      </c>
      <c r="V1682" s="4"/>
    </row>
    <row r="1683" spans="1:22" x14ac:dyDescent="0.3">
      <c r="A1683" s="2">
        <v>44686</v>
      </c>
      <c r="B1683" s="21">
        <v>787.3</v>
      </c>
      <c r="C1683" s="21">
        <v>793.6</v>
      </c>
      <c r="D1683" s="21">
        <v>797.37</v>
      </c>
      <c r="E1683" s="21">
        <v>912.76333333333321</v>
      </c>
      <c r="F1683" s="23" t="str">
        <f t="shared" si="344"/>
        <v>FALSE</v>
      </c>
      <c r="G1683" s="23" t="str">
        <f t="shared" si="345"/>
        <v>FALSE</v>
      </c>
      <c r="H1683" s="23" t="str">
        <f t="shared" si="346"/>
        <v>Sell</v>
      </c>
      <c r="I1683" s="23" t="str">
        <f t="shared" si="343"/>
        <v/>
      </c>
      <c r="J1683" s="38" t="str">
        <f t="shared" si="340"/>
        <v>Cash</v>
      </c>
      <c r="K1683" s="23" t="str">
        <f t="shared" si="341"/>
        <v>Cash</v>
      </c>
      <c r="L1683" s="23" t="str">
        <f t="shared" si="342"/>
        <v>Cash</v>
      </c>
      <c r="M1683" s="43">
        <f t="shared" si="347"/>
        <v>0.99419118575577725</v>
      </c>
      <c r="N1683" s="54">
        <f t="shared" si="337"/>
        <v>1</v>
      </c>
      <c r="O1683" s="47">
        <f>O1682*N1683</f>
        <v>3977636.8405933166</v>
      </c>
      <c r="P1683" s="67">
        <f>(O1683-MAX(O$97:O1683))/MAX(O$97:O1683)</f>
        <v>-0.18826601000121673</v>
      </c>
      <c r="Q1683" s="63">
        <f t="shared" si="336"/>
        <v>918097.79609814961</v>
      </c>
      <c r="R1683" s="48">
        <v>1</v>
      </c>
      <c r="S1683" s="47">
        <f t="shared" si="339"/>
        <v>37763661.222393446</v>
      </c>
      <c r="T1683" s="67">
        <f>(S1683-MAX(S$97:S1683))/MAX(S$97:S1683)</f>
        <v>-0.22261927145616522</v>
      </c>
      <c r="U1683" s="63">
        <f t="shared" si="338"/>
        <v>886945.3729226297</v>
      </c>
      <c r="V1683" s="4"/>
    </row>
    <row r="1684" spans="1:22" x14ac:dyDescent="0.3">
      <c r="A1684" s="2">
        <v>44687</v>
      </c>
      <c r="B1684" s="21">
        <v>793.2</v>
      </c>
      <c r="C1684" s="21">
        <v>776.7</v>
      </c>
      <c r="D1684" s="21">
        <v>791.99</v>
      </c>
      <c r="E1684" s="21">
        <v>911.43500000000006</v>
      </c>
      <c r="F1684" s="23" t="str">
        <f t="shared" si="344"/>
        <v>FALSE</v>
      </c>
      <c r="G1684" s="23" t="str">
        <f t="shared" si="345"/>
        <v>FALSE</v>
      </c>
      <c r="H1684" s="23" t="str">
        <f t="shared" si="346"/>
        <v>Sell</v>
      </c>
      <c r="I1684" s="23" t="str">
        <f t="shared" si="343"/>
        <v/>
      </c>
      <c r="J1684" s="38" t="str">
        <f t="shared" si="340"/>
        <v>Cash</v>
      </c>
      <c r="K1684" s="23" t="str">
        <f t="shared" si="341"/>
        <v>Cash</v>
      </c>
      <c r="L1684" s="23" t="str">
        <f t="shared" si="342"/>
        <v>Cash</v>
      </c>
      <c r="M1684" s="43">
        <f t="shared" si="347"/>
        <v>1.0074939667217073</v>
      </c>
      <c r="N1684" s="54">
        <f t="shared" si="337"/>
        <v>1</v>
      </c>
      <c r="O1684" s="47">
        <f>O1683*N1684</f>
        <v>3977636.8405933166</v>
      </c>
      <c r="P1684" s="67">
        <f>(O1684-MAX(O$97:O1684))/MAX(O$97:O1684)</f>
        <v>-0.18826601000121673</v>
      </c>
      <c r="Q1684" s="63">
        <f t="shared" si="336"/>
        <v>918097.79609814961</v>
      </c>
      <c r="R1684" s="48">
        <v>1</v>
      </c>
      <c r="S1684" s="47">
        <f t="shared" si="339"/>
        <v>37763661.222393446</v>
      </c>
      <c r="T1684" s="67">
        <f>(S1684-MAX(S$97:S1684))/MAX(S$97:S1684)</f>
        <v>-0.22261927145616522</v>
      </c>
      <c r="U1684" s="63">
        <f t="shared" si="338"/>
        <v>886945.3729226297</v>
      </c>
      <c r="V1684" s="4"/>
    </row>
    <row r="1685" spans="1:22" x14ac:dyDescent="0.3">
      <c r="A1685" s="2">
        <v>44688</v>
      </c>
      <c r="B1685" s="21">
        <v>776.6</v>
      </c>
      <c r="C1685" s="21">
        <v>776</v>
      </c>
      <c r="D1685" s="21">
        <v>787.47</v>
      </c>
      <c r="E1685" s="21">
        <v>910.09333333333348</v>
      </c>
      <c r="F1685" s="23" t="str">
        <f t="shared" si="344"/>
        <v>FALSE</v>
      </c>
      <c r="G1685" s="23" t="str">
        <f t="shared" si="345"/>
        <v>FALSE</v>
      </c>
      <c r="H1685" s="23" t="str">
        <f t="shared" si="346"/>
        <v>Sell</v>
      </c>
      <c r="I1685" s="23" t="str">
        <f t="shared" si="343"/>
        <v/>
      </c>
      <c r="J1685" s="38" t="str">
        <f t="shared" si="340"/>
        <v>Cash</v>
      </c>
      <c r="K1685" s="23" t="str">
        <f t="shared" si="341"/>
        <v>Cash</v>
      </c>
      <c r="L1685" s="23" t="str">
        <f t="shared" si="342"/>
        <v>Cash</v>
      </c>
      <c r="M1685" s="43">
        <f t="shared" si="347"/>
        <v>0.97907211296016139</v>
      </c>
      <c r="N1685" s="54">
        <f t="shared" si="337"/>
        <v>1</v>
      </c>
      <c r="O1685" s="47">
        <f>O1684*N1685</f>
        <v>3977636.8405933166</v>
      </c>
      <c r="P1685" s="67">
        <f>(O1685-MAX(O$97:O1685))/MAX(O$97:O1685)</f>
        <v>-0.18826601000121673</v>
      </c>
      <c r="Q1685" s="63">
        <f t="shared" si="336"/>
        <v>918097.79609814961</v>
      </c>
      <c r="R1685" s="48">
        <v>1</v>
      </c>
      <c r="S1685" s="47">
        <f t="shared" si="339"/>
        <v>37763661.222393446</v>
      </c>
      <c r="T1685" s="67">
        <f>(S1685-MAX(S$97:S1685))/MAX(S$97:S1685)</f>
        <v>-0.22261927145616522</v>
      </c>
      <c r="U1685" s="63">
        <f t="shared" si="338"/>
        <v>886945.3729226297</v>
      </c>
      <c r="V1685" s="4"/>
    </row>
    <row r="1686" spans="1:22" x14ac:dyDescent="0.3">
      <c r="A1686" s="2">
        <v>44689</v>
      </c>
      <c r="B1686" s="21">
        <v>776</v>
      </c>
      <c r="C1686" s="21">
        <v>747.7</v>
      </c>
      <c r="D1686" s="21">
        <v>780.4</v>
      </c>
      <c r="E1686" s="21">
        <v>908.47416666666675</v>
      </c>
      <c r="F1686" s="23" t="str">
        <f t="shared" si="344"/>
        <v>FALSE</v>
      </c>
      <c r="G1686" s="23" t="str">
        <f t="shared" si="345"/>
        <v>FALSE</v>
      </c>
      <c r="H1686" s="23" t="str">
        <f t="shared" si="346"/>
        <v>Sell</v>
      </c>
      <c r="I1686" s="23" t="str">
        <f t="shared" si="343"/>
        <v/>
      </c>
      <c r="J1686" s="38" t="str">
        <f t="shared" si="340"/>
        <v>Cash</v>
      </c>
      <c r="K1686" s="23" t="str">
        <f t="shared" si="341"/>
        <v>Cash</v>
      </c>
      <c r="L1686" s="23" t="str">
        <f t="shared" si="342"/>
        <v>Cash</v>
      </c>
      <c r="M1686" s="43">
        <f t="shared" si="347"/>
        <v>0.99922740149369038</v>
      </c>
      <c r="N1686" s="54">
        <f t="shared" si="337"/>
        <v>1</v>
      </c>
      <c r="O1686" s="47">
        <f>O1685*N1686</f>
        <v>3977636.8405933166</v>
      </c>
      <c r="P1686" s="67">
        <f>(O1686-MAX(O$97:O1686))/MAX(O$97:O1686)</f>
        <v>-0.18826601000121673</v>
      </c>
      <c r="Q1686" s="63">
        <f t="shared" si="336"/>
        <v>918097.79609814961</v>
      </c>
      <c r="R1686" s="48">
        <v>1</v>
      </c>
      <c r="S1686" s="47">
        <f t="shared" si="339"/>
        <v>37763661.222393446</v>
      </c>
      <c r="T1686" s="67">
        <f>(S1686-MAX(S$97:S1686))/MAX(S$97:S1686)</f>
        <v>-0.22261927145616522</v>
      </c>
      <c r="U1686" s="63">
        <f t="shared" si="338"/>
        <v>886945.3729226297</v>
      </c>
      <c r="V1686" s="4"/>
    </row>
    <row r="1687" spans="1:22" x14ac:dyDescent="0.3">
      <c r="A1687" s="2">
        <v>44690</v>
      </c>
      <c r="B1687" s="21">
        <v>748.5</v>
      </c>
      <c r="C1687" s="21">
        <v>703</v>
      </c>
      <c r="D1687" s="21">
        <v>771.2700000000001</v>
      </c>
      <c r="E1687" s="21">
        <v>906.64083333333338</v>
      </c>
      <c r="F1687" s="23" t="str">
        <f t="shared" si="344"/>
        <v>FALSE</v>
      </c>
      <c r="G1687" s="23" t="str">
        <f t="shared" si="345"/>
        <v>FALSE</v>
      </c>
      <c r="H1687" s="23" t="str">
        <f t="shared" si="346"/>
        <v>Sell</v>
      </c>
      <c r="I1687" s="23" t="str">
        <f t="shared" si="343"/>
        <v/>
      </c>
      <c r="J1687" s="38" t="str">
        <f t="shared" si="340"/>
        <v>Cash</v>
      </c>
      <c r="K1687" s="23" t="str">
        <f t="shared" si="341"/>
        <v>Cash</v>
      </c>
      <c r="L1687" s="23" t="str">
        <f t="shared" si="342"/>
        <v>Cash</v>
      </c>
      <c r="M1687" s="43">
        <f t="shared" si="347"/>
        <v>0.96456185567010311</v>
      </c>
      <c r="N1687" s="54">
        <f t="shared" si="337"/>
        <v>1</v>
      </c>
      <c r="O1687" s="47">
        <f>O1686*N1687</f>
        <v>3977636.8405933166</v>
      </c>
      <c r="P1687" s="67">
        <f>(O1687-MAX(O$97:O1687))/MAX(O$97:O1687)</f>
        <v>-0.18826601000121673</v>
      </c>
      <c r="Q1687" s="63">
        <f t="shared" si="336"/>
        <v>918097.79609814961</v>
      </c>
      <c r="R1687" s="48">
        <v>1</v>
      </c>
      <c r="S1687" s="47">
        <f t="shared" si="339"/>
        <v>37763661.222393446</v>
      </c>
      <c r="T1687" s="67">
        <f>(S1687-MAX(S$97:S1687))/MAX(S$97:S1687)</f>
        <v>-0.22261927145616522</v>
      </c>
      <c r="U1687" s="63">
        <f t="shared" si="338"/>
        <v>886945.3729226297</v>
      </c>
      <c r="V1687" s="4"/>
    </row>
    <row r="1688" spans="1:22" x14ac:dyDescent="0.3">
      <c r="A1688" s="2">
        <v>44691</v>
      </c>
      <c r="B1688" s="21">
        <v>702.7</v>
      </c>
      <c r="C1688" s="21">
        <v>680.2</v>
      </c>
      <c r="D1688" s="21">
        <v>760.47</v>
      </c>
      <c r="E1688" s="21">
        <v>904.88</v>
      </c>
      <c r="F1688" s="23" t="str">
        <f t="shared" si="344"/>
        <v>FALSE</v>
      </c>
      <c r="G1688" s="23" t="str">
        <f t="shared" si="345"/>
        <v>FALSE</v>
      </c>
      <c r="H1688" s="23" t="str">
        <f t="shared" si="346"/>
        <v>Sell</v>
      </c>
      <c r="I1688" s="23" t="str">
        <f t="shared" si="343"/>
        <v/>
      </c>
      <c r="J1688" s="38" t="str">
        <f t="shared" si="340"/>
        <v>Cash</v>
      </c>
      <c r="K1688" s="23" t="str">
        <f t="shared" si="341"/>
        <v>Cash</v>
      </c>
      <c r="L1688" s="23" t="str">
        <f t="shared" si="342"/>
        <v>Cash</v>
      </c>
      <c r="M1688" s="43">
        <f t="shared" si="347"/>
        <v>0.93881095524382108</v>
      </c>
      <c r="N1688" s="54">
        <f t="shared" si="337"/>
        <v>1</v>
      </c>
      <c r="O1688" s="47">
        <f>O1687*N1688</f>
        <v>3977636.8405933166</v>
      </c>
      <c r="P1688" s="67">
        <f>(O1688-MAX(O$97:O1688))/MAX(O$97:O1688)</f>
        <v>-0.18826601000121673</v>
      </c>
      <c r="Q1688" s="63">
        <f t="shared" si="336"/>
        <v>918097.79609814961</v>
      </c>
      <c r="R1688" s="48">
        <v>1</v>
      </c>
      <c r="S1688" s="47">
        <f t="shared" si="339"/>
        <v>37763661.222393446</v>
      </c>
      <c r="T1688" s="67">
        <f>(S1688-MAX(S$97:S1688))/MAX(S$97:S1688)</f>
        <v>-0.22261927145616522</v>
      </c>
      <c r="U1688" s="63">
        <f t="shared" si="338"/>
        <v>886945.3729226297</v>
      </c>
      <c r="V1688" s="4"/>
    </row>
    <row r="1689" spans="1:22" x14ac:dyDescent="0.3">
      <c r="A1689" s="2">
        <v>44692</v>
      </c>
      <c r="B1689" s="21">
        <v>678.2</v>
      </c>
      <c r="C1689" s="21">
        <v>616.5</v>
      </c>
      <c r="D1689" s="21">
        <v>745.75</v>
      </c>
      <c r="E1689" s="21">
        <v>902.5291666666667</v>
      </c>
      <c r="F1689" s="23" t="str">
        <f t="shared" si="344"/>
        <v>FALSE</v>
      </c>
      <c r="G1689" s="23" t="str">
        <f t="shared" si="345"/>
        <v>FALSE</v>
      </c>
      <c r="H1689" s="23" t="str">
        <f t="shared" si="346"/>
        <v>Sell</v>
      </c>
      <c r="I1689" s="23" t="str">
        <f t="shared" si="343"/>
        <v/>
      </c>
      <c r="J1689" s="38" t="str">
        <f t="shared" si="340"/>
        <v>Cash</v>
      </c>
      <c r="K1689" s="23" t="str">
        <f t="shared" si="341"/>
        <v>Cash</v>
      </c>
      <c r="L1689" s="23" t="str">
        <f t="shared" si="342"/>
        <v>Cash</v>
      </c>
      <c r="M1689" s="43">
        <f t="shared" si="347"/>
        <v>0.96513448128646651</v>
      </c>
      <c r="N1689" s="54">
        <f t="shared" si="337"/>
        <v>1</v>
      </c>
      <c r="O1689" s="47">
        <f>O1688*N1689</f>
        <v>3977636.8405933166</v>
      </c>
      <c r="P1689" s="67">
        <f>(O1689-MAX(O$97:O1689))/MAX(O$97:O1689)</f>
        <v>-0.18826601000121673</v>
      </c>
      <c r="Q1689" s="63">
        <f t="shared" si="336"/>
        <v>918097.79609814961</v>
      </c>
      <c r="R1689" s="48">
        <v>1</v>
      </c>
      <c r="S1689" s="47">
        <f t="shared" si="339"/>
        <v>37763661.222393446</v>
      </c>
      <c r="T1689" s="67">
        <f>(S1689-MAX(S$97:S1689))/MAX(S$97:S1689)</f>
        <v>-0.22261927145616522</v>
      </c>
      <c r="U1689" s="63">
        <f t="shared" si="338"/>
        <v>886945.3729226297</v>
      </c>
      <c r="V1689" s="4"/>
    </row>
    <row r="1690" spans="1:22" x14ac:dyDescent="0.3">
      <c r="A1690" s="2">
        <v>44693</v>
      </c>
      <c r="B1690" s="21">
        <v>616.1</v>
      </c>
      <c r="C1690" s="21">
        <v>518.4</v>
      </c>
      <c r="D1690" s="21">
        <v>719.12999999999988</v>
      </c>
      <c r="E1690" s="21">
        <v>898.73666666666657</v>
      </c>
      <c r="F1690" s="23" t="str">
        <f t="shared" si="344"/>
        <v>FALSE</v>
      </c>
      <c r="G1690" s="23" t="str">
        <f t="shared" si="345"/>
        <v>FALSE</v>
      </c>
      <c r="H1690" s="23" t="str">
        <f t="shared" si="346"/>
        <v>Sell</v>
      </c>
      <c r="I1690" s="23" t="str">
        <f t="shared" si="343"/>
        <v/>
      </c>
      <c r="J1690" s="38" t="str">
        <f t="shared" si="340"/>
        <v>Cash</v>
      </c>
      <c r="K1690" s="23" t="str">
        <f t="shared" si="341"/>
        <v>Cash</v>
      </c>
      <c r="L1690" s="23" t="str">
        <f t="shared" si="342"/>
        <v>Cash</v>
      </c>
      <c r="M1690" s="43">
        <f t="shared" si="347"/>
        <v>0.90843409023886756</v>
      </c>
      <c r="N1690" s="54">
        <f t="shared" si="337"/>
        <v>1</v>
      </c>
      <c r="O1690" s="47">
        <f>O1689*N1690</f>
        <v>3977636.8405933166</v>
      </c>
      <c r="P1690" s="67">
        <f>(O1690-MAX(O$97:O1690))/MAX(O$97:O1690)</f>
        <v>-0.18826601000121673</v>
      </c>
      <c r="Q1690" s="63">
        <f t="shared" si="336"/>
        <v>918097.79609814961</v>
      </c>
      <c r="R1690" s="48">
        <v>1</v>
      </c>
      <c r="S1690" s="47">
        <f t="shared" si="339"/>
        <v>37763661.222393446</v>
      </c>
      <c r="T1690" s="67">
        <f>(S1690-MAX(S$97:S1690))/MAX(S$97:S1690)</f>
        <v>-0.22261927145616522</v>
      </c>
      <c r="U1690" s="63">
        <f t="shared" si="338"/>
        <v>886945.3729226297</v>
      </c>
      <c r="V1690" s="4"/>
    </row>
    <row r="1691" spans="1:22" x14ac:dyDescent="0.3">
      <c r="A1691" s="2">
        <v>44694</v>
      </c>
      <c r="B1691" s="21">
        <v>518.6</v>
      </c>
      <c r="C1691" s="21">
        <v>587.79999999999995</v>
      </c>
      <c r="D1691" s="21">
        <v>698.7</v>
      </c>
      <c r="E1691" s="21">
        <v>895.58916666666664</v>
      </c>
      <c r="F1691" s="23" t="str">
        <f t="shared" si="344"/>
        <v>FALSE</v>
      </c>
      <c r="G1691" s="23" t="str">
        <f t="shared" si="345"/>
        <v>FALSE</v>
      </c>
      <c r="H1691" s="23" t="str">
        <f t="shared" si="346"/>
        <v>Sell</v>
      </c>
      <c r="I1691" s="23" t="str">
        <f t="shared" si="343"/>
        <v/>
      </c>
      <c r="J1691" s="38" t="str">
        <f t="shared" si="340"/>
        <v>Cash</v>
      </c>
      <c r="K1691" s="23" t="str">
        <f t="shared" si="341"/>
        <v>Cash</v>
      </c>
      <c r="L1691" s="23" t="str">
        <f t="shared" si="342"/>
        <v>Cash</v>
      </c>
      <c r="M1691" s="43">
        <f t="shared" si="347"/>
        <v>0.84174646972894007</v>
      </c>
      <c r="N1691" s="54">
        <f t="shared" si="337"/>
        <v>1</v>
      </c>
      <c r="O1691" s="47">
        <f>O1690*N1691</f>
        <v>3977636.8405933166</v>
      </c>
      <c r="P1691" s="67">
        <f>(O1691-MAX(O$97:O1691))/MAX(O$97:O1691)</f>
        <v>-0.18826601000121673</v>
      </c>
      <c r="Q1691" s="63">
        <f t="shared" si="336"/>
        <v>918097.79609814961</v>
      </c>
      <c r="R1691" s="48">
        <v>1</v>
      </c>
      <c r="S1691" s="47">
        <f t="shared" si="339"/>
        <v>37763661.222393446</v>
      </c>
      <c r="T1691" s="67">
        <f>(S1691-MAX(S$97:S1691))/MAX(S$97:S1691)</f>
        <v>-0.22261927145616522</v>
      </c>
      <c r="U1691" s="63">
        <f t="shared" si="338"/>
        <v>886945.3729226297</v>
      </c>
      <c r="V1691" s="4"/>
    </row>
    <row r="1692" spans="1:22" x14ac:dyDescent="0.3">
      <c r="A1692" s="2">
        <v>44695</v>
      </c>
      <c r="B1692" s="21">
        <v>587.70000000000005</v>
      </c>
      <c r="C1692" s="21">
        <v>535.9</v>
      </c>
      <c r="D1692" s="21">
        <v>673.58</v>
      </c>
      <c r="E1692" s="21">
        <v>892.22750000000008</v>
      </c>
      <c r="F1692" s="23" t="str">
        <f t="shared" si="344"/>
        <v>FALSE</v>
      </c>
      <c r="G1692" s="23" t="str">
        <f t="shared" si="345"/>
        <v>FALSE</v>
      </c>
      <c r="H1692" s="23" t="str">
        <f t="shared" si="346"/>
        <v>Sell</v>
      </c>
      <c r="I1692" s="23" t="str">
        <f t="shared" si="343"/>
        <v/>
      </c>
      <c r="J1692" s="38" t="str">
        <f t="shared" si="340"/>
        <v>Cash</v>
      </c>
      <c r="K1692" s="23" t="str">
        <f t="shared" si="341"/>
        <v>Cash</v>
      </c>
      <c r="L1692" s="23" t="str">
        <f t="shared" si="342"/>
        <v>Cash</v>
      </c>
      <c r="M1692" s="43">
        <f t="shared" si="347"/>
        <v>1.1332433474739685</v>
      </c>
      <c r="N1692" s="54">
        <f t="shared" si="337"/>
        <v>1</v>
      </c>
      <c r="O1692" s="47">
        <f>O1691*N1692</f>
        <v>3977636.8405933166</v>
      </c>
      <c r="P1692" s="67">
        <f>(O1692-MAX(O$97:O1692))/MAX(O$97:O1692)</f>
        <v>-0.18826601000121673</v>
      </c>
      <c r="Q1692" s="63">
        <f t="shared" si="336"/>
        <v>918097.79609814961</v>
      </c>
      <c r="R1692" s="48">
        <v>1</v>
      </c>
      <c r="S1692" s="47">
        <f t="shared" si="339"/>
        <v>37763661.222393446</v>
      </c>
      <c r="T1692" s="67">
        <f>(S1692-MAX(S$97:S1692))/MAX(S$97:S1692)</f>
        <v>-0.22261927145616522</v>
      </c>
      <c r="U1692" s="63">
        <f t="shared" si="338"/>
        <v>886945.3729226297</v>
      </c>
      <c r="V1692" s="4"/>
    </row>
    <row r="1693" spans="1:22" x14ac:dyDescent="0.3">
      <c r="A1693" s="2">
        <v>44696</v>
      </c>
      <c r="B1693" s="21">
        <v>537.20000000000005</v>
      </c>
      <c r="C1693" s="21">
        <v>559.79999999999995</v>
      </c>
      <c r="D1693" s="21">
        <v>650.20000000000005</v>
      </c>
      <c r="E1693" s="21">
        <v>889.00833333333333</v>
      </c>
      <c r="F1693" s="23" t="str">
        <f t="shared" si="344"/>
        <v>FALSE</v>
      </c>
      <c r="G1693" s="23" t="str">
        <f t="shared" si="345"/>
        <v>FALSE</v>
      </c>
      <c r="H1693" s="23" t="str">
        <f t="shared" si="346"/>
        <v>Sell</v>
      </c>
      <c r="I1693" s="23" t="str">
        <f t="shared" si="343"/>
        <v/>
      </c>
      <c r="J1693" s="38" t="str">
        <f t="shared" si="340"/>
        <v>Cash</v>
      </c>
      <c r="K1693" s="23" t="str">
        <f t="shared" si="341"/>
        <v>Cash</v>
      </c>
      <c r="L1693" s="23" t="str">
        <f t="shared" si="342"/>
        <v>Cash</v>
      </c>
      <c r="M1693" s="43">
        <f t="shared" si="347"/>
        <v>0.91407180534286203</v>
      </c>
      <c r="N1693" s="54">
        <f t="shared" si="337"/>
        <v>1</v>
      </c>
      <c r="O1693" s="47">
        <f>O1692*N1693</f>
        <v>3977636.8405933166</v>
      </c>
      <c r="P1693" s="67">
        <f>(O1693-MAX(O$97:O1693))/MAX(O$97:O1693)</f>
        <v>-0.18826601000121673</v>
      </c>
      <c r="Q1693" s="63">
        <f t="shared" si="336"/>
        <v>918097.79609814961</v>
      </c>
      <c r="R1693" s="48">
        <v>1</v>
      </c>
      <c r="S1693" s="47">
        <f t="shared" si="339"/>
        <v>37763661.222393446</v>
      </c>
      <c r="T1693" s="67">
        <f>(S1693-MAX(S$97:S1693))/MAX(S$97:S1693)</f>
        <v>-0.22261927145616522</v>
      </c>
      <c r="U1693" s="63">
        <f t="shared" si="338"/>
        <v>886945.3729226297</v>
      </c>
      <c r="V1693" s="4"/>
    </row>
    <row r="1694" spans="1:22" x14ac:dyDescent="0.3">
      <c r="A1694" s="2">
        <v>44697</v>
      </c>
      <c r="B1694" s="21">
        <v>559.29999999999995</v>
      </c>
      <c r="C1694" s="21">
        <v>545.5</v>
      </c>
      <c r="D1694" s="21">
        <v>627.07999999999993</v>
      </c>
      <c r="E1694" s="21">
        <v>885.6966666666666</v>
      </c>
      <c r="F1694" s="23" t="str">
        <f t="shared" si="344"/>
        <v>FALSE</v>
      </c>
      <c r="G1694" s="23" t="str">
        <f t="shared" si="345"/>
        <v>FALSE</v>
      </c>
      <c r="H1694" s="23" t="str">
        <f t="shared" si="346"/>
        <v>Sell</v>
      </c>
      <c r="I1694" s="23" t="str">
        <f t="shared" si="343"/>
        <v/>
      </c>
      <c r="J1694" s="38" t="str">
        <f t="shared" si="340"/>
        <v>Cash</v>
      </c>
      <c r="K1694" s="23" t="str">
        <f t="shared" si="341"/>
        <v>Cash</v>
      </c>
      <c r="L1694" s="23" t="str">
        <f t="shared" si="342"/>
        <v>Cash</v>
      </c>
      <c r="M1694" s="43">
        <f t="shared" si="347"/>
        <v>1.0411392405063289</v>
      </c>
      <c r="N1694" s="54">
        <f t="shared" si="337"/>
        <v>1</v>
      </c>
      <c r="O1694" s="47">
        <f>O1693*N1694</f>
        <v>3977636.8405933166</v>
      </c>
      <c r="P1694" s="67">
        <f>(O1694-MAX(O$97:O1694))/MAX(O$97:O1694)</f>
        <v>-0.18826601000121673</v>
      </c>
      <c r="Q1694" s="63">
        <f t="shared" si="336"/>
        <v>918097.79609814961</v>
      </c>
      <c r="R1694" s="48">
        <v>1</v>
      </c>
      <c r="S1694" s="47">
        <f t="shared" si="339"/>
        <v>37763661.222393446</v>
      </c>
      <c r="T1694" s="67">
        <f>(S1694-MAX(S$97:S1694))/MAX(S$97:S1694)</f>
        <v>-0.22261927145616522</v>
      </c>
      <c r="U1694" s="63">
        <f t="shared" si="338"/>
        <v>886945.3729226297</v>
      </c>
      <c r="V1694" s="4"/>
    </row>
    <row r="1695" spans="1:22" x14ac:dyDescent="0.3">
      <c r="A1695" s="2">
        <v>44698</v>
      </c>
      <c r="B1695" s="21">
        <v>545.5</v>
      </c>
      <c r="C1695" s="21">
        <v>552.5</v>
      </c>
      <c r="D1695" s="21">
        <v>604.7299999999999</v>
      </c>
      <c r="E1695" s="21">
        <v>882.56999999999994</v>
      </c>
      <c r="F1695" s="23" t="str">
        <f t="shared" si="344"/>
        <v>FALSE</v>
      </c>
      <c r="G1695" s="23" t="str">
        <f t="shared" si="345"/>
        <v>FALSE</v>
      </c>
      <c r="H1695" s="23" t="str">
        <f t="shared" si="346"/>
        <v>Sell</v>
      </c>
      <c r="I1695" s="23" t="str">
        <f t="shared" si="343"/>
        <v/>
      </c>
      <c r="J1695" s="38" t="str">
        <f t="shared" si="340"/>
        <v>Cash</v>
      </c>
      <c r="K1695" s="23" t="str">
        <f t="shared" si="341"/>
        <v>Cash</v>
      </c>
      <c r="L1695" s="23" t="str">
        <f t="shared" si="342"/>
        <v>Cash</v>
      </c>
      <c r="M1695" s="43">
        <f t="shared" si="347"/>
        <v>0.97532630073305926</v>
      </c>
      <c r="N1695" s="54">
        <f t="shared" si="337"/>
        <v>1</v>
      </c>
      <c r="O1695" s="47">
        <f>O1694*N1695</f>
        <v>3977636.8405933166</v>
      </c>
      <c r="P1695" s="67">
        <f>(O1695-MAX(O$97:O1695))/MAX(O$97:O1695)</f>
        <v>-0.18826601000121673</v>
      </c>
      <c r="Q1695" s="63">
        <f t="shared" si="336"/>
        <v>918097.79609814961</v>
      </c>
      <c r="R1695" s="48">
        <v>1</v>
      </c>
      <c r="S1695" s="47">
        <f t="shared" si="339"/>
        <v>37763661.222393446</v>
      </c>
      <c r="T1695" s="67">
        <f>(S1695-MAX(S$97:S1695))/MAX(S$97:S1695)</f>
        <v>-0.22261927145616522</v>
      </c>
      <c r="U1695" s="63">
        <f t="shared" si="338"/>
        <v>886945.3729226297</v>
      </c>
      <c r="V1695" s="4"/>
    </row>
    <row r="1696" spans="1:22" x14ac:dyDescent="0.3">
      <c r="A1696" s="2">
        <v>44699</v>
      </c>
      <c r="B1696" s="21">
        <v>552.5</v>
      </c>
      <c r="C1696" s="21">
        <v>532.4</v>
      </c>
      <c r="D1696" s="21">
        <v>583.20000000000005</v>
      </c>
      <c r="E1696" s="21">
        <v>879.50166666666667</v>
      </c>
      <c r="F1696" s="23" t="str">
        <f t="shared" si="344"/>
        <v>FALSE</v>
      </c>
      <c r="G1696" s="23" t="str">
        <f t="shared" si="345"/>
        <v>FALSE</v>
      </c>
      <c r="H1696" s="23" t="str">
        <f t="shared" si="346"/>
        <v>Sell</v>
      </c>
      <c r="I1696" s="23" t="str">
        <f t="shared" si="343"/>
        <v/>
      </c>
      <c r="J1696" s="38" t="str">
        <f t="shared" si="340"/>
        <v>Cash</v>
      </c>
      <c r="K1696" s="23" t="str">
        <f t="shared" si="341"/>
        <v>Cash</v>
      </c>
      <c r="L1696" s="23" t="str">
        <f t="shared" si="342"/>
        <v>Cash</v>
      </c>
      <c r="M1696" s="43">
        <f t="shared" si="347"/>
        <v>1.0128322639780019</v>
      </c>
      <c r="N1696" s="54">
        <f t="shared" si="337"/>
        <v>1</v>
      </c>
      <c r="O1696" s="47">
        <f>O1695*N1696</f>
        <v>3977636.8405933166</v>
      </c>
      <c r="P1696" s="67">
        <f>(O1696-MAX(O$97:O1696))/MAX(O$97:O1696)</f>
        <v>-0.18826601000121673</v>
      </c>
      <c r="Q1696" s="63">
        <f t="shared" si="336"/>
        <v>918097.79609814961</v>
      </c>
      <c r="R1696" s="48">
        <v>1</v>
      </c>
      <c r="S1696" s="47">
        <f t="shared" si="339"/>
        <v>37763661.222393446</v>
      </c>
      <c r="T1696" s="67">
        <f>(S1696-MAX(S$97:S1696))/MAX(S$97:S1696)</f>
        <v>-0.22261927145616522</v>
      </c>
      <c r="U1696" s="63">
        <f t="shared" si="338"/>
        <v>886945.3729226297</v>
      </c>
      <c r="V1696" s="4"/>
    </row>
    <row r="1697" spans="1:22" x14ac:dyDescent="0.3">
      <c r="A1697" s="2">
        <v>44700</v>
      </c>
      <c r="B1697" s="21">
        <v>532.4</v>
      </c>
      <c r="C1697" s="21">
        <v>530.6</v>
      </c>
      <c r="D1697" s="21">
        <v>565.95999999999992</v>
      </c>
      <c r="E1697" s="21">
        <v>876.42333333333329</v>
      </c>
      <c r="F1697" s="23" t="str">
        <f t="shared" si="344"/>
        <v>FALSE</v>
      </c>
      <c r="G1697" s="23" t="str">
        <f t="shared" si="345"/>
        <v>FALSE</v>
      </c>
      <c r="H1697" s="23" t="str">
        <f t="shared" si="346"/>
        <v>Sell</v>
      </c>
      <c r="I1697" s="23" t="str">
        <f t="shared" si="343"/>
        <v/>
      </c>
      <c r="J1697" s="38" t="str">
        <f t="shared" si="340"/>
        <v>Cash</v>
      </c>
      <c r="K1697" s="23" t="str">
        <f t="shared" si="341"/>
        <v>Cash</v>
      </c>
      <c r="L1697" s="23" t="str">
        <f t="shared" si="342"/>
        <v>Cash</v>
      </c>
      <c r="M1697" s="43">
        <f t="shared" si="347"/>
        <v>0.9636199095022624</v>
      </c>
      <c r="N1697" s="54">
        <f t="shared" si="337"/>
        <v>1</v>
      </c>
      <c r="O1697" s="47">
        <f>O1696*N1697</f>
        <v>3977636.8405933166</v>
      </c>
      <c r="P1697" s="67">
        <f>(O1697-MAX(O$97:O1697))/MAX(O$97:O1697)</f>
        <v>-0.18826601000121673</v>
      </c>
      <c r="Q1697" s="63">
        <f t="shared" si="336"/>
        <v>918097.79609814961</v>
      </c>
      <c r="R1697" s="48">
        <v>1</v>
      </c>
      <c r="S1697" s="47">
        <f t="shared" si="339"/>
        <v>37763661.222393446</v>
      </c>
      <c r="T1697" s="67">
        <f>(S1697-MAX(S$97:S1697))/MAX(S$97:S1697)</f>
        <v>-0.22261927145616522</v>
      </c>
      <c r="U1697" s="63">
        <f t="shared" si="338"/>
        <v>886945.3729226297</v>
      </c>
      <c r="V1697" s="4"/>
    </row>
    <row r="1698" spans="1:22" x14ac:dyDescent="0.3">
      <c r="A1698" s="2">
        <v>44701</v>
      </c>
      <c r="B1698" s="21">
        <v>531</v>
      </c>
      <c r="C1698" s="21">
        <v>535.20000000000005</v>
      </c>
      <c r="D1698" s="21">
        <v>551.46</v>
      </c>
      <c r="E1698" s="21">
        <v>873.29583333333335</v>
      </c>
      <c r="F1698" s="23" t="str">
        <f t="shared" si="344"/>
        <v>FALSE</v>
      </c>
      <c r="G1698" s="23" t="str">
        <f t="shared" si="345"/>
        <v>FALSE</v>
      </c>
      <c r="H1698" s="23" t="str">
        <f t="shared" si="346"/>
        <v>Sell</v>
      </c>
      <c r="I1698" s="23" t="str">
        <f t="shared" si="343"/>
        <v/>
      </c>
      <c r="J1698" s="38" t="str">
        <f t="shared" si="340"/>
        <v>Cash</v>
      </c>
      <c r="K1698" s="23" t="str">
        <f t="shared" si="341"/>
        <v>Cash</v>
      </c>
      <c r="L1698" s="23" t="str">
        <f t="shared" si="342"/>
        <v>Cash</v>
      </c>
      <c r="M1698" s="43">
        <f t="shared" si="347"/>
        <v>0.99737039819684448</v>
      </c>
      <c r="N1698" s="54">
        <f t="shared" si="337"/>
        <v>1</v>
      </c>
      <c r="O1698" s="47">
        <f>O1697*N1698</f>
        <v>3977636.8405933166</v>
      </c>
      <c r="P1698" s="67">
        <f>(O1698-MAX(O$97:O1698))/MAX(O$97:O1698)</f>
        <v>-0.18826601000121673</v>
      </c>
      <c r="Q1698" s="63">
        <f t="shared" si="336"/>
        <v>918097.79609814961</v>
      </c>
      <c r="R1698" s="48">
        <v>1</v>
      </c>
      <c r="S1698" s="47">
        <f t="shared" si="339"/>
        <v>37763661.222393446</v>
      </c>
      <c r="T1698" s="67">
        <f>(S1698-MAX(S$97:S1698))/MAX(S$97:S1698)</f>
        <v>-0.22261927145616522</v>
      </c>
      <c r="U1698" s="63">
        <f t="shared" si="338"/>
        <v>886945.3729226297</v>
      </c>
      <c r="V1698" s="4"/>
    </row>
    <row r="1699" spans="1:22" x14ac:dyDescent="0.3">
      <c r="A1699" s="2">
        <v>44702</v>
      </c>
      <c r="B1699" s="21">
        <v>535.20000000000005</v>
      </c>
      <c r="C1699" s="21">
        <v>533.4</v>
      </c>
      <c r="D1699" s="21">
        <v>543.15</v>
      </c>
      <c r="E1699" s="21">
        <v>870.82249999999999</v>
      </c>
      <c r="F1699" s="23" t="str">
        <f t="shared" si="344"/>
        <v>FALSE</v>
      </c>
      <c r="G1699" s="23" t="str">
        <f t="shared" si="345"/>
        <v>FALSE</v>
      </c>
      <c r="H1699" s="23" t="str">
        <f t="shared" si="346"/>
        <v>Sell</v>
      </c>
      <c r="I1699" s="23" t="str">
        <f t="shared" si="343"/>
        <v/>
      </c>
      <c r="J1699" s="38" t="str">
        <f t="shared" si="340"/>
        <v>Cash</v>
      </c>
      <c r="K1699" s="23" t="str">
        <f t="shared" si="341"/>
        <v>Cash</v>
      </c>
      <c r="L1699" s="23" t="str">
        <f t="shared" si="342"/>
        <v>Cash</v>
      </c>
      <c r="M1699" s="43">
        <f t="shared" si="347"/>
        <v>1.0079096045197742</v>
      </c>
      <c r="N1699" s="54">
        <f t="shared" si="337"/>
        <v>1</v>
      </c>
      <c r="O1699" s="47">
        <f>O1698*N1699</f>
        <v>3977636.8405933166</v>
      </c>
      <c r="P1699" s="67">
        <f>(O1699-MAX(O$97:O1699))/MAX(O$97:O1699)</f>
        <v>-0.18826601000121673</v>
      </c>
      <c r="Q1699" s="63">
        <f t="shared" ref="Q1699:Q1762" si="348">Q1698*N1699</f>
        <v>918097.79609814961</v>
      </c>
      <c r="R1699" s="48">
        <v>1</v>
      </c>
      <c r="S1699" s="47">
        <f t="shared" si="339"/>
        <v>37763661.222393446</v>
      </c>
      <c r="T1699" s="67">
        <f>(S1699-MAX(S$97:S1699))/MAX(S$97:S1699)</f>
        <v>-0.22261927145616522</v>
      </c>
      <c r="U1699" s="63">
        <f t="shared" si="338"/>
        <v>886945.3729226297</v>
      </c>
      <c r="V1699" s="4"/>
    </row>
    <row r="1700" spans="1:22" x14ac:dyDescent="0.3">
      <c r="A1700" s="2">
        <v>44703</v>
      </c>
      <c r="B1700" s="21">
        <v>533.4</v>
      </c>
      <c r="C1700" s="21">
        <v>538.6</v>
      </c>
      <c r="D1700" s="21">
        <v>545.17000000000007</v>
      </c>
      <c r="E1700" s="21">
        <v>869.2208333333333</v>
      </c>
      <c r="F1700" s="23" t="str">
        <f t="shared" si="344"/>
        <v>FALSE</v>
      </c>
      <c r="G1700" s="23" t="str">
        <f t="shared" si="345"/>
        <v>FALSE</v>
      </c>
      <c r="H1700" s="23" t="str">
        <f t="shared" si="346"/>
        <v>Sell</v>
      </c>
      <c r="I1700" s="23" t="str">
        <f t="shared" si="343"/>
        <v/>
      </c>
      <c r="J1700" s="38" t="str">
        <f t="shared" si="340"/>
        <v>Cash</v>
      </c>
      <c r="K1700" s="23" t="str">
        <f t="shared" si="341"/>
        <v>Cash</v>
      </c>
      <c r="L1700" s="23" t="str">
        <f t="shared" si="342"/>
        <v>Cash</v>
      </c>
      <c r="M1700" s="43">
        <f t="shared" si="347"/>
        <v>0.99663677130044825</v>
      </c>
      <c r="N1700" s="54">
        <f t="shared" ref="N1700:N1763" si="349">IF(L1700="hold", IF(L1699="hold", B1700/B1699, (B1700-(B1699*$A$1))/B1699), IF(L1700="Selling", IF(L1699="Buying", (B1700-(B1699*$A$1)-(B1700*$A$1))/B1699, (B1700-(B1700*$A$1))/B1699), 1))</f>
        <v>1</v>
      </c>
      <c r="O1700" s="47">
        <f>O1699*N1700</f>
        <v>3977636.8405933166</v>
      </c>
      <c r="P1700" s="67">
        <f>(O1700-MAX(O$97:O1700))/MAX(O$97:O1700)</f>
        <v>-0.18826601000121673</v>
      </c>
      <c r="Q1700" s="63">
        <f t="shared" si="348"/>
        <v>918097.79609814961</v>
      </c>
      <c r="R1700" s="48">
        <v>1</v>
      </c>
      <c r="S1700" s="47">
        <f t="shared" si="339"/>
        <v>37763661.222393446</v>
      </c>
      <c r="T1700" s="67">
        <f>(S1700-MAX(S$97:S1700))/MAX(S$97:S1700)</f>
        <v>-0.22261927145616522</v>
      </c>
      <c r="U1700" s="63">
        <f t="shared" ref="U1700:U1763" si="350">U1699*R1700</f>
        <v>886945.3729226297</v>
      </c>
      <c r="V1700" s="4"/>
    </row>
    <row r="1701" spans="1:22" x14ac:dyDescent="0.3">
      <c r="A1701" s="2">
        <v>44704</v>
      </c>
      <c r="B1701" s="21">
        <v>538.6</v>
      </c>
      <c r="C1701" s="21">
        <v>542.5</v>
      </c>
      <c r="D1701" s="21">
        <v>540.6400000000001</v>
      </c>
      <c r="E1701" s="21">
        <v>867.53250000000003</v>
      </c>
      <c r="F1701" s="23" t="str">
        <f t="shared" si="344"/>
        <v>FALSE</v>
      </c>
      <c r="G1701" s="23" t="str">
        <f t="shared" si="345"/>
        <v>FALSE</v>
      </c>
      <c r="H1701" s="23" t="str">
        <f t="shared" si="346"/>
        <v>Sell</v>
      </c>
      <c r="I1701" s="23" t="str">
        <f t="shared" si="343"/>
        <v/>
      </c>
      <c r="J1701" s="38" t="str">
        <f t="shared" si="340"/>
        <v>Cash</v>
      </c>
      <c r="K1701" s="23" t="str">
        <f t="shared" si="341"/>
        <v>Cash</v>
      </c>
      <c r="L1701" s="23" t="str">
        <f t="shared" si="342"/>
        <v>Cash</v>
      </c>
      <c r="M1701" s="43">
        <f t="shared" si="347"/>
        <v>1.0097487814023247</v>
      </c>
      <c r="N1701" s="54">
        <f t="shared" si="349"/>
        <v>1</v>
      </c>
      <c r="O1701" s="47">
        <f>O1700*N1701</f>
        <v>3977636.8405933166</v>
      </c>
      <c r="P1701" s="67">
        <f>(O1701-MAX(O$97:O1701))/MAX(O$97:O1701)</f>
        <v>-0.18826601000121673</v>
      </c>
      <c r="Q1701" s="63">
        <f t="shared" si="348"/>
        <v>918097.79609814961</v>
      </c>
      <c r="R1701" s="48">
        <v>1</v>
      </c>
      <c r="S1701" s="47">
        <f t="shared" si="339"/>
        <v>37763661.222393446</v>
      </c>
      <c r="T1701" s="67">
        <f>(S1701-MAX(S$97:S1701))/MAX(S$97:S1701)</f>
        <v>-0.22261927145616522</v>
      </c>
      <c r="U1701" s="63">
        <f t="shared" si="350"/>
        <v>886945.3729226297</v>
      </c>
      <c r="V1701" s="4"/>
    </row>
    <row r="1702" spans="1:22" x14ac:dyDescent="0.3">
      <c r="A1702" s="2">
        <v>44705</v>
      </c>
      <c r="B1702" s="21">
        <v>542.4</v>
      </c>
      <c r="C1702" s="21">
        <v>508.9</v>
      </c>
      <c r="D1702" s="21">
        <v>537.93999999999994</v>
      </c>
      <c r="E1702" s="21">
        <v>865.94583333333333</v>
      </c>
      <c r="F1702" s="23" t="str">
        <f t="shared" si="344"/>
        <v>TRUE</v>
      </c>
      <c r="G1702" s="23" t="str">
        <f t="shared" si="345"/>
        <v>FALSE</v>
      </c>
      <c r="H1702" s="23" t="str">
        <f t="shared" si="346"/>
        <v>Hold&amp;NotBuy</v>
      </c>
      <c r="I1702" s="23" t="str">
        <f t="shared" si="343"/>
        <v>hold</v>
      </c>
      <c r="J1702" s="38" t="str">
        <f t="shared" si="340"/>
        <v>Cash</v>
      </c>
      <c r="K1702" s="23" t="str">
        <f t="shared" si="341"/>
        <v>Cash</v>
      </c>
      <c r="L1702" s="23" t="str">
        <f t="shared" si="342"/>
        <v>Cash</v>
      </c>
      <c r="M1702" s="43">
        <f t="shared" si="347"/>
        <v>1.0070553286297808</v>
      </c>
      <c r="N1702" s="54">
        <f t="shared" si="349"/>
        <v>1</v>
      </c>
      <c r="O1702" s="47">
        <f>O1701*N1702</f>
        <v>3977636.8405933166</v>
      </c>
      <c r="P1702" s="67">
        <f>(O1702-MAX(O$97:O1702))/MAX(O$97:O1702)</f>
        <v>-0.18826601000121673</v>
      </c>
      <c r="Q1702" s="63">
        <f t="shared" si="348"/>
        <v>918097.79609814961</v>
      </c>
      <c r="R1702" s="48">
        <v>1</v>
      </c>
      <c r="S1702" s="47">
        <f t="shared" si="339"/>
        <v>37763661.222393446</v>
      </c>
      <c r="T1702" s="67">
        <f>(S1702-MAX(S$97:S1702))/MAX(S$97:S1702)</f>
        <v>-0.22261927145616522</v>
      </c>
      <c r="U1702" s="63">
        <f t="shared" si="350"/>
        <v>886945.3729226297</v>
      </c>
      <c r="V1702" s="4"/>
    </row>
    <row r="1703" spans="1:22" x14ac:dyDescent="0.3">
      <c r="A1703" s="2">
        <v>44706</v>
      </c>
      <c r="B1703" s="21">
        <v>508.5</v>
      </c>
      <c r="C1703" s="21">
        <v>517</v>
      </c>
      <c r="D1703" s="21">
        <v>533.66000000000008</v>
      </c>
      <c r="E1703" s="21">
        <v>864.18583333333333</v>
      </c>
      <c r="F1703" s="23" t="str">
        <f t="shared" si="344"/>
        <v>FALSE</v>
      </c>
      <c r="G1703" s="23" t="str">
        <f t="shared" si="345"/>
        <v>FALSE</v>
      </c>
      <c r="H1703" s="23" t="str">
        <f t="shared" si="346"/>
        <v>Sell</v>
      </c>
      <c r="I1703" s="23" t="str">
        <f t="shared" si="343"/>
        <v/>
      </c>
      <c r="J1703" s="38" t="str">
        <f t="shared" si="340"/>
        <v>Selling</v>
      </c>
      <c r="K1703" s="23" t="str">
        <f t="shared" si="341"/>
        <v>Selling</v>
      </c>
      <c r="L1703" s="23" t="str">
        <f t="shared" si="342"/>
        <v>Cash</v>
      </c>
      <c r="M1703" s="43">
        <f t="shared" si="347"/>
        <v>0.9375</v>
      </c>
      <c r="N1703" s="54">
        <f t="shared" si="349"/>
        <v>1</v>
      </c>
      <c r="O1703" s="47">
        <f>O1702*N1703</f>
        <v>3977636.8405933166</v>
      </c>
      <c r="P1703" s="67">
        <f>(O1703-MAX(O$97:O1703))/MAX(O$97:O1703)</f>
        <v>-0.18826601000121673</v>
      </c>
      <c r="Q1703" s="63">
        <f t="shared" si="348"/>
        <v>918097.79609814961</v>
      </c>
      <c r="R1703" s="51">
        <f>(B1703-(B1702*$A$1)-(B1703*$A$1))/B1702</f>
        <v>0.93614375000000005</v>
      </c>
      <c r="S1703" s="47">
        <f t="shared" si="339"/>
        <v>35352215.430460989</v>
      </c>
      <c r="T1703" s="67">
        <f>(S1703-MAX(S$97:S1703))/MAX(S$97:S1703)</f>
        <v>-0.27225988960324238</v>
      </c>
      <c r="U1703" s="63">
        <f t="shared" si="350"/>
        <v>830308.36745293904</v>
      </c>
      <c r="V1703" s="4"/>
    </row>
    <row r="1704" spans="1:22" x14ac:dyDescent="0.3">
      <c r="A1704" s="2">
        <v>44707</v>
      </c>
      <c r="B1704" s="21">
        <v>516.5</v>
      </c>
      <c r="C1704" s="21">
        <v>503.5</v>
      </c>
      <c r="D1704" s="21">
        <v>529.46</v>
      </c>
      <c r="E1704" s="21">
        <v>861.9041666666667</v>
      </c>
      <c r="F1704" s="23" t="str">
        <f t="shared" si="344"/>
        <v>FALSE</v>
      </c>
      <c r="G1704" s="23" t="str">
        <f t="shared" si="345"/>
        <v>FALSE</v>
      </c>
      <c r="H1704" s="23" t="str">
        <f t="shared" si="346"/>
        <v>Sell</v>
      </c>
      <c r="I1704" s="23" t="str">
        <f t="shared" si="343"/>
        <v/>
      </c>
      <c r="J1704" s="38" t="str">
        <f t="shared" si="340"/>
        <v>Cash</v>
      </c>
      <c r="K1704" s="23" t="str">
        <f t="shared" si="341"/>
        <v>Cash</v>
      </c>
      <c r="L1704" s="23" t="str">
        <f t="shared" si="342"/>
        <v>Cash</v>
      </c>
      <c r="M1704" s="43">
        <f t="shared" si="347"/>
        <v>1.0157325467059981</v>
      </c>
      <c r="N1704" s="54">
        <f t="shared" si="349"/>
        <v>1</v>
      </c>
      <c r="O1704" s="47">
        <f>O1703*N1704</f>
        <v>3977636.8405933166</v>
      </c>
      <c r="P1704" s="67">
        <f>(O1704-MAX(O$97:O1704))/MAX(O$97:O1704)</f>
        <v>-0.18826601000121673</v>
      </c>
      <c r="Q1704" s="63">
        <f t="shared" si="348"/>
        <v>918097.79609814961</v>
      </c>
      <c r="R1704" s="48">
        <v>1</v>
      </c>
      <c r="S1704" s="47">
        <f t="shared" si="339"/>
        <v>35352215.430460989</v>
      </c>
      <c r="T1704" s="67">
        <f>(S1704-MAX(S$97:S1704))/MAX(S$97:S1704)</f>
        <v>-0.27225988960324238</v>
      </c>
      <c r="U1704" s="63">
        <f t="shared" si="350"/>
        <v>830308.36745293904</v>
      </c>
      <c r="V1704" s="4"/>
    </row>
    <row r="1705" spans="1:22" x14ac:dyDescent="0.3">
      <c r="A1705" s="2">
        <v>44708</v>
      </c>
      <c r="B1705" s="21">
        <v>503.4</v>
      </c>
      <c r="C1705" s="21">
        <v>496.7</v>
      </c>
      <c r="D1705" s="21">
        <v>523.88</v>
      </c>
      <c r="E1705" s="21">
        <v>859.76916666666671</v>
      </c>
      <c r="F1705" s="23" t="str">
        <f t="shared" si="344"/>
        <v>FALSE</v>
      </c>
      <c r="G1705" s="23" t="str">
        <f t="shared" si="345"/>
        <v>FALSE</v>
      </c>
      <c r="H1705" s="23" t="str">
        <f t="shared" si="346"/>
        <v>Sell</v>
      </c>
      <c r="I1705" s="23" t="str">
        <f t="shared" si="343"/>
        <v/>
      </c>
      <c r="J1705" s="38" t="str">
        <f t="shared" si="340"/>
        <v>Cash</v>
      </c>
      <c r="K1705" s="23" t="str">
        <f t="shared" si="341"/>
        <v>Cash</v>
      </c>
      <c r="L1705" s="23" t="str">
        <f t="shared" si="342"/>
        <v>Cash</v>
      </c>
      <c r="M1705" s="43">
        <f t="shared" si="347"/>
        <v>0.97463697967086149</v>
      </c>
      <c r="N1705" s="54">
        <f t="shared" si="349"/>
        <v>1</v>
      </c>
      <c r="O1705" s="47">
        <f>O1704*N1705</f>
        <v>3977636.8405933166</v>
      </c>
      <c r="P1705" s="67">
        <f>(O1705-MAX(O$97:O1705))/MAX(O$97:O1705)</f>
        <v>-0.18826601000121673</v>
      </c>
      <c r="Q1705" s="63">
        <f t="shared" si="348"/>
        <v>918097.79609814961</v>
      </c>
      <c r="R1705" s="48">
        <v>1</v>
      </c>
      <c r="S1705" s="47">
        <f t="shared" si="339"/>
        <v>35352215.430460989</v>
      </c>
      <c r="T1705" s="67">
        <f>(S1705-MAX(S$97:S1705))/MAX(S$97:S1705)</f>
        <v>-0.27225988960324238</v>
      </c>
      <c r="U1705" s="63">
        <f t="shared" si="350"/>
        <v>830308.36745293904</v>
      </c>
      <c r="V1705" s="4"/>
    </row>
    <row r="1706" spans="1:22" x14ac:dyDescent="0.3">
      <c r="A1706" s="2">
        <v>44709</v>
      </c>
      <c r="B1706" s="21">
        <v>496.9</v>
      </c>
      <c r="C1706" s="21">
        <v>491.6</v>
      </c>
      <c r="D1706" s="21">
        <v>519.79999999999995</v>
      </c>
      <c r="E1706" s="21">
        <v>857.67916666666667</v>
      </c>
      <c r="F1706" s="23" t="str">
        <f t="shared" si="344"/>
        <v>FALSE</v>
      </c>
      <c r="G1706" s="23" t="str">
        <f t="shared" si="345"/>
        <v>FALSE</v>
      </c>
      <c r="H1706" s="23" t="str">
        <f t="shared" si="346"/>
        <v>Sell</v>
      </c>
      <c r="I1706" s="23" t="str">
        <f t="shared" si="343"/>
        <v/>
      </c>
      <c r="J1706" s="38" t="str">
        <f t="shared" si="340"/>
        <v>Cash</v>
      </c>
      <c r="K1706" s="23" t="str">
        <f t="shared" si="341"/>
        <v>Cash</v>
      </c>
      <c r="L1706" s="23" t="str">
        <f t="shared" si="342"/>
        <v>Cash</v>
      </c>
      <c r="M1706" s="43">
        <f t="shared" si="347"/>
        <v>0.98708780294000797</v>
      </c>
      <c r="N1706" s="54">
        <f t="shared" si="349"/>
        <v>1</v>
      </c>
      <c r="O1706" s="47">
        <f>O1705*N1706</f>
        <v>3977636.8405933166</v>
      </c>
      <c r="P1706" s="67">
        <f>(O1706-MAX(O$97:O1706))/MAX(O$97:O1706)</f>
        <v>-0.18826601000121673</v>
      </c>
      <c r="Q1706" s="63">
        <f t="shared" si="348"/>
        <v>918097.79609814961</v>
      </c>
      <c r="R1706" s="48">
        <v>1</v>
      </c>
      <c r="S1706" s="47">
        <f t="shared" si="339"/>
        <v>35352215.430460989</v>
      </c>
      <c r="T1706" s="67">
        <f>(S1706-MAX(S$97:S1706))/MAX(S$97:S1706)</f>
        <v>-0.27225988960324238</v>
      </c>
      <c r="U1706" s="63">
        <f t="shared" si="350"/>
        <v>830308.36745293904</v>
      </c>
      <c r="V1706" s="4"/>
    </row>
    <row r="1707" spans="1:22" x14ac:dyDescent="0.3">
      <c r="A1707" s="2">
        <v>44710</v>
      </c>
      <c r="B1707" s="21">
        <v>491.4</v>
      </c>
      <c r="C1707" s="21">
        <v>493.6</v>
      </c>
      <c r="D1707" s="21">
        <v>516.1</v>
      </c>
      <c r="E1707" s="21">
        <v>855.46749999999997</v>
      </c>
      <c r="F1707" s="23" t="str">
        <f t="shared" si="344"/>
        <v>FALSE</v>
      </c>
      <c r="G1707" s="23" t="str">
        <f t="shared" si="345"/>
        <v>FALSE</v>
      </c>
      <c r="H1707" s="23" t="str">
        <f t="shared" si="346"/>
        <v>Sell</v>
      </c>
      <c r="I1707" s="23" t="str">
        <f t="shared" si="343"/>
        <v/>
      </c>
      <c r="J1707" s="38" t="str">
        <f t="shared" si="340"/>
        <v>Cash</v>
      </c>
      <c r="K1707" s="23" t="str">
        <f t="shared" si="341"/>
        <v>Cash</v>
      </c>
      <c r="L1707" s="23" t="str">
        <f t="shared" si="342"/>
        <v>Cash</v>
      </c>
      <c r="M1707" s="43">
        <f t="shared" si="347"/>
        <v>0.98893137452203661</v>
      </c>
      <c r="N1707" s="54">
        <f t="shared" si="349"/>
        <v>1</v>
      </c>
      <c r="O1707" s="47">
        <f>O1706*N1707</f>
        <v>3977636.8405933166</v>
      </c>
      <c r="P1707" s="67">
        <f>(O1707-MAX(O$97:O1707))/MAX(O$97:O1707)</f>
        <v>-0.18826601000121673</v>
      </c>
      <c r="Q1707" s="63">
        <f t="shared" si="348"/>
        <v>918097.79609814961</v>
      </c>
      <c r="R1707" s="48">
        <v>1</v>
      </c>
      <c r="S1707" s="47">
        <f t="shared" si="339"/>
        <v>35352215.430460989</v>
      </c>
      <c r="T1707" s="67">
        <f>(S1707-MAX(S$97:S1707))/MAX(S$97:S1707)</f>
        <v>-0.27225988960324238</v>
      </c>
      <c r="U1707" s="63">
        <f t="shared" si="350"/>
        <v>830308.36745293904</v>
      </c>
      <c r="V1707" s="4"/>
    </row>
    <row r="1708" spans="1:22" x14ac:dyDescent="0.3">
      <c r="A1708" s="2">
        <v>44711</v>
      </c>
      <c r="B1708" s="21">
        <v>493.6</v>
      </c>
      <c r="C1708" s="21">
        <v>500.1</v>
      </c>
      <c r="D1708" s="21">
        <v>512.58999999999992</v>
      </c>
      <c r="E1708" s="21">
        <v>853.31</v>
      </c>
      <c r="F1708" s="23" t="str">
        <f t="shared" si="344"/>
        <v>FALSE</v>
      </c>
      <c r="G1708" s="23" t="str">
        <f t="shared" si="345"/>
        <v>FALSE</v>
      </c>
      <c r="H1708" s="23" t="str">
        <f t="shared" si="346"/>
        <v>Sell</v>
      </c>
      <c r="I1708" s="23" t="str">
        <f t="shared" si="343"/>
        <v/>
      </c>
      <c r="J1708" s="38" t="str">
        <f t="shared" si="340"/>
        <v>Cash</v>
      </c>
      <c r="K1708" s="23" t="str">
        <f t="shared" si="341"/>
        <v>Cash</v>
      </c>
      <c r="L1708" s="23" t="str">
        <f t="shared" si="342"/>
        <v>Cash</v>
      </c>
      <c r="M1708" s="43">
        <f t="shared" si="347"/>
        <v>1.0044770044770046</v>
      </c>
      <c r="N1708" s="54">
        <f t="shared" si="349"/>
        <v>1</v>
      </c>
      <c r="O1708" s="47">
        <f>O1707*N1708</f>
        <v>3977636.8405933166</v>
      </c>
      <c r="P1708" s="67">
        <f>(O1708-MAX(O$97:O1708))/MAX(O$97:O1708)</f>
        <v>-0.18826601000121673</v>
      </c>
      <c r="Q1708" s="63">
        <f t="shared" si="348"/>
        <v>918097.79609814961</v>
      </c>
      <c r="R1708" s="48">
        <v>1</v>
      </c>
      <c r="S1708" s="47">
        <f t="shared" ref="S1708:S1771" si="351">S1707*R1708</f>
        <v>35352215.430460989</v>
      </c>
      <c r="T1708" s="67">
        <f>(S1708-MAX(S$97:S1708))/MAX(S$97:S1708)</f>
        <v>-0.27225988960324238</v>
      </c>
      <c r="U1708" s="63">
        <f t="shared" si="350"/>
        <v>830308.36745293904</v>
      </c>
      <c r="V1708" s="4"/>
    </row>
    <row r="1709" spans="1:22" x14ac:dyDescent="0.3">
      <c r="A1709" s="2">
        <v>44712</v>
      </c>
      <c r="B1709" s="21">
        <v>500.3</v>
      </c>
      <c r="C1709" s="21">
        <v>518.9</v>
      </c>
      <c r="D1709" s="21">
        <v>511.14</v>
      </c>
      <c r="E1709" s="21">
        <v>851.52416666666659</v>
      </c>
      <c r="F1709" s="23" t="str">
        <f t="shared" si="344"/>
        <v>FALSE</v>
      </c>
      <c r="G1709" s="23" t="str">
        <f t="shared" si="345"/>
        <v>FALSE</v>
      </c>
      <c r="H1709" s="23" t="str">
        <f t="shared" si="346"/>
        <v>Sell</v>
      </c>
      <c r="I1709" s="23" t="str">
        <f t="shared" si="343"/>
        <v/>
      </c>
      <c r="J1709" s="38" t="str">
        <f t="shared" si="340"/>
        <v>Cash</v>
      </c>
      <c r="K1709" s="23" t="str">
        <f t="shared" si="341"/>
        <v>Cash</v>
      </c>
      <c r="L1709" s="23" t="str">
        <f t="shared" si="342"/>
        <v>Cash</v>
      </c>
      <c r="M1709" s="43">
        <f t="shared" si="347"/>
        <v>1.0135737439222041</v>
      </c>
      <c r="N1709" s="54">
        <f t="shared" si="349"/>
        <v>1</v>
      </c>
      <c r="O1709" s="47">
        <f>O1708*N1709</f>
        <v>3977636.8405933166</v>
      </c>
      <c r="P1709" s="67">
        <f>(O1709-MAX(O$97:O1709))/MAX(O$97:O1709)</f>
        <v>-0.18826601000121673</v>
      </c>
      <c r="Q1709" s="63">
        <f t="shared" si="348"/>
        <v>918097.79609814961</v>
      </c>
      <c r="R1709" s="48">
        <v>1</v>
      </c>
      <c r="S1709" s="47">
        <f t="shared" si="351"/>
        <v>35352215.430460989</v>
      </c>
      <c r="T1709" s="67">
        <f>(S1709-MAX(S$97:S1709))/MAX(S$97:S1709)</f>
        <v>-0.27225988960324238</v>
      </c>
      <c r="U1709" s="63">
        <f t="shared" si="350"/>
        <v>830308.36745293904</v>
      </c>
      <c r="V1709" s="4"/>
    </row>
    <row r="1710" spans="1:22" x14ac:dyDescent="0.3">
      <c r="A1710" s="2">
        <v>44713</v>
      </c>
      <c r="B1710" s="21">
        <v>518.6</v>
      </c>
      <c r="C1710" s="21">
        <v>519.20000000000005</v>
      </c>
      <c r="D1710" s="21">
        <v>509.2</v>
      </c>
      <c r="E1710" s="21">
        <v>849.47833333333335</v>
      </c>
      <c r="F1710" s="23" t="str">
        <f t="shared" si="344"/>
        <v>TRUE</v>
      </c>
      <c r="G1710" s="23" t="str">
        <f t="shared" si="345"/>
        <v>FALSE</v>
      </c>
      <c r="H1710" s="23" t="str">
        <f t="shared" si="346"/>
        <v>Hold&amp;NotBuy</v>
      </c>
      <c r="I1710" s="23" t="str">
        <f t="shared" si="343"/>
        <v>hold</v>
      </c>
      <c r="J1710" s="38" t="str">
        <f t="shared" si="340"/>
        <v>Cash</v>
      </c>
      <c r="K1710" s="23" t="str">
        <f t="shared" si="341"/>
        <v>Cash</v>
      </c>
      <c r="L1710" s="23" t="str">
        <f t="shared" si="342"/>
        <v>Cash</v>
      </c>
      <c r="M1710" s="43">
        <f t="shared" si="347"/>
        <v>1.0365780531680993</v>
      </c>
      <c r="N1710" s="54">
        <f t="shared" si="349"/>
        <v>1</v>
      </c>
      <c r="O1710" s="47">
        <f>O1709*N1710</f>
        <v>3977636.8405933166</v>
      </c>
      <c r="P1710" s="67">
        <f>(O1710-MAX(O$97:O1710))/MAX(O$97:O1710)</f>
        <v>-0.18826601000121673</v>
      </c>
      <c r="Q1710" s="63">
        <f t="shared" si="348"/>
        <v>918097.79609814961</v>
      </c>
      <c r="R1710" s="48">
        <v>1</v>
      </c>
      <c r="S1710" s="47">
        <f t="shared" si="351"/>
        <v>35352215.430460989</v>
      </c>
      <c r="T1710" s="67">
        <f>(S1710-MAX(S$97:S1710))/MAX(S$97:S1710)</f>
        <v>-0.27225988960324238</v>
      </c>
      <c r="U1710" s="63">
        <f t="shared" si="350"/>
        <v>830308.36745293904</v>
      </c>
      <c r="V1710" s="4"/>
    </row>
    <row r="1711" spans="1:22" x14ac:dyDescent="0.3">
      <c r="A1711" s="2">
        <v>44714</v>
      </c>
      <c r="B1711" s="21">
        <v>519.20000000000005</v>
      </c>
      <c r="C1711" s="21">
        <v>502</v>
      </c>
      <c r="D1711" s="21">
        <v>505.15</v>
      </c>
      <c r="E1711" s="21">
        <v>847.34833333333336</v>
      </c>
      <c r="F1711" s="23" t="str">
        <f t="shared" si="344"/>
        <v>TRUE</v>
      </c>
      <c r="G1711" s="23" t="str">
        <f t="shared" si="345"/>
        <v>FALSE</v>
      </c>
      <c r="H1711" s="23" t="str">
        <f t="shared" si="346"/>
        <v>Hold&amp;NotBuy</v>
      </c>
      <c r="I1711" s="23" t="str">
        <f t="shared" si="343"/>
        <v>hold</v>
      </c>
      <c r="J1711" s="38" t="str">
        <f t="shared" si="340"/>
        <v>Cash</v>
      </c>
      <c r="K1711" s="23" t="str">
        <f t="shared" si="341"/>
        <v>Cash</v>
      </c>
      <c r="L1711" s="23" t="str">
        <f t="shared" si="342"/>
        <v>Cash</v>
      </c>
      <c r="M1711" s="43">
        <f t="shared" si="347"/>
        <v>1.0011569610489781</v>
      </c>
      <c r="N1711" s="54">
        <f t="shared" si="349"/>
        <v>1</v>
      </c>
      <c r="O1711" s="47">
        <f>O1710*N1711</f>
        <v>3977636.8405933166</v>
      </c>
      <c r="P1711" s="67">
        <f>(O1711-MAX(O$97:O1711))/MAX(O$97:O1711)</f>
        <v>-0.18826601000121673</v>
      </c>
      <c r="Q1711" s="63">
        <f t="shared" si="348"/>
        <v>918097.79609814961</v>
      </c>
      <c r="R1711" s="55">
        <f>(B1711-(B1710*$A$1))/B1710</f>
        <v>1.000456961048978</v>
      </c>
      <c r="S1711" s="47">
        <f t="shared" si="351"/>
        <v>35368370.015907787</v>
      </c>
      <c r="T1711" s="67">
        <f>(S1711-MAX(S$97:S1711))/MAX(S$97:S1711)</f>
        <v>-0.27192734071901214</v>
      </c>
      <c r="U1711" s="63">
        <f t="shared" si="350"/>
        <v>830687.78603550547</v>
      </c>
      <c r="V1711" s="4"/>
    </row>
    <row r="1712" spans="1:22" x14ac:dyDescent="0.3">
      <c r="A1712" s="2">
        <v>44715</v>
      </c>
      <c r="B1712" s="21">
        <v>502</v>
      </c>
      <c r="C1712" s="21">
        <v>495.1</v>
      </c>
      <c r="D1712" s="21">
        <v>503.77</v>
      </c>
      <c r="E1712" s="21">
        <v>845.33166666666671</v>
      </c>
      <c r="F1712" s="23" t="str">
        <f t="shared" si="344"/>
        <v>FALSE</v>
      </c>
      <c r="G1712" s="23" t="str">
        <f t="shared" si="345"/>
        <v>FALSE</v>
      </c>
      <c r="H1712" s="23" t="str">
        <f t="shared" si="346"/>
        <v>Sell</v>
      </c>
      <c r="I1712" s="23" t="str">
        <f t="shared" si="343"/>
        <v/>
      </c>
      <c r="J1712" s="38" t="str">
        <f t="shared" si="340"/>
        <v>Selling</v>
      </c>
      <c r="K1712" s="23" t="str">
        <f t="shared" si="341"/>
        <v>Selling</v>
      </c>
      <c r="L1712" s="23" t="str">
        <f t="shared" si="342"/>
        <v>Cash</v>
      </c>
      <c r="M1712" s="43">
        <f t="shared" si="347"/>
        <v>0.96687211093990744</v>
      </c>
      <c r="N1712" s="54">
        <f t="shared" si="349"/>
        <v>1</v>
      </c>
      <c r="O1712" s="47">
        <f>O1711*N1712</f>
        <v>3977636.8405933166</v>
      </c>
      <c r="P1712" s="67">
        <f>(O1712-MAX(O$97:O1712))/MAX(O$97:O1712)</f>
        <v>-0.18826601000121673</v>
      </c>
      <c r="Q1712" s="63">
        <f t="shared" si="348"/>
        <v>918097.79609814961</v>
      </c>
      <c r="R1712" s="53">
        <f>(B1712-(B1712*$A$1))/B1711</f>
        <v>0.96619530046224955</v>
      </c>
      <c r="S1712" s="47">
        <f t="shared" si="351"/>
        <v>34172752.89438004</v>
      </c>
      <c r="T1712" s="67">
        <f>(S1712-MAX(S$97:S1712))/MAX(S$97:S1712)</f>
        <v>-0.29653961820765695</v>
      </c>
      <c r="U1712" s="63">
        <f t="shared" si="350"/>
        <v>802606.63501889608</v>
      </c>
      <c r="V1712" s="4"/>
    </row>
    <row r="1713" spans="1:22" x14ac:dyDescent="0.3">
      <c r="A1713" s="2">
        <v>44716</v>
      </c>
      <c r="B1713" s="21">
        <v>495</v>
      </c>
      <c r="C1713" s="21">
        <v>497.9</v>
      </c>
      <c r="D1713" s="21">
        <v>501.86</v>
      </c>
      <c r="E1713" s="21">
        <v>843.22250000000008</v>
      </c>
      <c r="F1713" s="23" t="str">
        <f t="shared" si="344"/>
        <v>FALSE</v>
      </c>
      <c r="G1713" s="23" t="str">
        <f t="shared" si="345"/>
        <v>FALSE</v>
      </c>
      <c r="H1713" s="23" t="str">
        <f t="shared" si="346"/>
        <v>Sell</v>
      </c>
      <c r="I1713" s="23" t="str">
        <f t="shared" si="343"/>
        <v/>
      </c>
      <c r="J1713" s="38" t="str">
        <f t="shared" si="340"/>
        <v>Cash</v>
      </c>
      <c r="K1713" s="23" t="str">
        <f t="shared" si="341"/>
        <v>Cash</v>
      </c>
      <c r="L1713" s="23" t="str">
        <f t="shared" si="342"/>
        <v>Cash</v>
      </c>
      <c r="M1713" s="43">
        <f t="shared" si="347"/>
        <v>0.98605577689243029</v>
      </c>
      <c r="N1713" s="54">
        <f t="shared" si="349"/>
        <v>1</v>
      </c>
      <c r="O1713" s="47">
        <f>O1712*N1713</f>
        <v>3977636.8405933166</v>
      </c>
      <c r="P1713" s="67">
        <f>(O1713-MAX(O$97:O1713))/MAX(O$97:O1713)</f>
        <v>-0.18826601000121673</v>
      </c>
      <c r="Q1713" s="63">
        <f t="shared" si="348"/>
        <v>918097.79609814961</v>
      </c>
      <c r="R1713" s="48">
        <v>1</v>
      </c>
      <c r="S1713" s="47">
        <f t="shared" si="351"/>
        <v>34172752.89438004</v>
      </c>
      <c r="T1713" s="67">
        <f>(S1713-MAX(S$97:S1713))/MAX(S$97:S1713)</f>
        <v>-0.29653961820765695</v>
      </c>
      <c r="U1713" s="63">
        <f t="shared" si="350"/>
        <v>802606.63501889608</v>
      </c>
      <c r="V1713" s="4"/>
    </row>
    <row r="1714" spans="1:22" x14ac:dyDescent="0.3">
      <c r="A1714" s="2">
        <v>44717</v>
      </c>
      <c r="B1714" s="21">
        <v>497.6</v>
      </c>
      <c r="C1714" s="21">
        <v>499.7</v>
      </c>
      <c r="D1714" s="21">
        <v>501.48</v>
      </c>
      <c r="E1714" s="21">
        <v>840.5333333333333</v>
      </c>
      <c r="F1714" s="23" t="str">
        <f t="shared" si="344"/>
        <v>FALSE</v>
      </c>
      <c r="G1714" s="23" t="str">
        <f t="shared" si="345"/>
        <v>FALSE</v>
      </c>
      <c r="H1714" s="23" t="str">
        <f t="shared" si="346"/>
        <v>Sell</v>
      </c>
      <c r="I1714" s="23" t="str">
        <f t="shared" si="343"/>
        <v/>
      </c>
      <c r="J1714" s="38" t="str">
        <f t="shared" si="340"/>
        <v>Cash</v>
      </c>
      <c r="K1714" s="23" t="str">
        <f t="shared" si="341"/>
        <v>Cash</v>
      </c>
      <c r="L1714" s="23" t="str">
        <f t="shared" si="342"/>
        <v>Cash</v>
      </c>
      <c r="M1714" s="43">
        <f t="shared" si="347"/>
        <v>1.0052525252525253</v>
      </c>
      <c r="N1714" s="54">
        <f t="shared" si="349"/>
        <v>1</v>
      </c>
      <c r="O1714" s="47">
        <f>O1713*N1714</f>
        <v>3977636.8405933166</v>
      </c>
      <c r="P1714" s="67">
        <f>(O1714-MAX(O$97:O1714))/MAX(O$97:O1714)</f>
        <v>-0.18826601000121673</v>
      </c>
      <c r="Q1714" s="63">
        <f t="shared" si="348"/>
        <v>918097.79609814961</v>
      </c>
      <c r="R1714" s="48">
        <v>1</v>
      </c>
      <c r="S1714" s="47">
        <f t="shared" si="351"/>
        <v>34172752.89438004</v>
      </c>
      <c r="T1714" s="67">
        <f>(S1714-MAX(S$97:S1714))/MAX(S$97:S1714)</f>
        <v>-0.29653961820765695</v>
      </c>
      <c r="U1714" s="63">
        <f t="shared" si="350"/>
        <v>802606.63501889608</v>
      </c>
      <c r="V1714" s="4"/>
    </row>
    <row r="1715" spans="1:22" x14ac:dyDescent="0.3">
      <c r="A1715" s="2">
        <v>44718</v>
      </c>
      <c r="B1715" s="21">
        <v>499.9</v>
      </c>
      <c r="C1715" s="21">
        <v>507.7</v>
      </c>
      <c r="D1715" s="21">
        <v>502.58</v>
      </c>
      <c r="E1715" s="21">
        <v>837.9858333333334</v>
      </c>
      <c r="F1715" s="23" t="str">
        <f t="shared" si="344"/>
        <v>FALSE</v>
      </c>
      <c r="G1715" s="23" t="str">
        <f t="shared" si="345"/>
        <v>FALSE</v>
      </c>
      <c r="H1715" s="23" t="str">
        <f t="shared" si="346"/>
        <v>Sell</v>
      </c>
      <c r="I1715" s="23" t="str">
        <f t="shared" si="343"/>
        <v/>
      </c>
      <c r="J1715" s="38" t="str">
        <f t="shared" si="340"/>
        <v>Cash</v>
      </c>
      <c r="K1715" s="23" t="str">
        <f t="shared" si="341"/>
        <v>Cash</v>
      </c>
      <c r="L1715" s="23" t="str">
        <f t="shared" si="342"/>
        <v>Cash</v>
      </c>
      <c r="M1715" s="43">
        <f t="shared" si="347"/>
        <v>1.0046221864951768</v>
      </c>
      <c r="N1715" s="54">
        <f t="shared" si="349"/>
        <v>1</v>
      </c>
      <c r="O1715" s="47">
        <f>O1714*N1715</f>
        <v>3977636.8405933166</v>
      </c>
      <c r="P1715" s="67">
        <f>(O1715-MAX(O$97:O1715))/MAX(O$97:O1715)</f>
        <v>-0.18826601000121673</v>
      </c>
      <c r="Q1715" s="63">
        <f t="shared" si="348"/>
        <v>918097.79609814961</v>
      </c>
      <c r="R1715" s="48">
        <v>1</v>
      </c>
      <c r="S1715" s="47">
        <f t="shared" si="351"/>
        <v>34172752.89438004</v>
      </c>
      <c r="T1715" s="67">
        <f>(S1715-MAX(S$97:S1715))/MAX(S$97:S1715)</f>
        <v>-0.29653961820765695</v>
      </c>
      <c r="U1715" s="63">
        <f t="shared" si="350"/>
        <v>802606.63501889608</v>
      </c>
      <c r="V1715" s="4"/>
    </row>
    <row r="1716" spans="1:22" x14ac:dyDescent="0.3">
      <c r="A1716" s="2">
        <v>44719</v>
      </c>
      <c r="B1716" s="21">
        <v>507.7</v>
      </c>
      <c r="C1716" s="21">
        <v>500.4</v>
      </c>
      <c r="D1716" s="21">
        <v>503.46</v>
      </c>
      <c r="E1716" s="21">
        <v>834.29583333333335</v>
      </c>
      <c r="F1716" s="23" t="str">
        <f t="shared" si="344"/>
        <v>TRUE</v>
      </c>
      <c r="G1716" s="23" t="str">
        <f t="shared" si="345"/>
        <v>FALSE</v>
      </c>
      <c r="H1716" s="23" t="str">
        <f t="shared" si="346"/>
        <v>Hold&amp;NotBuy</v>
      </c>
      <c r="I1716" s="23" t="str">
        <f t="shared" si="343"/>
        <v>hold</v>
      </c>
      <c r="J1716" s="38" t="str">
        <f t="shared" si="340"/>
        <v>Cash</v>
      </c>
      <c r="K1716" s="23" t="str">
        <f t="shared" si="341"/>
        <v>Cash</v>
      </c>
      <c r="L1716" s="23" t="str">
        <f t="shared" si="342"/>
        <v>Cash</v>
      </c>
      <c r="M1716" s="43">
        <f t="shared" si="347"/>
        <v>1.0156031206241249</v>
      </c>
      <c r="N1716" s="54">
        <f t="shared" si="349"/>
        <v>1</v>
      </c>
      <c r="O1716" s="47">
        <f>O1715*N1716</f>
        <v>3977636.8405933166</v>
      </c>
      <c r="P1716" s="67">
        <f>(O1716-MAX(O$97:O1716))/MAX(O$97:O1716)</f>
        <v>-0.18826601000121673</v>
      </c>
      <c r="Q1716" s="63">
        <f t="shared" si="348"/>
        <v>918097.79609814961</v>
      </c>
      <c r="R1716" s="48">
        <v>1</v>
      </c>
      <c r="S1716" s="47">
        <f t="shared" si="351"/>
        <v>34172752.89438004</v>
      </c>
      <c r="T1716" s="67">
        <f>(S1716-MAX(S$97:S1716))/MAX(S$97:S1716)</f>
        <v>-0.29653961820765695</v>
      </c>
      <c r="U1716" s="63">
        <f t="shared" si="350"/>
        <v>802606.63501889608</v>
      </c>
      <c r="V1716" s="4"/>
    </row>
    <row r="1717" spans="1:22" x14ac:dyDescent="0.3">
      <c r="A1717" s="2">
        <v>44720</v>
      </c>
      <c r="B1717" s="21">
        <v>500.4</v>
      </c>
      <c r="C1717" s="21">
        <v>508.5</v>
      </c>
      <c r="D1717" s="21">
        <v>504.95</v>
      </c>
      <c r="E1717" s="21">
        <v>829.99166666666667</v>
      </c>
      <c r="F1717" s="23" t="str">
        <f t="shared" si="344"/>
        <v>FALSE</v>
      </c>
      <c r="G1717" s="23" t="str">
        <f t="shared" si="345"/>
        <v>FALSE</v>
      </c>
      <c r="H1717" s="23" t="str">
        <f t="shared" si="346"/>
        <v>Sell</v>
      </c>
      <c r="I1717" s="23" t="str">
        <f t="shared" si="343"/>
        <v/>
      </c>
      <c r="J1717" s="38" t="str">
        <f t="shared" si="340"/>
        <v>Selling</v>
      </c>
      <c r="K1717" s="23" t="str">
        <f t="shared" si="341"/>
        <v>Selling</v>
      </c>
      <c r="L1717" s="23" t="str">
        <f t="shared" si="342"/>
        <v>Cash</v>
      </c>
      <c r="M1717" s="43">
        <f t="shared" si="347"/>
        <v>0.98562142997833369</v>
      </c>
      <c r="N1717" s="54">
        <f t="shared" si="349"/>
        <v>1</v>
      </c>
      <c r="O1717" s="47">
        <f>O1716*N1717</f>
        <v>3977636.8405933166</v>
      </c>
      <c r="P1717" s="67">
        <f>(O1717-MAX(O$97:O1717))/MAX(O$97:O1717)</f>
        <v>-0.18826601000121673</v>
      </c>
      <c r="Q1717" s="63">
        <f t="shared" si="348"/>
        <v>918097.79609814961</v>
      </c>
      <c r="R1717" s="51">
        <f>(B1717-(B1716*$A$1)-(B1717*$A$1))/B1716</f>
        <v>0.98423149497734885</v>
      </c>
      <c r="S1717" s="47">
        <f t="shared" si="351"/>
        <v>33633899.668727189</v>
      </c>
      <c r="T1717" s="67">
        <f>(S1717-MAX(S$97:S1717))/MAX(S$97:S1717)</f>
        <v>-0.30763213677118567</v>
      </c>
      <c r="U1717" s="63">
        <f t="shared" si="350"/>
        <v>789950.72826338746</v>
      </c>
      <c r="V1717" s="4"/>
    </row>
    <row r="1718" spans="1:22" x14ac:dyDescent="0.3">
      <c r="A1718" s="2">
        <v>44721</v>
      </c>
      <c r="B1718" s="21">
        <v>508.4</v>
      </c>
      <c r="C1718" s="21">
        <v>507.5</v>
      </c>
      <c r="D1718" s="21">
        <v>505.68999999999988</v>
      </c>
      <c r="E1718" s="21">
        <v>825.2791666666667</v>
      </c>
      <c r="F1718" s="23" t="str">
        <f t="shared" si="344"/>
        <v>TRUE</v>
      </c>
      <c r="G1718" s="23" t="str">
        <f t="shared" si="345"/>
        <v>FALSE</v>
      </c>
      <c r="H1718" s="23" t="str">
        <f t="shared" si="346"/>
        <v>Hold&amp;NotBuy</v>
      </c>
      <c r="I1718" s="23" t="str">
        <f t="shared" si="343"/>
        <v>hold</v>
      </c>
      <c r="J1718" s="38" t="str">
        <f t="shared" si="340"/>
        <v>Selling</v>
      </c>
      <c r="K1718" s="23" t="str">
        <f t="shared" si="341"/>
        <v>Selling</v>
      </c>
      <c r="L1718" s="23" t="str">
        <f t="shared" si="342"/>
        <v>Cash</v>
      </c>
      <c r="M1718" s="43">
        <f t="shared" si="347"/>
        <v>1.0159872102318146</v>
      </c>
      <c r="N1718" s="54">
        <f t="shared" si="349"/>
        <v>1</v>
      </c>
      <c r="O1718" s="47">
        <f>O1717*N1718</f>
        <v>3977636.8405933166</v>
      </c>
      <c r="P1718" s="67">
        <f>(O1718-MAX(O$97:O1718))/MAX(O$97:O1718)</f>
        <v>-0.18826601000121673</v>
      </c>
      <c r="Q1718" s="63">
        <f t="shared" si="348"/>
        <v>918097.79609814961</v>
      </c>
      <c r="R1718" s="48">
        <v>1</v>
      </c>
      <c r="S1718" s="47">
        <f t="shared" si="351"/>
        <v>33633899.668727189</v>
      </c>
      <c r="T1718" s="67">
        <f>(S1718-MAX(S$97:S1718))/MAX(S$97:S1718)</f>
        <v>-0.30763213677118567</v>
      </c>
      <c r="U1718" s="63">
        <f t="shared" si="350"/>
        <v>789950.72826338746</v>
      </c>
      <c r="V1718" s="4"/>
    </row>
    <row r="1719" spans="1:22" x14ac:dyDescent="0.3">
      <c r="A1719" s="2">
        <v>44722</v>
      </c>
      <c r="B1719" s="21">
        <v>507.3</v>
      </c>
      <c r="C1719" s="21">
        <v>500.8</v>
      </c>
      <c r="D1719" s="21">
        <v>503.88</v>
      </c>
      <c r="E1719" s="21">
        <v>820.74416666666673</v>
      </c>
      <c r="F1719" s="23" t="str">
        <f t="shared" si="344"/>
        <v>TRUE</v>
      </c>
      <c r="G1719" s="23" t="str">
        <f t="shared" si="345"/>
        <v>FALSE</v>
      </c>
      <c r="H1719" s="23" t="str">
        <f t="shared" si="346"/>
        <v>Hold&amp;NotBuy</v>
      </c>
      <c r="I1719" s="23" t="str">
        <f t="shared" si="343"/>
        <v>hold</v>
      </c>
      <c r="J1719" s="38" t="str">
        <f t="shared" si="340"/>
        <v>Selling</v>
      </c>
      <c r="K1719" s="23" t="str">
        <f t="shared" si="341"/>
        <v>Selling</v>
      </c>
      <c r="L1719" s="23" t="str">
        <f t="shared" si="342"/>
        <v>Cash</v>
      </c>
      <c r="M1719" s="43">
        <f t="shared" si="347"/>
        <v>0.99783634933123533</v>
      </c>
      <c r="N1719" s="54">
        <f t="shared" si="349"/>
        <v>1</v>
      </c>
      <c r="O1719" s="47">
        <f>O1718*N1719</f>
        <v>3977636.8405933166</v>
      </c>
      <c r="P1719" s="67">
        <f>(O1719-MAX(O$97:O1719))/MAX(O$97:O1719)</f>
        <v>-0.18826601000121673</v>
      </c>
      <c r="Q1719" s="63">
        <f t="shared" si="348"/>
        <v>918097.79609814961</v>
      </c>
      <c r="R1719" s="55">
        <f>(B1719-(B1718*$A$1))/B1718</f>
        <v>0.99713634933123529</v>
      </c>
      <c r="S1719" s="47">
        <f t="shared" si="351"/>
        <v>33537583.929447673</v>
      </c>
      <c r="T1719" s="67">
        <f>(S1719-MAX(S$97:S1719))/MAX(S$97:S1719)</f>
        <v>-0.30961483646575205</v>
      </c>
      <c r="U1719" s="63">
        <f t="shared" si="350"/>
        <v>787688.58533210482</v>
      </c>
      <c r="V1719" s="4"/>
    </row>
    <row r="1720" spans="1:22" x14ac:dyDescent="0.3">
      <c r="A1720" s="2">
        <v>44723</v>
      </c>
      <c r="B1720" s="21">
        <v>500.7</v>
      </c>
      <c r="C1720" s="21">
        <v>474.7</v>
      </c>
      <c r="D1720" s="21">
        <v>499.42999999999989</v>
      </c>
      <c r="E1720" s="21">
        <v>816.40083333333325</v>
      </c>
      <c r="F1720" s="23" t="str">
        <f t="shared" si="344"/>
        <v>FALSE</v>
      </c>
      <c r="G1720" s="23" t="str">
        <f t="shared" si="345"/>
        <v>FALSE</v>
      </c>
      <c r="H1720" s="23" t="str">
        <f t="shared" si="346"/>
        <v>Sell</v>
      </c>
      <c r="I1720" s="23" t="str">
        <f t="shared" si="343"/>
        <v/>
      </c>
      <c r="J1720" s="38" t="str">
        <f t="shared" si="340"/>
        <v>Selling</v>
      </c>
      <c r="K1720" s="23" t="str">
        <f t="shared" si="341"/>
        <v>Selling</v>
      </c>
      <c r="L1720" s="23" t="str">
        <f t="shared" si="342"/>
        <v>Cash</v>
      </c>
      <c r="M1720" s="43">
        <f t="shared" si="347"/>
        <v>0.98698994677705498</v>
      </c>
      <c r="N1720" s="54">
        <f t="shared" si="349"/>
        <v>1</v>
      </c>
      <c r="O1720" s="47">
        <f>O1719*N1720</f>
        <v>3977636.8405933166</v>
      </c>
      <c r="P1720" s="67">
        <f>(O1720-MAX(O$97:O1720))/MAX(O$97:O1720)</f>
        <v>-0.18826601000121673</v>
      </c>
      <c r="Q1720" s="63">
        <f t="shared" si="348"/>
        <v>918097.79609814961</v>
      </c>
      <c r="R1720" s="53">
        <f>(B1720-(B1720*$A$1))/B1719</f>
        <v>0.98629905381431104</v>
      </c>
      <c r="S1720" s="47">
        <f t="shared" si="351"/>
        <v>33078087.296832282</v>
      </c>
      <c r="T1720" s="67">
        <f>(S1720-MAX(S$97:S1720))/MAX(S$97:S1720)</f>
        <v>-0.31907376643873286</v>
      </c>
      <c r="U1720" s="63">
        <f t="shared" si="350"/>
        <v>776896.50641338818</v>
      </c>
      <c r="V1720" s="4"/>
    </row>
    <row r="1721" spans="1:22" x14ac:dyDescent="0.3">
      <c r="A1721" s="2">
        <v>44724</v>
      </c>
      <c r="B1721" s="21">
        <v>474.7</v>
      </c>
      <c r="C1721" s="21">
        <v>460.9</v>
      </c>
      <c r="D1721" s="21">
        <v>495.32</v>
      </c>
      <c r="E1721" s="21">
        <v>812.37166666666667</v>
      </c>
      <c r="F1721" s="23" t="str">
        <f t="shared" si="344"/>
        <v>FALSE</v>
      </c>
      <c r="G1721" s="23" t="str">
        <f t="shared" si="345"/>
        <v>FALSE</v>
      </c>
      <c r="H1721" s="23" t="str">
        <f t="shared" si="346"/>
        <v>Sell</v>
      </c>
      <c r="I1721" s="23" t="str">
        <f t="shared" si="343"/>
        <v/>
      </c>
      <c r="J1721" s="38" t="str">
        <f t="shared" si="340"/>
        <v>Cash</v>
      </c>
      <c r="K1721" s="23" t="str">
        <f t="shared" si="341"/>
        <v>Cash</v>
      </c>
      <c r="L1721" s="23" t="str">
        <f t="shared" si="342"/>
        <v>Cash</v>
      </c>
      <c r="M1721" s="43">
        <f t="shared" si="347"/>
        <v>0.94807269822248852</v>
      </c>
      <c r="N1721" s="54">
        <f t="shared" si="349"/>
        <v>1</v>
      </c>
      <c r="O1721" s="47">
        <f>O1720*N1721</f>
        <v>3977636.8405933166</v>
      </c>
      <c r="P1721" s="67">
        <f>(O1721-MAX(O$97:O1721))/MAX(O$97:O1721)</f>
        <v>-0.18826601000121673</v>
      </c>
      <c r="Q1721" s="63">
        <f t="shared" si="348"/>
        <v>918097.79609814961</v>
      </c>
      <c r="R1721" s="48">
        <v>1</v>
      </c>
      <c r="S1721" s="47">
        <f t="shared" si="351"/>
        <v>33078087.296832282</v>
      </c>
      <c r="T1721" s="67">
        <f>(S1721-MAX(S$97:S1721))/MAX(S$97:S1721)</f>
        <v>-0.31907376643873286</v>
      </c>
      <c r="U1721" s="63">
        <f t="shared" si="350"/>
        <v>776896.50641338818</v>
      </c>
      <c r="V1721" s="4"/>
    </row>
    <row r="1722" spans="1:22" x14ac:dyDescent="0.3">
      <c r="A1722" s="2">
        <v>44725</v>
      </c>
      <c r="B1722" s="21">
        <v>460.9</v>
      </c>
      <c r="C1722" s="21">
        <v>404.8</v>
      </c>
      <c r="D1722" s="21">
        <v>486.29000000000008</v>
      </c>
      <c r="E1722" s="21">
        <v>807.3366666666667</v>
      </c>
      <c r="F1722" s="23" t="str">
        <f t="shared" si="344"/>
        <v>FALSE</v>
      </c>
      <c r="G1722" s="23" t="str">
        <f t="shared" si="345"/>
        <v>FALSE</v>
      </c>
      <c r="H1722" s="23" t="str">
        <f t="shared" si="346"/>
        <v>Sell</v>
      </c>
      <c r="I1722" s="23" t="str">
        <f t="shared" si="343"/>
        <v/>
      </c>
      <c r="J1722" s="38" t="str">
        <f t="shared" si="340"/>
        <v>Cash</v>
      </c>
      <c r="K1722" s="23" t="str">
        <f t="shared" si="341"/>
        <v>Cash</v>
      </c>
      <c r="L1722" s="23" t="str">
        <f t="shared" si="342"/>
        <v>Cash</v>
      </c>
      <c r="M1722" s="43">
        <f t="shared" si="347"/>
        <v>0.97092900779439639</v>
      </c>
      <c r="N1722" s="54">
        <f t="shared" si="349"/>
        <v>1</v>
      </c>
      <c r="O1722" s="47">
        <f>O1721*N1722</f>
        <v>3977636.8405933166</v>
      </c>
      <c r="P1722" s="67">
        <f>(O1722-MAX(O$97:O1722))/MAX(O$97:O1722)</f>
        <v>-0.18826601000121673</v>
      </c>
      <c r="Q1722" s="63">
        <f t="shared" si="348"/>
        <v>918097.79609814961</v>
      </c>
      <c r="R1722" s="48">
        <v>1</v>
      </c>
      <c r="S1722" s="47">
        <f t="shared" si="351"/>
        <v>33078087.296832282</v>
      </c>
      <c r="T1722" s="67">
        <f>(S1722-MAX(S$97:S1722))/MAX(S$97:S1722)</f>
        <v>-0.31907376643873286</v>
      </c>
      <c r="U1722" s="63">
        <f t="shared" si="350"/>
        <v>776896.50641338818</v>
      </c>
      <c r="V1722" s="4"/>
    </row>
    <row r="1723" spans="1:22" x14ac:dyDescent="0.3">
      <c r="A1723" s="2">
        <v>44726</v>
      </c>
      <c r="B1723" s="21">
        <v>404.7</v>
      </c>
      <c r="C1723" s="21">
        <v>412.5</v>
      </c>
      <c r="D1723" s="21">
        <v>477.75</v>
      </c>
      <c r="E1723" s="21">
        <v>802.6450000000001</v>
      </c>
      <c r="F1723" s="23" t="str">
        <f t="shared" si="344"/>
        <v>FALSE</v>
      </c>
      <c r="G1723" s="23" t="str">
        <f t="shared" si="345"/>
        <v>FALSE</v>
      </c>
      <c r="H1723" s="23" t="str">
        <f t="shared" si="346"/>
        <v>Sell</v>
      </c>
      <c r="I1723" s="23" t="str">
        <f t="shared" si="343"/>
        <v/>
      </c>
      <c r="J1723" s="38" t="str">
        <f t="shared" si="340"/>
        <v>Cash</v>
      </c>
      <c r="K1723" s="23" t="str">
        <f t="shared" si="341"/>
        <v>Cash</v>
      </c>
      <c r="L1723" s="23" t="str">
        <f t="shared" si="342"/>
        <v>Cash</v>
      </c>
      <c r="M1723" s="43">
        <f t="shared" si="347"/>
        <v>0.87806465610761553</v>
      </c>
      <c r="N1723" s="54">
        <f t="shared" si="349"/>
        <v>1</v>
      </c>
      <c r="O1723" s="47">
        <f>O1722*N1723</f>
        <v>3977636.8405933166</v>
      </c>
      <c r="P1723" s="67">
        <f>(O1723-MAX(O$97:O1723))/MAX(O$97:O1723)</f>
        <v>-0.18826601000121673</v>
      </c>
      <c r="Q1723" s="63">
        <f t="shared" si="348"/>
        <v>918097.79609814961</v>
      </c>
      <c r="R1723" s="48">
        <v>1</v>
      </c>
      <c r="S1723" s="47">
        <f t="shared" si="351"/>
        <v>33078087.296832282</v>
      </c>
      <c r="T1723" s="67">
        <f>(S1723-MAX(S$97:S1723))/MAX(S$97:S1723)</f>
        <v>-0.31907376643873286</v>
      </c>
      <c r="U1723" s="63">
        <f t="shared" si="350"/>
        <v>776896.50641338818</v>
      </c>
      <c r="V1723" s="4"/>
    </row>
    <row r="1724" spans="1:22" x14ac:dyDescent="0.3">
      <c r="A1724" s="2">
        <v>44727</v>
      </c>
      <c r="B1724" s="21">
        <v>412.1</v>
      </c>
      <c r="C1724" s="21">
        <v>403.6</v>
      </c>
      <c r="D1724" s="21">
        <v>468.14</v>
      </c>
      <c r="E1724" s="21">
        <v>797.65</v>
      </c>
      <c r="F1724" s="23" t="str">
        <f t="shared" si="344"/>
        <v>FALSE</v>
      </c>
      <c r="G1724" s="23" t="str">
        <f t="shared" si="345"/>
        <v>FALSE</v>
      </c>
      <c r="H1724" s="23" t="str">
        <f t="shared" si="346"/>
        <v>Sell</v>
      </c>
      <c r="I1724" s="23" t="str">
        <f t="shared" si="343"/>
        <v/>
      </c>
      <c r="J1724" s="38" t="str">
        <f t="shared" si="340"/>
        <v>Cash</v>
      </c>
      <c r="K1724" s="23" t="str">
        <f t="shared" si="341"/>
        <v>Cash</v>
      </c>
      <c r="L1724" s="23" t="str">
        <f t="shared" si="342"/>
        <v>Cash</v>
      </c>
      <c r="M1724" s="43">
        <f t="shared" si="347"/>
        <v>1.0182851494934519</v>
      </c>
      <c r="N1724" s="54">
        <f t="shared" si="349"/>
        <v>1</v>
      </c>
      <c r="O1724" s="47">
        <f>O1723*N1724</f>
        <v>3977636.8405933166</v>
      </c>
      <c r="P1724" s="67">
        <f>(O1724-MAX(O$97:O1724))/MAX(O$97:O1724)</f>
        <v>-0.18826601000121673</v>
      </c>
      <c r="Q1724" s="63">
        <f t="shared" si="348"/>
        <v>918097.79609814961</v>
      </c>
      <c r="R1724" s="48">
        <v>1</v>
      </c>
      <c r="S1724" s="47">
        <f t="shared" si="351"/>
        <v>33078087.296832282</v>
      </c>
      <c r="T1724" s="67">
        <f>(S1724-MAX(S$97:S1724))/MAX(S$97:S1724)</f>
        <v>-0.31907376643873286</v>
      </c>
      <c r="U1724" s="63">
        <f t="shared" si="350"/>
        <v>776896.50641338818</v>
      </c>
      <c r="V1724" s="4"/>
    </row>
    <row r="1725" spans="1:22" x14ac:dyDescent="0.3">
      <c r="A1725" s="2">
        <v>44728</v>
      </c>
      <c r="B1725" s="21">
        <v>403.6</v>
      </c>
      <c r="C1725" s="21">
        <v>409.7</v>
      </c>
      <c r="D1725" s="21">
        <v>458.34</v>
      </c>
      <c r="E1725" s="21">
        <v>792.81916666666655</v>
      </c>
      <c r="F1725" s="23" t="str">
        <f t="shared" si="344"/>
        <v>FALSE</v>
      </c>
      <c r="G1725" s="23" t="str">
        <f t="shared" si="345"/>
        <v>FALSE</v>
      </c>
      <c r="H1725" s="23" t="str">
        <f t="shared" si="346"/>
        <v>Sell</v>
      </c>
      <c r="I1725" s="23" t="str">
        <f t="shared" si="343"/>
        <v/>
      </c>
      <c r="J1725" s="38" t="str">
        <f t="shared" si="340"/>
        <v>Cash</v>
      </c>
      <c r="K1725" s="23" t="str">
        <f t="shared" si="341"/>
        <v>Cash</v>
      </c>
      <c r="L1725" s="23" t="str">
        <f t="shared" si="342"/>
        <v>Cash</v>
      </c>
      <c r="M1725" s="43">
        <f t="shared" si="347"/>
        <v>0.97937393836447462</v>
      </c>
      <c r="N1725" s="54">
        <f t="shared" si="349"/>
        <v>1</v>
      </c>
      <c r="O1725" s="47">
        <f>O1724*N1725</f>
        <v>3977636.8405933166</v>
      </c>
      <c r="P1725" s="67">
        <f>(O1725-MAX(O$97:O1725))/MAX(O$97:O1725)</f>
        <v>-0.18826601000121673</v>
      </c>
      <c r="Q1725" s="63">
        <f t="shared" si="348"/>
        <v>918097.79609814961</v>
      </c>
      <c r="R1725" s="48">
        <v>1</v>
      </c>
      <c r="S1725" s="47">
        <f t="shared" si="351"/>
        <v>33078087.296832282</v>
      </c>
      <c r="T1725" s="67">
        <f>(S1725-MAX(S$97:S1725))/MAX(S$97:S1725)</f>
        <v>-0.31907376643873286</v>
      </c>
      <c r="U1725" s="63">
        <f t="shared" si="350"/>
        <v>776896.50641338818</v>
      </c>
      <c r="V1725" s="4"/>
    </row>
    <row r="1726" spans="1:22" x14ac:dyDescent="0.3">
      <c r="A1726" s="2">
        <v>44729</v>
      </c>
      <c r="B1726" s="21">
        <v>409.4</v>
      </c>
      <c r="C1726" s="21">
        <v>422.5</v>
      </c>
      <c r="D1726" s="21">
        <v>450.55</v>
      </c>
      <c r="E1726" s="21">
        <v>788.22333333333324</v>
      </c>
      <c r="F1726" s="23" t="str">
        <f t="shared" si="344"/>
        <v>FALSE</v>
      </c>
      <c r="G1726" s="23" t="str">
        <f t="shared" si="345"/>
        <v>FALSE</v>
      </c>
      <c r="H1726" s="23" t="str">
        <f t="shared" si="346"/>
        <v>Sell</v>
      </c>
      <c r="I1726" s="23" t="str">
        <f t="shared" si="343"/>
        <v/>
      </c>
      <c r="J1726" s="38" t="str">
        <f t="shared" si="340"/>
        <v>Cash</v>
      </c>
      <c r="K1726" s="23" t="str">
        <f t="shared" si="341"/>
        <v>Cash</v>
      </c>
      <c r="L1726" s="23" t="str">
        <f t="shared" si="342"/>
        <v>Cash</v>
      </c>
      <c r="M1726" s="43">
        <f t="shared" si="347"/>
        <v>1.0143706640237857</v>
      </c>
      <c r="N1726" s="54">
        <f t="shared" si="349"/>
        <v>1</v>
      </c>
      <c r="O1726" s="47">
        <f>O1725*N1726</f>
        <v>3977636.8405933166</v>
      </c>
      <c r="P1726" s="67">
        <f>(O1726-MAX(O$97:O1726))/MAX(O$97:O1726)</f>
        <v>-0.18826601000121673</v>
      </c>
      <c r="Q1726" s="63">
        <f t="shared" si="348"/>
        <v>918097.79609814961</v>
      </c>
      <c r="R1726" s="48">
        <v>1</v>
      </c>
      <c r="S1726" s="47">
        <f t="shared" si="351"/>
        <v>33078087.296832282</v>
      </c>
      <c r="T1726" s="67">
        <f>(S1726-MAX(S$97:S1726))/MAX(S$97:S1726)</f>
        <v>-0.31907376643873286</v>
      </c>
      <c r="U1726" s="63">
        <f t="shared" si="350"/>
        <v>776896.50641338818</v>
      </c>
      <c r="V1726" s="4"/>
    </row>
    <row r="1727" spans="1:22" x14ac:dyDescent="0.3">
      <c r="A1727" s="2">
        <v>44730</v>
      </c>
      <c r="B1727" s="21">
        <v>422.2</v>
      </c>
      <c r="C1727" s="21">
        <v>403.2</v>
      </c>
      <c r="D1727" s="21">
        <v>440.02</v>
      </c>
      <c r="E1727" s="21">
        <v>783.67000000000007</v>
      </c>
      <c r="F1727" s="23" t="str">
        <f t="shared" si="344"/>
        <v>FALSE</v>
      </c>
      <c r="G1727" s="23" t="str">
        <f t="shared" si="345"/>
        <v>FALSE</v>
      </c>
      <c r="H1727" s="23" t="str">
        <f t="shared" si="346"/>
        <v>Sell</v>
      </c>
      <c r="I1727" s="23" t="str">
        <f t="shared" si="343"/>
        <v/>
      </c>
      <c r="J1727" s="38" t="str">
        <f t="shared" si="340"/>
        <v>Cash</v>
      </c>
      <c r="K1727" s="23" t="str">
        <f t="shared" si="341"/>
        <v>Cash</v>
      </c>
      <c r="L1727" s="23" t="str">
        <f t="shared" si="342"/>
        <v>Cash</v>
      </c>
      <c r="M1727" s="43">
        <f t="shared" si="347"/>
        <v>1.0312652662432829</v>
      </c>
      <c r="N1727" s="54">
        <f t="shared" si="349"/>
        <v>1</v>
      </c>
      <c r="O1727" s="47">
        <f>O1726*N1727</f>
        <v>3977636.8405933166</v>
      </c>
      <c r="P1727" s="67">
        <f>(O1727-MAX(O$97:O1727))/MAX(O$97:O1727)</f>
        <v>-0.18826601000121673</v>
      </c>
      <c r="Q1727" s="63">
        <f t="shared" si="348"/>
        <v>918097.79609814961</v>
      </c>
      <c r="R1727" s="48">
        <v>1</v>
      </c>
      <c r="S1727" s="47">
        <f t="shared" si="351"/>
        <v>33078087.296832282</v>
      </c>
      <c r="T1727" s="67">
        <f>(S1727-MAX(S$97:S1727))/MAX(S$97:S1727)</f>
        <v>-0.31907376643873286</v>
      </c>
      <c r="U1727" s="63">
        <f t="shared" si="350"/>
        <v>776896.50641338818</v>
      </c>
      <c r="V1727" s="4"/>
    </row>
    <row r="1728" spans="1:22" x14ac:dyDescent="0.3">
      <c r="A1728" s="2">
        <v>44731</v>
      </c>
      <c r="B1728" s="21">
        <v>403.5</v>
      </c>
      <c r="C1728" s="21">
        <v>411.3</v>
      </c>
      <c r="D1728" s="21">
        <v>430.4</v>
      </c>
      <c r="E1728" s="21">
        <v>778.8</v>
      </c>
      <c r="F1728" s="23" t="str">
        <f t="shared" si="344"/>
        <v>FALSE</v>
      </c>
      <c r="G1728" s="23" t="str">
        <f t="shared" si="345"/>
        <v>FALSE</v>
      </c>
      <c r="H1728" s="23" t="str">
        <f t="shared" si="346"/>
        <v>Sell</v>
      </c>
      <c r="I1728" s="23" t="str">
        <f t="shared" si="343"/>
        <v/>
      </c>
      <c r="J1728" s="38" t="str">
        <f t="shared" si="340"/>
        <v>Cash</v>
      </c>
      <c r="K1728" s="23" t="str">
        <f t="shared" si="341"/>
        <v>Cash</v>
      </c>
      <c r="L1728" s="23" t="str">
        <f t="shared" si="342"/>
        <v>Cash</v>
      </c>
      <c r="M1728" s="43">
        <f t="shared" si="347"/>
        <v>0.95570819516816674</v>
      </c>
      <c r="N1728" s="54">
        <f t="shared" si="349"/>
        <v>1</v>
      </c>
      <c r="O1728" s="47">
        <f>O1727*N1728</f>
        <v>3977636.8405933166</v>
      </c>
      <c r="P1728" s="67">
        <f>(O1728-MAX(O$97:O1728))/MAX(O$97:O1728)</f>
        <v>-0.18826601000121673</v>
      </c>
      <c r="Q1728" s="63">
        <f t="shared" si="348"/>
        <v>918097.79609814961</v>
      </c>
      <c r="R1728" s="48">
        <v>1</v>
      </c>
      <c r="S1728" s="47">
        <f t="shared" si="351"/>
        <v>33078087.296832282</v>
      </c>
      <c r="T1728" s="67">
        <f>(S1728-MAX(S$97:S1728))/MAX(S$97:S1728)</f>
        <v>-0.31907376643873286</v>
      </c>
      <c r="U1728" s="63">
        <f t="shared" si="350"/>
        <v>776896.50641338818</v>
      </c>
      <c r="V1728" s="4"/>
    </row>
    <row r="1729" spans="1:22" x14ac:dyDescent="0.3">
      <c r="A1729" s="2">
        <v>44732</v>
      </c>
      <c r="B1729" s="21">
        <v>411.4</v>
      </c>
      <c r="C1729" s="21">
        <v>422.1</v>
      </c>
      <c r="D1729" s="21">
        <v>422.53</v>
      </c>
      <c r="E1729" s="21">
        <v>774.31916666666666</v>
      </c>
      <c r="F1729" s="23" t="str">
        <f t="shared" si="344"/>
        <v>FALSE</v>
      </c>
      <c r="G1729" s="23" t="str">
        <f t="shared" si="345"/>
        <v>FALSE</v>
      </c>
      <c r="H1729" s="23" t="str">
        <f t="shared" si="346"/>
        <v>Sell</v>
      </c>
      <c r="I1729" s="23" t="str">
        <f t="shared" si="343"/>
        <v/>
      </c>
      <c r="J1729" s="38" t="str">
        <f t="shared" si="340"/>
        <v>Cash</v>
      </c>
      <c r="K1729" s="23" t="str">
        <f t="shared" si="341"/>
        <v>Cash</v>
      </c>
      <c r="L1729" s="23" t="str">
        <f t="shared" si="342"/>
        <v>Cash</v>
      </c>
      <c r="M1729" s="43">
        <f t="shared" si="347"/>
        <v>1.0195786864931846</v>
      </c>
      <c r="N1729" s="54">
        <f t="shared" si="349"/>
        <v>1</v>
      </c>
      <c r="O1729" s="47">
        <f>O1728*N1729</f>
        <v>3977636.8405933166</v>
      </c>
      <c r="P1729" s="67">
        <f>(O1729-MAX(O$97:O1729))/MAX(O$97:O1729)</f>
        <v>-0.18826601000121673</v>
      </c>
      <c r="Q1729" s="63">
        <f t="shared" si="348"/>
        <v>918097.79609814961</v>
      </c>
      <c r="R1729" s="48">
        <v>1</v>
      </c>
      <c r="S1729" s="47">
        <f t="shared" si="351"/>
        <v>33078087.296832282</v>
      </c>
      <c r="T1729" s="67">
        <f>(S1729-MAX(S$97:S1729))/MAX(S$97:S1729)</f>
        <v>-0.31907376643873286</v>
      </c>
      <c r="U1729" s="63">
        <f t="shared" si="350"/>
        <v>776896.50641338818</v>
      </c>
      <c r="V1729" s="4"/>
    </row>
    <row r="1730" spans="1:22" x14ac:dyDescent="0.3">
      <c r="A1730" s="2">
        <v>44733</v>
      </c>
      <c r="B1730" s="21">
        <v>422.3</v>
      </c>
      <c r="C1730" s="21">
        <v>433.6</v>
      </c>
      <c r="D1730" s="21">
        <v>418.42</v>
      </c>
      <c r="E1730" s="21">
        <v>770.00666666666666</v>
      </c>
      <c r="F1730" s="23" t="str">
        <f t="shared" si="344"/>
        <v>FALSE</v>
      </c>
      <c r="G1730" s="23" t="str">
        <f t="shared" si="345"/>
        <v>FALSE</v>
      </c>
      <c r="H1730" s="23" t="str">
        <f t="shared" si="346"/>
        <v>Sell</v>
      </c>
      <c r="I1730" s="23" t="str">
        <f t="shared" si="343"/>
        <v/>
      </c>
      <c r="J1730" s="38" t="str">
        <f t="shared" ref="J1730:J1793" si="352">IF(H1730="Sell",IF(H1729="Sell","Cash","Selling"),IF(H1730="Hold&amp;NotBuy",J1729,""))</f>
        <v>Cash</v>
      </c>
      <c r="K1730" s="23" t="str">
        <f t="shared" ref="K1730:K1793" si="353">IF(J1730="", I1730,J1730)</f>
        <v>Cash</v>
      </c>
      <c r="L1730" s="23" t="str">
        <f t="shared" si="342"/>
        <v>Cash</v>
      </c>
      <c r="M1730" s="43">
        <f t="shared" si="347"/>
        <v>1.0264948954788529</v>
      </c>
      <c r="N1730" s="54">
        <f t="shared" si="349"/>
        <v>1</v>
      </c>
      <c r="O1730" s="47">
        <f>O1729*N1730</f>
        <v>3977636.8405933166</v>
      </c>
      <c r="P1730" s="67">
        <f>(O1730-MAX(O$97:O1730))/MAX(O$97:O1730)</f>
        <v>-0.18826601000121673</v>
      </c>
      <c r="Q1730" s="63">
        <f t="shared" si="348"/>
        <v>918097.79609814961</v>
      </c>
      <c r="R1730" s="48">
        <v>1</v>
      </c>
      <c r="S1730" s="47">
        <f t="shared" si="351"/>
        <v>33078087.296832282</v>
      </c>
      <c r="T1730" s="67">
        <f>(S1730-MAX(S$97:S1730))/MAX(S$97:S1730)</f>
        <v>-0.31907376643873286</v>
      </c>
      <c r="U1730" s="63">
        <f t="shared" si="350"/>
        <v>776896.50641338818</v>
      </c>
      <c r="V1730" s="4"/>
    </row>
    <row r="1731" spans="1:22" x14ac:dyDescent="0.3">
      <c r="A1731" s="2">
        <v>44734</v>
      </c>
      <c r="B1731" s="21">
        <v>433.6</v>
      </c>
      <c r="C1731" s="21">
        <v>424.2</v>
      </c>
      <c r="D1731" s="21">
        <v>414.75</v>
      </c>
      <c r="E1731" s="21">
        <v>766.29500000000007</v>
      </c>
      <c r="F1731" s="23" t="str">
        <f t="shared" si="344"/>
        <v>TRUE</v>
      </c>
      <c r="G1731" s="23" t="str">
        <f t="shared" si="345"/>
        <v>FALSE</v>
      </c>
      <c r="H1731" s="23" t="str">
        <f t="shared" si="346"/>
        <v>Hold&amp;NotBuy</v>
      </c>
      <c r="I1731" s="23" t="str">
        <f t="shared" si="343"/>
        <v>hold</v>
      </c>
      <c r="J1731" s="38" t="str">
        <f t="shared" si="352"/>
        <v>Cash</v>
      </c>
      <c r="K1731" s="23" t="str">
        <f t="shared" si="353"/>
        <v>Cash</v>
      </c>
      <c r="L1731" s="23" t="str">
        <f t="shared" si="342"/>
        <v>Cash</v>
      </c>
      <c r="M1731" s="43">
        <f t="shared" si="347"/>
        <v>1.026758228747336</v>
      </c>
      <c r="N1731" s="54">
        <f t="shared" si="349"/>
        <v>1</v>
      </c>
      <c r="O1731" s="47">
        <f>O1730*N1731</f>
        <v>3977636.8405933166</v>
      </c>
      <c r="P1731" s="67">
        <f>(O1731-MAX(O$97:O1731))/MAX(O$97:O1731)</f>
        <v>-0.18826601000121673</v>
      </c>
      <c r="Q1731" s="63">
        <f t="shared" si="348"/>
        <v>918097.79609814961</v>
      </c>
      <c r="R1731" s="48">
        <v>1</v>
      </c>
      <c r="S1731" s="47">
        <f t="shared" si="351"/>
        <v>33078087.296832282</v>
      </c>
      <c r="T1731" s="67">
        <f>(S1731-MAX(S$97:S1731))/MAX(S$97:S1731)</f>
        <v>-0.31907376643873286</v>
      </c>
      <c r="U1731" s="63">
        <f t="shared" si="350"/>
        <v>776896.50641338818</v>
      </c>
      <c r="V1731" s="4"/>
    </row>
    <row r="1732" spans="1:22" x14ac:dyDescent="0.3">
      <c r="A1732" s="2">
        <v>44735</v>
      </c>
      <c r="B1732" s="21">
        <v>424</v>
      </c>
      <c r="C1732" s="21">
        <v>426</v>
      </c>
      <c r="D1732" s="21">
        <v>416.87</v>
      </c>
      <c r="E1732" s="21">
        <v>762.52333333333331</v>
      </c>
      <c r="F1732" s="23" t="str">
        <f t="shared" si="344"/>
        <v>TRUE</v>
      </c>
      <c r="G1732" s="23" t="str">
        <f t="shared" si="345"/>
        <v>FALSE</v>
      </c>
      <c r="H1732" s="23" t="str">
        <f t="shared" si="346"/>
        <v>Hold&amp;NotBuy</v>
      </c>
      <c r="I1732" s="23" t="str">
        <f t="shared" si="343"/>
        <v>hold</v>
      </c>
      <c r="J1732" s="38" t="str">
        <f t="shared" si="352"/>
        <v>Cash</v>
      </c>
      <c r="K1732" s="23" t="str">
        <f t="shared" si="353"/>
        <v>Cash</v>
      </c>
      <c r="L1732" s="23" t="str">
        <f t="shared" ref="L1732:L1795" si="354">IF(K1732="Selling", IF(L1731="Cash", "Cash", K1732), K1732)</f>
        <v>Cash</v>
      </c>
      <c r="M1732" s="43">
        <f t="shared" si="347"/>
        <v>0.97785977859778594</v>
      </c>
      <c r="N1732" s="54">
        <f t="shared" si="349"/>
        <v>1</v>
      </c>
      <c r="O1732" s="47">
        <f>O1731*N1732</f>
        <v>3977636.8405933166</v>
      </c>
      <c r="P1732" s="67">
        <f>(O1732-MAX(O$97:O1732))/MAX(O$97:O1732)</f>
        <v>-0.18826601000121673</v>
      </c>
      <c r="Q1732" s="63">
        <f t="shared" si="348"/>
        <v>918097.79609814961</v>
      </c>
      <c r="R1732" s="55">
        <f>(B1732-(B1731*$A$1))/B1731</f>
        <v>0.97715977859778591</v>
      </c>
      <c r="S1732" s="47">
        <f t="shared" si="351"/>
        <v>32322576.459410869</v>
      </c>
      <c r="T1732" s="67">
        <f>(S1732-MAX(S$97:S1732))/MAX(S$97:S1732)</f>
        <v>-0.33462627237184794</v>
      </c>
      <c r="U1732" s="63">
        <f t="shared" si="350"/>
        <v>759152.0182002997</v>
      </c>
      <c r="V1732" s="4"/>
    </row>
    <row r="1733" spans="1:22" x14ac:dyDescent="0.3">
      <c r="A1733" s="2">
        <v>44736</v>
      </c>
      <c r="B1733" s="21">
        <v>425.8</v>
      </c>
      <c r="C1733" s="21">
        <v>475.5</v>
      </c>
      <c r="D1733" s="21">
        <v>423.17</v>
      </c>
      <c r="E1733" s="21">
        <v>759.88250000000005</v>
      </c>
      <c r="F1733" s="23" t="str">
        <f t="shared" si="344"/>
        <v>TRUE</v>
      </c>
      <c r="G1733" s="23" t="str">
        <f t="shared" si="345"/>
        <v>FALSE</v>
      </c>
      <c r="H1733" s="23" t="str">
        <f t="shared" si="346"/>
        <v>Hold&amp;NotBuy</v>
      </c>
      <c r="I1733" s="23" t="str">
        <f t="shared" ref="I1733:I1796" si="355">IF(H1733="Buy",IF(H1732="Buy","hold","Buying"),IF(H1733="Hold&amp;NotBuy","hold",""))</f>
        <v>hold</v>
      </c>
      <c r="J1733" s="38" t="str">
        <f t="shared" si="352"/>
        <v>Cash</v>
      </c>
      <c r="K1733" s="23" t="str">
        <f t="shared" si="353"/>
        <v>Cash</v>
      </c>
      <c r="L1733" s="23" t="str">
        <f t="shared" si="354"/>
        <v>Cash</v>
      </c>
      <c r="M1733" s="43">
        <f t="shared" si="347"/>
        <v>1.004245283018868</v>
      </c>
      <c r="N1733" s="54">
        <f t="shared" si="349"/>
        <v>1</v>
      </c>
      <c r="O1733" s="47">
        <f>O1732*N1733</f>
        <v>3977636.8405933166</v>
      </c>
      <c r="P1733" s="67">
        <f>(O1733-MAX(O$97:O1733))/MAX(O$97:O1733)</f>
        <v>-0.18826601000121673</v>
      </c>
      <c r="Q1733" s="63">
        <f t="shared" si="348"/>
        <v>918097.79609814961</v>
      </c>
      <c r="R1733" s="52">
        <f t="shared" ref="R1733:R1738" si="356">M1733</f>
        <v>1.004245283018868</v>
      </c>
      <c r="S1733" s="47">
        <f t="shared" si="351"/>
        <v>32459794.944380067</v>
      </c>
      <c r="T1733" s="67">
        <f>(S1733-MAX(S$97:S1733))/MAX(S$97:S1733)</f>
        <v>-0.33180157258474724</v>
      </c>
      <c r="U1733" s="63">
        <f t="shared" si="350"/>
        <v>762374.8333719048</v>
      </c>
      <c r="V1733" s="4"/>
    </row>
    <row r="1734" spans="1:22" x14ac:dyDescent="0.3">
      <c r="A1734" s="2">
        <v>44737</v>
      </c>
      <c r="B1734" s="21">
        <v>475.3</v>
      </c>
      <c r="C1734" s="21">
        <v>470</v>
      </c>
      <c r="D1734" s="21">
        <v>429.80999999999989</v>
      </c>
      <c r="E1734" s="21">
        <v>756.5958333333333</v>
      </c>
      <c r="F1734" s="23" t="str">
        <f t="shared" si="344"/>
        <v>TRUE</v>
      </c>
      <c r="G1734" s="23" t="str">
        <f t="shared" si="345"/>
        <v>FALSE</v>
      </c>
      <c r="H1734" s="23" t="str">
        <f t="shared" si="346"/>
        <v>Hold&amp;NotBuy</v>
      </c>
      <c r="I1734" s="23" t="str">
        <f t="shared" si="355"/>
        <v>hold</v>
      </c>
      <c r="J1734" s="38" t="str">
        <f t="shared" si="352"/>
        <v>Cash</v>
      </c>
      <c r="K1734" s="23" t="str">
        <f t="shared" si="353"/>
        <v>Cash</v>
      </c>
      <c r="L1734" s="23" t="str">
        <f t="shared" si="354"/>
        <v>Cash</v>
      </c>
      <c r="M1734" s="43">
        <f t="shared" si="347"/>
        <v>1.116251761390324</v>
      </c>
      <c r="N1734" s="54">
        <f t="shared" si="349"/>
        <v>1</v>
      </c>
      <c r="O1734" s="47">
        <f>O1733*N1734</f>
        <v>3977636.8405933166</v>
      </c>
      <c r="P1734" s="67">
        <f>(O1734-MAX(O$97:O1734))/MAX(O$97:O1734)</f>
        <v>-0.18826601000121673</v>
      </c>
      <c r="Q1734" s="63">
        <f t="shared" si="348"/>
        <v>918097.79609814961</v>
      </c>
      <c r="R1734" s="52">
        <f t="shared" si="356"/>
        <v>1.116251761390324</v>
      </c>
      <c r="S1734" s="47">
        <f t="shared" si="351"/>
        <v>36233303.281032987</v>
      </c>
      <c r="T1734" s="67">
        <f>(S1734-MAX(S$97:S1734))/MAX(S$97:S1734)</f>
        <v>-0.25412232843947952</v>
      </c>
      <c r="U1734" s="63">
        <f t="shared" si="350"/>
        <v>851002.2505910435</v>
      </c>
      <c r="V1734" s="4"/>
    </row>
    <row r="1735" spans="1:22" x14ac:dyDescent="0.3">
      <c r="A1735" s="2">
        <v>44738</v>
      </c>
      <c r="B1735" s="21">
        <v>470</v>
      </c>
      <c r="C1735" s="21">
        <v>478</v>
      </c>
      <c r="D1735" s="21">
        <v>436.64</v>
      </c>
      <c r="E1735" s="21">
        <v>752.82416666666677</v>
      </c>
      <c r="F1735" s="23" t="str">
        <f t="shared" si="344"/>
        <v>TRUE</v>
      </c>
      <c r="G1735" s="23" t="str">
        <f t="shared" si="345"/>
        <v>FALSE</v>
      </c>
      <c r="H1735" s="23" t="str">
        <f t="shared" si="346"/>
        <v>Hold&amp;NotBuy</v>
      </c>
      <c r="I1735" s="23" t="str">
        <f t="shared" si="355"/>
        <v>hold</v>
      </c>
      <c r="J1735" s="38" t="str">
        <f t="shared" si="352"/>
        <v>Cash</v>
      </c>
      <c r="K1735" s="23" t="str">
        <f t="shared" si="353"/>
        <v>Cash</v>
      </c>
      <c r="L1735" s="23" t="str">
        <f t="shared" si="354"/>
        <v>Cash</v>
      </c>
      <c r="M1735" s="43">
        <f t="shared" si="347"/>
        <v>0.98884914790658529</v>
      </c>
      <c r="N1735" s="54">
        <f t="shared" si="349"/>
        <v>1</v>
      </c>
      <c r="O1735" s="47">
        <f>O1734*N1735</f>
        <v>3977636.8405933166</v>
      </c>
      <c r="P1735" s="67">
        <f>(O1735-MAX(O$97:O1735))/MAX(O$97:O1735)</f>
        <v>-0.18826601000121673</v>
      </c>
      <c r="Q1735" s="63">
        <f t="shared" si="348"/>
        <v>918097.79609814961</v>
      </c>
      <c r="R1735" s="52">
        <f t="shared" si="356"/>
        <v>0.98884914790658529</v>
      </c>
      <c r="S1735" s="47">
        <f t="shared" si="351"/>
        <v>35829271.075290352</v>
      </c>
      <c r="T1735" s="67">
        <f>(S1735-MAX(S$97:S1735))/MAX(S$97:S1735)</f>
        <v>-0.26243950003483141</v>
      </c>
      <c r="U1735" s="63">
        <f t="shared" si="350"/>
        <v>841512.85036353976</v>
      </c>
      <c r="V1735" s="4"/>
    </row>
    <row r="1736" spans="1:22" x14ac:dyDescent="0.3">
      <c r="A1736" s="2">
        <v>44739</v>
      </c>
      <c r="B1736" s="21">
        <v>478.1</v>
      </c>
      <c r="C1736" s="21">
        <v>459.9</v>
      </c>
      <c r="D1736" s="21">
        <v>440.38</v>
      </c>
      <c r="E1736" s="21">
        <v>749.09499999999991</v>
      </c>
      <c r="F1736" s="23" t="str">
        <f t="shared" si="344"/>
        <v>TRUE</v>
      </c>
      <c r="G1736" s="23" t="str">
        <f t="shared" si="345"/>
        <v>FALSE</v>
      </c>
      <c r="H1736" s="23" t="str">
        <f t="shared" si="346"/>
        <v>Hold&amp;NotBuy</v>
      </c>
      <c r="I1736" s="23" t="str">
        <f t="shared" si="355"/>
        <v>hold</v>
      </c>
      <c r="J1736" s="38" t="str">
        <f t="shared" si="352"/>
        <v>Cash</v>
      </c>
      <c r="K1736" s="23" t="str">
        <f t="shared" si="353"/>
        <v>Cash</v>
      </c>
      <c r="L1736" s="23" t="str">
        <f t="shared" si="354"/>
        <v>Cash</v>
      </c>
      <c r="M1736" s="43">
        <f t="shared" si="347"/>
        <v>1.0172340425531916</v>
      </c>
      <c r="N1736" s="54">
        <f t="shared" si="349"/>
        <v>1</v>
      </c>
      <c r="O1736" s="47">
        <f>O1735*N1736</f>
        <v>3977636.8405933166</v>
      </c>
      <c r="P1736" s="67">
        <f>(O1736-MAX(O$97:O1736))/MAX(O$97:O1736)</f>
        <v>-0.18826601000121673</v>
      </c>
      <c r="Q1736" s="63">
        <f t="shared" si="348"/>
        <v>918097.79609814961</v>
      </c>
      <c r="R1736" s="52">
        <f t="shared" si="356"/>
        <v>1.0172340425531916</v>
      </c>
      <c r="S1736" s="47">
        <f t="shared" si="351"/>
        <v>36446754.257651746</v>
      </c>
      <c r="T1736" s="67">
        <f>(S1736-MAX(S$97:S1736))/MAX(S$97:S1736)</f>
        <v>-0.24972835099287835</v>
      </c>
      <c r="U1736" s="63">
        <f t="shared" si="350"/>
        <v>856015.51863576262</v>
      </c>
      <c r="V1736" s="4"/>
    </row>
    <row r="1737" spans="1:22" x14ac:dyDescent="0.3">
      <c r="A1737" s="2">
        <v>44740</v>
      </c>
      <c r="B1737" s="21">
        <v>459.9</v>
      </c>
      <c r="C1737" s="21">
        <v>451</v>
      </c>
      <c r="D1737" s="21">
        <v>445.16</v>
      </c>
      <c r="E1737" s="21">
        <v>745.24833333333333</v>
      </c>
      <c r="F1737" s="23" t="str">
        <f t="shared" si="344"/>
        <v>TRUE</v>
      </c>
      <c r="G1737" s="23" t="str">
        <f t="shared" si="345"/>
        <v>FALSE</v>
      </c>
      <c r="H1737" s="23" t="str">
        <f t="shared" si="346"/>
        <v>Hold&amp;NotBuy</v>
      </c>
      <c r="I1737" s="23" t="str">
        <f t="shared" si="355"/>
        <v>hold</v>
      </c>
      <c r="J1737" s="38" t="str">
        <f t="shared" si="352"/>
        <v>Cash</v>
      </c>
      <c r="K1737" s="23" t="str">
        <f t="shared" si="353"/>
        <v>Cash</v>
      </c>
      <c r="L1737" s="23" t="str">
        <f t="shared" si="354"/>
        <v>Cash</v>
      </c>
      <c r="M1737" s="43">
        <f t="shared" si="347"/>
        <v>0.96193265007320639</v>
      </c>
      <c r="N1737" s="54">
        <f t="shared" si="349"/>
        <v>1</v>
      </c>
      <c r="O1737" s="47">
        <f>O1736*N1737</f>
        <v>3977636.8405933166</v>
      </c>
      <c r="P1737" s="67">
        <f>(O1737-MAX(O$97:O1737))/MAX(O$97:O1737)</f>
        <v>-0.18826601000121673</v>
      </c>
      <c r="Q1737" s="63">
        <f t="shared" si="348"/>
        <v>918097.79609814961</v>
      </c>
      <c r="R1737" s="52">
        <f t="shared" si="356"/>
        <v>0.96193265007320639</v>
      </c>
      <c r="S1737" s="47">
        <f t="shared" si="351"/>
        <v>35059322.909629859</v>
      </c>
      <c r="T1737" s="67">
        <f>(S1737-MAX(S$97:S1737))/MAX(S$97:S1737)</f>
        <v>-0.27828920439578497</v>
      </c>
      <c r="U1737" s="63">
        <f t="shared" si="350"/>
        <v>823429.27634508931</v>
      </c>
      <c r="V1737" s="4"/>
    </row>
    <row r="1738" spans="1:22" x14ac:dyDescent="0.3">
      <c r="A1738" s="2">
        <v>44741</v>
      </c>
      <c r="B1738" s="21">
        <v>451</v>
      </c>
      <c r="C1738" s="21">
        <v>430.2</v>
      </c>
      <c r="D1738" s="21">
        <v>447.05</v>
      </c>
      <c r="E1738" s="21">
        <v>740.93916666666667</v>
      </c>
      <c r="F1738" s="23" t="str">
        <f t="shared" si="344"/>
        <v>TRUE</v>
      </c>
      <c r="G1738" s="23" t="str">
        <f t="shared" si="345"/>
        <v>FALSE</v>
      </c>
      <c r="H1738" s="23" t="str">
        <f t="shared" si="346"/>
        <v>Hold&amp;NotBuy</v>
      </c>
      <c r="I1738" s="23" t="str">
        <f t="shared" si="355"/>
        <v>hold</v>
      </c>
      <c r="J1738" s="38" t="str">
        <f t="shared" si="352"/>
        <v>Cash</v>
      </c>
      <c r="K1738" s="23" t="str">
        <f t="shared" si="353"/>
        <v>Cash</v>
      </c>
      <c r="L1738" s="23" t="str">
        <f t="shared" si="354"/>
        <v>Cash</v>
      </c>
      <c r="M1738" s="43">
        <f t="shared" si="347"/>
        <v>0.98064796694933687</v>
      </c>
      <c r="N1738" s="54">
        <f t="shared" si="349"/>
        <v>1</v>
      </c>
      <c r="O1738" s="47">
        <f>O1737*N1738</f>
        <v>3977636.8405933166</v>
      </c>
      <c r="P1738" s="67">
        <f>(O1738-MAX(O$97:O1738))/MAX(O$97:O1738)</f>
        <v>-0.18826601000121673</v>
      </c>
      <c r="Q1738" s="63">
        <f t="shared" si="348"/>
        <v>918097.79609814961</v>
      </c>
      <c r="R1738" s="52">
        <f t="shared" si="356"/>
        <v>0.98064796694933687</v>
      </c>
      <c r="S1738" s="47">
        <f t="shared" si="351"/>
        <v>34380853.733948834</v>
      </c>
      <c r="T1738" s="67">
        <f>(S1738-MAX(S$97:S1738))/MAX(S$97:S1738)</f>
        <v>-0.29225577556533805</v>
      </c>
      <c r="U1738" s="63">
        <f t="shared" si="350"/>
        <v>807494.24577437551</v>
      </c>
      <c r="V1738" s="4"/>
    </row>
    <row r="1739" spans="1:22" x14ac:dyDescent="0.3">
      <c r="A1739" s="2">
        <v>44742</v>
      </c>
      <c r="B1739" s="21">
        <v>430.4</v>
      </c>
      <c r="C1739" s="21">
        <v>409.9</v>
      </c>
      <c r="D1739" s="21">
        <v>445.83</v>
      </c>
      <c r="E1739" s="21">
        <v>736.53916666666669</v>
      </c>
      <c r="F1739" s="23" t="str">
        <f t="shared" ref="F1739:F1802" si="357">IF(C1738&gt;=D1738, "TRUE", "FALSE")</f>
        <v>FALSE</v>
      </c>
      <c r="G1739" s="23" t="str">
        <f t="shared" si="345"/>
        <v>FALSE</v>
      </c>
      <c r="H1739" s="23" t="str">
        <f t="shared" si="346"/>
        <v>Sell</v>
      </c>
      <c r="I1739" s="23" t="str">
        <f t="shared" si="355"/>
        <v/>
      </c>
      <c r="J1739" s="38" t="str">
        <f t="shared" si="352"/>
        <v>Selling</v>
      </c>
      <c r="K1739" s="23" t="str">
        <f t="shared" si="353"/>
        <v>Selling</v>
      </c>
      <c r="L1739" s="23" t="str">
        <f t="shared" si="354"/>
        <v>Cash</v>
      </c>
      <c r="M1739" s="43">
        <f t="shared" si="347"/>
        <v>0.95432372505543228</v>
      </c>
      <c r="N1739" s="54">
        <f t="shared" si="349"/>
        <v>1</v>
      </c>
      <c r="O1739" s="47">
        <f>O1738*N1739</f>
        <v>3977636.8405933166</v>
      </c>
      <c r="P1739" s="67">
        <f>(O1739-MAX(O$97:O1739))/MAX(O$97:O1739)</f>
        <v>-0.18826601000121673</v>
      </c>
      <c r="Q1739" s="63">
        <f t="shared" si="348"/>
        <v>918097.79609814961</v>
      </c>
      <c r="R1739" s="53">
        <f>(B1739-(B1739*$A$1))/B1738</f>
        <v>0.95365569844789344</v>
      </c>
      <c r="S1739" s="47">
        <f t="shared" si="351"/>
        <v>32787497.080883842</v>
      </c>
      <c r="T1739" s="67">
        <f>(S1739-MAX(S$97:S1739))/MAX(S$97:S1739)</f>
        <v>-0.32505568732429979</v>
      </c>
      <c r="U1739" s="63">
        <f t="shared" si="350"/>
        <v>770071.488946617</v>
      </c>
      <c r="V1739" s="4"/>
    </row>
    <row r="1740" spans="1:22" x14ac:dyDescent="0.3">
      <c r="A1740" s="2">
        <v>44743</v>
      </c>
      <c r="B1740" s="21">
        <v>409.9</v>
      </c>
      <c r="C1740" s="21">
        <v>413.5</v>
      </c>
      <c r="D1740" s="21">
        <v>443.82</v>
      </c>
      <c r="E1740" s="21">
        <v>732.19583333333333</v>
      </c>
      <c r="F1740" s="23" t="str">
        <f t="shared" si="357"/>
        <v>FALSE</v>
      </c>
      <c r="G1740" s="23" t="str">
        <f t="shared" ref="G1740:G1803" si="358">IF(C1739&gt;=E1739, "TRUE", "FALSE")</f>
        <v>FALSE</v>
      </c>
      <c r="H1740" s="23" t="str">
        <f t="shared" ref="H1740:H1803" si="359">IF(F1740="TRUE", IF(G1740="TRUE", "Buy", "Hold&amp;NotBuy"), "Sell")</f>
        <v>Sell</v>
      </c>
      <c r="I1740" s="23" t="str">
        <f t="shared" si="355"/>
        <v/>
      </c>
      <c r="J1740" s="38" t="str">
        <f t="shared" si="352"/>
        <v>Cash</v>
      </c>
      <c r="K1740" s="23" t="str">
        <f t="shared" si="353"/>
        <v>Cash</v>
      </c>
      <c r="L1740" s="23" t="str">
        <f t="shared" si="354"/>
        <v>Cash</v>
      </c>
      <c r="M1740" s="43">
        <f t="shared" ref="M1740:M1803" si="360">B1740/B1739</f>
        <v>0.95236988847583648</v>
      </c>
      <c r="N1740" s="54">
        <f t="shared" si="349"/>
        <v>1</v>
      </c>
      <c r="O1740" s="47">
        <f>O1739*N1740</f>
        <v>3977636.8405933166</v>
      </c>
      <c r="P1740" s="67">
        <f>(O1740-MAX(O$97:O1740))/MAX(O$97:O1740)</f>
        <v>-0.18826601000121673</v>
      </c>
      <c r="Q1740" s="63">
        <f t="shared" si="348"/>
        <v>918097.79609814961</v>
      </c>
      <c r="R1740" s="48">
        <v>1</v>
      </c>
      <c r="S1740" s="47">
        <f t="shared" si="351"/>
        <v>32787497.080883842</v>
      </c>
      <c r="T1740" s="67">
        <f>(S1740-MAX(S$97:S1740))/MAX(S$97:S1740)</f>
        <v>-0.32505568732429979</v>
      </c>
      <c r="U1740" s="63">
        <f t="shared" si="350"/>
        <v>770071.488946617</v>
      </c>
      <c r="V1740" s="4"/>
    </row>
    <row r="1741" spans="1:22" x14ac:dyDescent="0.3">
      <c r="A1741" s="2">
        <v>44744</v>
      </c>
      <c r="B1741" s="21">
        <v>413.2</v>
      </c>
      <c r="C1741" s="21">
        <v>415</v>
      </c>
      <c r="D1741" s="21">
        <v>442.9</v>
      </c>
      <c r="E1741" s="21">
        <v>728.13333333333333</v>
      </c>
      <c r="F1741" s="23" t="str">
        <f t="shared" si="357"/>
        <v>FALSE</v>
      </c>
      <c r="G1741" s="23" t="str">
        <f t="shared" si="358"/>
        <v>FALSE</v>
      </c>
      <c r="H1741" s="23" t="str">
        <f t="shared" si="359"/>
        <v>Sell</v>
      </c>
      <c r="I1741" s="23" t="str">
        <f t="shared" si="355"/>
        <v/>
      </c>
      <c r="J1741" s="38" t="str">
        <f t="shared" si="352"/>
        <v>Cash</v>
      </c>
      <c r="K1741" s="23" t="str">
        <f t="shared" si="353"/>
        <v>Cash</v>
      </c>
      <c r="L1741" s="23" t="str">
        <f t="shared" si="354"/>
        <v>Cash</v>
      </c>
      <c r="M1741" s="43">
        <f t="shared" si="360"/>
        <v>1.008050744083923</v>
      </c>
      <c r="N1741" s="54">
        <f t="shared" si="349"/>
        <v>1</v>
      </c>
      <c r="O1741" s="47">
        <f>O1740*N1741</f>
        <v>3977636.8405933166</v>
      </c>
      <c r="P1741" s="67">
        <f>(O1741-MAX(O$97:O1741))/MAX(O$97:O1741)</f>
        <v>-0.18826601000121673</v>
      </c>
      <c r="Q1741" s="63">
        <f t="shared" si="348"/>
        <v>918097.79609814961</v>
      </c>
      <c r="R1741" s="48">
        <v>1</v>
      </c>
      <c r="S1741" s="47">
        <f t="shared" si="351"/>
        <v>32787497.080883842</v>
      </c>
      <c r="T1741" s="67">
        <f>(S1741-MAX(S$97:S1741))/MAX(S$97:S1741)</f>
        <v>-0.32505568732429979</v>
      </c>
      <c r="U1741" s="63">
        <f t="shared" si="350"/>
        <v>770071.488946617</v>
      </c>
      <c r="V1741" s="4"/>
    </row>
    <row r="1742" spans="1:22" x14ac:dyDescent="0.3">
      <c r="A1742" s="2">
        <v>44745</v>
      </c>
      <c r="B1742" s="21">
        <v>414.7</v>
      </c>
      <c r="C1742" s="21">
        <v>413</v>
      </c>
      <c r="D1742" s="21">
        <v>441.6</v>
      </c>
      <c r="E1742" s="21">
        <v>723.76833333333332</v>
      </c>
      <c r="F1742" s="23" t="str">
        <f t="shared" si="357"/>
        <v>FALSE</v>
      </c>
      <c r="G1742" s="23" t="str">
        <f t="shared" si="358"/>
        <v>FALSE</v>
      </c>
      <c r="H1742" s="23" t="str">
        <f t="shared" si="359"/>
        <v>Sell</v>
      </c>
      <c r="I1742" s="23" t="str">
        <f t="shared" si="355"/>
        <v/>
      </c>
      <c r="J1742" s="38" t="str">
        <f t="shared" si="352"/>
        <v>Cash</v>
      </c>
      <c r="K1742" s="23" t="str">
        <f t="shared" si="353"/>
        <v>Cash</v>
      </c>
      <c r="L1742" s="23" t="str">
        <f t="shared" si="354"/>
        <v>Cash</v>
      </c>
      <c r="M1742" s="43">
        <f t="shared" si="360"/>
        <v>1.0036302032913844</v>
      </c>
      <c r="N1742" s="54">
        <f t="shared" si="349"/>
        <v>1</v>
      </c>
      <c r="O1742" s="47">
        <f>O1741*N1742</f>
        <v>3977636.8405933166</v>
      </c>
      <c r="P1742" s="67">
        <f>(O1742-MAX(O$97:O1742))/MAX(O$97:O1742)</f>
        <v>-0.18826601000121673</v>
      </c>
      <c r="Q1742" s="63">
        <f t="shared" si="348"/>
        <v>918097.79609814961</v>
      </c>
      <c r="R1742" s="48">
        <v>1</v>
      </c>
      <c r="S1742" s="47">
        <f t="shared" si="351"/>
        <v>32787497.080883842</v>
      </c>
      <c r="T1742" s="67">
        <f>(S1742-MAX(S$97:S1742))/MAX(S$97:S1742)</f>
        <v>-0.32505568732429979</v>
      </c>
      <c r="U1742" s="63">
        <f t="shared" si="350"/>
        <v>770071.488946617</v>
      </c>
      <c r="V1742" s="4"/>
    </row>
    <row r="1743" spans="1:22" x14ac:dyDescent="0.3">
      <c r="A1743" s="2">
        <v>44746</v>
      </c>
      <c r="B1743" s="21">
        <v>413</v>
      </c>
      <c r="C1743" s="21">
        <v>420.8</v>
      </c>
      <c r="D1743" s="21">
        <v>436.13</v>
      </c>
      <c r="E1743" s="21">
        <v>719.70166666666671</v>
      </c>
      <c r="F1743" s="23" t="str">
        <f t="shared" si="357"/>
        <v>FALSE</v>
      </c>
      <c r="G1743" s="23" t="str">
        <f t="shared" si="358"/>
        <v>FALSE</v>
      </c>
      <c r="H1743" s="23" t="str">
        <f t="shared" si="359"/>
        <v>Sell</v>
      </c>
      <c r="I1743" s="23" t="str">
        <f t="shared" si="355"/>
        <v/>
      </c>
      <c r="J1743" s="38" t="str">
        <f t="shared" si="352"/>
        <v>Cash</v>
      </c>
      <c r="K1743" s="23" t="str">
        <f t="shared" si="353"/>
        <v>Cash</v>
      </c>
      <c r="L1743" s="23" t="str">
        <f t="shared" si="354"/>
        <v>Cash</v>
      </c>
      <c r="M1743" s="43">
        <f t="shared" si="360"/>
        <v>0.99590065107306491</v>
      </c>
      <c r="N1743" s="54">
        <f t="shared" si="349"/>
        <v>1</v>
      </c>
      <c r="O1743" s="47">
        <f>O1742*N1743</f>
        <v>3977636.8405933166</v>
      </c>
      <c r="P1743" s="67">
        <f>(O1743-MAX(O$97:O1743))/MAX(O$97:O1743)</f>
        <v>-0.18826601000121673</v>
      </c>
      <c r="Q1743" s="63">
        <f t="shared" si="348"/>
        <v>918097.79609814961</v>
      </c>
      <c r="R1743" s="48">
        <v>1</v>
      </c>
      <c r="S1743" s="47">
        <f t="shared" si="351"/>
        <v>32787497.080883842</v>
      </c>
      <c r="T1743" s="67">
        <f>(S1743-MAX(S$97:S1743))/MAX(S$97:S1743)</f>
        <v>-0.32505568732429979</v>
      </c>
      <c r="U1743" s="63">
        <f t="shared" si="350"/>
        <v>770071.488946617</v>
      </c>
      <c r="V1743" s="4"/>
    </row>
    <row r="1744" spans="1:22" x14ac:dyDescent="0.3">
      <c r="A1744" s="2">
        <v>44747</v>
      </c>
      <c r="B1744" s="21">
        <v>420.4</v>
      </c>
      <c r="C1744" s="21">
        <v>417.6</v>
      </c>
      <c r="D1744" s="21">
        <v>430.89</v>
      </c>
      <c r="E1744" s="21">
        <v>715.5291666666667</v>
      </c>
      <c r="F1744" s="23" t="str">
        <f t="shared" si="357"/>
        <v>FALSE</v>
      </c>
      <c r="G1744" s="23" t="str">
        <f t="shared" si="358"/>
        <v>FALSE</v>
      </c>
      <c r="H1744" s="23" t="str">
        <f t="shared" si="359"/>
        <v>Sell</v>
      </c>
      <c r="I1744" s="23" t="str">
        <f t="shared" si="355"/>
        <v/>
      </c>
      <c r="J1744" s="38" t="str">
        <f t="shared" si="352"/>
        <v>Cash</v>
      </c>
      <c r="K1744" s="23" t="str">
        <f t="shared" si="353"/>
        <v>Cash</v>
      </c>
      <c r="L1744" s="23" t="str">
        <f t="shared" si="354"/>
        <v>Cash</v>
      </c>
      <c r="M1744" s="43">
        <f t="shared" si="360"/>
        <v>1.0179176755447941</v>
      </c>
      <c r="N1744" s="54">
        <f t="shared" si="349"/>
        <v>1</v>
      </c>
      <c r="O1744" s="47">
        <f>O1743*N1744</f>
        <v>3977636.8405933166</v>
      </c>
      <c r="P1744" s="67">
        <f>(O1744-MAX(O$97:O1744))/MAX(O$97:O1744)</f>
        <v>-0.18826601000121673</v>
      </c>
      <c r="Q1744" s="63">
        <f t="shared" si="348"/>
        <v>918097.79609814961</v>
      </c>
      <c r="R1744" s="48">
        <v>1</v>
      </c>
      <c r="S1744" s="47">
        <f t="shared" si="351"/>
        <v>32787497.080883842</v>
      </c>
      <c r="T1744" s="67">
        <f>(S1744-MAX(S$97:S1744))/MAX(S$97:S1744)</f>
        <v>-0.32505568732429979</v>
      </c>
      <c r="U1744" s="63">
        <f t="shared" si="350"/>
        <v>770071.488946617</v>
      </c>
      <c r="V1744" s="4"/>
    </row>
    <row r="1745" spans="1:22" x14ac:dyDescent="0.3">
      <c r="A1745" s="2">
        <v>44748</v>
      </c>
      <c r="B1745" s="21">
        <v>417.3</v>
      </c>
      <c r="C1745" s="21">
        <v>425.1</v>
      </c>
      <c r="D1745" s="21">
        <v>425.6</v>
      </c>
      <c r="E1745" s="21">
        <v>711.58333333333337</v>
      </c>
      <c r="F1745" s="23" t="str">
        <f t="shared" si="357"/>
        <v>FALSE</v>
      </c>
      <c r="G1745" s="23" t="str">
        <f t="shared" si="358"/>
        <v>FALSE</v>
      </c>
      <c r="H1745" s="23" t="str">
        <f t="shared" si="359"/>
        <v>Sell</v>
      </c>
      <c r="I1745" s="23" t="str">
        <f t="shared" si="355"/>
        <v/>
      </c>
      <c r="J1745" s="38" t="str">
        <f t="shared" si="352"/>
        <v>Cash</v>
      </c>
      <c r="K1745" s="23" t="str">
        <f t="shared" si="353"/>
        <v>Cash</v>
      </c>
      <c r="L1745" s="23" t="str">
        <f t="shared" si="354"/>
        <v>Cash</v>
      </c>
      <c r="M1745" s="43">
        <f t="shared" si="360"/>
        <v>0.9926260704091342</v>
      </c>
      <c r="N1745" s="54">
        <f t="shared" si="349"/>
        <v>1</v>
      </c>
      <c r="O1745" s="47">
        <f>O1744*N1745</f>
        <v>3977636.8405933166</v>
      </c>
      <c r="P1745" s="67">
        <f>(O1745-MAX(O$97:O1745))/MAX(O$97:O1745)</f>
        <v>-0.18826601000121673</v>
      </c>
      <c r="Q1745" s="63">
        <f t="shared" si="348"/>
        <v>918097.79609814961</v>
      </c>
      <c r="R1745" s="48">
        <v>1</v>
      </c>
      <c r="S1745" s="47">
        <f t="shared" si="351"/>
        <v>32787497.080883842</v>
      </c>
      <c r="T1745" s="67">
        <f>(S1745-MAX(S$97:S1745))/MAX(S$97:S1745)</f>
        <v>-0.32505568732429979</v>
      </c>
      <c r="U1745" s="63">
        <f t="shared" si="350"/>
        <v>770071.488946617</v>
      </c>
      <c r="V1745" s="4"/>
    </row>
    <row r="1746" spans="1:22" x14ac:dyDescent="0.3">
      <c r="A1746" s="2">
        <v>44749</v>
      </c>
      <c r="B1746" s="21">
        <v>425.3</v>
      </c>
      <c r="C1746" s="21">
        <v>436.9</v>
      </c>
      <c r="D1746" s="21">
        <v>423.3</v>
      </c>
      <c r="E1746" s="21">
        <v>707.49249999999995</v>
      </c>
      <c r="F1746" s="23" t="str">
        <f t="shared" si="357"/>
        <v>FALSE</v>
      </c>
      <c r="G1746" s="23" t="str">
        <f t="shared" si="358"/>
        <v>FALSE</v>
      </c>
      <c r="H1746" s="23" t="str">
        <f t="shared" si="359"/>
        <v>Sell</v>
      </c>
      <c r="I1746" s="23" t="str">
        <f t="shared" si="355"/>
        <v/>
      </c>
      <c r="J1746" s="38" t="str">
        <f t="shared" si="352"/>
        <v>Cash</v>
      </c>
      <c r="K1746" s="23" t="str">
        <f t="shared" si="353"/>
        <v>Cash</v>
      </c>
      <c r="L1746" s="23" t="str">
        <f t="shared" si="354"/>
        <v>Cash</v>
      </c>
      <c r="M1746" s="43">
        <f t="shared" si="360"/>
        <v>1.0191708602923557</v>
      </c>
      <c r="N1746" s="54">
        <f t="shared" si="349"/>
        <v>1</v>
      </c>
      <c r="O1746" s="47">
        <f>O1745*N1746</f>
        <v>3977636.8405933166</v>
      </c>
      <c r="P1746" s="67">
        <f>(O1746-MAX(O$97:O1746))/MAX(O$97:O1746)</f>
        <v>-0.18826601000121673</v>
      </c>
      <c r="Q1746" s="63">
        <f t="shared" si="348"/>
        <v>918097.79609814961</v>
      </c>
      <c r="R1746" s="48">
        <v>1</v>
      </c>
      <c r="S1746" s="47">
        <f t="shared" si="351"/>
        <v>32787497.080883842</v>
      </c>
      <c r="T1746" s="67">
        <f>(S1746-MAX(S$97:S1746))/MAX(S$97:S1746)</f>
        <v>-0.32505568732429979</v>
      </c>
      <c r="U1746" s="63">
        <f t="shared" si="350"/>
        <v>770071.488946617</v>
      </c>
      <c r="V1746" s="4"/>
    </row>
    <row r="1747" spans="1:22" x14ac:dyDescent="0.3">
      <c r="A1747" s="2">
        <v>44750</v>
      </c>
      <c r="B1747" s="21">
        <v>437.2</v>
      </c>
      <c r="C1747" s="21">
        <v>447.3</v>
      </c>
      <c r="D1747" s="21">
        <v>422.93</v>
      </c>
      <c r="E1747" s="21">
        <v>703.66583333333324</v>
      </c>
      <c r="F1747" s="23" t="str">
        <f t="shared" si="357"/>
        <v>TRUE</v>
      </c>
      <c r="G1747" s="23" t="str">
        <f t="shared" si="358"/>
        <v>FALSE</v>
      </c>
      <c r="H1747" s="23" t="str">
        <f t="shared" si="359"/>
        <v>Hold&amp;NotBuy</v>
      </c>
      <c r="I1747" s="23" t="str">
        <f t="shared" si="355"/>
        <v>hold</v>
      </c>
      <c r="J1747" s="38" t="str">
        <f t="shared" si="352"/>
        <v>Cash</v>
      </c>
      <c r="K1747" s="23" t="str">
        <f t="shared" si="353"/>
        <v>Cash</v>
      </c>
      <c r="L1747" s="23" t="str">
        <f t="shared" si="354"/>
        <v>Cash</v>
      </c>
      <c r="M1747" s="43">
        <f t="shared" si="360"/>
        <v>1.0279802492358334</v>
      </c>
      <c r="N1747" s="54">
        <f t="shared" si="349"/>
        <v>1</v>
      </c>
      <c r="O1747" s="47">
        <f>O1746*N1747</f>
        <v>3977636.8405933166</v>
      </c>
      <c r="P1747" s="67">
        <f>(O1747-MAX(O$97:O1747))/MAX(O$97:O1747)</f>
        <v>-0.18826601000121673</v>
      </c>
      <c r="Q1747" s="63">
        <f t="shared" si="348"/>
        <v>918097.79609814961</v>
      </c>
      <c r="R1747" s="48">
        <v>1</v>
      </c>
      <c r="S1747" s="47">
        <f t="shared" si="351"/>
        <v>32787497.080883842</v>
      </c>
      <c r="T1747" s="67">
        <f>(S1747-MAX(S$97:S1747))/MAX(S$97:S1747)</f>
        <v>-0.32505568732429979</v>
      </c>
      <c r="U1747" s="63">
        <f t="shared" si="350"/>
        <v>770071.488946617</v>
      </c>
      <c r="V1747" s="4"/>
    </row>
    <row r="1748" spans="1:22" x14ac:dyDescent="0.3">
      <c r="A1748" s="2">
        <v>44751</v>
      </c>
      <c r="B1748" s="21">
        <v>447.1</v>
      </c>
      <c r="C1748" s="21">
        <v>448.7</v>
      </c>
      <c r="D1748" s="21">
        <v>424.78</v>
      </c>
      <c r="E1748" s="21">
        <v>699.76250000000005</v>
      </c>
      <c r="F1748" s="23" t="str">
        <f t="shared" si="357"/>
        <v>TRUE</v>
      </c>
      <c r="G1748" s="23" t="str">
        <f t="shared" si="358"/>
        <v>FALSE</v>
      </c>
      <c r="H1748" s="23" t="str">
        <f t="shared" si="359"/>
        <v>Hold&amp;NotBuy</v>
      </c>
      <c r="I1748" s="23" t="str">
        <f t="shared" si="355"/>
        <v>hold</v>
      </c>
      <c r="J1748" s="38" t="str">
        <f t="shared" si="352"/>
        <v>Cash</v>
      </c>
      <c r="K1748" s="23" t="str">
        <f t="shared" si="353"/>
        <v>Cash</v>
      </c>
      <c r="L1748" s="23" t="str">
        <f t="shared" si="354"/>
        <v>Cash</v>
      </c>
      <c r="M1748" s="43">
        <f t="shared" si="360"/>
        <v>1.0226440988106131</v>
      </c>
      <c r="N1748" s="54">
        <f t="shared" si="349"/>
        <v>1</v>
      </c>
      <c r="O1748" s="47">
        <f>O1747*N1748</f>
        <v>3977636.8405933166</v>
      </c>
      <c r="P1748" s="67">
        <f>(O1748-MAX(O$97:O1748))/MAX(O$97:O1748)</f>
        <v>-0.18826601000121673</v>
      </c>
      <c r="Q1748" s="63">
        <f t="shared" si="348"/>
        <v>918097.79609814961</v>
      </c>
      <c r="R1748" s="55">
        <f>(B1748-(B1747*$A$1))/B1747</f>
        <v>1.021944098810613</v>
      </c>
      <c r="S1748" s="47">
        <f t="shared" si="351"/>
        <v>33506989.156579442</v>
      </c>
      <c r="T1748" s="67">
        <f>(S1748-MAX(S$97:S1748))/MAX(S$97:S1748)</f>
        <v>-0.31024464263528295</v>
      </c>
      <c r="U1748" s="63">
        <f t="shared" si="350"/>
        <v>786970.01379129745</v>
      </c>
      <c r="V1748" s="4"/>
    </row>
    <row r="1749" spans="1:22" x14ac:dyDescent="0.3">
      <c r="A1749" s="2">
        <v>44752</v>
      </c>
      <c r="B1749" s="21">
        <v>448.8</v>
      </c>
      <c r="C1749" s="21">
        <v>434.9</v>
      </c>
      <c r="D1749" s="21">
        <v>427.28</v>
      </c>
      <c r="E1749" s="21">
        <v>695.21000000000015</v>
      </c>
      <c r="F1749" s="23" t="str">
        <f t="shared" si="357"/>
        <v>TRUE</v>
      </c>
      <c r="G1749" s="23" t="str">
        <f t="shared" si="358"/>
        <v>FALSE</v>
      </c>
      <c r="H1749" s="23" t="str">
        <f t="shared" si="359"/>
        <v>Hold&amp;NotBuy</v>
      </c>
      <c r="I1749" s="23" t="str">
        <f t="shared" si="355"/>
        <v>hold</v>
      </c>
      <c r="J1749" s="38" t="str">
        <f t="shared" si="352"/>
        <v>Cash</v>
      </c>
      <c r="K1749" s="23" t="str">
        <f t="shared" si="353"/>
        <v>Cash</v>
      </c>
      <c r="L1749" s="23" t="str">
        <f t="shared" si="354"/>
        <v>Cash</v>
      </c>
      <c r="M1749" s="43">
        <f t="shared" si="360"/>
        <v>1.0038022813688212</v>
      </c>
      <c r="N1749" s="54">
        <f t="shared" si="349"/>
        <v>1</v>
      </c>
      <c r="O1749" s="47">
        <f>O1748*N1749</f>
        <v>3977636.8405933166</v>
      </c>
      <c r="P1749" s="67">
        <f>(O1749-MAX(O$97:O1749))/MAX(O$97:O1749)</f>
        <v>-0.18826601000121673</v>
      </c>
      <c r="Q1749" s="63">
        <f t="shared" si="348"/>
        <v>918097.79609814961</v>
      </c>
      <c r="R1749" s="52">
        <f t="shared" ref="R1749:R1750" si="361">M1749</f>
        <v>1.0038022813688212</v>
      </c>
      <c r="S1749" s="47">
        <f t="shared" si="351"/>
        <v>33634392.157174796</v>
      </c>
      <c r="T1749" s="67">
        <f>(S1749-MAX(S$97:S1749))/MAX(S$97:S1749)</f>
        <v>-0.30762199869093054</v>
      </c>
      <c r="U1749" s="63">
        <f t="shared" si="350"/>
        <v>789962.29521255707</v>
      </c>
      <c r="V1749" s="4"/>
    </row>
    <row r="1750" spans="1:22" x14ac:dyDescent="0.3">
      <c r="A1750" s="2">
        <v>44753</v>
      </c>
      <c r="B1750" s="21">
        <v>434.6</v>
      </c>
      <c r="C1750" s="21">
        <v>425.3</v>
      </c>
      <c r="D1750" s="21">
        <v>428.46</v>
      </c>
      <c r="E1750" s="21">
        <v>690.58499999999992</v>
      </c>
      <c r="F1750" s="23" t="str">
        <f t="shared" si="357"/>
        <v>TRUE</v>
      </c>
      <c r="G1750" s="23" t="str">
        <f t="shared" si="358"/>
        <v>FALSE</v>
      </c>
      <c r="H1750" s="23" t="str">
        <f t="shared" si="359"/>
        <v>Hold&amp;NotBuy</v>
      </c>
      <c r="I1750" s="23" t="str">
        <f t="shared" si="355"/>
        <v>hold</v>
      </c>
      <c r="J1750" s="38" t="str">
        <f t="shared" si="352"/>
        <v>Cash</v>
      </c>
      <c r="K1750" s="23" t="str">
        <f t="shared" si="353"/>
        <v>Cash</v>
      </c>
      <c r="L1750" s="23" t="str">
        <f t="shared" si="354"/>
        <v>Cash</v>
      </c>
      <c r="M1750" s="43">
        <f t="shared" si="360"/>
        <v>0.96836007130124779</v>
      </c>
      <c r="N1750" s="54">
        <f t="shared" si="349"/>
        <v>1</v>
      </c>
      <c r="O1750" s="47">
        <f>O1749*N1750</f>
        <v>3977636.8405933166</v>
      </c>
      <c r="P1750" s="67">
        <f>(O1750-MAX(O$97:O1750))/MAX(O$97:O1750)</f>
        <v>-0.18826601000121673</v>
      </c>
      <c r="Q1750" s="63">
        <f t="shared" si="348"/>
        <v>918097.79609814961</v>
      </c>
      <c r="R1750" s="52">
        <f t="shared" si="361"/>
        <v>0.96836007130124779</v>
      </c>
      <c r="S1750" s="47">
        <f t="shared" si="351"/>
        <v>32570202.387495916</v>
      </c>
      <c r="T1750" s="67">
        <f>(S1750-MAX(S$97:S1750))/MAX(S$97:S1750)</f>
        <v>-0.32952878928493401</v>
      </c>
      <c r="U1750" s="63">
        <f t="shared" si="350"/>
        <v>764967.9445173291</v>
      </c>
      <c r="V1750" s="4"/>
    </row>
    <row r="1751" spans="1:22" x14ac:dyDescent="0.3">
      <c r="A1751" s="2">
        <v>44754</v>
      </c>
      <c r="B1751" s="21">
        <v>425.5</v>
      </c>
      <c r="C1751" s="21">
        <v>413.9</v>
      </c>
      <c r="D1751" s="21">
        <v>428.35</v>
      </c>
      <c r="E1751" s="21">
        <v>686.11333333333334</v>
      </c>
      <c r="F1751" s="23" t="str">
        <f t="shared" si="357"/>
        <v>FALSE</v>
      </c>
      <c r="G1751" s="23" t="str">
        <f t="shared" si="358"/>
        <v>FALSE</v>
      </c>
      <c r="H1751" s="23" t="str">
        <f t="shared" si="359"/>
        <v>Sell</v>
      </c>
      <c r="I1751" s="23" t="str">
        <f t="shared" si="355"/>
        <v/>
      </c>
      <c r="J1751" s="38" t="str">
        <f t="shared" si="352"/>
        <v>Selling</v>
      </c>
      <c r="K1751" s="23" t="str">
        <f t="shared" si="353"/>
        <v>Selling</v>
      </c>
      <c r="L1751" s="23" t="str">
        <f t="shared" si="354"/>
        <v>Cash</v>
      </c>
      <c r="M1751" s="43">
        <f t="shared" si="360"/>
        <v>0.97906120570639665</v>
      </c>
      <c r="N1751" s="54">
        <f t="shared" si="349"/>
        <v>1</v>
      </c>
      <c r="O1751" s="47">
        <f>O1750*N1751</f>
        <v>3977636.8405933166</v>
      </c>
      <c r="P1751" s="67">
        <f>(O1751-MAX(O$97:O1751))/MAX(O$97:O1751)</f>
        <v>-0.18826601000121673</v>
      </c>
      <c r="Q1751" s="63">
        <f t="shared" si="348"/>
        <v>918097.79609814961</v>
      </c>
      <c r="R1751" s="53">
        <f>(B1751-(B1751*$A$1))/B1750</f>
        <v>0.97837586286240219</v>
      </c>
      <c r="S1751" s="47">
        <f t="shared" si="351"/>
        <v>31865899.86446939</v>
      </c>
      <c r="T1751" s="67">
        <f>(S1751-MAX(S$97:S1751))/MAX(S$97:S1751)</f>
        <v>-0.34402715069224782</v>
      </c>
      <c r="U1751" s="63">
        <f t="shared" si="350"/>
        <v>748426.17277922004</v>
      </c>
      <c r="V1751" s="4"/>
    </row>
    <row r="1752" spans="1:22" x14ac:dyDescent="0.3">
      <c r="A1752" s="2">
        <v>44755</v>
      </c>
      <c r="B1752" s="21">
        <v>414</v>
      </c>
      <c r="C1752" s="21">
        <v>412.7</v>
      </c>
      <c r="D1752" s="21">
        <v>428.32</v>
      </c>
      <c r="E1752" s="21">
        <v>681.65916666666669</v>
      </c>
      <c r="F1752" s="23" t="str">
        <f t="shared" si="357"/>
        <v>FALSE</v>
      </c>
      <c r="G1752" s="23" t="str">
        <f t="shared" si="358"/>
        <v>FALSE</v>
      </c>
      <c r="H1752" s="23" t="str">
        <f t="shared" si="359"/>
        <v>Sell</v>
      </c>
      <c r="I1752" s="23" t="str">
        <f t="shared" si="355"/>
        <v/>
      </c>
      <c r="J1752" s="38" t="str">
        <f t="shared" si="352"/>
        <v>Cash</v>
      </c>
      <c r="K1752" s="23" t="str">
        <f t="shared" si="353"/>
        <v>Cash</v>
      </c>
      <c r="L1752" s="23" t="str">
        <f t="shared" si="354"/>
        <v>Cash</v>
      </c>
      <c r="M1752" s="43">
        <f t="shared" si="360"/>
        <v>0.97297297297297303</v>
      </c>
      <c r="N1752" s="54">
        <f t="shared" si="349"/>
        <v>1</v>
      </c>
      <c r="O1752" s="47">
        <f>O1751*N1752</f>
        <v>3977636.8405933166</v>
      </c>
      <c r="P1752" s="67">
        <f>(O1752-MAX(O$97:O1752))/MAX(O$97:O1752)</f>
        <v>-0.18826601000121673</v>
      </c>
      <c r="Q1752" s="63">
        <f t="shared" si="348"/>
        <v>918097.79609814961</v>
      </c>
      <c r="R1752" s="48">
        <v>1</v>
      </c>
      <c r="S1752" s="47">
        <f t="shared" si="351"/>
        <v>31865899.86446939</v>
      </c>
      <c r="T1752" s="67">
        <f>(S1752-MAX(S$97:S1752))/MAX(S$97:S1752)</f>
        <v>-0.34402715069224782</v>
      </c>
      <c r="U1752" s="63">
        <f t="shared" si="350"/>
        <v>748426.17277922004</v>
      </c>
      <c r="V1752" s="4"/>
    </row>
    <row r="1753" spans="1:22" x14ac:dyDescent="0.3">
      <c r="A1753" s="2">
        <v>44756</v>
      </c>
      <c r="B1753" s="21">
        <v>413</v>
      </c>
      <c r="C1753" s="21">
        <v>419.4</v>
      </c>
      <c r="D1753" s="21">
        <v>428.18</v>
      </c>
      <c r="E1753" s="21">
        <v>677.2208333333333</v>
      </c>
      <c r="F1753" s="23" t="str">
        <f t="shared" si="357"/>
        <v>FALSE</v>
      </c>
      <c r="G1753" s="23" t="str">
        <f t="shared" si="358"/>
        <v>FALSE</v>
      </c>
      <c r="H1753" s="23" t="str">
        <f t="shared" si="359"/>
        <v>Sell</v>
      </c>
      <c r="I1753" s="23" t="str">
        <f t="shared" si="355"/>
        <v/>
      </c>
      <c r="J1753" s="38" t="str">
        <f t="shared" si="352"/>
        <v>Cash</v>
      </c>
      <c r="K1753" s="23" t="str">
        <f t="shared" si="353"/>
        <v>Cash</v>
      </c>
      <c r="L1753" s="23" t="str">
        <f t="shared" si="354"/>
        <v>Cash</v>
      </c>
      <c r="M1753" s="43">
        <f t="shared" si="360"/>
        <v>0.99758454106280192</v>
      </c>
      <c r="N1753" s="54">
        <f t="shared" si="349"/>
        <v>1</v>
      </c>
      <c r="O1753" s="47">
        <f>O1752*N1753</f>
        <v>3977636.8405933166</v>
      </c>
      <c r="P1753" s="67">
        <f>(O1753-MAX(O$97:O1753))/MAX(O$97:O1753)</f>
        <v>-0.18826601000121673</v>
      </c>
      <c r="Q1753" s="63">
        <f t="shared" si="348"/>
        <v>918097.79609814961</v>
      </c>
      <c r="R1753" s="48">
        <v>1</v>
      </c>
      <c r="S1753" s="47">
        <f t="shared" si="351"/>
        <v>31865899.86446939</v>
      </c>
      <c r="T1753" s="67">
        <f>(S1753-MAX(S$97:S1753))/MAX(S$97:S1753)</f>
        <v>-0.34402715069224782</v>
      </c>
      <c r="U1753" s="63">
        <f t="shared" si="350"/>
        <v>748426.17277922004</v>
      </c>
      <c r="V1753" s="4"/>
    </row>
    <row r="1754" spans="1:22" x14ac:dyDescent="0.3">
      <c r="A1754" s="2">
        <v>44757</v>
      </c>
      <c r="B1754" s="21">
        <v>419.2</v>
      </c>
      <c r="C1754" s="21">
        <v>441.6</v>
      </c>
      <c r="D1754" s="21">
        <v>430.58</v>
      </c>
      <c r="E1754" s="21">
        <v>672.84083333333331</v>
      </c>
      <c r="F1754" s="23" t="str">
        <f t="shared" si="357"/>
        <v>FALSE</v>
      </c>
      <c r="G1754" s="23" t="str">
        <f t="shared" si="358"/>
        <v>FALSE</v>
      </c>
      <c r="H1754" s="23" t="str">
        <f t="shared" si="359"/>
        <v>Sell</v>
      </c>
      <c r="I1754" s="23" t="str">
        <f t="shared" si="355"/>
        <v/>
      </c>
      <c r="J1754" s="38" t="str">
        <f t="shared" si="352"/>
        <v>Cash</v>
      </c>
      <c r="K1754" s="23" t="str">
        <f t="shared" si="353"/>
        <v>Cash</v>
      </c>
      <c r="L1754" s="23" t="str">
        <f t="shared" si="354"/>
        <v>Cash</v>
      </c>
      <c r="M1754" s="43">
        <f t="shared" si="360"/>
        <v>1.0150121065375302</v>
      </c>
      <c r="N1754" s="54">
        <f t="shared" si="349"/>
        <v>1</v>
      </c>
      <c r="O1754" s="47">
        <f>O1753*N1754</f>
        <v>3977636.8405933166</v>
      </c>
      <c r="P1754" s="67">
        <f>(O1754-MAX(O$97:O1754))/MAX(O$97:O1754)</f>
        <v>-0.18826601000121673</v>
      </c>
      <c r="Q1754" s="63">
        <f t="shared" si="348"/>
        <v>918097.79609814961</v>
      </c>
      <c r="R1754" s="48">
        <v>1</v>
      </c>
      <c r="S1754" s="47">
        <f t="shared" si="351"/>
        <v>31865899.86446939</v>
      </c>
      <c r="T1754" s="67">
        <f>(S1754-MAX(S$97:S1754))/MAX(S$97:S1754)</f>
        <v>-0.34402715069224782</v>
      </c>
      <c r="U1754" s="63">
        <f t="shared" si="350"/>
        <v>748426.17277922004</v>
      </c>
      <c r="V1754" s="4"/>
    </row>
    <row r="1755" spans="1:22" x14ac:dyDescent="0.3">
      <c r="A1755" s="2">
        <v>44758</v>
      </c>
      <c r="B1755" s="21">
        <v>441.6</v>
      </c>
      <c r="C1755" s="21">
        <v>452.2</v>
      </c>
      <c r="D1755" s="21">
        <v>433.29</v>
      </c>
      <c r="E1755" s="21">
        <v>668.61833333333334</v>
      </c>
      <c r="F1755" s="23" t="str">
        <f t="shared" si="357"/>
        <v>TRUE</v>
      </c>
      <c r="G1755" s="23" t="str">
        <f t="shared" si="358"/>
        <v>FALSE</v>
      </c>
      <c r="H1755" s="23" t="str">
        <f t="shared" si="359"/>
        <v>Hold&amp;NotBuy</v>
      </c>
      <c r="I1755" s="23" t="str">
        <f t="shared" si="355"/>
        <v>hold</v>
      </c>
      <c r="J1755" s="38" t="str">
        <f t="shared" si="352"/>
        <v>Cash</v>
      </c>
      <c r="K1755" s="23" t="str">
        <f t="shared" si="353"/>
        <v>Cash</v>
      </c>
      <c r="L1755" s="23" t="str">
        <f t="shared" si="354"/>
        <v>Cash</v>
      </c>
      <c r="M1755" s="43">
        <f t="shared" si="360"/>
        <v>1.0534351145038168</v>
      </c>
      <c r="N1755" s="54">
        <f t="shared" si="349"/>
        <v>1</v>
      </c>
      <c r="O1755" s="47">
        <f>O1754*N1755</f>
        <v>3977636.8405933166</v>
      </c>
      <c r="P1755" s="67">
        <f>(O1755-MAX(O$97:O1755))/MAX(O$97:O1755)</f>
        <v>-0.18826601000121673</v>
      </c>
      <c r="Q1755" s="63">
        <f t="shared" si="348"/>
        <v>918097.79609814961</v>
      </c>
      <c r="R1755" s="48">
        <v>1</v>
      </c>
      <c r="S1755" s="47">
        <f t="shared" si="351"/>
        <v>31865899.86446939</v>
      </c>
      <c r="T1755" s="67">
        <f>(S1755-MAX(S$97:S1755))/MAX(S$97:S1755)</f>
        <v>-0.34402715069224782</v>
      </c>
      <c r="U1755" s="63">
        <f t="shared" si="350"/>
        <v>748426.17277922004</v>
      </c>
      <c r="V1755" s="4"/>
    </row>
    <row r="1756" spans="1:22" x14ac:dyDescent="0.3">
      <c r="A1756" s="2">
        <v>44759</v>
      </c>
      <c r="B1756" s="21">
        <v>452.3</v>
      </c>
      <c r="C1756" s="21">
        <v>458.9</v>
      </c>
      <c r="D1756" s="21">
        <v>435.49</v>
      </c>
      <c r="E1756" s="21">
        <v>664.17750000000001</v>
      </c>
      <c r="F1756" s="23" t="str">
        <f t="shared" si="357"/>
        <v>TRUE</v>
      </c>
      <c r="G1756" s="23" t="str">
        <f t="shared" si="358"/>
        <v>FALSE</v>
      </c>
      <c r="H1756" s="23" t="str">
        <f t="shared" si="359"/>
        <v>Hold&amp;NotBuy</v>
      </c>
      <c r="I1756" s="23" t="str">
        <f t="shared" si="355"/>
        <v>hold</v>
      </c>
      <c r="J1756" s="38" t="str">
        <f t="shared" si="352"/>
        <v>Cash</v>
      </c>
      <c r="K1756" s="23" t="str">
        <f t="shared" si="353"/>
        <v>Cash</v>
      </c>
      <c r="L1756" s="23" t="str">
        <f t="shared" si="354"/>
        <v>Cash</v>
      </c>
      <c r="M1756" s="43">
        <f t="shared" si="360"/>
        <v>1.0242300724637681</v>
      </c>
      <c r="N1756" s="54">
        <f t="shared" si="349"/>
        <v>1</v>
      </c>
      <c r="O1756" s="47">
        <f>O1755*N1756</f>
        <v>3977636.8405933166</v>
      </c>
      <c r="P1756" s="67">
        <f>(O1756-MAX(O$97:O1756))/MAX(O$97:O1756)</f>
        <v>-0.18826601000121673</v>
      </c>
      <c r="Q1756" s="63">
        <f t="shared" si="348"/>
        <v>918097.79609814961</v>
      </c>
      <c r="R1756" s="55">
        <f>(B1756-(B1755*$A$1))/B1755</f>
        <v>1.0235300724637681</v>
      </c>
      <c r="S1756" s="47">
        <f t="shared" si="351"/>
        <v>32615706.797403533</v>
      </c>
      <c r="T1756" s="67">
        <f>(S1756-MAX(S$97:S1756))/MAX(S$97:S1756)</f>
        <v>-0.328592062013772</v>
      </c>
      <c r="U1756" s="63">
        <f t="shared" si="350"/>
        <v>766036.69485849573</v>
      </c>
      <c r="V1756" s="4"/>
    </row>
    <row r="1757" spans="1:22" x14ac:dyDescent="0.3">
      <c r="A1757" s="2">
        <v>44760</v>
      </c>
      <c r="B1757" s="21">
        <v>458.7</v>
      </c>
      <c r="C1757" s="21">
        <v>475.3</v>
      </c>
      <c r="D1757" s="21">
        <v>438.29</v>
      </c>
      <c r="E1757" s="21">
        <v>659.95749999999998</v>
      </c>
      <c r="F1757" s="23" t="str">
        <f t="shared" si="357"/>
        <v>TRUE</v>
      </c>
      <c r="G1757" s="23" t="str">
        <f t="shared" si="358"/>
        <v>FALSE</v>
      </c>
      <c r="H1757" s="23" t="str">
        <f t="shared" si="359"/>
        <v>Hold&amp;NotBuy</v>
      </c>
      <c r="I1757" s="23" t="str">
        <f t="shared" si="355"/>
        <v>hold</v>
      </c>
      <c r="J1757" s="38" t="str">
        <f t="shared" si="352"/>
        <v>Cash</v>
      </c>
      <c r="K1757" s="23" t="str">
        <f t="shared" si="353"/>
        <v>Cash</v>
      </c>
      <c r="L1757" s="23" t="str">
        <f t="shared" si="354"/>
        <v>Cash</v>
      </c>
      <c r="M1757" s="43">
        <f t="shared" si="360"/>
        <v>1.0141499005085119</v>
      </c>
      <c r="N1757" s="54">
        <f t="shared" si="349"/>
        <v>1</v>
      </c>
      <c r="O1757" s="47">
        <f>O1756*N1757</f>
        <v>3977636.8405933166</v>
      </c>
      <c r="P1757" s="67">
        <f>(O1757-MAX(O$97:O1757))/MAX(O$97:O1757)</f>
        <v>-0.18826601000121673</v>
      </c>
      <c r="Q1757" s="63">
        <f t="shared" si="348"/>
        <v>918097.79609814961</v>
      </c>
      <c r="R1757" s="52">
        <f t="shared" ref="R1757:R1764" si="362">M1757</f>
        <v>1.0141499005085119</v>
      </c>
      <c r="S1757" s="47">
        <f t="shared" si="351"/>
        <v>33077215.803601589</v>
      </c>
      <c r="T1757" s="67">
        <f>(S1757-MAX(S$97:S1757))/MAX(S$97:S1757)</f>
        <v>-0.31909170649064172</v>
      </c>
      <c r="U1757" s="63">
        <f t="shared" si="350"/>
        <v>776876.03787661274</v>
      </c>
      <c r="V1757" s="4"/>
    </row>
    <row r="1758" spans="1:22" x14ac:dyDescent="0.3">
      <c r="A1758" s="2">
        <v>44761</v>
      </c>
      <c r="B1758" s="21">
        <v>474.7</v>
      </c>
      <c r="C1758" s="21">
        <v>478</v>
      </c>
      <c r="D1758" s="21">
        <v>441.22</v>
      </c>
      <c r="E1758" s="21">
        <v>655.65499999999997</v>
      </c>
      <c r="F1758" s="23" t="str">
        <f t="shared" si="357"/>
        <v>TRUE</v>
      </c>
      <c r="G1758" s="23" t="str">
        <f t="shared" si="358"/>
        <v>FALSE</v>
      </c>
      <c r="H1758" s="23" t="str">
        <f t="shared" si="359"/>
        <v>Hold&amp;NotBuy</v>
      </c>
      <c r="I1758" s="23" t="str">
        <f t="shared" si="355"/>
        <v>hold</v>
      </c>
      <c r="J1758" s="38" t="str">
        <f t="shared" si="352"/>
        <v>Cash</v>
      </c>
      <c r="K1758" s="23" t="str">
        <f t="shared" si="353"/>
        <v>Cash</v>
      </c>
      <c r="L1758" s="23" t="str">
        <f t="shared" si="354"/>
        <v>Cash</v>
      </c>
      <c r="M1758" s="43">
        <f t="shared" si="360"/>
        <v>1.0348811859603226</v>
      </c>
      <c r="N1758" s="54">
        <f t="shared" si="349"/>
        <v>1</v>
      </c>
      <c r="O1758" s="47">
        <f>O1757*N1758</f>
        <v>3977636.8405933166</v>
      </c>
      <c r="P1758" s="67">
        <f>(O1758-MAX(O$97:O1758))/MAX(O$97:O1758)</f>
        <v>-0.18826601000121673</v>
      </c>
      <c r="Q1758" s="63">
        <f t="shared" si="348"/>
        <v>918097.79609814961</v>
      </c>
      <c r="R1758" s="52">
        <f t="shared" si="362"/>
        <v>1.0348811859603226</v>
      </c>
      <c r="S1758" s="47">
        <f t="shared" si="351"/>
        <v>34230988.319096737</v>
      </c>
      <c r="T1758" s="67">
        <f>(S1758-MAX(S$97:S1758))/MAX(S$97:S1758)</f>
        <v>-0.29534081768281589</v>
      </c>
      <c r="U1758" s="63">
        <f t="shared" si="350"/>
        <v>803974.39542190556</v>
      </c>
      <c r="V1758" s="4"/>
    </row>
    <row r="1759" spans="1:22" x14ac:dyDescent="0.3">
      <c r="A1759" s="2">
        <v>44762</v>
      </c>
      <c r="B1759" s="21">
        <v>478</v>
      </c>
      <c r="C1759" s="21">
        <v>493.2</v>
      </c>
      <c r="D1759" s="21">
        <v>447.05</v>
      </c>
      <c r="E1759" s="21">
        <v>651.21500000000003</v>
      </c>
      <c r="F1759" s="23" t="str">
        <f t="shared" si="357"/>
        <v>TRUE</v>
      </c>
      <c r="G1759" s="23" t="str">
        <f t="shared" si="358"/>
        <v>FALSE</v>
      </c>
      <c r="H1759" s="23" t="str">
        <f t="shared" si="359"/>
        <v>Hold&amp;NotBuy</v>
      </c>
      <c r="I1759" s="23" t="str">
        <f t="shared" si="355"/>
        <v>hold</v>
      </c>
      <c r="J1759" s="38" t="str">
        <f t="shared" si="352"/>
        <v>Cash</v>
      </c>
      <c r="K1759" s="23" t="str">
        <f t="shared" si="353"/>
        <v>Cash</v>
      </c>
      <c r="L1759" s="23" t="str">
        <f t="shared" si="354"/>
        <v>Cash</v>
      </c>
      <c r="M1759" s="43">
        <f t="shared" si="360"/>
        <v>1.0069517590056878</v>
      </c>
      <c r="N1759" s="54">
        <f t="shared" si="349"/>
        <v>1</v>
      </c>
      <c r="O1759" s="47">
        <f>O1758*N1759</f>
        <v>3977636.8405933166</v>
      </c>
      <c r="P1759" s="67">
        <f>(O1759-MAX(O$97:O1759))/MAX(O$97:O1759)</f>
        <v>-0.18826601000121673</v>
      </c>
      <c r="Q1759" s="63">
        <f t="shared" si="348"/>
        <v>918097.79609814961</v>
      </c>
      <c r="R1759" s="52">
        <f t="shared" si="362"/>
        <v>1.0069517590056878</v>
      </c>
      <c r="S1759" s="47">
        <f t="shared" si="351"/>
        <v>34468953.900417611</v>
      </c>
      <c r="T1759" s="67">
        <f>(S1759-MAX(S$97:S1759))/MAX(S$97:S1759)</f>
        <v>-0.29044219686620182</v>
      </c>
      <c r="U1759" s="63">
        <f t="shared" si="350"/>
        <v>809563.43166562216</v>
      </c>
      <c r="V1759" s="4"/>
    </row>
    <row r="1760" spans="1:22" x14ac:dyDescent="0.3">
      <c r="A1760" s="2">
        <v>44763</v>
      </c>
      <c r="B1760" s="21">
        <v>493.2</v>
      </c>
      <c r="C1760" s="21">
        <v>463.6</v>
      </c>
      <c r="D1760" s="21">
        <v>450.88</v>
      </c>
      <c r="E1760" s="21">
        <v>646.57833333333326</v>
      </c>
      <c r="F1760" s="23" t="str">
        <f t="shared" si="357"/>
        <v>TRUE</v>
      </c>
      <c r="G1760" s="23" t="str">
        <f t="shared" si="358"/>
        <v>FALSE</v>
      </c>
      <c r="H1760" s="23" t="str">
        <f t="shared" si="359"/>
        <v>Hold&amp;NotBuy</v>
      </c>
      <c r="I1760" s="23" t="str">
        <f t="shared" si="355"/>
        <v>hold</v>
      </c>
      <c r="J1760" s="38" t="str">
        <f t="shared" si="352"/>
        <v>Cash</v>
      </c>
      <c r="K1760" s="23" t="str">
        <f t="shared" si="353"/>
        <v>Cash</v>
      </c>
      <c r="L1760" s="23" t="str">
        <f t="shared" si="354"/>
        <v>Cash</v>
      </c>
      <c r="M1760" s="43">
        <f t="shared" si="360"/>
        <v>1.0317991631799164</v>
      </c>
      <c r="N1760" s="54">
        <f t="shared" si="349"/>
        <v>1</v>
      </c>
      <c r="O1760" s="47">
        <f>O1759*N1760</f>
        <v>3977636.8405933166</v>
      </c>
      <c r="P1760" s="67">
        <f>(O1760-MAX(O$97:O1760))/MAX(O$97:O1760)</f>
        <v>-0.18826601000121673</v>
      </c>
      <c r="Q1760" s="63">
        <f t="shared" si="348"/>
        <v>918097.79609814961</v>
      </c>
      <c r="R1760" s="52">
        <f t="shared" si="362"/>
        <v>1.0317991631799164</v>
      </c>
      <c r="S1760" s="47">
        <f t="shared" si="351"/>
        <v>35565037.790138006</v>
      </c>
      <c r="T1760" s="67">
        <f>(S1760-MAX(S$97:S1760))/MAX(S$97:S1760)</f>
        <v>-0.26787885249876719</v>
      </c>
      <c r="U1760" s="63">
        <f t="shared" si="350"/>
        <v>835306.87133365031</v>
      </c>
      <c r="V1760" s="4"/>
    </row>
    <row r="1761" spans="1:22" x14ac:dyDescent="0.3">
      <c r="A1761" s="2">
        <v>44764</v>
      </c>
      <c r="B1761" s="21">
        <v>463.9</v>
      </c>
      <c r="C1761" s="21">
        <v>481.5</v>
      </c>
      <c r="D1761" s="21">
        <v>457.64</v>
      </c>
      <c r="E1761" s="21">
        <v>642.14083333333326</v>
      </c>
      <c r="F1761" s="23" t="str">
        <f t="shared" si="357"/>
        <v>TRUE</v>
      </c>
      <c r="G1761" s="23" t="str">
        <f t="shared" si="358"/>
        <v>FALSE</v>
      </c>
      <c r="H1761" s="23" t="str">
        <f t="shared" si="359"/>
        <v>Hold&amp;NotBuy</v>
      </c>
      <c r="I1761" s="23" t="str">
        <f t="shared" si="355"/>
        <v>hold</v>
      </c>
      <c r="J1761" s="38" t="str">
        <f t="shared" si="352"/>
        <v>Cash</v>
      </c>
      <c r="K1761" s="23" t="str">
        <f t="shared" si="353"/>
        <v>Cash</v>
      </c>
      <c r="L1761" s="23" t="str">
        <f t="shared" si="354"/>
        <v>Cash</v>
      </c>
      <c r="M1761" s="43">
        <f t="shared" si="360"/>
        <v>0.94059205190592055</v>
      </c>
      <c r="N1761" s="54">
        <f t="shared" si="349"/>
        <v>1</v>
      </c>
      <c r="O1761" s="47">
        <f>O1760*N1761</f>
        <v>3977636.8405933166</v>
      </c>
      <c r="P1761" s="67">
        <f>(O1761-MAX(O$97:O1761))/MAX(O$97:O1761)</f>
        <v>-0.18826601000121673</v>
      </c>
      <c r="Q1761" s="63">
        <f t="shared" si="348"/>
        <v>918097.79609814961</v>
      </c>
      <c r="R1761" s="52">
        <f t="shared" si="362"/>
        <v>0.94059205190592055</v>
      </c>
      <c r="S1761" s="47">
        <f t="shared" si="351"/>
        <v>33452191.871137515</v>
      </c>
      <c r="T1761" s="67">
        <f>(S1761-MAX(S$97:S1761))/MAX(S$97:S1761)</f>
        <v>-0.31137266762809829</v>
      </c>
      <c r="U1761" s="63">
        <f t="shared" si="350"/>
        <v>785683.00407883292</v>
      </c>
      <c r="V1761" s="4"/>
    </row>
    <row r="1762" spans="1:22" x14ac:dyDescent="0.3">
      <c r="A1762" s="2">
        <v>44765</v>
      </c>
      <c r="B1762" s="21">
        <v>481.2</v>
      </c>
      <c r="C1762" s="21">
        <v>467.9</v>
      </c>
      <c r="D1762" s="21">
        <v>463.16</v>
      </c>
      <c r="E1762" s="21">
        <v>637.61500000000001</v>
      </c>
      <c r="F1762" s="23" t="str">
        <f t="shared" si="357"/>
        <v>TRUE</v>
      </c>
      <c r="G1762" s="23" t="str">
        <f t="shared" si="358"/>
        <v>FALSE</v>
      </c>
      <c r="H1762" s="23" t="str">
        <f t="shared" si="359"/>
        <v>Hold&amp;NotBuy</v>
      </c>
      <c r="I1762" s="23" t="str">
        <f t="shared" si="355"/>
        <v>hold</v>
      </c>
      <c r="J1762" s="38" t="str">
        <f t="shared" si="352"/>
        <v>Cash</v>
      </c>
      <c r="K1762" s="23" t="str">
        <f t="shared" si="353"/>
        <v>Cash</v>
      </c>
      <c r="L1762" s="23" t="str">
        <f t="shared" si="354"/>
        <v>Cash</v>
      </c>
      <c r="M1762" s="43">
        <f t="shared" si="360"/>
        <v>1.0372925199396421</v>
      </c>
      <c r="N1762" s="54">
        <f t="shared" si="349"/>
        <v>1</v>
      </c>
      <c r="O1762" s="47">
        <f>O1761*N1762</f>
        <v>3977636.8405933166</v>
      </c>
      <c r="P1762" s="67">
        <f>(O1762-MAX(O$97:O1762))/MAX(O$97:O1762)</f>
        <v>-0.18826601000121673</v>
      </c>
      <c r="Q1762" s="63">
        <f t="shared" si="348"/>
        <v>918097.79609814961</v>
      </c>
      <c r="R1762" s="52">
        <f t="shared" si="362"/>
        <v>1.0372925199396421</v>
      </c>
      <c r="S1762" s="47">
        <f t="shared" si="351"/>
        <v>34699708.403516643</v>
      </c>
      <c r="T1762" s="67">
        <f>(S1762-MAX(S$97:S1762))/MAX(S$97:S1762)</f>
        <v>-0.2856920191046366</v>
      </c>
      <c r="U1762" s="63">
        <f t="shared" si="350"/>
        <v>814983.10317468073</v>
      </c>
      <c r="V1762" s="4"/>
    </row>
    <row r="1763" spans="1:22" x14ac:dyDescent="0.3">
      <c r="A1763" s="2">
        <v>44766</v>
      </c>
      <c r="B1763" s="21">
        <v>467.9</v>
      </c>
      <c r="C1763" s="21">
        <v>477.7</v>
      </c>
      <c r="D1763" s="21">
        <v>468.99000000000012</v>
      </c>
      <c r="E1763" s="21">
        <v>633.19583333333333</v>
      </c>
      <c r="F1763" s="23" t="str">
        <f t="shared" si="357"/>
        <v>TRUE</v>
      </c>
      <c r="G1763" s="23" t="str">
        <f t="shared" si="358"/>
        <v>FALSE</v>
      </c>
      <c r="H1763" s="23" t="str">
        <f t="shared" si="359"/>
        <v>Hold&amp;NotBuy</v>
      </c>
      <c r="I1763" s="23" t="str">
        <f t="shared" si="355"/>
        <v>hold</v>
      </c>
      <c r="J1763" s="38" t="str">
        <f t="shared" si="352"/>
        <v>Cash</v>
      </c>
      <c r="K1763" s="23" t="str">
        <f t="shared" si="353"/>
        <v>Cash</v>
      </c>
      <c r="L1763" s="23" t="str">
        <f t="shared" si="354"/>
        <v>Cash</v>
      </c>
      <c r="M1763" s="43">
        <f t="shared" si="360"/>
        <v>0.97236076475477973</v>
      </c>
      <c r="N1763" s="54">
        <f t="shared" si="349"/>
        <v>1</v>
      </c>
      <c r="O1763" s="47">
        <f>O1762*N1763</f>
        <v>3977636.8405933166</v>
      </c>
      <c r="P1763" s="67">
        <f>(O1763-MAX(O$97:O1763))/MAX(O$97:O1763)</f>
        <v>-0.18826601000121673</v>
      </c>
      <c r="Q1763" s="63">
        <f t="shared" ref="Q1763:Q1826" si="363">Q1762*N1763</f>
        <v>918097.79609814961</v>
      </c>
      <c r="R1763" s="52">
        <f t="shared" si="362"/>
        <v>0.97236076475477973</v>
      </c>
      <c r="S1763" s="47">
        <f t="shared" si="351"/>
        <v>33740635.000011303</v>
      </c>
      <c r="T1763" s="67">
        <f>(S1763-MAX(S$97:S1763))/MAX(S$97:S1763)</f>
        <v>-0.3054349454261418</v>
      </c>
      <c r="U1763" s="63">
        <f t="shared" si="350"/>
        <v>792457.59346515615</v>
      </c>
      <c r="V1763" s="4"/>
    </row>
    <row r="1764" spans="1:22" x14ac:dyDescent="0.3">
      <c r="A1764" s="2">
        <v>44767</v>
      </c>
      <c r="B1764" s="21">
        <v>477.7</v>
      </c>
      <c r="C1764" s="21">
        <v>457.9</v>
      </c>
      <c r="D1764" s="21">
        <v>470.62</v>
      </c>
      <c r="E1764" s="21">
        <v>628.61166666666657</v>
      </c>
      <c r="F1764" s="23" t="str">
        <f t="shared" si="357"/>
        <v>TRUE</v>
      </c>
      <c r="G1764" s="23" t="str">
        <f t="shared" si="358"/>
        <v>FALSE</v>
      </c>
      <c r="H1764" s="23" t="str">
        <f t="shared" si="359"/>
        <v>Hold&amp;NotBuy</v>
      </c>
      <c r="I1764" s="23" t="str">
        <f t="shared" si="355"/>
        <v>hold</v>
      </c>
      <c r="J1764" s="38" t="str">
        <f t="shared" si="352"/>
        <v>Cash</v>
      </c>
      <c r="K1764" s="23" t="str">
        <f t="shared" si="353"/>
        <v>Cash</v>
      </c>
      <c r="L1764" s="23" t="str">
        <f t="shared" si="354"/>
        <v>Cash</v>
      </c>
      <c r="M1764" s="43">
        <f t="shared" si="360"/>
        <v>1.0209446462919427</v>
      </c>
      <c r="N1764" s="54">
        <f t="shared" ref="N1764:N1827" si="364">IF(L1764="hold", IF(L1763="hold", B1764/B1763, (B1764-(B1763*$A$1))/B1763), IF(L1764="Selling", IF(L1763="Buying", (B1764-(B1763*$A$1)-(B1764*$A$1))/B1763, (B1764-(B1764*$A$1))/B1763), 1))</f>
        <v>1</v>
      </c>
      <c r="O1764" s="47">
        <f>O1763*N1764</f>
        <v>3977636.8405933166</v>
      </c>
      <c r="P1764" s="67">
        <f>(O1764-MAX(O$97:O1764))/MAX(O$97:O1764)</f>
        <v>-0.18826601000121673</v>
      </c>
      <c r="Q1764" s="63">
        <f t="shared" si="363"/>
        <v>918097.79609814961</v>
      </c>
      <c r="R1764" s="52">
        <f t="shared" si="362"/>
        <v>1.0209446462919427</v>
      </c>
      <c r="S1764" s="47">
        <f t="shared" si="351"/>
        <v>34447320.665752083</v>
      </c>
      <c r="T1764" s="67">
        <f>(S1764-MAX(S$97:S1764))/MAX(S$97:S1764)</f>
        <v>-0.29088752603134843</v>
      </c>
      <c r="U1764" s="63">
        <f t="shared" ref="U1764:U1827" si="365">U1763*R1764</f>
        <v>809055.33746164793</v>
      </c>
      <c r="V1764" s="4"/>
    </row>
    <row r="1765" spans="1:22" x14ac:dyDescent="0.3">
      <c r="A1765" s="2">
        <v>44768</v>
      </c>
      <c r="B1765" s="21">
        <v>457.9</v>
      </c>
      <c r="C1765" s="21">
        <v>438.4</v>
      </c>
      <c r="D1765" s="21">
        <v>469.24000000000012</v>
      </c>
      <c r="E1765" s="21">
        <v>623.44000000000005</v>
      </c>
      <c r="F1765" s="23" t="str">
        <f t="shared" si="357"/>
        <v>FALSE</v>
      </c>
      <c r="G1765" s="23" t="str">
        <f t="shared" si="358"/>
        <v>FALSE</v>
      </c>
      <c r="H1765" s="23" t="str">
        <f t="shared" si="359"/>
        <v>Sell</v>
      </c>
      <c r="I1765" s="23" t="str">
        <f t="shared" si="355"/>
        <v/>
      </c>
      <c r="J1765" s="38" t="str">
        <f t="shared" si="352"/>
        <v>Selling</v>
      </c>
      <c r="K1765" s="23" t="str">
        <f t="shared" si="353"/>
        <v>Selling</v>
      </c>
      <c r="L1765" s="23" t="str">
        <f t="shared" si="354"/>
        <v>Cash</v>
      </c>
      <c r="M1765" s="43">
        <f t="shared" si="360"/>
        <v>0.95855139208708395</v>
      </c>
      <c r="N1765" s="54">
        <f t="shared" si="364"/>
        <v>1</v>
      </c>
      <c r="O1765" s="47">
        <f>O1764*N1765</f>
        <v>3977636.8405933166</v>
      </c>
      <c r="P1765" s="67">
        <f>(O1765-MAX(O$97:O1765))/MAX(O$97:O1765)</f>
        <v>-0.18826601000121673</v>
      </c>
      <c r="Q1765" s="63">
        <f t="shared" si="363"/>
        <v>918097.79609814961</v>
      </c>
      <c r="R1765" s="53">
        <f>(B1765-(B1765*$A$1))/B1764</f>
        <v>0.95788040611262293</v>
      </c>
      <c r="S1765" s="47">
        <f t="shared" si="351"/>
        <v>32996413.508802354</v>
      </c>
      <c r="T1765" s="67">
        <f>(S1765-MAX(S$97:S1765))/MAX(S$97:S1765)</f>
        <v>-0.32075505545538124</v>
      </c>
      <c r="U1765" s="63">
        <f t="shared" si="365"/>
        <v>774978.25521534856</v>
      </c>
      <c r="V1765" s="4"/>
    </row>
    <row r="1766" spans="1:22" x14ac:dyDescent="0.3">
      <c r="A1766" s="2">
        <v>44769</v>
      </c>
      <c r="B1766" s="21">
        <v>438.4</v>
      </c>
      <c r="C1766" s="21">
        <v>451.5</v>
      </c>
      <c r="D1766" s="21">
        <v>468.5</v>
      </c>
      <c r="E1766" s="21">
        <v>618.42750000000001</v>
      </c>
      <c r="F1766" s="23" t="str">
        <f t="shared" si="357"/>
        <v>FALSE</v>
      </c>
      <c r="G1766" s="23" t="str">
        <f t="shared" si="358"/>
        <v>FALSE</v>
      </c>
      <c r="H1766" s="23" t="str">
        <f t="shared" si="359"/>
        <v>Sell</v>
      </c>
      <c r="I1766" s="23" t="str">
        <f t="shared" si="355"/>
        <v/>
      </c>
      <c r="J1766" s="38" t="str">
        <f t="shared" si="352"/>
        <v>Cash</v>
      </c>
      <c r="K1766" s="23" t="str">
        <f t="shared" si="353"/>
        <v>Cash</v>
      </c>
      <c r="L1766" s="23" t="str">
        <f t="shared" si="354"/>
        <v>Cash</v>
      </c>
      <c r="M1766" s="43">
        <f t="shared" si="360"/>
        <v>0.95741428259445294</v>
      </c>
      <c r="N1766" s="54">
        <f t="shared" si="364"/>
        <v>1</v>
      </c>
      <c r="O1766" s="47">
        <f>O1765*N1766</f>
        <v>3977636.8405933166</v>
      </c>
      <c r="P1766" s="67">
        <f>(O1766-MAX(O$97:O1766))/MAX(O$97:O1766)</f>
        <v>-0.18826601000121673</v>
      </c>
      <c r="Q1766" s="63">
        <f t="shared" si="363"/>
        <v>918097.79609814961</v>
      </c>
      <c r="R1766" s="48">
        <v>1</v>
      </c>
      <c r="S1766" s="47">
        <f t="shared" si="351"/>
        <v>32996413.508802354</v>
      </c>
      <c r="T1766" s="67">
        <f>(S1766-MAX(S$97:S1766))/MAX(S$97:S1766)</f>
        <v>-0.32075505545538124</v>
      </c>
      <c r="U1766" s="63">
        <f t="shared" si="365"/>
        <v>774978.25521534856</v>
      </c>
      <c r="V1766" s="4"/>
    </row>
    <row r="1767" spans="1:22" x14ac:dyDescent="0.3">
      <c r="A1767" s="2">
        <v>44770</v>
      </c>
      <c r="B1767" s="21">
        <v>451.5</v>
      </c>
      <c r="C1767" s="21">
        <v>466.3</v>
      </c>
      <c r="D1767" s="21">
        <v>467.6</v>
      </c>
      <c r="E1767" s="21">
        <v>613.67166666666662</v>
      </c>
      <c r="F1767" s="23" t="str">
        <f t="shared" si="357"/>
        <v>FALSE</v>
      </c>
      <c r="G1767" s="23" t="str">
        <f t="shared" si="358"/>
        <v>FALSE</v>
      </c>
      <c r="H1767" s="23" t="str">
        <f t="shared" si="359"/>
        <v>Sell</v>
      </c>
      <c r="I1767" s="23" t="str">
        <f t="shared" si="355"/>
        <v/>
      </c>
      <c r="J1767" s="38" t="str">
        <f t="shared" si="352"/>
        <v>Cash</v>
      </c>
      <c r="K1767" s="23" t="str">
        <f t="shared" si="353"/>
        <v>Cash</v>
      </c>
      <c r="L1767" s="23" t="str">
        <f t="shared" si="354"/>
        <v>Cash</v>
      </c>
      <c r="M1767" s="43">
        <f t="shared" si="360"/>
        <v>1.0298813868613139</v>
      </c>
      <c r="N1767" s="54">
        <f t="shared" si="364"/>
        <v>1</v>
      </c>
      <c r="O1767" s="47">
        <f>O1766*N1767</f>
        <v>3977636.8405933166</v>
      </c>
      <c r="P1767" s="67">
        <f>(O1767-MAX(O$97:O1767))/MAX(O$97:O1767)</f>
        <v>-0.18826601000121673</v>
      </c>
      <c r="Q1767" s="63">
        <f t="shared" si="363"/>
        <v>918097.79609814961</v>
      </c>
      <c r="R1767" s="48">
        <v>1</v>
      </c>
      <c r="S1767" s="47">
        <f t="shared" si="351"/>
        <v>32996413.508802354</v>
      </c>
      <c r="T1767" s="67">
        <f>(S1767-MAX(S$97:S1767))/MAX(S$97:S1767)</f>
        <v>-0.32075505545538124</v>
      </c>
      <c r="U1767" s="63">
        <f t="shared" si="365"/>
        <v>774978.25521534856</v>
      </c>
      <c r="V1767" s="4"/>
    </row>
    <row r="1768" spans="1:22" x14ac:dyDescent="0.3">
      <c r="A1768" s="2">
        <v>44771</v>
      </c>
      <c r="B1768" s="21">
        <v>466.6</v>
      </c>
      <c r="C1768" s="21">
        <v>487.6</v>
      </c>
      <c r="D1768" s="21">
        <v>468.56000000000012</v>
      </c>
      <c r="E1768" s="21">
        <v>609.3266666666666</v>
      </c>
      <c r="F1768" s="23" t="str">
        <f t="shared" si="357"/>
        <v>FALSE</v>
      </c>
      <c r="G1768" s="23" t="str">
        <f t="shared" si="358"/>
        <v>FALSE</v>
      </c>
      <c r="H1768" s="23" t="str">
        <f t="shared" si="359"/>
        <v>Sell</v>
      </c>
      <c r="I1768" s="23" t="str">
        <f t="shared" si="355"/>
        <v/>
      </c>
      <c r="J1768" s="38" t="str">
        <f t="shared" si="352"/>
        <v>Cash</v>
      </c>
      <c r="K1768" s="23" t="str">
        <f t="shared" si="353"/>
        <v>Cash</v>
      </c>
      <c r="L1768" s="23" t="str">
        <f t="shared" si="354"/>
        <v>Cash</v>
      </c>
      <c r="M1768" s="43">
        <f t="shared" si="360"/>
        <v>1.0334440753045404</v>
      </c>
      <c r="N1768" s="54">
        <f t="shared" si="364"/>
        <v>1</v>
      </c>
      <c r="O1768" s="47">
        <f>O1767*N1768</f>
        <v>3977636.8405933166</v>
      </c>
      <c r="P1768" s="67">
        <f>(O1768-MAX(O$97:O1768))/MAX(O$97:O1768)</f>
        <v>-0.18826601000121673</v>
      </c>
      <c r="Q1768" s="63">
        <f t="shared" si="363"/>
        <v>918097.79609814961</v>
      </c>
      <c r="R1768" s="48">
        <v>1</v>
      </c>
      <c r="S1768" s="47">
        <f t="shared" si="351"/>
        <v>32996413.508802354</v>
      </c>
      <c r="T1768" s="67">
        <f>(S1768-MAX(S$97:S1768))/MAX(S$97:S1768)</f>
        <v>-0.32075505545538124</v>
      </c>
      <c r="U1768" s="63">
        <f t="shared" si="365"/>
        <v>774978.25521534856</v>
      </c>
      <c r="V1768" s="4"/>
    </row>
    <row r="1769" spans="1:22" x14ac:dyDescent="0.3">
      <c r="A1769" s="2">
        <v>44772</v>
      </c>
      <c r="B1769" s="21">
        <v>487.4</v>
      </c>
      <c r="C1769" s="21">
        <v>522.6</v>
      </c>
      <c r="D1769" s="21">
        <v>471.5</v>
      </c>
      <c r="E1769" s="21">
        <v>605.27333333333331</v>
      </c>
      <c r="F1769" s="23" t="str">
        <f t="shared" si="357"/>
        <v>TRUE</v>
      </c>
      <c r="G1769" s="23" t="str">
        <f t="shared" si="358"/>
        <v>FALSE</v>
      </c>
      <c r="H1769" s="23" t="str">
        <f t="shared" si="359"/>
        <v>Hold&amp;NotBuy</v>
      </c>
      <c r="I1769" s="23" t="str">
        <f t="shared" si="355"/>
        <v>hold</v>
      </c>
      <c r="J1769" s="38" t="str">
        <f t="shared" si="352"/>
        <v>Cash</v>
      </c>
      <c r="K1769" s="23" t="str">
        <f t="shared" si="353"/>
        <v>Cash</v>
      </c>
      <c r="L1769" s="23" t="str">
        <f t="shared" si="354"/>
        <v>Cash</v>
      </c>
      <c r="M1769" s="43">
        <f t="shared" si="360"/>
        <v>1.0445777968281182</v>
      </c>
      <c r="N1769" s="54">
        <f t="shared" si="364"/>
        <v>1</v>
      </c>
      <c r="O1769" s="47">
        <f>O1768*N1769</f>
        <v>3977636.8405933166</v>
      </c>
      <c r="P1769" s="67">
        <f>(O1769-MAX(O$97:O1769))/MAX(O$97:O1769)</f>
        <v>-0.18826601000121673</v>
      </c>
      <c r="Q1769" s="63">
        <f t="shared" si="363"/>
        <v>918097.79609814961</v>
      </c>
      <c r="R1769" s="48">
        <v>1</v>
      </c>
      <c r="S1769" s="47">
        <f t="shared" si="351"/>
        <v>32996413.508802354</v>
      </c>
      <c r="T1769" s="67">
        <f>(S1769-MAX(S$97:S1769))/MAX(S$97:S1769)</f>
        <v>-0.32075505545538124</v>
      </c>
      <c r="U1769" s="63">
        <f t="shared" si="365"/>
        <v>774978.25521534856</v>
      </c>
      <c r="V1769" s="4"/>
    </row>
    <row r="1770" spans="1:22" x14ac:dyDescent="0.3">
      <c r="A1770" s="2">
        <v>44773</v>
      </c>
      <c r="B1770" s="21">
        <v>522.9</v>
      </c>
      <c r="C1770" s="21">
        <v>512.5</v>
      </c>
      <c r="D1770" s="21">
        <v>476.39</v>
      </c>
      <c r="E1770" s="21">
        <v>601.03583333333336</v>
      </c>
      <c r="F1770" s="23" t="str">
        <f t="shared" si="357"/>
        <v>TRUE</v>
      </c>
      <c r="G1770" s="23" t="str">
        <f t="shared" si="358"/>
        <v>FALSE</v>
      </c>
      <c r="H1770" s="23" t="str">
        <f t="shared" si="359"/>
        <v>Hold&amp;NotBuy</v>
      </c>
      <c r="I1770" s="23" t="str">
        <f t="shared" si="355"/>
        <v>hold</v>
      </c>
      <c r="J1770" s="38" t="str">
        <f t="shared" si="352"/>
        <v>Cash</v>
      </c>
      <c r="K1770" s="23" t="str">
        <f t="shared" si="353"/>
        <v>Cash</v>
      </c>
      <c r="L1770" s="23" t="str">
        <f t="shared" si="354"/>
        <v>Cash</v>
      </c>
      <c r="M1770" s="43">
        <f t="shared" si="360"/>
        <v>1.0728354534263438</v>
      </c>
      <c r="N1770" s="54">
        <f t="shared" si="364"/>
        <v>1</v>
      </c>
      <c r="O1770" s="47">
        <f>O1769*N1770</f>
        <v>3977636.8405933166</v>
      </c>
      <c r="P1770" s="67">
        <f>(O1770-MAX(O$97:O1770))/MAX(O$97:O1770)</f>
        <v>-0.18826601000121673</v>
      </c>
      <c r="Q1770" s="63">
        <f t="shared" si="363"/>
        <v>918097.79609814961</v>
      </c>
      <c r="R1770" s="55">
        <f>(B1770-(B1769*$A$1))/B1769</f>
        <v>1.0721354534263439</v>
      </c>
      <c r="S1770" s="47">
        <f t="shared" si="351"/>
        <v>35376624.758702949</v>
      </c>
      <c r="T1770" s="67">
        <f>(S1770-MAX(S$97:S1770))/MAX(S$97:S1770)</f>
        <v>-0.27175741339310344</v>
      </c>
      <c r="U1770" s="63">
        <f t="shared" si="365"/>
        <v>830881.66305086459</v>
      </c>
      <c r="V1770" s="4"/>
    </row>
    <row r="1771" spans="1:22" x14ac:dyDescent="0.3">
      <c r="A1771" s="2">
        <v>44774</v>
      </c>
      <c r="B1771" s="21">
        <v>512.6</v>
      </c>
      <c r="C1771" s="21">
        <v>502.3</v>
      </c>
      <c r="D1771" s="21">
        <v>478.47</v>
      </c>
      <c r="E1771" s="21">
        <v>596.71333333333325</v>
      </c>
      <c r="F1771" s="23" t="str">
        <f t="shared" si="357"/>
        <v>TRUE</v>
      </c>
      <c r="G1771" s="23" t="str">
        <f t="shared" si="358"/>
        <v>FALSE</v>
      </c>
      <c r="H1771" s="23" t="str">
        <f t="shared" si="359"/>
        <v>Hold&amp;NotBuy</v>
      </c>
      <c r="I1771" s="23" t="str">
        <f t="shared" si="355"/>
        <v>hold</v>
      </c>
      <c r="J1771" s="38" t="str">
        <f t="shared" si="352"/>
        <v>Cash</v>
      </c>
      <c r="K1771" s="23" t="str">
        <f t="shared" si="353"/>
        <v>Cash</v>
      </c>
      <c r="L1771" s="23" t="str">
        <f t="shared" si="354"/>
        <v>Cash</v>
      </c>
      <c r="M1771" s="43">
        <f t="shared" si="360"/>
        <v>0.98030216102505263</v>
      </c>
      <c r="N1771" s="54">
        <f t="shared" si="364"/>
        <v>1</v>
      </c>
      <c r="O1771" s="47">
        <f>O1770*N1771</f>
        <v>3977636.8405933166</v>
      </c>
      <c r="P1771" s="67">
        <f>(O1771-MAX(O$97:O1771))/MAX(O$97:O1771)</f>
        <v>-0.18826601000121673</v>
      </c>
      <c r="Q1771" s="63">
        <f t="shared" si="363"/>
        <v>918097.79609814961</v>
      </c>
      <c r="R1771" s="52">
        <f t="shared" ref="R1771:R1776" si="366">M1771</f>
        <v>0.98030216102505263</v>
      </c>
      <c r="S1771" s="47">
        <f t="shared" si="351"/>
        <v>34679781.700728878</v>
      </c>
      <c r="T1771" s="67">
        <f>(S1771-MAX(S$97:S1771))/MAX(S$97:S1771)</f>
        <v>-0.28610221859878532</v>
      </c>
      <c r="U1771" s="63">
        <f t="shared" si="365"/>
        <v>814515.08984485222</v>
      </c>
      <c r="V1771" s="4"/>
    </row>
    <row r="1772" spans="1:22" x14ac:dyDescent="0.3">
      <c r="A1772" s="2">
        <v>44775</v>
      </c>
      <c r="B1772" s="21">
        <v>502.3</v>
      </c>
      <c r="C1772" s="21">
        <v>496.9</v>
      </c>
      <c r="D1772" s="21">
        <v>481.37</v>
      </c>
      <c r="E1772" s="21">
        <v>592.42916666666667</v>
      </c>
      <c r="F1772" s="23" t="str">
        <f t="shared" si="357"/>
        <v>TRUE</v>
      </c>
      <c r="G1772" s="23" t="str">
        <f t="shared" si="358"/>
        <v>FALSE</v>
      </c>
      <c r="H1772" s="23" t="str">
        <f t="shared" si="359"/>
        <v>Hold&amp;NotBuy</v>
      </c>
      <c r="I1772" s="23" t="str">
        <f t="shared" si="355"/>
        <v>hold</v>
      </c>
      <c r="J1772" s="38" t="str">
        <f t="shared" si="352"/>
        <v>Cash</v>
      </c>
      <c r="K1772" s="23" t="str">
        <f t="shared" si="353"/>
        <v>Cash</v>
      </c>
      <c r="L1772" s="23" t="str">
        <f t="shared" si="354"/>
        <v>Cash</v>
      </c>
      <c r="M1772" s="43">
        <f t="shared" si="360"/>
        <v>0.97990635973468587</v>
      </c>
      <c r="N1772" s="54">
        <f t="shared" si="364"/>
        <v>1</v>
      </c>
      <c r="O1772" s="47">
        <f>O1771*N1772</f>
        <v>3977636.8405933166</v>
      </c>
      <c r="P1772" s="67">
        <f>(O1772-MAX(O$97:O1772))/MAX(O$97:O1772)</f>
        <v>-0.18826601000121673</v>
      </c>
      <c r="Q1772" s="63">
        <f t="shared" si="363"/>
        <v>918097.79609814961</v>
      </c>
      <c r="R1772" s="52">
        <f t="shared" si="366"/>
        <v>0.97990635973468587</v>
      </c>
      <c r="S1772" s="47">
        <f t="shared" ref="S1772:S1835" si="367">S1771*R1772</f>
        <v>33982938.642754808</v>
      </c>
      <c r="T1772" s="67">
        <f>(S1772-MAX(S$97:S1772))/MAX(S$97:S1772)</f>
        <v>-0.30044702380446719</v>
      </c>
      <c r="U1772" s="63">
        <f t="shared" si="365"/>
        <v>798148.51663883973</v>
      </c>
      <c r="V1772" s="4"/>
    </row>
    <row r="1773" spans="1:22" x14ac:dyDescent="0.3">
      <c r="A1773" s="2">
        <v>44776</v>
      </c>
      <c r="B1773" s="21">
        <v>496.9</v>
      </c>
      <c r="C1773" s="21">
        <v>497.7</v>
      </c>
      <c r="D1773" s="21">
        <v>483.37</v>
      </c>
      <c r="E1773" s="21">
        <v>588.19333333333327</v>
      </c>
      <c r="F1773" s="23" t="str">
        <f t="shared" si="357"/>
        <v>TRUE</v>
      </c>
      <c r="G1773" s="23" t="str">
        <f t="shared" si="358"/>
        <v>FALSE</v>
      </c>
      <c r="H1773" s="23" t="str">
        <f t="shared" si="359"/>
        <v>Hold&amp;NotBuy</v>
      </c>
      <c r="I1773" s="23" t="str">
        <f t="shared" si="355"/>
        <v>hold</v>
      </c>
      <c r="J1773" s="38" t="str">
        <f t="shared" si="352"/>
        <v>Cash</v>
      </c>
      <c r="K1773" s="23" t="str">
        <f t="shared" si="353"/>
        <v>Cash</v>
      </c>
      <c r="L1773" s="23" t="str">
        <f t="shared" si="354"/>
        <v>Cash</v>
      </c>
      <c r="M1773" s="43">
        <f t="shared" si="360"/>
        <v>0.98924945251841523</v>
      </c>
      <c r="N1773" s="54">
        <f t="shared" si="364"/>
        <v>1</v>
      </c>
      <c r="O1773" s="47">
        <f>O1772*N1773</f>
        <v>3977636.8405933166</v>
      </c>
      <c r="P1773" s="67">
        <f>(O1773-MAX(O$97:O1773))/MAX(O$97:O1773)</f>
        <v>-0.18826601000121673</v>
      </c>
      <c r="Q1773" s="63">
        <f t="shared" si="363"/>
        <v>918097.79609814961</v>
      </c>
      <c r="R1773" s="52">
        <f t="shared" si="366"/>
        <v>0.98924945251841523</v>
      </c>
      <c r="S1773" s="47">
        <f t="shared" si="367"/>
        <v>33617603.447312094</v>
      </c>
      <c r="T1773" s="67">
        <f>(S1773-MAX(S$97:S1773))/MAX(S$97:S1773)</f>
        <v>-0.30796760129094114</v>
      </c>
      <c r="U1773" s="63">
        <f t="shared" si="365"/>
        <v>789567.98311335745</v>
      </c>
      <c r="V1773" s="4"/>
    </row>
    <row r="1774" spans="1:22" x14ac:dyDescent="0.3">
      <c r="A1774" s="2">
        <v>44777</v>
      </c>
      <c r="B1774" s="21">
        <v>497.6</v>
      </c>
      <c r="C1774" s="21">
        <v>492.6</v>
      </c>
      <c r="D1774" s="21">
        <v>486.84</v>
      </c>
      <c r="E1774" s="21">
        <v>584.30416666666667</v>
      </c>
      <c r="F1774" s="23" t="str">
        <f t="shared" si="357"/>
        <v>TRUE</v>
      </c>
      <c r="G1774" s="23" t="str">
        <f t="shared" si="358"/>
        <v>FALSE</v>
      </c>
      <c r="H1774" s="23" t="str">
        <f t="shared" si="359"/>
        <v>Hold&amp;NotBuy</v>
      </c>
      <c r="I1774" s="23" t="str">
        <f t="shared" si="355"/>
        <v>hold</v>
      </c>
      <c r="J1774" s="38" t="str">
        <f t="shared" si="352"/>
        <v>Cash</v>
      </c>
      <c r="K1774" s="23" t="str">
        <f t="shared" si="353"/>
        <v>Cash</v>
      </c>
      <c r="L1774" s="23" t="str">
        <f t="shared" si="354"/>
        <v>Cash</v>
      </c>
      <c r="M1774" s="43">
        <f t="shared" si="360"/>
        <v>1.0014087341517408</v>
      </c>
      <c r="N1774" s="54">
        <f t="shared" si="364"/>
        <v>1</v>
      </c>
      <c r="O1774" s="47">
        <f>O1773*N1774</f>
        <v>3977636.8405933166</v>
      </c>
      <c r="P1774" s="67">
        <f>(O1774-MAX(O$97:O1774))/MAX(O$97:O1774)</f>
        <v>-0.18826601000121673</v>
      </c>
      <c r="Q1774" s="63">
        <f t="shared" si="363"/>
        <v>918097.79609814961</v>
      </c>
      <c r="R1774" s="52">
        <f t="shared" si="366"/>
        <v>1.0014087341517408</v>
      </c>
      <c r="S1774" s="47">
        <f t="shared" si="367"/>
        <v>33664961.713388003</v>
      </c>
      <c r="T1774" s="67">
        <f>(S1774-MAX(S$97:S1774))/MAX(S$97:S1774)</f>
        <v>-0.30699271161676855</v>
      </c>
      <c r="U1774" s="63">
        <f t="shared" si="365"/>
        <v>790680.27449629037</v>
      </c>
      <c r="V1774" s="4"/>
    </row>
    <row r="1775" spans="1:22" x14ac:dyDescent="0.3">
      <c r="A1775" s="2">
        <v>44778</v>
      </c>
      <c r="B1775" s="21">
        <v>492.7</v>
      </c>
      <c r="C1775" s="21">
        <v>493.9</v>
      </c>
      <c r="D1775" s="21">
        <v>492.39</v>
      </c>
      <c r="E1775" s="21">
        <v>580.43333333333328</v>
      </c>
      <c r="F1775" s="23" t="str">
        <f t="shared" si="357"/>
        <v>TRUE</v>
      </c>
      <c r="G1775" s="23" t="str">
        <f t="shared" si="358"/>
        <v>FALSE</v>
      </c>
      <c r="H1775" s="23" t="str">
        <f t="shared" si="359"/>
        <v>Hold&amp;NotBuy</v>
      </c>
      <c r="I1775" s="23" t="str">
        <f t="shared" si="355"/>
        <v>hold</v>
      </c>
      <c r="J1775" s="38" t="str">
        <f t="shared" si="352"/>
        <v>Cash</v>
      </c>
      <c r="K1775" s="23" t="str">
        <f t="shared" si="353"/>
        <v>Cash</v>
      </c>
      <c r="L1775" s="23" t="str">
        <f t="shared" si="354"/>
        <v>Cash</v>
      </c>
      <c r="M1775" s="43">
        <f t="shared" si="360"/>
        <v>0.99015273311897101</v>
      </c>
      <c r="N1775" s="54">
        <f t="shared" si="364"/>
        <v>1</v>
      </c>
      <c r="O1775" s="47">
        <f>O1774*N1775</f>
        <v>3977636.8405933166</v>
      </c>
      <c r="P1775" s="67">
        <f>(O1775-MAX(O$97:O1775))/MAX(O$97:O1775)</f>
        <v>-0.18826601000121673</v>
      </c>
      <c r="Q1775" s="63">
        <f t="shared" si="363"/>
        <v>918097.79609814961</v>
      </c>
      <c r="R1775" s="52">
        <f t="shared" si="366"/>
        <v>0.99015273311897101</v>
      </c>
      <c r="S1775" s="47">
        <f t="shared" si="367"/>
        <v>33333453.850856647</v>
      </c>
      <c r="T1775" s="67">
        <f>(S1775-MAX(S$97:S1775))/MAX(S$97:S1775)</f>
        <v>-0.31381693933597649</v>
      </c>
      <c r="U1775" s="63">
        <f t="shared" si="365"/>
        <v>782894.23481576017</v>
      </c>
      <c r="V1775" s="4"/>
    </row>
    <row r="1776" spans="1:22" x14ac:dyDescent="0.3">
      <c r="A1776" s="2">
        <v>44779</v>
      </c>
      <c r="B1776" s="21">
        <v>493.9</v>
      </c>
      <c r="C1776" s="21">
        <v>496.6</v>
      </c>
      <c r="D1776" s="21">
        <v>496.9</v>
      </c>
      <c r="E1776" s="21">
        <v>576.55583333333345</v>
      </c>
      <c r="F1776" s="23" t="str">
        <f t="shared" si="357"/>
        <v>TRUE</v>
      </c>
      <c r="G1776" s="23" t="str">
        <f t="shared" si="358"/>
        <v>FALSE</v>
      </c>
      <c r="H1776" s="23" t="str">
        <f t="shared" si="359"/>
        <v>Hold&amp;NotBuy</v>
      </c>
      <c r="I1776" s="23" t="str">
        <f t="shared" si="355"/>
        <v>hold</v>
      </c>
      <c r="J1776" s="38" t="str">
        <f t="shared" si="352"/>
        <v>Cash</v>
      </c>
      <c r="K1776" s="23" t="str">
        <f t="shared" si="353"/>
        <v>Cash</v>
      </c>
      <c r="L1776" s="23" t="str">
        <f t="shared" si="354"/>
        <v>Cash</v>
      </c>
      <c r="M1776" s="43">
        <f t="shared" si="360"/>
        <v>1.0024355591637912</v>
      </c>
      <c r="N1776" s="54">
        <f t="shared" si="364"/>
        <v>1</v>
      </c>
      <c r="O1776" s="47">
        <f>O1775*N1776</f>
        <v>3977636.8405933166</v>
      </c>
      <c r="P1776" s="67">
        <f>(O1776-MAX(O$97:O1776))/MAX(O$97:O1776)</f>
        <v>-0.18826601000121673</v>
      </c>
      <c r="Q1776" s="63">
        <f t="shared" si="363"/>
        <v>918097.79609814961</v>
      </c>
      <c r="R1776" s="52">
        <f t="shared" si="366"/>
        <v>1.0024355591637912</v>
      </c>
      <c r="S1776" s="47">
        <f t="shared" si="367"/>
        <v>33414639.449843913</v>
      </c>
      <c r="T1776" s="67">
        <f>(S1776-MAX(S$97:S1776))/MAX(S$97:S1776)</f>
        <v>-0.31214569989453789</v>
      </c>
      <c r="U1776" s="63">
        <f t="shared" si="365"/>
        <v>784801.02004364505</v>
      </c>
      <c r="V1776" s="4"/>
    </row>
    <row r="1777" spans="1:22" x14ac:dyDescent="0.3">
      <c r="A1777" s="2">
        <v>44780</v>
      </c>
      <c r="B1777" s="21">
        <v>496.8</v>
      </c>
      <c r="C1777" s="21">
        <v>494.7</v>
      </c>
      <c r="D1777" s="21">
        <v>499.74000000000012</v>
      </c>
      <c r="E1777" s="21">
        <v>572.77499999999998</v>
      </c>
      <c r="F1777" s="23" t="str">
        <f t="shared" si="357"/>
        <v>FALSE</v>
      </c>
      <c r="G1777" s="23" t="str">
        <f t="shared" si="358"/>
        <v>FALSE</v>
      </c>
      <c r="H1777" s="23" t="str">
        <f t="shared" si="359"/>
        <v>Sell</v>
      </c>
      <c r="I1777" s="23" t="str">
        <f t="shared" si="355"/>
        <v/>
      </c>
      <c r="J1777" s="38" t="str">
        <f t="shared" si="352"/>
        <v>Selling</v>
      </c>
      <c r="K1777" s="23" t="str">
        <f t="shared" si="353"/>
        <v>Selling</v>
      </c>
      <c r="L1777" s="23" t="str">
        <f t="shared" si="354"/>
        <v>Cash</v>
      </c>
      <c r="M1777" s="43">
        <f t="shared" si="360"/>
        <v>1.0058716339339948</v>
      </c>
      <c r="N1777" s="54">
        <f t="shared" si="364"/>
        <v>1</v>
      </c>
      <c r="O1777" s="47">
        <f>O1776*N1777</f>
        <v>3977636.8405933166</v>
      </c>
      <c r="P1777" s="67">
        <f>(O1777-MAX(O$97:O1777))/MAX(O$97:O1777)</f>
        <v>-0.18826601000121673</v>
      </c>
      <c r="Q1777" s="63">
        <f t="shared" si="363"/>
        <v>918097.79609814961</v>
      </c>
      <c r="R1777" s="53">
        <f>(B1777-(B1777*$A$1))/B1776</f>
        <v>1.0051675237902411</v>
      </c>
      <c r="S1777" s="47">
        <f t="shared" si="367"/>
        <v>33587310.394143313</v>
      </c>
      <c r="T1777" s="67">
        <f>(S1777-MAX(S$97:S1777))/MAX(S$97:S1777)</f>
        <v>-0.30859119643452321</v>
      </c>
      <c r="U1777" s="63">
        <f t="shared" si="365"/>
        <v>788856.4979853261</v>
      </c>
      <c r="V1777" s="4"/>
    </row>
    <row r="1778" spans="1:22" x14ac:dyDescent="0.3">
      <c r="A1778" s="2">
        <v>44781</v>
      </c>
      <c r="B1778" s="21">
        <v>495</v>
      </c>
      <c r="C1778" s="21">
        <v>504.8</v>
      </c>
      <c r="D1778" s="21">
        <v>501.46</v>
      </c>
      <c r="E1778" s="21">
        <v>569.09416666666664</v>
      </c>
      <c r="F1778" s="23" t="str">
        <f t="shared" si="357"/>
        <v>FALSE</v>
      </c>
      <c r="G1778" s="23" t="str">
        <f t="shared" si="358"/>
        <v>FALSE</v>
      </c>
      <c r="H1778" s="23" t="str">
        <f t="shared" si="359"/>
        <v>Sell</v>
      </c>
      <c r="I1778" s="23" t="str">
        <f t="shared" si="355"/>
        <v/>
      </c>
      <c r="J1778" s="38" t="str">
        <f t="shared" si="352"/>
        <v>Cash</v>
      </c>
      <c r="K1778" s="23" t="str">
        <f t="shared" si="353"/>
        <v>Cash</v>
      </c>
      <c r="L1778" s="23" t="str">
        <f t="shared" si="354"/>
        <v>Cash</v>
      </c>
      <c r="M1778" s="43">
        <f t="shared" si="360"/>
        <v>0.99637681159420288</v>
      </c>
      <c r="N1778" s="54">
        <f t="shared" si="364"/>
        <v>1</v>
      </c>
      <c r="O1778" s="47">
        <f>O1777*N1778</f>
        <v>3977636.8405933166</v>
      </c>
      <c r="P1778" s="67">
        <f>(O1778-MAX(O$97:O1778))/MAX(O$97:O1778)</f>
        <v>-0.18826601000121673</v>
      </c>
      <c r="Q1778" s="63">
        <f t="shared" si="363"/>
        <v>918097.79609814961</v>
      </c>
      <c r="R1778" s="48">
        <v>1</v>
      </c>
      <c r="S1778" s="47">
        <f t="shared" si="367"/>
        <v>33587310.394143313</v>
      </c>
      <c r="T1778" s="67">
        <f>(S1778-MAX(S$97:S1778))/MAX(S$97:S1778)</f>
        <v>-0.30859119643452321</v>
      </c>
      <c r="U1778" s="63">
        <f t="shared" si="365"/>
        <v>788856.4979853261</v>
      </c>
      <c r="V1778" s="4"/>
    </row>
    <row r="1779" spans="1:22" x14ac:dyDescent="0.3">
      <c r="A1779" s="2">
        <v>44782</v>
      </c>
      <c r="B1779" s="21">
        <v>504.6</v>
      </c>
      <c r="C1779" s="21">
        <v>484.9</v>
      </c>
      <c r="D1779" s="21">
        <v>497.68999999999988</v>
      </c>
      <c r="E1779" s="21">
        <v>565.71833333333336</v>
      </c>
      <c r="F1779" s="23" t="str">
        <f t="shared" si="357"/>
        <v>TRUE</v>
      </c>
      <c r="G1779" s="23" t="str">
        <f t="shared" si="358"/>
        <v>FALSE</v>
      </c>
      <c r="H1779" s="23" t="str">
        <f t="shared" si="359"/>
        <v>Hold&amp;NotBuy</v>
      </c>
      <c r="I1779" s="23" t="str">
        <f t="shared" si="355"/>
        <v>hold</v>
      </c>
      <c r="J1779" s="38" t="str">
        <f t="shared" si="352"/>
        <v>Cash</v>
      </c>
      <c r="K1779" s="23" t="str">
        <f t="shared" si="353"/>
        <v>Cash</v>
      </c>
      <c r="L1779" s="23" t="str">
        <f t="shared" si="354"/>
        <v>Cash</v>
      </c>
      <c r="M1779" s="43">
        <f t="shared" si="360"/>
        <v>1.0193939393939395</v>
      </c>
      <c r="N1779" s="54">
        <f t="shared" si="364"/>
        <v>1</v>
      </c>
      <c r="O1779" s="47">
        <f>O1778*N1779</f>
        <v>3977636.8405933166</v>
      </c>
      <c r="P1779" s="67">
        <f>(O1779-MAX(O$97:O1779))/MAX(O$97:O1779)</f>
        <v>-0.18826601000121673</v>
      </c>
      <c r="Q1779" s="63">
        <f t="shared" si="363"/>
        <v>918097.79609814961</v>
      </c>
      <c r="R1779" s="48">
        <v>1</v>
      </c>
      <c r="S1779" s="47">
        <f t="shared" si="367"/>
        <v>33587310.394143313</v>
      </c>
      <c r="T1779" s="67">
        <f>(S1779-MAX(S$97:S1779))/MAX(S$97:S1779)</f>
        <v>-0.30859119643452321</v>
      </c>
      <c r="U1779" s="63">
        <f t="shared" si="365"/>
        <v>788856.4979853261</v>
      </c>
      <c r="V1779" s="4"/>
    </row>
    <row r="1780" spans="1:22" x14ac:dyDescent="0.3">
      <c r="A1780" s="2">
        <v>44783</v>
      </c>
      <c r="B1780" s="21">
        <v>484.9</v>
      </c>
      <c r="C1780" s="21">
        <v>499.6</v>
      </c>
      <c r="D1780" s="21">
        <v>496.4</v>
      </c>
      <c r="E1780" s="21">
        <v>562.50583333333338</v>
      </c>
      <c r="F1780" s="23" t="str">
        <f t="shared" si="357"/>
        <v>FALSE</v>
      </c>
      <c r="G1780" s="23" t="str">
        <f t="shared" si="358"/>
        <v>FALSE</v>
      </c>
      <c r="H1780" s="23" t="str">
        <f t="shared" si="359"/>
        <v>Sell</v>
      </c>
      <c r="I1780" s="23" t="str">
        <f t="shared" si="355"/>
        <v/>
      </c>
      <c r="J1780" s="38" t="str">
        <f t="shared" si="352"/>
        <v>Selling</v>
      </c>
      <c r="K1780" s="23" t="str">
        <f t="shared" si="353"/>
        <v>Selling</v>
      </c>
      <c r="L1780" s="23" t="str">
        <f t="shared" si="354"/>
        <v>Cash</v>
      </c>
      <c r="M1780" s="43">
        <f t="shared" si="360"/>
        <v>0.96095917558462141</v>
      </c>
      <c r="N1780" s="54">
        <f t="shared" si="364"/>
        <v>1</v>
      </c>
      <c r="O1780" s="47">
        <f>O1779*N1780</f>
        <v>3977636.8405933166</v>
      </c>
      <c r="P1780" s="67">
        <f>(O1780-MAX(O$97:O1780))/MAX(O$97:O1780)</f>
        <v>-0.18826601000121673</v>
      </c>
      <c r="Q1780" s="63">
        <f t="shared" si="363"/>
        <v>918097.79609814961</v>
      </c>
      <c r="R1780" s="51">
        <f>(B1780-(B1779*$A$1)-(B1780*$A$1))/B1779</f>
        <v>0.95958650416171209</v>
      </c>
      <c r="S1780" s="47">
        <f t="shared" si="367"/>
        <v>32229929.765310317</v>
      </c>
      <c r="T1780" s="67">
        <f>(S1780-MAX(S$97:S1780))/MAX(S$97:S1780)</f>
        <v>-0.33653344323997225</v>
      </c>
      <c r="U1780" s="63">
        <f t="shared" si="365"/>
        <v>756976.04918698978</v>
      </c>
      <c r="V1780" s="4"/>
    </row>
    <row r="1781" spans="1:22" x14ac:dyDescent="0.3">
      <c r="A1781" s="2">
        <v>44784</v>
      </c>
      <c r="B1781" s="21">
        <v>499.6</v>
      </c>
      <c r="C1781" s="21">
        <v>503.9</v>
      </c>
      <c r="D1781" s="21">
        <v>496.56000000000012</v>
      </c>
      <c r="E1781" s="21">
        <v>559.25333333333333</v>
      </c>
      <c r="F1781" s="23" t="str">
        <f t="shared" si="357"/>
        <v>TRUE</v>
      </c>
      <c r="G1781" s="23" t="str">
        <f t="shared" si="358"/>
        <v>FALSE</v>
      </c>
      <c r="H1781" s="23" t="str">
        <f t="shared" si="359"/>
        <v>Hold&amp;NotBuy</v>
      </c>
      <c r="I1781" s="23" t="str">
        <f t="shared" si="355"/>
        <v>hold</v>
      </c>
      <c r="J1781" s="38" t="str">
        <f t="shared" si="352"/>
        <v>Selling</v>
      </c>
      <c r="K1781" s="23" t="str">
        <f t="shared" si="353"/>
        <v>Selling</v>
      </c>
      <c r="L1781" s="23" t="str">
        <f t="shared" si="354"/>
        <v>Cash</v>
      </c>
      <c r="M1781" s="43">
        <f t="shared" si="360"/>
        <v>1.0303155289750465</v>
      </c>
      <c r="N1781" s="54">
        <f t="shared" si="364"/>
        <v>1</v>
      </c>
      <c r="O1781" s="47">
        <f>O1780*N1781</f>
        <v>3977636.8405933166</v>
      </c>
      <c r="P1781" s="67">
        <f>(O1781-MAX(O$97:O1781))/MAX(O$97:O1781)</f>
        <v>-0.18826601000121673</v>
      </c>
      <c r="Q1781" s="63">
        <f t="shared" si="363"/>
        <v>918097.79609814961</v>
      </c>
      <c r="R1781" s="48">
        <v>1</v>
      </c>
      <c r="S1781" s="47">
        <f t="shared" si="367"/>
        <v>32229929.765310317</v>
      </c>
      <c r="T1781" s="67">
        <f>(S1781-MAX(S$97:S1781))/MAX(S$97:S1781)</f>
        <v>-0.33653344323997225</v>
      </c>
      <c r="U1781" s="63">
        <f t="shared" si="365"/>
        <v>756976.04918698978</v>
      </c>
      <c r="V1781" s="4"/>
    </row>
    <row r="1782" spans="1:22" x14ac:dyDescent="0.3">
      <c r="A1782" s="2">
        <v>44785</v>
      </c>
      <c r="B1782" s="21">
        <v>503.9</v>
      </c>
      <c r="C1782" s="21">
        <v>497.8</v>
      </c>
      <c r="D1782" s="21">
        <v>496.65</v>
      </c>
      <c r="E1782" s="21">
        <v>555.88833333333343</v>
      </c>
      <c r="F1782" s="23" t="str">
        <f t="shared" si="357"/>
        <v>TRUE</v>
      </c>
      <c r="G1782" s="23" t="str">
        <f t="shared" si="358"/>
        <v>FALSE</v>
      </c>
      <c r="H1782" s="23" t="str">
        <f t="shared" si="359"/>
        <v>Hold&amp;NotBuy</v>
      </c>
      <c r="I1782" s="23" t="str">
        <f t="shared" si="355"/>
        <v>hold</v>
      </c>
      <c r="J1782" s="38" t="str">
        <f t="shared" si="352"/>
        <v>Selling</v>
      </c>
      <c r="K1782" s="23" t="str">
        <f t="shared" si="353"/>
        <v>Selling</v>
      </c>
      <c r="L1782" s="23" t="str">
        <f t="shared" si="354"/>
        <v>Cash</v>
      </c>
      <c r="M1782" s="43">
        <f t="shared" si="360"/>
        <v>1.0086068855084067</v>
      </c>
      <c r="N1782" s="54">
        <f t="shared" si="364"/>
        <v>1</v>
      </c>
      <c r="O1782" s="47">
        <f>O1781*N1782</f>
        <v>3977636.8405933166</v>
      </c>
      <c r="P1782" s="67">
        <f>(O1782-MAX(O$97:O1782))/MAX(O$97:O1782)</f>
        <v>-0.18826601000121673</v>
      </c>
      <c r="Q1782" s="63">
        <f t="shared" si="363"/>
        <v>918097.79609814961</v>
      </c>
      <c r="R1782" s="55">
        <f>(B1782-(B1781*$A$1))/B1781</f>
        <v>1.0079068855084066</v>
      </c>
      <c r="S1782" s="47">
        <f t="shared" si="367"/>
        <v>32484768.12990861</v>
      </c>
      <c r="T1782" s="67">
        <f>(S1782-MAX(S$97:S1782))/MAX(S$97:S1782)</f>
        <v>-0.331287489137014</v>
      </c>
      <c r="U1782" s="63">
        <f t="shared" si="365"/>
        <v>762961.37214051723</v>
      </c>
      <c r="V1782" s="4"/>
    </row>
    <row r="1783" spans="1:22" x14ac:dyDescent="0.3">
      <c r="A1783" s="2">
        <v>44786</v>
      </c>
      <c r="B1783" s="21">
        <v>497.7</v>
      </c>
      <c r="C1783" s="21">
        <v>506.7</v>
      </c>
      <c r="D1783" s="21">
        <v>497.55</v>
      </c>
      <c r="E1783" s="21">
        <v>552.05999999999995</v>
      </c>
      <c r="F1783" s="23" t="str">
        <f t="shared" si="357"/>
        <v>TRUE</v>
      </c>
      <c r="G1783" s="23" t="str">
        <f t="shared" si="358"/>
        <v>FALSE</v>
      </c>
      <c r="H1783" s="23" t="str">
        <f t="shared" si="359"/>
        <v>Hold&amp;NotBuy</v>
      </c>
      <c r="I1783" s="23" t="str">
        <f t="shared" si="355"/>
        <v>hold</v>
      </c>
      <c r="J1783" s="38" t="str">
        <f t="shared" si="352"/>
        <v>Selling</v>
      </c>
      <c r="K1783" s="23" t="str">
        <f t="shared" si="353"/>
        <v>Selling</v>
      </c>
      <c r="L1783" s="23" t="str">
        <f t="shared" si="354"/>
        <v>Cash</v>
      </c>
      <c r="M1783" s="43">
        <f t="shared" si="360"/>
        <v>0.98769597142290144</v>
      </c>
      <c r="N1783" s="54">
        <f t="shared" si="364"/>
        <v>1</v>
      </c>
      <c r="O1783" s="47">
        <f>O1782*N1783</f>
        <v>3977636.8405933166</v>
      </c>
      <c r="P1783" s="67">
        <f>(O1783-MAX(O$97:O1783))/MAX(O$97:O1783)</f>
        <v>-0.18826601000121673</v>
      </c>
      <c r="Q1783" s="63">
        <f t="shared" si="363"/>
        <v>918097.79609814961</v>
      </c>
      <c r="R1783" s="52">
        <f t="shared" ref="R1783:R1785" si="368">M1783</f>
        <v>0.98769597142290144</v>
      </c>
      <c r="S1783" s="47">
        <f t="shared" si="367"/>
        <v>32085074.614517793</v>
      </c>
      <c r="T1783" s="67">
        <f>(S1783-MAX(S$97:S1783))/MAX(S$97:S1783)</f>
        <v>-0.33951534698053554</v>
      </c>
      <c r="U1783" s="63">
        <f t="shared" si="365"/>
        <v>753573.87361447793</v>
      </c>
      <c r="V1783" s="4"/>
    </row>
    <row r="1784" spans="1:22" x14ac:dyDescent="0.3">
      <c r="A1784" s="2">
        <v>44787</v>
      </c>
      <c r="B1784" s="21">
        <v>506.7</v>
      </c>
      <c r="C1784" s="21">
        <v>507.8</v>
      </c>
      <c r="D1784" s="21">
        <v>499.07</v>
      </c>
      <c r="E1784" s="21">
        <v>548.17083333333335</v>
      </c>
      <c r="F1784" s="23" t="str">
        <f t="shared" si="357"/>
        <v>TRUE</v>
      </c>
      <c r="G1784" s="23" t="str">
        <f t="shared" si="358"/>
        <v>FALSE</v>
      </c>
      <c r="H1784" s="23" t="str">
        <f t="shared" si="359"/>
        <v>Hold&amp;NotBuy</v>
      </c>
      <c r="I1784" s="23" t="str">
        <f t="shared" si="355"/>
        <v>hold</v>
      </c>
      <c r="J1784" s="38" t="str">
        <f t="shared" si="352"/>
        <v>Selling</v>
      </c>
      <c r="K1784" s="23" t="str">
        <f t="shared" si="353"/>
        <v>Selling</v>
      </c>
      <c r="L1784" s="23" t="str">
        <f t="shared" si="354"/>
        <v>Cash</v>
      </c>
      <c r="M1784" s="43">
        <f t="shared" si="360"/>
        <v>1.0180831826401446</v>
      </c>
      <c r="N1784" s="54">
        <f t="shared" si="364"/>
        <v>1</v>
      </c>
      <c r="O1784" s="47">
        <f>O1783*N1784</f>
        <v>3977636.8405933166</v>
      </c>
      <c r="P1784" s="67">
        <f>(O1784-MAX(O$97:O1784))/MAX(O$97:O1784)</f>
        <v>-0.18826601000121673</v>
      </c>
      <c r="Q1784" s="63">
        <f t="shared" si="363"/>
        <v>918097.79609814961</v>
      </c>
      <c r="R1784" s="52">
        <f t="shared" si="368"/>
        <v>1.0180831826401446</v>
      </c>
      <c r="S1784" s="47">
        <f t="shared" si="367"/>
        <v>32665274.878794786</v>
      </c>
      <c r="T1784" s="67">
        <f>(S1784-MAX(S$97:S1784))/MAX(S$97:S1784)</f>
        <v>-0.32757168236897199</v>
      </c>
      <c r="U1784" s="63">
        <f t="shared" si="365"/>
        <v>767200.8876038898</v>
      </c>
      <c r="V1784" s="4"/>
    </row>
    <row r="1785" spans="1:22" x14ac:dyDescent="0.3">
      <c r="A1785" s="2">
        <v>44788</v>
      </c>
      <c r="B1785" s="21">
        <v>507.8</v>
      </c>
      <c r="C1785" s="21">
        <v>497.7</v>
      </c>
      <c r="D1785" s="21">
        <v>499.45</v>
      </c>
      <c r="E1785" s="21">
        <v>544.21749999999997</v>
      </c>
      <c r="F1785" s="23" t="str">
        <f t="shared" si="357"/>
        <v>TRUE</v>
      </c>
      <c r="G1785" s="23" t="str">
        <f t="shared" si="358"/>
        <v>FALSE</v>
      </c>
      <c r="H1785" s="23" t="str">
        <f t="shared" si="359"/>
        <v>Hold&amp;NotBuy</v>
      </c>
      <c r="I1785" s="23" t="str">
        <f t="shared" si="355"/>
        <v>hold</v>
      </c>
      <c r="J1785" s="38" t="str">
        <f t="shared" si="352"/>
        <v>Selling</v>
      </c>
      <c r="K1785" s="23" t="str">
        <f t="shared" si="353"/>
        <v>Selling</v>
      </c>
      <c r="L1785" s="23" t="str">
        <f t="shared" si="354"/>
        <v>Cash</v>
      </c>
      <c r="M1785" s="43">
        <f t="shared" si="360"/>
        <v>1.0021709098085654</v>
      </c>
      <c r="N1785" s="54">
        <f t="shared" si="364"/>
        <v>1</v>
      </c>
      <c r="O1785" s="47">
        <f>O1784*N1785</f>
        <v>3977636.8405933166</v>
      </c>
      <c r="P1785" s="67">
        <f>(O1785-MAX(O$97:O1785))/MAX(O$97:O1785)</f>
        <v>-0.18826601000121673</v>
      </c>
      <c r="Q1785" s="63">
        <f t="shared" si="363"/>
        <v>918097.79609814961</v>
      </c>
      <c r="R1785" s="52">
        <f t="shared" si="368"/>
        <v>1.0021709098085654</v>
      </c>
      <c r="S1785" s="47">
        <f t="shared" si="367"/>
        <v>32736188.244428646</v>
      </c>
      <c r="T1785" s="67">
        <f>(S1785-MAX(S$97:S1785))/MAX(S$97:S1785)</f>
        <v>-0.32611190113866972</v>
      </c>
      <c r="U1785" s="63">
        <f t="shared" si="365"/>
        <v>768866.41153592919</v>
      </c>
      <c r="V1785" s="4"/>
    </row>
    <row r="1786" spans="1:22" x14ac:dyDescent="0.3">
      <c r="A1786" s="2">
        <v>44789</v>
      </c>
      <c r="B1786" s="21">
        <v>497.7</v>
      </c>
      <c r="C1786" s="21">
        <v>500.6</v>
      </c>
      <c r="D1786" s="21">
        <v>499.85</v>
      </c>
      <c r="E1786" s="21">
        <v>540.58999999999992</v>
      </c>
      <c r="F1786" s="23" t="str">
        <f t="shared" si="357"/>
        <v>FALSE</v>
      </c>
      <c r="G1786" s="23" t="str">
        <f t="shared" si="358"/>
        <v>FALSE</v>
      </c>
      <c r="H1786" s="23" t="str">
        <f t="shared" si="359"/>
        <v>Sell</v>
      </c>
      <c r="I1786" s="23" t="str">
        <f t="shared" si="355"/>
        <v/>
      </c>
      <c r="J1786" s="38" t="str">
        <f t="shared" si="352"/>
        <v>Selling</v>
      </c>
      <c r="K1786" s="23" t="str">
        <f t="shared" si="353"/>
        <v>Selling</v>
      </c>
      <c r="L1786" s="23" t="str">
        <f t="shared" si="354"/>
        <v>Cash</v>
      </c>
      <c r="M1786" s="43">
        <f t="shared" si="360"/>
        <v>0.98011027963765263</v>
      </c>
      <c r="N1786" s="54">
        <f t="shared" si="364"/>
        <v>1</v>
      </c>
      <c r="O1786" s="47">
        <f>O1785*N1786</f>
        <v>3977636.8405933166</v>
      </c>
      <c r="P1786" s="67">
        <f>(O1786-MAX(O$97:O1786))/MAX(O$97:O1786)</f>
        <v>-0.18826601000121673</v>
      </c>
      <c r="Q1786" s="63">
        <f t="shared" si="363"/>
        <v>918097.79609814961</v>
      </c>
      <c r="R1786" s="53">
        <f>(B1786-(B1786*$A$1))/B1785</f>
        <v>0.9794242024419062</v>
      </c>
      <c r="S1786" s="47">
        <f t="shared" si="367"/>
        <v>32062615.062287632</v>
      </c>
      <c r="T1786" s="67">
        <f>(S1786-MAX(S$97:S1786))/MAX(S$97:S1786)</f>
        <v>-0.33997768623764912</v>
      </c>
      <c r="U1786" s="63">
        <f t="shared" si="365"/>
        <v>753046.3719029479</v>
      </c>
      <c r="V1786" s="4"/>
    </row>
    <row r="1787" spans="1:22" x14ac:dyDescent="0.3">
      <c r="A1787" s="2">
        <v>44790</v>
      </c>
      <c r="B1787" s="21">
        <v>500.3</v>
      </c>
      <c r="C1787" s="21">
        <v>498.3</v>
      </c>
      <c r="D1787" s="21">
        <v>500.20999999999992</v>
      </c>
      <c r="E1787" s="21">
        <v>536.69916666666666</v>
      </c>
      <c r="F1787" s="23" t="str">
        <f t="shared" si="357"/>
        <v>TRUE</v>
      </c>
      <c r="G1787" s="23" t="str">
        <f t="shared" si="358"/>
        <v>FALSE</v>
      </c>
      <c r="H1787" s="23" t="str">
        <f t="shared" si="359"/>
        <v>Hold&amp;NotBuy</v>
      </c>
      <c r="I1787" s="23" t="str">
        <f t="shared" si="355"/>
        <v>hold</v>
      </c>
      <c r="J1787" s="38" t="str">
        <f t="shared" si="352"/>
        <v>Selling</v>
      </c>
      <c r="K1787" s="23" t="str">
        <f t="shared" si="353"/>
        <v>Selling</v>
      </c>
      <c r="L1787" s="23" t="str">
        <f t="shared" si="354"/>
        <v>Cash</v>
      </c>
      <c r="M1787" s="43">
        <f t="shared" si="360"/>
        <v>1.0052240305404863</v>
      </c>
      <c r="N1787" s="54">
        <f t="shared" si="364"/>
        <v>1</v>
      </c>
      <c r="O1787" s="47">
        <f>O1786*N1787</f>
        <v>3977636.8405933166</v>
      </c>
      <c r="P1787" s="67">
        <f>(O1787-MAX(O$97:O1787))/MAX(O$97:O1787)</f>
        <v>-0.18826601000121673</v>
      </c>
      <c r="Q1787" s="63">
        <f t="shared" si="363"/>
        <v>918097.79609814961</v>
      </c>
      <c r="R1787" s="48">
        <v>1</v>
      </c>
      <c r="S1787" s="47">
        <f t="shared" si="367"/>
        <v>32062615.062287632</v>
      </c>
      <c r="T1787" s="67">
        <f>(S1787-MAX(S$97:S1787))/MAX(S$97:S1787)</f>
        <v>-0.33997768623764912</v>
      </c>
      <c r="U1787" s="63">
        <f t="shared" si="365"/>
        <v>753046.3719029479</v>
      </c>
      <c r="V1787" s="4"/>
    </row>
    <row r="1788" spans="1:22" x14ac:dyDescent="0.3">
      <c r="A1788" s="2">
        <v>44791</v>
      </c>
      <c r="B1788" s="21">
        <v>498.3</v>
      </c>
      <c r="C1788" s="21">
        <v>506.2</v>
      </c>
      <c r="D1788" s="21">
        <v>500.35</v>
      </c>
      <c r="E1788" s="21">
        <v>533.0575</v>
      </c>
      <c r="F1788" s="23" t="str">
        <f t="shared" si="357"/>
        <v>FALSE</v>
      </c>
      <c r="G1788" s="23" t="str">
        <f t="shared" si="358"/>
        <v>FALSE</v>
      </c>
      <c r="H1788" s="23" t="str">
        <f t="shared" si="359"/>
        <v>Sell</v>
      </c>
      <c r="I1788" s="23" t="str">
        <f t="shared" si="355"/>
        <v/>
      </c>
      <c r="J1788" s="38" t="str">
        <f t="shared" si="352"/>
        <v>Selling</v>
      </c>
      <c r="K1788" s="23" t="str">
        <f t="shared" si="353"/>
        <v>Selling</v>
      </c>
      <c r="L1788" s="23" t="str">
        <f t="shared" si="354"/>
        <v>Cash</v>
      </c>
      <c r="M1788" s="43">
        <f t="shared" si="360"/>
        <v>0.99600239856086348</v>
      </c>
      <c r="N1788" s="54">
        <f t="shared" si="364"/>
        <v>1</v>
      </c>
      <c r="O1788" s="47">
        <f>O1787*N1788</f>
        <v>3977636.8405933166</v>
      </c>
      <c r="P1788" s="67">
        <f>(O1788-MAX(O$97:O1788))/MAX(O$97:O1788)</f>
        <v>-0.18826601000121673</v>
      </c>
      <c r="Q1788" s="63">
        <f t="shared" si="363"/>
        <v>918097.79609814961</v>
      </c>
      <c r="R1788" s="51">
        <f>(B1788-(B1787*$A$1)-(B1788*$A$1))/B1787</f>
        <v>0.99460519688187088</v>
      </c>
      <c r="S1788" s="47">
        <f t="shared" si="367"/>
        <v>31889643.566574231</v>
      </c>
      <c r="T1788" s="67">
        <f>(S1788-MAX(S$97:S1788))/MAX(S$97:S1788)</f>
        <v>-0.34353837667396903</v>
      </c>
      <c r="U1788" s="63">
        <f t="shared" si="365"/>
        <v>748983.83498771</v>
      </c>
      <c r="V1788" s="4"/>
    </row>
    <row r="1789" spans="1:22" x14ac:dyDescent="0.3">
      <c r="A1789" s="2">
        <v>44792</v>
      </c>
      <c r="B1789" s="21">
        <v>506.3</v>
      </c>
      <c r="C1789" s="21">
        <v>461.5</v>
      </c>
      <c r="D1789" s="21">
        <v>498.01</v>
      </c>
      <c r="E1789" s="21">
        <v>529.05833333333328</v>
      </c>
      <c r="F1789" s="23" t="str">
        <f t="shared" si="357"/>
        <v>TRUE</v>
      </c>
      <c r="G1789" s="23" t="str">
        <f t="shared" si="358"/>
        <v>FALSE</v>
      </c>
      <c r="H1789" s="23" t="str">
        <f t="shared" si="359"/>
        <v>Hold&amp;NotBuy</v>
      </c>
      <c r="I1789" s="23" t="str">
        <f t="shared" si="355"/>
        <v>hold</v>
      </c>
      <c r="J1789" s="38" t="str">
        <f t="shared" si="352"/>
        <v>Selling</v>
      </c>
      <c r="K1789" s="23" t="str">
        <f t="shared" si="353"/>
        <v>Selling</v>
      </c>
      <c r="L1789" s="23" t="str">
        <f t="shared" si="354"/>
        <v>Cash</v>
      </c>
      <c r="M1789" s="43">
        <f t="shared" si="360"/>
        <v>1.0160545855910095</v>
      </c>
      <c r="N1789" s="54">
        <f t="shared" si="364"/>
        <v>1</v>
      </c>
      <c r="O1789" s="47">
        <f>O1788*N1789</f>
        <v>3977636.8405933166</v>
      </c>
      <c r="P1789" s="67">
        <f>(O1789-MAX(O$97:O1789))/MAX(O$97:O1789)</f>
        <v>-0.18826601000121673</v>
      </c>
      <c r="Q1789" s="63">
        <f t="shared" si="363"/>
        <v>918097.79609814961</v>
      </c>
      <c r="R1789" s="48">
        <v>1</v>
      </c>
      <c r="S1789" s="47">
        <f t="shared" si="367"/>
        <v>31889643.566574231</v>
      </c>
      <c r="T1789" s="67">
        <f>(S1789-MAX(S$97:S1789))/MAX(S$97:S1789)</f>
        <v>-0.34353837667396903</v>
      </c>
      <c r="U1789" s="63">
        <f t="shared" si="365"/>
        <v>748983.83498771</v>
      </c>
      <c r="V1789" s="4"/>
    </row>
    <row r="1790" spans="1:22" x14ac:dyDescent="0.3">
      <c r="A1790" s="2">
        <v>44793</v>
      </c>
      <c r="B1790" s="21">
        <v>461.6</v>
      </c>
      <c r="C1790" s="21">
        <v>468.2</v>
      </c>
      <c r="D1790" s="21">
        <v>494.87</v>
      </c>
      <c r="E1790" s="21">
        <v>525.43666666666672</v>
      </c>
      <c r="F1790" s="23" t="str">
        <f t="shared" si="357"/>
        <v>FALSE</v>
      </c>
      <c r="G1790" s="23" t="str">
        <f t="shared" si="358"/>
        <v>FALSE</v>
      </c>
      <c r="H1790" s="23" t="str">
        <f t="shared" si="359"/>
        <v>Sell</v>
      </c>
      <c r="I1790" s="23" t="str">
        <f t="shared" si="355"/>
        <v/>
      </c>
      <c r="J1790" s="38" t="str">
        <f t="shared" si="352"/>
        <v>Selling</v>
      </c>
      <c r="K1790" s="23" t="str">
        <f t="shared" si="353"/>
        <v>Selling</v>
      </c>
      <c r="L1790" s="23" t="str">
        <f t="shared" si="354"/>
        <v>Cash</v>
      </c>
      <c r="M1790" s="43">
        <f t="shared" si="360"/>
        <v>0.91171242346434922</v>
      </c>
      <c r="N1790" s="54">
        <f t="shared" si="364"/>
        <v>1</v>
      </c>
      <c r="O1790" s="47">
        <f>O1789*N1790</f>
        <v>3977636.8405933166</v>
      </c>
      <c r="P1790" s="67">
        <f>(O1790-MAX(O$97:O1790))/MAX(O$97:O1790)</f>
        <v>-0.18826601000121673</v>
      </c>
      <c r="Q1790" s="63">
        <f t="shared" si="363"/>
        <v>918097.79609814961</v>
      </c>
      <c r="R1790" s="51">
        <f>(B1790-(B1789*$A$1)-(B1790*$A$1))/B1789</f>
        <v>0.91037422476792418</v>
      </c>
      <c r="S1790" s="47">
        <f t="shared" si="367"/>
        <v>29031509.540045436</v>
      </c>
      <c r="T1790" s="67">
        <f>(S1790-MAX(S$97:S1790))/MAX(S$97:S1790)</f>
        <v>-0.40237425857467146</v>
      </c>
      <c r="U1790" s="63">
        <f t="shared" si="365"/>
        <v>681855.57814064331</v>
      </c>
      <c r="V1790" s="4"/>
    </row>
    <row r="1791" spans="1:22" x14ac:dyDescent="0.3">
      <c r="A1791" s="2">
        <v>44794</v>
      </c>
      <c r="B1791" s="21">
        <v>468</v>
      </c>
      <c r="C1791" s="21">
        <v>470.5</v>
      </c>
      <c r="D1791" s="21">
        <v>491.53</v>
      </c>
      <c r="E1791" s="21">
        <v>521.87666666666667</v>
      </c>
      <c r="F1791" s="23" t="str">
        <f t="shared" si="357"/>
        <v>FALSE</v>
      </c>
      <c r="G1791" s="23" t="str">
        <f t="shared" si="358"/>
        <v>FALSE</v>
      </c>
      <c r="H1791" s="23" t="str">
        <f t="shared" si="359"/>
        <v>Sell</v>
      </c>
      <c r="I1791" s="23" t="str">
        <f t="shared" si="355"/>
        <v/>
      </c>
      <c r="J1791" s="38" t="str">
        <f t="shared" si="352"/>
        <v>Cash</v>
      </c>
      <c r="K1791" s="23" t="str">
        <f t="shared" si="353"/>
        <v>Cash</v>
      </c>
      <c r="L1791" s="23" t="str">
        <f t="shared" si="354"/>
        <v>Cash</v>
      </c>
      <c r="M1791" s="43">
        <f t="shared" si="360"/>
        <v>1.0138648180242633</v>
      </c>
      <c r="N1791" s="54">
        <f t="shared" si="364"/>
        <v>1</v>
      </c>
      <c r="O1791" s="47">
        <f>O1790*N1791</f>
        <v>3977636.8405933166</v>
      </c>
      <c r="P1791" s="67">
        <f>(O1791-MAX(O$97:O1791))/MAX(O$97:O1791)</f>
        <v>-0.18826601000121673</v>
      </c>
      <c r="Q1791" s="63">
        <f t="shared" si="363"/>
        <v>918097.79609814961</v>
      </c>
      <c r="R1791" s="48">
        <v>1</v>
      </c>
      <c r="S1791" s="47">
        <f t="shared" si="367"/>
        <v>29031509.540045436</v>
      </c>
      <c r="T1791" s="67">
        <f>(S1791-MAX(S$97:S1791))/MAX(S$97:S1791)</f>
        <v>-0.40237425857467146</v>
      </c>
      <c r="U1791" s="63">
        <f t="shared" si="365"/>
        <v>681855.57814064331</v>
      </c>
      <c r="V1791" s="4"/>
    </row>
    <row r="1792" spans="1:22" x14ac:dyDescent="0.3">
      <c r="A1792" s="2">
        <v>44795</v>
      </c>
      <c r="B1792" s="21">
        <v>470.5</v>
      </c>
      <c r="C1792" s="21">
        <v>459.5</v>
      </c>
      <c r="D1792" s="21">
        <v>487.7</v>
      </c>
      <c r="E1792" s="21">
        <v>518.32166666666672</v>
      </c>
      <c r="F1792" s="23" t="str">
        <f t="shared" si="357"/>
        <v>FALSE</v>
      </c>
      <c r="G1792" s="23" t="str">
        <f t="shared" si="358"/>
        <v>FALSE</v>
      </c>
      <c r="H1792" s="23" t="str">
        <f t="shared" si="359"/>
        <v>Sell</v>
      </c>
      <c r="I1792" s="23" t="str">
        <f t="shared" si="355"/>
        <v/>
      </c>
      <c r="J1792" s="38" t="str">
        <f t="shared" si="352"/>
        <v>Cash</v>
      </c>
      <c r="K1792" s="23" t="str">
        <f t="shared" si="353"/>
        <v>Cash</v>
      </c>
      <c r="L1792" s="23" t="str">
        <f t="shared" si="354"/>
        <v>Cash</v>
      </c>
      <c r="M1792" s="43">
        <f t="shared" si="360"/>
        <v>1.0053418803418803</v>
      </c>
      <c r="N1792" s="54">
        <f t="shared" si="364"/>
        <v>1</v>
      </c>
      <c r="O1792" s="47">
        <f>O1791*N1792</f>
        <v>3977636.8405933166</v>
      </c>
      <c r="P1792" s="67">
        <f>(O1792-MAX(O$97:O1792))/MAX(O$97:O1792)</f>
        <v>-0.18826601000121673</v>
      </c>
      <c r="Q1792" s="63">
        <f t="shared" si="363"/>
        <v>918097.79609814961</v>
      </c>
      <c r="R1792" s="48">
        <v>1</v>
      </c>
      <c r="S1792" s="47">
        <f t="shared" si="367"/>
        <v>29031509.540045436</v>
      </c>
      <c r="T1792" s="67">
        <f>(S1792-MAX(S$97:S1792))/MAX(S$97:S1792)</f>
        <v>-0.40237425857467146</v>
      </c>
      <c r="U1792" s="63">
        <f t="shared" si="365"/>
        <v>681855.57814064331</v>
      </c>
      <c r="V1792" s="4"/>
    </row>
    <row r="1793" spans="1:22" x14ac:dyDescent="0.3">
      <c r="A1793" s="2">
        <v>44796</v>
      </c>
      <c r="B1793" s="21">
        <v>459.5</v>
      </c>
      <c r="C1793" s="21">
        <v>464.6</v>
      </c>
      <c r="D1793" s="21">
        <v>483.49</v>
      </c>
      <c r="E1793" s="21">
        <v>515.14333333333332</v>
      </c>
      <c r="F1793" s="23" t="str">
        <f t="shared" si="357"/>
        <v>FALSE</v>
      </c>
      <c r="G1793" s="23" t="str">
        <f t="shared" si="358"/>
        <v>FALSE</v>
      </c>
      <c r="H1793" s="23" t="str">
        <f t="shared" si="359"/>
        <v>Sell</v>
      </c>
      <c r="I1793" s="23" t="str">
        <f t="shared" si="355"/>
        <v/>
      </c>
      <c r="J1793" s="38" t="str">
        <f t="shared" si="352"/>
        <v>Cash</v>
      </c>
      <c r="K1793" s="23" t="str">
        <f t="shared" si="353"/>
        <v>Cash</v>
      </c>
      <c r="L1793" s="23" t="str">
        <f t="shared" si="354"/>
        <v>Cash</v>
      </c>
      <c r="M1793" s="43">
        <f t="shared" si="360"/>
        <v>0.97662061636556852</v>
      </c>
      <c r="N1793" s="54">
        <f t="shared" si="364"/>
        <v>1</v>
      </c>
      <c r="O1793" s="47">
        <f>O1792*N1793</f>
        <v>3977636.8405933166</v>
      </c>
      <c r="P1793" s="67">
        <f>(O1793-MAX(O$97:O1793))/MAX(O$97:O1793)</f>
        <v>-0.18826601000121673</v>
      </c>
      <c r="Q1793" s="63">
        <f t="shared" si="363"/>
        <v>918097.79609814961</v>
      </c>
      <c r="R1793" s="48">
        <v>1</v>
      </c>
      <c r="S1793" s="47">
        <f t="shared" si="367"/>
        <v>29031509.540045436</v>
      </c>
      <c r="T1793" s="67">
        <f>(S1793-MAX(S$97:S1793))/MAX(S$97:S1793)</f>
        <v>-0.40237425857467146</v>
      </c>
      <c r="U1793" s="63">
        <f t="shared" si="365"/>
        <v>681855.57814064331</v>
      </c>
      <c r="V1793" s="4"/>
    </row>
    <row r="1794" spans="1:22" x14ac:dyDescent="0.3">
      <c r="A1794" s="2">
        <v>44797</v>
      </c>
      <c r="B1794" s="21">
        <v>464.9</v>
      </c>
      <c r="C1794" s="21">
        <v>467.2</v>
      </c>
      <c r="D1794" s="21">
        <v>479.43</v>
      </c>
      <c r="E1794" s="21">
        <v>512.1158333333334</v>
      </c>
      <c r="F1794" s="23" t="str">
        <f t="shared" si="357"/>
        <v>FALSE</v>
      </c>
      <c r="G1794" s="23" t="str">
        <f t="shared" si="358"/>
        <v>FALSE</v>
      </c>
      <c r="H1794" s="23" t="str">
        <f t="shared" si="359"/>
        <v>Sell</v>
      </c>
      <c r="I1794" s="23" t="str">
        <f t="shared" si="355"/>
        <v/>
      </c>
      <c r="J1794" s="38" t="str">
        <f t="shared" ref="J1794:J1857" si="369">IF(H1794="Sell",IF(H1793="Sell","Cash","Selling"),IF(H1794="Hold&amp;NotBuy",J1793,""))</f>
        <v>Cash</v>
      </c>
      <c r="K1794" s="23" t="str">
        <f t="shared" ref="K1794:K1857" si="370">IF(J1794="", I1794,J1794)</f>
        <v>Cash</v>
      </c>
      <c r="L1794" s="23" t="str">
        <f t="shared" si="354"/>
        <v>Cash</v>
      </c>
      <c r="M1794" s="43">
        <f t="shared" si="360"/>
        <v>1.0117519042437431</v>
      </c>
      <c r="N1794" s="54">
        <f t="shared" si="364"/>
        <v>1</v>
      </c>
      <c r="O1794" s="47">
        <f>O1793*N1794</f>
        <v>3977636.8405933166</v>
      </c>
      <c r="P1794" s="67">
        <f>(O1794-MAX(O$97:O1794))/MAX(O$97:O1794)</f>
        <v>-0.18826601000121673</v>
      </c>
      <c r="Q1794" s="63">
        <f t="shared" si="363"/>
        <v>918097.79609814961</v>
      </c>
      <c r="R1794" s="48">
        <v>1</v>
      </c>
      <c r="S1794" s="47">
        <f t="shared" si="367"/>
        <v>29031509.540045436</v>
      </c>
      <c r="T1794" s="67">
        <f>(S1794-MAX(S$97:S1794))/MAX(S$97:S1794)</f>
        <v>-0.40237425857467146</v>
      </c>
      <c r="U1794" s="63">
        <f t="shared" si="365"/>
        <v>681855.57814064331</v>
      </c>
      <c r="V1794" s="4"/>
    </row>
    <row r="1795" spans="1:22" x14ac:dyDescent="0.3">
      <c r="A1795" s="2">
        <v>44798</v>
      </c>
      <c r="B1795" s="21">
        <v>466.9</v>
      </c>
      <c r="C1795" s="21">
        <v>471.9</v>
      </c>
      <c r="D1795" s="21">
        <v>476.85</v>
      </c>
      <c r="E1795" s="21">
        <v>509.20499999999998</v>
      </c>
      <c r="F1795" s="23" t="str">
        <f t="shared" si="357"/>
        <v>FALSE</v>
      </c>
      <c r="G1795" s="23" t="str">
        <f t="shared" si="358"/>
        <v>FALSE</v>
      </c>
      <c r="H1795" s="23" t="str">
        <f t="shared" si="359"/>
        <v>Sell</v>
      </c>
      <c r="I1795" s="23" t="str">
        <f t="shared" si="355"/>
        <v/>
      </c>
      <c r="J1795" s="38" t="str">
        <f t="shared" si="369"/>
        <v>Cash</v>
      </c>
      <c r="K1795" s="23" t="str">
        <f t="shared" si="370"/>
        <v>Cash</v>
      </c>
      <c r="L1795" s="23" t="str">
        <f t="shared" si="354"/>
        <v>Cash</v>
      </c>
      <c r="M1795" s="43">
        <f t="shared" si="360"/>
        <v>1.0043020004302001</v>
      </c>
      <c r="N1795" s="54">
        <f t="shared" si="364"/>
        <v>1</v>
      </c>
      <c r="O1795" s="47">
        <f>O1794*N1795</f>
        <v>3977636.8405933166</v>
      </c>
      <c r="P1795" s="67">
        <f>(O1795-MAX(O$97:O1795))/MAX(O$97:O1795)</f>
        <v>-0.18826601000121673</v>
      </c>
      <c r="Q1795" s="63">
        <f t="shared" si="363"/>
        <v>918097.79609814961</v>
      </c>
      <c r="R1795" s="48">
        <v>1</v>
      </c>
      <c r="S1795" s="47">
        <f t="shared" si="367"/>
        <v>29031509.540045436</v>
      </c>
      <c r="T1795" s="67">
        <f>(S1795-MAX(S$97:S1795))/MAX(S$97:S1795)</f>
        <v>-0.40237425857467146</v>
      </c>
      <c r="U1795" s="63">
        <f t="shared" si="365"/>
        <v>681855.57814064331</v>
      </c>
      <c r="V1795" s="4"/>
    </row>
    <row r="1796" spans="1:22" x14ac:dyDescent="0.3">
      <c r="A1796" s="2">
        <v>44799</v>
      </c>
      <c r="B1796" s="21">
        <v>471.8</v>
      </c>
      <c r="C1796" s="21">
        <v>475.7</v>
      </c>
      <c r="D1796" s="21">
        <v>474.36</v>
      </c>
      <c r="E1796" s="21">
        <v>506.34916666666658</v>
      </c>
      <c r="F1796" s="23" t="str">
        <f t="shared" si="357"/>
        <v>FALSE</v>
      </c>
      <c r="G1796" s="23" t="str">
        <f t="shared" si="358"/>
        <v>FALSE</v>
      </c>
      <c r="H1796" s="23" t="str">
        <f t="shared" si="359"/>
        <v>Sell</v>
      </c>
      <c r="I1796" s="23" t="str">
        <f t="shared" si="355"/>
        <v/>
      </c>
      <c r="J1796" s="38" t="str">
        <f t="shared" si="369"/>
        <v>Cash</v>
      </c>
      <c r="K1796" s="23" t="str">
        <f t="shared" si="370"/>
        <v>Cash</v>
      </c>
      <c r="L1796" s="23" t="str">
        <f t="shared" ref="L1796:L1859" si="371">IF(K1796="Selling", IF(L1795="Cash", "Cash", K1796), K1796)</f>
        <v>Cash</v>
      </c>
      <c r="M1796" s="43">
        <f t="shared" si="360"/>
        <v>1.0104947526236883</v>
      </c>
      <c r="N1796" s="54">
        <f t="shared" si="364"/>
        <v>1</v>
      </c>
      <c r="O1796" s="47">
        <f>O1795*N1796</f>
        <v>3977636.8405933166</v>
      </c>
      <c r="P1796" s="67">
        <f>(O1796-MAX(O$97:O1796))/MAX(O$97:O1796)</f>
        <v>-0.18826601000121673</v>
      </c>
      <c r="Q1796" s="63">
        <f t="shared" si="363"/>
        <v>918097.79609814961</v>
      </c>
      <c r="R1796" s="48">
        <v>1</v>
      </c>
      <c r="S1796" s="47">
        <f t="shared" si="367"/>
        <v>29031509.540045436</v>
      </c>
      <c r="T1796" s="67">
        <f>(S1796-MAX(S$97:S1796))/MAX(S$97:S1796)</f>
        <v>-0.40237425857467146</v>
      </c>
      <c r="U1796" s="63">
        <f t="shared" si="365"/>
        <v>681855.57814064331</v>
      </c>
      <c r="V1796" s="4"/>
    </row>
    <row r="1797" spans="1:22" x14ac:dyDescent="0.3">
      <c r="A1797" s="2">
        <v>44800</v>
      </c>
      <c r="B1797" s="21">
        <v>475.7</v>
      </c>
      <c r="C1797" s="21">
        <v>461.2</v>
      </c>
      <c r="D1797" s="21">
        <v>470.65</v>
      </c>
      <c r="E1797" s="21">
        <v>503.57333333333338</v>
      </c>
      <c r="F1797" s="23" t="str">
        <f t="shared" si="357"/>
        <v>TRUE</v>
      </c>
      <c r="G1797" s="23" t="str">
        <f t="shared" si="358"/>
        <v>FALSE</v>
      </c>
      <c r="H1797" s="23" t="str">
        <f t="shared" si="359"/>
        <v>Hold&amp;NotBuy</v>
      </c>
      <c r="I1797" s="23" t="str">
        <f t="shared" ref="I1797:I1860" si="372">IF(H1797="Buy",IF(H1796="Buy","hold","Buying"),IF(H1797="Hold&amp;NotBuy","hold",""))</f>
        <v>hold</v>
      </c>
      <c r="J1797" s="38" t="str">
        <f t="shared" si="369"/>
        <v>Cash</v>
      </c>
      <c r="K1797" s="23" t="str">
        <f t="shared" si="370"/>
        <v>Cash</v>
      </c>
      <c r="L1797" s="23" t="str">
        <f t="shared" si="371"/>
        <v>Cash</v>
      </c>
      <c r="M1797" s="43">
        <f t="shared" si="360"/>
        <v>1.0082662144976684</v>
      </c>
      <c r="N1797" s="54">
        <f t="shared" si="364"/>
        <v>1</v>
      </c>
      <c r="O1797" s="47">
        <f>O1796*N1797</f>
        <v>3977636.8405933166</v>
      </c>
      <c r="P1797" s="67">
        <f>(O1797-MAX(O$97:O1797))/MAX(O$97:O1797)</f>
        <v>-0.18826601000121673</v>
      </c>
      <c r="Q1797" s="63">
        <f t="shared" si="363"/>
        <v>918097.79609814961</v>
      </c>
      <c r="R1797" s="48">
        <v>1</v>
      </c>
      <c r="S1797" s="47">
        <f t="shared" si="367"/>
        <v>29031509.540045436</v>
      </c>
      <c r="T1797" s="67">
        <f>(S1797-MAX(S$97:S1797))/MAX(S$97:S1797)</f>
        <v>-0.40237425857467146</v>
      </c>
      <c r="U1797" s="63">
        <f t="shared" si="365"/>
        <v>681855.57814064331</v>
      </c>
      <c r="V1797" s="4"/>
    </row>
    <row r="1798" spans="1:22" x14ac:dyDescent="0.3">
      <c r="A1798" s="2">
        <v>44801</v>
      </c>
      <c r="B1798" s="21">
        <v>461.6</v>
      </c>
      <c r="C1798" s="21">
        <v>461.7</v>
      </c>
      <c r="D1798" s="21">
        <v>466.2</v>
      </c>
      <c r="E1798" s="21">
        <v>500.85250000000002</v>
      </c>
      <c r="F1798" s="23" t="str">
        <f t="shared" si="357"/>
        <v>FALSE</v>
      </c>
      <c r="G1798" s="23" t="str">
        <f t="shared" si="358"/>
        <v>FALSE</v>
      </c>
      <c r="H1798" s="23" t="str">
        <f t="shared" si="359"/>
        <v>Sell</v>
      </c>
      <c r="I1798" s="23" t="str">
        <f t="shared" si="372"/>
        <v/>
      </c>
      <c r="J1798" s="38" t="str">
        <f t="shared" si="369"/>
        <v>Selling</v>
      </c>
      <c r="K1798" s="23" t="str">
        <f t="shared" si="370"/>
        <v>Selling</v>
      </c>
      <c r="L1798" s="23" t="str">
        <f t="shared" si="371"/>
        <v>Cash</v>
      </c>
      <c r="M1798" s="43">
        <f t="shared" si="360"/>
        <v>0.97035947025436209</v>
      </c>
      <c r="N1798" s="54">
        <f t="shared" si="364"/>
        <v>1</v>
      </c>
      <c r="O1798" s="47">
        <f>O1797*N1798</f>
        <v>3977636.8405933166</v>
      </c>
      <c r="P1798" s="67">
        <f>(O1798-MAX(O$97:O1798))/MAX(O$97:O1798)</f>
        <v>-0.18826601000121673</v>
      </c>
      <c r="Q1798" s="63">
        <f t="shared" si="363"/>
        <v>918097.79609814961</v>
      </c>
      <c r="R1798" s="51">
        <f>(B1798-(B1797*$A$1)-(B1798*$A$1))/B1797</f>
        <v>0.96898021862518402</v>
      </c>
      <c r="S1798" s="47">
        <f t="shared" si="367"/>
        <v>28130958.461132344</v>
      </c>
      <c r="T1798" s="67">
        <f>(S1798-MAX(S$97:S1798))/MAX(S$97:S1798)</f>
        <v>-0.42091247841764745</v>
      </c>
      <c r="U1798" s="63">
        <f t="shared" si="365"/>
        <v>660704.56717752176</v>
      </c>
      <c r="V1798" s="4"/>
    </row>
    <row r="1799" spans="1:22" x14ac:dyDescent="0.3">
      <c r="A1799" s="2">
        <v>44802</v>
      </c>
      <c r="B1799" s="21">
        <v>461.5</v>
      </c>
      <c r="C1799" s="21">
        <v>449.8</v>
      </c>
      <c r="D1799" s="21">
        <v>465.02999999999992</v>
      </c>
      <c r="E1799" s="21">
        <v>498.23666666666668</v>
      </c>
      <c r="F1799" s="23" t="str">
        <f t="shared" si="357"/>
        <v>FALSE</v>
      </c>
      <c r="G1799" s="23" t="str">
        <f t="shared" si="358"/>
        <v>FALSE</v>
      </c>
      <c r="H1799" s="23" t="str">
        <f t="shared" si="359"/>
        <v>Sell</v>
      </c>
      <c r="I1799" s="23" t="str">
        <f t="shared" si="372"/>
        <v/>
      </c>
      <c r="J1799" s="38" t="str">
        <f t="shared" si="369"/>
        <v>Cash</v>
      </c>
      <c r="K1799" s="23" t="str">
        <f t="shared" si="370"/>
        <v>Cash</v>
      </c>
      <c r="L1799" s="23" t="str">
        <f t="shared" si="371"/>
        <v>Cash</v>
      </c>
      <c r="M1799" s="43">
        <f t="shared" si="360"/>
        <v>0.99978336221837083</v>
      </c>
      <c r="N1799" s="54">
        <f t="shared" si="364"/>
        <v>1</v>
      </c>
      <c r="O1799" s="47">
        <f>O1798*N1799</f>
        <v>3977636.8405933166</v>
      </c>
      <c r="P1799" s="67">
        <f>(O1799-MAX(O$97:O1799))/MAX(O$97:O1799)</f>
        <v>-0.18826601000121673</v>
      </c>
      <c r="Q1799" s="63">
        <f t="shared" si="363"/>
        <v>918097.79609814961</v>
      </c>
      <c r="R1799" s="48">
        <v>1</v>
      </c>
      <c r="S1799" s="47">
        <f t="shared" si="367"/>
        <v>28130958.461132344</v>
      </c>
      <c r="T1799" s="67">
        <f>(S1799-MAX(S$97:S1799))/MAX(S$97:S1799)</f>
        <v>-0.42091247841764745</v>
      </c>
      <c r="U1799" s="63">
        <f t="shared" si="365"/>
        <v>660704.56717752176</v>
      </c>
      <c r="V1799" s="4"/>
    </row>
    <row r="1800" spans="1:22" x14ac:dyDescent="0.3">
      <c r="A1800" s="2">
        <v>44803</v>
      </c>
      <c r="B1800" s="21">
        <v>449.8</v>
      </c>
      <c r="C1800" s="21">
        <v>446.6</v>
      </c>
      <c r="D1800" s="21">
        <v>462.87</v>
      </c>
      <c r="E1800" s="21">
        <v>495.42</v>
      </c>
      <c r="F1800" s="23" t="str">
        <f t="shared" si="357"/>
        <v>FALSE</v>
      </c>
      <c r="G1800" s="23" t="str">
        <f t="shared" si="358"/>
        <v>FALSE</v>
      </c>
      <c r="H1800" s="23" t="str">
        <f t="shared" si="359"/>
        <v>Sell</v>
      </c>
      <c r="I1800" s="23" t="str">
        <f t="shared" si="372"/>
        <v/>
      </c>
      <c r="J1800" s="38" t="str">
        <f t="shared" si="369"/>
        <v>Cash</v>
      </c>
      <c r="K1800" s="23" t="str">
        <f t="shared" si="370"/>
        <v>Cash</v>
      </c>
      <c r="L1800" s="23" t="str">
        <f t="shared" si="371"/>
        <v>Cash</v>
      </c>
      <c r="M1800" s="43">
        <f t="shared" si="360"/>
        <v>0.9746478873239437</v>
      </c>
      <c r="N1800" s="54">
        <f t="shared" si="364"/>
        <v>1</v>
      </c>
      <c r="O1800" s="47">
        <f>O1799*N1800</f>
        <v>3977636.8405933166</v>
      </c>
      <c r="P1800" s="67">
        <f>(O1800-MAX(O$97:O1800))/MAX(O$97:O1800)</f>
        <v>-0.18826601000121673</v>
      </c>
      <c r="Q1800" s="63">
        <f t="shared" si="363"/>
        <v>918097.79609814961</v>
      </c>
      <c r="R1800" s="48">
        <v>1</v>
      </c>
      <c r="S1800" s="47">
        <f t="shared" si="367"/>
        <v>28130958.461132344</v>
      </c>
      <c r="T1800" s="67">
        <f>(S1800-MAX(S$97:S1800))/MAX(S$97:S1800)</f>
        <v>-0.42091247841764745</v>
      </c>
      <c r="U1800" s="63">
        <f t="shared" si="365"/>
        <v>660704.56717752176</v>
      </c>
      <c r="V1800" s="4"/>
    </row>
    <row r="1801" spans="1:22" x14ac:dyDescent="0.3">
      <c r="A1801" s="2">
        <v>44804</v>
      </c>
      <c r="B1801" s="21">
        <v>446.8</v>
      </c>
      <c r="C1801" s="21">
        <v>448.5</v>
      </c>
      <c r="D1801" s="21">
        <v>460.67</v>
      </c>
      <c r="E1801" s="21">
        <v>492.55666666666667</v>
      </c>
      <c r="F1801" s="23" t="str">
        <f t="shared" si="357"/>
        <v>FALSE</v>
      </c>
      <c r="G1801" s="23" t="str">
        <f t="shared" si="358"/>
        <v>FALSE</v>
      </c>
      <c r="H1801" s="23" t="str">
        <f t="shared" si="359"/>
        <v>Sell</v>
      </c>
      <c r="I1801" s="23" t="str">
        <f t="shared" si="372"/>
        <v/>
      </c>
      <c r="J1801" s="38" t="str">
        <f t="shared" si="369"/>
        <v>Cash</v>
      </c>
      <c r="K1801" s="23" t="str">
        <f t="shared" si="370"/>
        <v>Cash</v>
      </c>
      <c r="L1801" s="23" t="str">
        <f t="shared" si="371"/>
        <v>Cash</v>
      </c>
      <c r="M1801" s="43">
        <f t="shared" si="360"/>
        <v>0.99333036905291239</v>
      </c>
      <c r="N1801" s="54">
        <f t="shared" si="364"/>
        <v>1</v>
      </c>
      <c r="O1801" s="47">
        <f>O1800*N1801</f>
        <v>3977636.8405933166</v>
      </c>
      <c r="P1801" s="67">
        <f>(O1801-MAX(O$97:O1801))/MAX(O$97:O1801)</f>
        <v>-0.18826601000121673</v>
      </c>
      <c r="Q1801" s="63">
        <f t="shared" si="363"/>
        <v>918097.79609814961</v>
      </c>
      <c r="R1801" s="48">
        <v>1</v>
      </c>
      <c r="S1801" s="47">
        <f t="shared" si="367"/>
        <v>28130958.461132344</v>
      </c>
      <c r="T1801" s="67">
        <f>(S1801-MAX(S$97:S1801))/MAX(S$97:S1801)</f>
        <v>-0.42091247841764745</v>
      </c>
      <c r="U1801" s="63">
        <f t="shared" si="365"/>
        <v>660704.56717752176</v>
      </c>
      <c r="V1801" s="4"/>
    </row>
    <row r="1802" spans="1:22" x14ac:dyDescent="0.3">
      <c r="A1802" s="2">
        <v>44805</v>
      </c>
      <c r="B1802" s="21">
        <v>448.5</v>
      </c>
      <c r="C1802" s="21">
        <v>446.2</v>
      </c>
      <c r="D1802" s="21">
        <v>459.34</v>
      </c>
      <c r="E1802" s="21">
        <v>489.71583333333331</v>
      </c>
      <c r="F1802" s="23" t="str">
        <f t="shared" si="357"/>
        <v>FALSE</v>
      </c>
      <c r="G1802" s="23" t="str">
        <f t="shared" si="358"/>
        <v>FALSE</v>
      </c>
      <c r="H1802" s="23" t="str">
        <f t="shared" si="359"/>
        <v>Sell</v>
      </c>
      <c r="I1802" s="23" t="str">
        <f t="shared" si="372"/>
        <v/>
      </c>
      <c r="J1802" s="38" t="str">
        <f t="shared" si="369"/>
        <v>Cash</v>
      </c>
      <c r="K1802" s="23" t="str">
        <f t="shared" si="370"/>
        <v>Cash</v>
      </c>
      <c r="L1802" s="23" t="str">
        <f t="shared" si="371"/>
        <v>Cash</v>
      </c>
      <c r="M1802" s="43">
        <f t="shared" si="360"/>
        <v>1.0038048343777977</v>
      </c>
      <c r="N1802" s="54">
        <f t="shared" si="364"/>
        <v>1</v>
      </c>
      <c r="O1802" s="47">
        <f>O1801*N1802</f>
        <v>3977636.8405933166</v>
      </c>
      <c r="P1802" s="67">
        <f>(O1802-MAX(O$97:O1802))/MAX(O$97:O1802)</f>
        <v>-0.18826601000121673</v>
      </c>
      <c r="Q1802" s="63">
        <f t="shared" si="363"/>
        <v>918097.79609814961</v>
      </c>
      <c r="R1802" s="48">
        <v>1</v>
      </c>
      <c r="S1802" s="47">
        <f t="shared" si="367"/>
        <v>28130958.461132344</v>
      </c>
      <c r="T1802" s="67">
        <f>(S1802-MAX(S$97:S1802))/MAX(S$97:S1802)</f>
        <v>-0.42091247841764745</v>
      </c>
      <c r="U1802" s="63">
        <f t="shared" si="365"/>
        <v>660704.56717752176</v>
      </c>
      <c r="V1802" s="4"/>
    </row>
    <row r="1803" spans="1:22" x14ac:dyDescent="0.3">
      <c r="A1803" s="2">
        <v>44806</v>
      </c>
      <c r="B1803" s="21">
        <v>446.2</v>
      </c>
      <c r="C1803" s="21">
        <v>453.6</v>
      </c>
      <c r="D1803" s="21">
        <v>458.24000000000012</v>
      </c>
      <c r="E1803" s="21">
        <v>486.88249999999999</v>
      </c>
      <c r="F1803" s="23" t="str">
        <f t="shared" ref="F1803:F1866" si="373">IF(C1802&gt;=D1802, "TRUE", "FALSE")</f>
        <v>FALSE</v>
      </c>
      <c r="G1803" s="23" t="str">
        <f t="shared" si="358"/>
        <v>FALSE</v>
      </c>
      <c r="H1803" s="23" t="str">
        <f t="shared" si="359"/>
        <v>Sell</v>
      </c>
      <c r="I1803" s="23" t="str">
        <f t="shared" si="372"/>
        <v/>
      </c>
      <c r="J1803" s="38" t="str">
        <f t="shared" si="369"/>
        <v>Cash</v>
      </c>
      <c r="K1803" s="23" t="str">
        <f t="shared" si="370"/>
        <v>Cash</v>
      </c>
      <c r="L1803" s="23" t="str">
        <f t="shared" si="371"/>
        <v>Cash</v>
      </c>
      <c r="M1803" s="43">
        <f t="shared" si="360"/>
        <v>0.99487179487179489</v>
      </c>
      <c r="N1803" s="54">
        <f t="shared" si="364"/>
        <v>1</v>
      </c>
      <c r="O1803" s="47">
        <f>O1802*N1803</f>
        <v>3977636.8405933166</v>
      </c>
      <c r="P1803" s="67">
        <f>(O1803-MAX(O$97:O1803))/MAX(O$97:O1803)</f>
        <v>-0.18826601000121673</v>
      </c>
      <c r="Q1803" s="63">
        <f t="shared" si="363"/>
        <v>918097.79609814961</v>
      </c>
      <c r="R1803" s="48">
        <v>1</v>
      </c>
      <c r="S1803" s="47">
        <f t="shared" si="367"/>
        <v>28130958.461132344</v>
      </c>
      <c r="T1803" s="67">
        <f>(S1803-MAX(S$97:S1803))/MAX(S$97:S1803)</f>
        <v>-0.42091247841764745</v>
      </c>
      <c r="U1803" s="63">
        <f t="shared" si="365"/>
        <v>660704.56717752176</v>
      </c>
      <c r="V1803" s="4"/>
    </row>
    <row r="1804" spans="1:22" x14ac:dyDescent="0.3">
      <c r="A1804" s="2">
        <v>44807</v>
      </c>
      <c r="B1804" s="21">
        <v>453.6</v>
      </c>
      <c r="C1804" s="21">
        <v>455.4</v>
      </c>
      <c r="D1804" s="21">
        <v>457.05999999999989</v>
      </c>
      <c r="E1804" s="21">
        <v>484.20499999999998</v>
      </c>
      <c r="F1804" s="23" t="str">
        <f t="shared" si="373"/>
        <v>FALSE</v>
      </c>
      <c r="G1804" s="23" t="str">
        <f t="shared" ref="G1804:G1867" si="374">IF(C1803&gt;=E1803, "TRUE", "FALSE")</f>
        <v>FALSE</v>
      </c>
      <c r="H1804" s="23" t="str">
        <f t="shared" ref="H1804:H1867" si="375">IF(F1804="TRUE", IF(G1804="TRUE", "Buy", "Hold&amp;NotBuy"), "Sell")</f>
        <v>Sell</v>
      </c>
      <c r="I1804" s="23" t="str">
        <f t="shared" si="372"/>
        <v/>
      </c>
      <c r="J1804" s="38" t="str">
        <f t="shared" si="369"/>
        <v>Cash</v>
      </c>
      <c r="K1804" s="23" t="str">
        <f t="shared" si="370"/>
        <v>Cash</v>
      </c>
      <c r="L1804" s="23" t="str">
        <f t="shared" si="371"/>
        <v>Cash</v>
      </c>
      <c r="M1804" s="43">
        <f t="shared" ref="M1804:M1867" si="376">B1804/B1803</f>
        <v>1.016584491259525</v>
      </c>
      <c r="N1804" s="54">
        <f t="shared" si="364"/>
        <v>1</v>
      </c>
      <c r="O1804" s="47">
        <f>O1803*N1804</f>
        <v>3977636.8405933166</v>
      </c>
      <c r="P1804" s="67">
        <f>(O1804-MAX(O$97:O1804))/MAX(O$97:O1804)</f>
        <v>-0.18826601000121673</v>
      </c>
      <c r="Q1804" s="63">
        <f t="shared" si="363"/>
        <v>918097.79609814961</v>
      </c>
      <c r="R1804" s="48">
        <v>1</v>
      </c>
      <c r="S1804" s="47">
        <f t="shared" si="367"/>
        <v>28130958.461132344</v>
      </c>
      <c r="T1804" s="67">
        <f>(S1804-MAX(S$97:S1804))/MAX(S$97:S1804)</f>
        <v>-0.42091247841764745</v>
      </c>
      <c r="U1804" s="63">
        <f t="shared" si="365"/>
        <v>660704.56717752176</v>
      </c>
      <c r="V1804" s="4"/>
    </row>
    <row r="1805" spans="1:22" x14ac:dyDescent="0.3">
      <c r="A1805" s="2">
        <v>44808</v>
      </c>
      <c r="B1805" s="21">
        <v>455.4</v>
      </c>
      <c r="C1805" s="21">
        <v>455.5</v>
      </c>
      <c r="D1805" s="21">
        <v>455.42</v>
      </c>
      <c r="E1805" s="21">
        <v>481.53416666666658</v>
      </c>
      <c r="F1805" s="23" t="str">
        <f t="shared" si="373"/>
        <v>FALSE</v>
      </c>
      <c r="G1805" s="23" t="str">
        <f t="shared" si="374"/>
        <v>FALSE</v>
      </c>
      <c r="H1805" s="23" t="str">
        <f t="shared" si="375"/>
        <v>Sell</v>
      </c>
      <c r="I1805" s="23" t="str">
        <f t="shared" si="372"/>
        <v/>
      </c>
      <c r="J1805" s="38" t="str">
        <f t="shared" si="369"/>
        <v>Cash</v>
      </c>
      <c r="K1805" s="23" t="str">
        <f t="shared" si="370"/>
        <v>Cash</v>
      </c>
      <c r="L1805" s="23" t="str">
        <f t="shared" si="371"/>
        <v>Cash</v>
      </c>
      <c r="M1805" s="43">
        <f t="shared" si="376"/>
        <v>1.003968253968254</v>
      </c>
      <c r="N1805" s="54">
        <f t="shared" si="364"/>
        <v>1</v>
      </c>
      <c r="O1805" s="47">
        <f>O1804*N1805</f>
        <v>3977636.8405933166</v>
      </c>
      <c r="P1805" s="67">
        <f>(O1805-MAX(O$97:O1805))/MAX(O$97:O1805)</f>
        <v>-0.18826601000121673</v>
      </c>
      <c r="Q1805" s="63">
        <f t="shared" si="363"/>
        <v>918097.79609814961</v>
      </c>
      <c r="R1805" s="48">
        <v>1</v>
      </c>
      <c r="S1805" s="47">
        <f t="shared" si="367"/>
        <v>28130958.461132344</v>
      </c>
      <c r="T1805" s="67">
        <f>(S1805-MAX(S$97:S1805))/MAX(S$97:S1805)</f>
        <v>-0.42091247841764745</v>
      </c>
      <c r="U1805" s="63">
        <f t="shared" si="365"/>
        <v>660704.56717752176</v>
      </c>
      <c r="V1805" s="4"/>
    </row>
    <row r="1806" spans="1:22" x14ac:dyDescent="0.3">
      <c r="A1806" s="2">
        <v>44809</v>
      </c>
      <c r="B1806" s="21">
        <v>455.6</v>
      </c>
      <c r="C1806" s="21">
        <v>452.5</v>
      </c>
      <c r="D1806" s="21">
        <v>453.1</v>
      </c>
      <c r="E1806" s="21">
        <v>479.0741666666666</v>
      </c>
      <c r="F1806" s="23" t="str">
        <f t="shared" si="373"/>
        <v>TRUE</v>
      </c>
      <c r="G1806" s="23" t="str">
        <f t="shared" si="374"/>
        <v>FALSE</v>
      </c>
      <c r="H1806" s="23" t="str">
        <f t="shared" si="375"/>
        <v>Hold&amp;NotBuy</v>
      </c>
      <c r="I1806" s="23" t="str">
        <f t="shared" si="372"/>
        <v>hold</v>
      </c>
      <c r="J1806" s="38" t="str">
        <f t="shared" si="369"/>
        <v>Cash</v>
      </c>
      <c r="K1806" s="23" t="str">
        <f t="shared" si="370"/>
        <v>Cash</v>
      </c>
      <c r="L1806" s="23" t="str">
        <f t="shared" si="371"/>
        <v>Cash</v>
      </c>
      <c r="M1806" s="43">
        <f t="shared" si="376"/>
        <v>1.0004391743522179</v>
      </c>
      <c r="N1806" s="54">
        <f t="shared" si="364"/>
        <v>1</v>
      </c>
      <c r="O1806" s="47">
        <f>O1805*N1806</f>
        <v>3977636.8405933166</v>
      </c>
      <c r="P1806" s="67">
        <f>(O1806-MAX(O$97:O1806))/MAX(O$97:O1806)</f>
        <v>-0.18826601000121673</v>
      </c>
      <c r="Q1806" s="63">
        <f t="shared" si="363"/>
        <v>918097.79609814961</v>
      </c>
      <c r="R1806" s="48">
        <v>1</v>
      </c>
      <c r="S1806" s="47">
        <f t="shared" si="367"/>
        <v>28130958.461132344</v>
      </c>
      <c r="T1806" s="67">
        <f>(S1806-MAX(S$97:S1806))/MAX(S$97:S1806)</f>
        <v>-0.42091247841764745</v>
      </c>
      <c r="U1806" s="63">
        <f t="shared" si="365"/>
        <v>660704.56717752176</v>
      </c>
      <c r="V1806" s="4"/>
    </row>
    <row r="1807" spans="1:22" x14ac:dyDescent="0.3">
      <c r="A1807" s="2">
        <v>44810</v>
      </c>
      <c r="B1807" s="21">
        <v>452.4</v>
      </c>
      <c r="C1807" s="21">
        <v>461.8</v>
      </c>
      <c r="D1807" s="21">
        <v>453.16</v>
      </c>
      <c r="E1807" s="21">
        <v>477.06416666666672</v>
      </c>
      <c r="F1807" s="23" t="str">
        <f t="shared" si="373"/>
        <v>FALSE</v>
      </c>
      <c r="G1807" s="23" t="str">
        <f t="shared" si="374"/>
        <v>FALSE</v>
      </c>
      <c r="H1807" s="23" t="str">
        <f t="shared" si="375"/>
        <v>Sell</v>
      </c>
      <c r="I1807" s="23" t="str">
        <f t="shared" si="372"/>
        <v/>
      </c>
      <c r="J1807" s="38" t="str">
        <f t="shared" si="369"/>
        <v>Selling</v>
      </c>
      <c r="K1807" s="23" t="str">
        <f t="shared" si="370"/>
        <v>Selling</v>
      </c>
      <c r="L1807" s="23" t="str">
        <f t="shared" si="371"/>
        <v>Cash</v>
      </c>
      <c r="M1807" s="43">
        <f t="shared" si="376"/>
        <v>0.99297629499561013</v>
      </c>
      <c r="N1807" s="54">
        <f t="shared" si="364"/>
        <v>1</v>
      </c>
      <c r="O1807" s="47">
        <f>O1806*N1807</f>
        <v>3977636.8405933166</v>
      </c>
      <c r="P1807" s="67">
        <f>(O1807-MAX(O$97:O1807))/MAX(O$97:O1807)</f>
        <v>-0.18826601000121673</v>
      </c>
      <c r="Q1807" s="63">
        <f t="shared" si="363"/>
        <v>918097.79609814961</v>
      </c>
      <c r="R1807" s="51">
        <f>(B1807-(B1806*$A$1)-(B1807*$A$1))/B1806</f>
        <v>0.99158121158911317</v>
      </c>
      <c r="S1807" s="47">
        <f t="shared" si="367"/>
        <v>27894129.874052625</v>
      </c>
      <c r="T1807" s="67">
        <f>(S1807-MAX(S$97:S1807))/MAX(S$97:S1807)</f>
        <v>-0.42578769373323411</v>
      </c>
      <c r="U1807" s="63">
        <f t="shared" si="365"/>
        <v>655142.23522434768</v>
      </c>
      <c r="V1807" s="4"/>
    </row>
    <row r="1808" spans="1:22" x14ac:dyDescent="0.3">
      <c r="A1808" s="2">
        <v>44811</v>
      </c>
      <c r="B1808" s="21">
        <v>461.8</v>
      </c>
      <c r="C1808" s="21">
        <v>454.6</v>
      </c>
      <c r="D1808" s="21">
        <v>452.45</v>
      </c>
      <c r="E1808" s="21">
        <v>475.18416666666673</v>
      </c>
      <c r="F1808" s="23" t="str">
        <f t="shared" si="373"/>
        <v>TRUE</v>
      </c>
      <c r="G1808" s="23" t="str">
        <f t="shared" si="374"/>
        <v>FALSE</v>
      </c>
      <c r="H1808" s="23" t="str">
        <f t="shared" si="375"/>
        <v>Hold&amp;NotBuy</v>
      </c>
      <c r="I1808" s="23" t="str">
        <f t="shared" si="372"/>
        <v>hold</v>
      </c>
      <c r="J1808" s="38" t="str">
        <f t="shared" si="369"/>
        <v>Selling</v>
      </c>
      <c r="K1808" s="23" t="str">
        <f t="shared" si="370"/>
        <v>Selling</v>
      </c>
      <c r="L1808" s="23" t="str">
        <f t="shared" si="371"/>
        <v>Cash</v>
      </c>
      <c r="M1808" s="43">
        <f t="shared" si="376"/>
        <v>1.0207780725022104</v>
      </c>
      <c r="N1808" s="54">
        <f t="shared" si="364"/>
        <v>1</v>
      </c>
      <c r="O1808" s="47">
        <f>O1807*N1808</f>
        <v>3977636.8405933166</v>
      </c>
      <c r="P1808" s="67">
        <f>(O1808-MAX(O$97:O1808))/MAX(O$97:O1808)</f>
        <v>-0.18826601000121673</v>
      </c>
      <c r="Q1808" s="63">
        <f t="shared" si="363"/>
        <v>918097.79609814961</v>
      </c>
      <c r="R1808" s="48">
        <v>1</v>
      </c>
      <c r="S1808" s="47">
        <f t="shared" si="367"/>
        <v>27894129.874052625</v>
      </c>
      <c r="T1808" s="67">
        <f>(S1808-MAX(S$97:S1808))/MAX(S$97:S1808)</f>
        <v>-0.42578769373323411</v>
      </c>
      <c r="U1808" s="63">
        <f t="shared" si="365"/>
        <v>655142.23522434768</v>
      </c>
      <c r="V1808" s="4"/>
    </row>
    <row r="1809" spans="1:22" x14ac:dyDescent="0.3">
      <c r="A1809" s="2">
        <v>44812</v>
      </c>
      <c r="B1809" s="21">
        <v>454.7</v>
      </c>
      <c r="C1809" s="21">
        <v>466.9</v>
      </c>
      <c r="D1809" s="21">
        <v>454.16</v>
      </c>
      <c r="E1809" s="21">
        <v>473.9375</v>
      </c>
      <c r="F1809" s="23" t="str">
        <f t="shared" si="373"/>
        <v>TRUE</v>
      </c>
      <c r="G1809" s="23" t="str">
        <f t="shared" si="374"/>
        <v>FALSE</v>
      </c>
      <c r="H1809" s="23" t="str">
        <f t="shared" si="375"/>
        <v>Hold&amp;NotBuy</v>
      </c>
      <c r="I1809" s="23" t="str">
        <f t="shared" si="372"/>
        <v>hold</v>
      </c>
      <c r="J1809" s="38" t="str">
        <f t="shared" si="369"/>
        <v>Selling</v>
      </c>
      <c r="K1809" s="23" t="str">
        <f t="shared" si="370"/>
        <v>Selling</v>
      </c>
      <c r="L1809" s="23" t="str">
        <f t="shared" si="371"/>
        <v>Cash</v>
      </c>
      <c r="M1809" s="43">
        <f t="shared" si="376"/>
        <v>0.98462537895192714</v>
      </c>
      <c r="N1809" s="54">
        <f t="shared" si="364"/>
        <v>1</v>
      </c>
      <c r="O1809" s="47">
        <f>O1808*N1809</f>
        <v>3977636.8405933166</v>
      </c>
      <c r="P1809" s="67">
        <f>(O1809-MAX(O$97:O1809))/MAX(O$97:O1809)</f>
        <v>-0.18826601000121673</v>
      </c>
      <c r="Q1809" s="63">
        <f t="shared" si="363"/>
        <v>918097.79609814961</v>
      </c>
      <c r="R1809" s="55">
        <f>(B1809-(B1808*$A$1))/B1808</f>
        <v>0.98392537895192722</v>
      </c>
      <c r="S1809" s="47">
        <f t="shared" si="367"/>
        <v>27445742.306861505</v>
      </c>
      <c r="T1809" s="67">
        <f>(S1809-MAX(S$97:S1809))/MAX(S$97:S1809)</f>
        <v>-0.43501793895761226</v>
      </c>
      <c r="U1809" s="63">
        <f t="shared" si="365"/>
        <v>644611.07206052891</v>
      </c>
      <c r="V1809" s="4"/>
    </row>
    <row r="1810" spans="1:22" x14ac:dyDescent="0.3">
      <c r="A1810" s="2">
        <v>44813</v>
      </c>
      <c r="B1810" s="21">
        <v>467.2</v>
      </c>
      <c r="C1810" s="21">
        <v>480</v>
      </c>
      <c r="D1810" s="21">
        <v>457.5</v>
      </c>
      <c r="E1810" s="21">
        <v>473.61750000000001</v>
      </c>
      <c r="F1810" s="23" t="str">
        <f t="shared" si="373"/>
        <v>TRUE</v>
      </c>
      <c r="G1810" s="23" t="str">
        <f t="shared" si="374"/>
        <v>FALSE</v>
      </c>
      <c r="H1810" s="23" t="str">
        <f t="shared" si="375"/>
        <v>Hold&amp;NotBuy</v>
      </c>
      <c r="I1810" s="23" t="str">
        <f t="shared" si="372"/>
        <v>hold</v>
      </c>
      <c r="J1810" s="38" t="str">
        <f t="shared" si="369"/>
        <v>Selling</v>
      </c>
      <c r="K1810" s="23" t="str">
        <f t="shared" si="370"/>
        <v>Selling</v>
      </c>
      <c r="L1810" s="23" t="str">
        <f t="shared" si="371"/>
        <v>Cash</v>
      </c>
      <c r="M1810" s="43">
        <f t="shared" si="376"/>
        <v>1.0274906531779195</v>
      </c>
      <c r="N1810" s="54">
        <f t="shared" si="364"/>
        <v>1</v>
      </c>
      <c r="O1810" s="47">
        <f>O1809*N1810</f>
        <v>3977636.8405933166</v>
      </c>
      <c r="P1810" s="67">
        <f>(O1810-MAX(O$97:O1810))/MAX(O$97:O1810)</f>
        <v>-0.18826601000121673</v>
      </c>
      <c r="Q1810" s="63">
        <f t="shared" si="363"/>
        <v>918097.79609814961</v>
      </c>
      <c r="R1810" s="52">
        <f t="shared" ref="R1810:R1812" si="377">M1810</f>
        <v>1.0274906531779195</v>
      </c>
      <c r="S1810" s="47">
        <f t="shared" si="367"/>
        <v>28200243.689829987</v>
      </c>
      <c r="T1810" s="67">
        <f>(S1810-MAX(S$97:S1810))/MAX(S$97:S1810)</f>
        <v>-0.41948621306574985</v>
      </c>
      <c r="U1810" s="63">
        <f t="shared" si="365"/>
        <v>662331.85147719178</v>
      </c>
      <c r="V1810" s="4"/>
    </row>
    <row r="1811" spans="1:22" x14ac:dyDescent="0.3">
      <c r="A1811" s="2">
        <v>44814</v>
      </c>
      <c r="B1811" s="21">
        <v>480</v>
      </c>
      <c r="C1811" s="21">
        <v>488.4</v>
      </c>
      <c r="D1811" s="21">
        <v>461.49</v>
      </c>
      <c r="E1811" s="21">
        <v>472.78916666666669</v>
      </c>
      <c r="F1811" s="23" t="str">
        <f t="shared" si="373"/>
        <v>TRUE</v>
      </c>
      <c r="G1811" s="23" t="str">
        <f t="shared" si="374"/>
        <v>TRUE</v>
      </c>
      <c r="H1811" s="23" t="str">
        <f t="shared" si="375"/>
        <v>Buy</v>
      </c>
      <c r="I1811" s="23" t="str">
        <f t="shared" si="372"/>
        <v>Buying</v>
      </c>
      <c r="J1811" s="38" t="str">
        <f t="shared" si="369"/>
        <v/>
      </c>
      <c r="K1811" s="23" t="str">
        <f t="shared" si="370"/>
        <v>Buying</v>
      </c>
      <c r="L1811" s="23" t="str">
        <f t="shared" si="371"/>
        <v>Buying</v>
      </c>
      <c r="M1811" s="43">
        <f t="shared" si="376"/>
        <v>1.0273972602739727</v>
      </c>
      <c r="N1811" s="54">
        <f t="shared" si="364"/>
        <v>1</v>
      </c>
      <c r="O1811" s="47">
        <f>O1810*N1811</f>
        <v>3977636.8405933166</v>
      </c>
      <c r="P1811" s="67">
        <f>(O1811-MAX(O$97:O1811))/MAX(O$97:O1811)</f>
        <v>-0.18826601000121673</v>
      </c>
      <c r="Q1811" s="63">
        <f t="shared" si="363"/>
        <v>918097.79609814961</v>
      </c>
      <c r="R1811" s="52">
        <f t="shared" si="377"/>
        <v>1.0273972602739727</v>
      </c>
      <c r="S1811" s="47">
        <f t="shared" si="367"/>
        <v>28972853.105989717</v>
      </c>
      <c r="T1811" s="67">
        <f>(S1811-MAX(S$97:S1811))/MAX(S$97:S1811)</f>
        <v>-0.40358172575248263</v>
      </c>
      <c r="U1811" s="63">
        <f t="shared" si="365"/>
        <v>680477.92959985463</v>
      </c>
      <c r="V1811" s="4"/>
    </row>
    <row r="1812" spans="1:22" x14ac:dyDescent="0.3">
      <c r="A1812" s="2">
        <v>44815</v>
      </c>
      <c r="B1812" s="21">
        <v>488.5</v>
      </c>
      <c r="C1812" s="21">
        <v>488.3</v>
      </c>
      <c r="D1812" s="21">
        <v>465.7</v>
      </c>
      <c r="E1812" s="21">
        <v>472.39249999999998</v>
      </c>
      <c r="F1812" s="23" t="str">
        <f t="shared" si="373"/>
        <v>TRUE</v>
      </c>
      <c r="G1812" s="23" t="str">
        <f t="shared" si="374"/>
        <v>TRUE</v>
      </c>
      <c r="H1812" s="23" t="str">
        <f t="shared" si="375"/>
        <v>Buy</v>
      </c>
      <c r="I1812" s="23" t="str">
        <f t="shared" si="372"/>
        <v>hold</v>
      </c>
      <c r="J1812" s="38" t="str">
        <f t="shared" si="369"/>
        <v/>
      </c>
      <c r="K1812" s="23" t="str">
        <f t="shared" si="370"/>
        <v>hold</v>
      </c>
      <c r="L1812" s="23" t="str">
        <f t="shared" si="371"/>
        <v>hold</v>
      </c>
      <c r="M1812" s="43">
        <f t="shared" si="376"/>
        <v>1.0177083333333334</v>
      </c>
      <c r="N1812" s="54">
        <f t="shared" si="364"/>
        <v>1.0170083333333333</v>
      </c>
      <c r="O1812" s="47">
        <f>O1811*N1812</f>
        <v>4045289.8138570744</v>
      </c>
      <c r="P1812" s="67">
        <f>(O1812-MAX(O$97:O1812))/MAX(O$97:O1812)</f>
        <v>-0.1744597677213208</v>
      </c>
      <c r="Q1812" s="63">
        <f t="shared" si="363"/>
        <v>933713.10944678565</v>
      </c>
      <c r="R1812" s="52">
        <f t="shared" si="377"/>
        <v>1.0177083333333334</v>
      </c>
      <c r="S1812" s="47">
        <f t="shared" si="367"/>
        <v>29485914.046408288</v>
      </c>
      <c r="T1812" s="67">
        <f>(S1812-MAX(S$97:S1812))/MAX(S$97:S1812)</f>
        <v>-0.3930201521460161</v>
      </c>
      <c r="U1812" s="63">
        <f t="shared" si="365"/>
        <v>692528.05960318551</v>
      </c>
      <c r="V1812" s="4"/>
    </row>
    <row r="1813" spans="1:22" x14ac:dyDescent="0.3">
      <c r="A1813" s="2">
        <v>44816</v>
      </c>
      <c r="B1813" s="21">
        <v>488.5</v>
      </c>
      <c r="C1813" s="21">
        <v>486.7</v>
      </c>
      <c r="D1813" s="21">
        <v>469.00999999999988</v>
      </c>
      <c r="E1813" s="21">
        <v>471.78333333333342</v>
      </c>
      <c r="F1813" s="23" t="str">
        <f t="shared" si="373"/>
        <v>TRUE</v>
      </c>
      <c r="G1813" s="23" t="str">
        <f t="shared" si="374"/>
        <v>TRUE</v>
      </c>
      <c r="H1813" s="23" t="str">
        <f t="shared" si="375"/>
        <v>Buy</v>
      </c>
      <c r="I1813" s="23" t="str">
        <f t="shared" si="372"/>
        <v>hold</v>
      </c>
      <c r="J1813" s="38" t="str">
        <f t="shared" si="369"/>
        <v/>
      </c>
      <c r="K1813" s="23" t="str">
        <f t="shared" si="370"/>
        <v>hold</v>
      </c>
      <c r="L1813" s="23" t="str">
        <f t="shared" si="371"/>
        <v>hold</v>
      </c>
      <c r="M1813" s="43">
        <f t="shared" si="376"/>
        <v>1</v>
      </c>
      <c r="N1813" s="54">
        <f t="shared" si="364"/>
        <v>1</v>
      </c>
      <c r="O1813" s="47">
        <f>O1812*N1813</f>
        <v>4045289.8138570744</v>
      </c>
      <c r="P1813" s="67">
        <f>(O1813-MAX(O$97:O1813))/MAX(O$97:O1813)</f>
        <v>-0.1744597677213208</v>
      </c>
      <c r="Q1813" s="63">
        <f t="shared" si="363"/>
        <v>933713.10944678565</v>
      </c>
      <c r="R1813" s="48">
        <v>1</v>
      </c>
      <c r="S1813" s="47">
        <f t="shared" si="367"/>
        <v>29485914.046408288</v>
      </c>
      <c r="T1813" s="67">
        <f>(S1813-MAX(S$97:S1813))/MAX(S$97:S1813)</f>
        <v>-0.3930201521460161</v>
      </c>
      <c r="U1813" s="63">
        <f t="shared" si="365"/>
        <v>692528.05960318551</v>
      </c>
      <c r="V1813" s="4"/>
    </row>
    <row r="1814" spans="1:22" x14ac:dyDescent="0.3">
      <c r="A1814" s="2">
        <v>44817</v>
      </c>
      <c r="B1814" s="21">
        <v>486.7</v>
      </c>
      <c r="C1814" s="21">
        <v>472</v>
      </c>
      <c r="D1814" s="21">
        <v>470.67</v>
      </c>
      <c r="E1814" s="21">
        <v>471.17083333333329</v>
      </c>
      <c r="F1814" s="23" t="str">
        <f t="shared" si="373"/>
        <v>TRUE</v>
      </c>
      <c r="G1814" s="23" t="str">
        <f t="shared" si="374"/>
        <v>TRUE</v>
      </c>
      <c r="H1814" s="23" t="str">
        <f t="shared" si="375"/>
        <v>Buy</v>
      </c>
      <c r="I1814" s="23" t="str">
        <f t="shared" si="372"/>
        <v>hold</v>
      </c>
      <c r="J1814" s="38" t="str">
        <f t="shared" si="369"/>
        <v/>
      </c>
      <c r="K1814" s="23" t="str">
        <f t="shared" si="370"/>
        <v>hold</v>
      </c>
      <c r="L1814" s="23" t="str">
        <f t="shared" si="371"/>
        <v>hold</v>
      </c>
      <c r="M1814" s="43">
        <f t="shared" si="376"/>
        <v>0.99631525076765604</v>
      </c>
      <c r="N1814" s="54">
        <f t="shared" si="364"/>
        <v>0.99631525076765604</v>
      </c>
      <c r="O1814" s="47">
        <f>O1813*N1814</f>
        <v>4030383.9353208556</v>
      </c>
      <c r="P1814" s="67">
        <f>(O1814-MAX(O$97:O1814))/MAX(O$97:O1814)</f>
        <v>-0.17750167645847875</v>
      </c>
      <c r="Q1814" s="63">
        <f t="shared" si="363"/>
        <v>930272.61078352213</v>
      </c>
      <c r="R1814" s="48">
        <v>0.99631525076765604</v>
      </c>
      <c r="S1814" s="47">
        <f t="shared" si="367"/>
        <v>29377265.847260825</v>
      </c>
      <c r="T1814" s="67">
        <f>(S1814-MAX(S$97:S1814))/MAX(S$97:S1814)</f>
        <v>-0.39525672067444428</v>
      </c>
      <c r="U1814" s="63">
        <f t="shared" si="365"/>
        <v>689976.26736718602</v>
      </c>
      <c r="V1814" s="4"/>
    </row>
    <row r="1815" spans="1:22" x14ac:dyDescent="0.3">
      <c r="A1815" s="2">
        <v>44818</v>
      </c>
      <c r="B1815" s="21">
        <v>472</v>
      </c>
      <c r="C1815" s="21">
        <v>472.8</v>
      </c>
      <c r="D1815" s="21">
        <v>472.4</v>
      </c>
      <c r="E1815" s="21">
        <v>470.5066666666666</v>
      </c>
      <c r="F1815" s="23" t="str">
        <f t="shared" si="373"/>
        <v>TRUE</v>
      </c>
      <c r="G1815" s="23" t="str">
        <f t="shared" si="374"/>
        <v>TRUE</v>
      </c>
      <c r="H1815" s="23" t="str">
        <f t="shared" si="375"/>
        <v>Buy</v>
      </c>
      <c r="I1815" s="23" t="str">
        <f t="shared" si="372"/>
        <v>hold</v>
      </c>
      <c r="J1815" s="38" t="str">
        <f t="shared" si="369"/>
        <v/>
      </c>
      <c r="K1815" s="23" t="str">
        <f t="shared" si="370"/>
        <v>hold</v>
      </c>
      <c r="L1815" s="23" t="str">
        <f t="shared" si="371"/>
        <v>hold</v>
      </c>
      <c r="M1815" s="43">
        <f t="shared" si="376"/>
        <v>0.96979658927470724</v>
      </c>
      <c r="N1815" s="54">
        <f t="shared" si="364"/>
        <v>0.96979658927470724</v>
      </c>
      <c r="O1815" s="47">
        <f>O1814*N1815</f>
        <v>3908652.5939417379</v>
      </c>
      <c r="P1815" s="67">
        <f>(O1815-MAX(O$97:O1815))/MAX(O$97:O1815)</f>
        <v>-0.20234393114526805</v>
      </c>
      <c r="Q1815" s="63">
        <f t="shared" si="363"/>
        <v>902175.205033537</v>
      </c>
      <c r="R1815" s="48">
        <v>0.96979658927470724</v>
      </c>
      <c r="S1815" s="47">
        <f t="shared" si="367"/>
        <v>28489972.220889892</v>
      </c>
      <c r="T1815" s="67">
        <f>(S1815-MAX(S$97:S1815))/MAX(S$97:S1815)</f>
        <v>-0.4135220303232745</v>
      </c>
      <c r="U1815" s="63">
        <f t="shared" si="365"/>
        <v>669136.63077319053</v>
      </c>
      <c r="V1815" s="4"/>
    </row>
    <row r="1816" spans="1:22" x14ac:dyDescent="0.3">
      <c r="A1816" s="2">
        <v>44819</v>
      </c>
      <c r="B1816" s="21">
        <v>472.5</v>
      </c>
      <c r="C1816" s="21">
        <v>462</v>
      </c>
      <c r="D1816" s="21">
        <v>473.35</v>
      </c>
      <c r="E1816" s="21">
        <v>469.92</v>
      </c>
      <c r="F1816" s="23" t="str">
        <f t="shared" si="373"/>
        <v>TRUE</v>
      </c>
      <c r="G1816" s="23" t="str">
        <f t="shared" si="374"/>
        <v>TRUE</v>
      </c>
      <c r="H1816" s="23" t="str">
        <f t="shared" si="375"/>
        <v>Buy</v>
      </c>
      <c r="I1816" s="23" t="str">
        <f t="shared" si="372"/>
        <v>hold</v>
      </c>
      <c r="J1816" s="38" t="str">
        <f t="shared" si="369"/>
        <v/>
      </c>
      <c r="K1816" s="23" t="str">
        <f t="shared" si="370"/>
        <v>hold</v>
      </c>
      <c r="L1816" s="23" t="str">
        <f t="shared" si="371"/>
        <v>hold</v>
      </c>
      <c r="M1816" s="43">
        <f t="shared" si="376"/>
        <v>1.0010593220338984</v>
      </c>
      <c r="N1816" s="54">
        <f t="shared" si="364"/>
        <v>1.0010593220338984</v>
      </c>
      <c r="O1816" s="47">
        <f>O1815*N1816</f>
        <v>3912793.1157573545</v>
      </c>
      <c r="P1816" s="67">
        <f>(O1816-MAX(O$97:O1816))/MAX(O$97:O1816)</f>
        <v>-0.20149895649605745</v>
      </c>
      <c r="Q1816" s="63">
        <f t="shared" si="363"/>
        <v>903130.89910666575</v>
      </c>
      <c r="R1816" s="48">
        <v>1.0010593220338984</v>
      </c>
      <c r="S1816" s="47">
        <f t="shared" si="367"/>
        <v>28520152.276208632</v>
      </c>
      <c r="T1816" s="67">
        <f>(S1816-MAX(S$97:S1816))/MAX(S$97:S1816)</f>
        <v>-0.4129007612876</v>
      </c>
      <c r="U1816" s="63">
        <f t="shared" si="365"/>
        <v>669845.46194985707</v>
      </c>
      <c r="V1816" s="4"/>
    </row>
    <row r="1817" spans="1:22" x14ac:dyDescent="0.3">
      <c r="A1817" s="2">
        <v>44820</v>
      </c>
      <c r="B1817" s="21">
        <v>462</v>
      </c>
      <c r="C1817" s="21">
        <v>466.6</v>
      </c>
      <c r="D1817" s="21">
        <v>473.83</v>
      </c>
      <c r="E1817" s="21">
        <v>469.38666666666671</v>
      </c>
      <c r="F1817" s="23" t="str">
        <f t="shared" si="373"/>
        <v>FALSE</v>
      </c>
      <c r="G1817" s="23" t="str">
        <f t="shared" si="374"/>
        <v>FALSE</v>
      </c>
      <c r="H1817" s="23" t="str">
        <f t="shared" si="375"/>
        <v>Sell</v>
      </c>
      <c r="I1817" s="23" t="str">
        <f t="shared" si="372"/>
        <v/>
      </c>
      <c r="J1817" s="38" t="str">
        <f t="shared" si="369"/>
        <v>Selling</v>
      </c>
      <c r="K1817" s="23" t="str">
        <f t="shared" si="370"/>
        <v>Selling</v>
      </c>
      <c r="L1817" s="23" t="str">
        <f t="shared" si="371"/>
        <v>Selling</v>
      </c>
      <c r="M1817" s="43">
        <f t="shared" si="376"/>
        <v>0.97777777777777775</v>
      </c>
      <c r="N1817" s="54">
        <f t="shared" si="364"/>
        <v>0.97709333333333337</v>
      </c>
      <c r="O1817" s="47">
        <f>O1816*N1817</f>
        <v>3823164.0681190728</v>
      </c>
      <c r="P1817" s="67">
        <f>(O1817-MAX(O$97:O1817))/MAX(O$97:O1817)</f>
        <v>-0.21978995373258775</v>
      </c>
      <c r="Q1817" s="63">
        <f t="shared" si="363"/>
        <v>882443.18064446247</v>
      </c>
      <c r="R1817" s="48">
        <v>0.97709333333333337</v>
      </c>
      <c r="S1817" s="47">
        <f t="shared" si="367"/>
        <v>27866850.654734947</v>
      </c>
      <c r="T1817" s="67">
        <f>(S1817-MAX(S$97:S1817))/MAX(S$97:S1817)</f>
        <v>-0.42634924784903866</v>
      </c>
      <c r="U1817" s="63">
        <f t="shared" si="365"/>
        <v>654501.53523479239</v>
      </c>
      <c r="V1817" s="4"/>
    </row>
    <row r="1818" spans="1:22" x14ac:dyDescent="0.3">
      <c r="A1818" s="2">
        <v>44821</v>
      </c>
      <c r="B1818" s="21">
        <v>466.8</v>
      </c>
      <c r="C1818" s="21">
        <v>522.9</v>
      </c>
      <c r="D1818" s="21">
        <v>480.66</v>
      </c>
      <c r="E1818" s="21">
        <v>469.28416666666658</v>
      </c>
      <c r="F1818" s="23" t="str">
        <f t="shared" si="373"/>
        <v>FALSE</v>
      </c>
      <c r="G1818" s="23" t="str">
        <f t="shared" si="374"/>
        <v>FALSE</v>
      </c>
      <c r="H1818" s="23" t="str">
        <f t="shared" si="375"/>
        <v>Sell</v>
      </c>
      <c r="I1818" s="23" t="str">
        <f t="shared" si="372"/>
        <v/>
      </c>
      <c r="J1818" s="38" t="str">
        <f t="shared" si="369"/>
        <v>Cash</v>
      </c>
      <c r="K1818" s="23" t="str">
        <f t="shared" si="370"/>
        <v>Cash</v>
      </c>
      <c r="L1818" s="23" t="str">
        <f t="shared" si="371"/>
        <v>Cash</v>
      </c>
      <c r="M1818" s="43">
        <f t="shared" si="376"/>
        <v>1.0103896103896104</v>
      </c>
      <c r="N1818" s="54">
        <f t="shared" si="364"/>
        <v>1</v>
      </c>
      <c r="O1818" s="47">
        <f>O1817*N1818</f>
        <v>3823164.0681190728</v>
      </c>
      <c r="P1818" s="67">
        <f>(O1818-MAX(O$97:O1818))/MAX(O$97:O1818)</f>
        <v>-0.21978995373258775</v>
      </c>
      <c r="Q1818" s="63">
        <f t="shared" si="363"/>
        <v>882443.18064446247</v>
      </c>
      <c r="R1818" s="48">
        <v>1</v>
      </c>
      <c r="S1818" s="47">
        <f t="shared" si="367"/>
        <v>27866850.654734947</v>
      </c>
      <c r="T1818" s="67">
        <f>(S1818-MAX(S$97:S1818))/MAX(S$97:S1818)</f>
        <v>-0.42634924784903866</v>
      </c>
      <c r="U1818" s="63">
        <f t="shared" si="365"/>
        <v>654501.53523479239</v>
      </c>
      <c r="V1818" s="4"/>
    </row>
    <row r="1819" spans="1:22" x14ac:dyDescent="0.3">
      <c r="A1819" s="2">
        <v>44822</v>
      </c>
      <c r="B1819" s="21">
        <v>523</v>
      </c>
      <c r="C1819" s="21">
        <v>531.79999999999995</v>
      </c>
      <c r="D1819" s="21">
        <v>487.15</v>
      </c>
      <c r="E1819" s="21">
        <v>469.27083333333331</v>
      </c>
      <c r="F1819" s="23" t="str">
        <f t="shared" si="373"/>
        <v>TRUE</v>
      </c>
      <c r="G1819" s="23" t="str">
        <f t="shared" si="374"/>
        <v>TRUE</v>
      </c>
      <c r="H1819" s="23" t="str">
        <f t="shared" si="375"/>
        <v>Buy</v>
      </c>
      <c r="I1819" s="23" t="str">
        <f t="shared" si="372"/>
        <v>Buying</v>
      </c>
      <c r="J1819" s="38" t="str">
        <f t="shared" si="369"/>
        <v/>
      </c>
      <c r="K1819" s="23" t="str">
        <f t="shared" si="370"/>
        <v>Buying</v>
      </c>
      <c r="L1819" s="23" t="str">
        <f t="shared" si="371"/>
        <v>Buying</v>
      </c>
      <c r="M1819" s="43">
        <f t="shared" si="376"/>
        <v>1.1203941730934019</v>
      </c>
      <c r="N1819" s="54">
        <f t="shared" si="364"/>
        <v>1</v>
      </c>
      <c r="O1819" s="47">
        <f>O1818*N1819</f>
        <v>3823164.0681190728</v>
      </c>
      <c r="P1819" s="67">
        <f>(O1819-MAX(O$97:O1819))/MAX(O$97:O1819)</f>
        <v>-0.21978995373258775</v>
      </c>
      <c r="Q1819" s="63">
        <f t="shared" si="363"/>
        <v>882443.18064446247</v>
      </c>
      <c r="R1819" s="48">
        <v>1</v>
      </c>
      <c r="S1819" s="47">
        <f t="shared" si="367"/>
        <v>27866850.654734947</v>
      </c>
      <c r="T1819" s="67">
        <f>(S1819-MAX(S$97:S1819))/MAX(S$97:S1819)</f>
        <v>-0.42634924784903866</v>
      </c>
      <c r="U1819" s="63">
        <f t="shared" si="365"/>
        <v>654501.53523479239</v>
      </c>
      <c r="V1819" s="4"/>
    </row>
    <row r="1820" spans="1:22" x14ac:dyDescent="0.3">
      <c r="A1820" s="2">
        <v>44823</v>
      </c>
      <c r="B1820" s="21">
        <v>531.70000000000005</v>
      </c>
      <c r="C1820" s="21">
        <v>506.9</v>
      </c>
      <c r="D1820" s="21">
        <v>489.84</v>
      </c>
      <c r="E1820" s="21">
        <v>469.00666666666672</v>
      </c>
      <c r="F1820" s="23" t="str">
        <f t="shared" si="373"/>
        <v>TRUE</v>
      </c>
      <c r="G1820" s="23" t="str">
        <f t="shared" si="374"/>
        <v>TRUE</v>
      </c>
      <c r="H1820" s="23" t="str">
        <f t="shared" si="375"/>
        <v>Buy</v>
      </c>
      <c r="I1820" s="23" t="str">
        <f t="shared" si="372"/>
        <v>hold</v>
      </c>
      <c r="J1820" s="38" t="str">
        <f t="shared" si="369"/>
        <v/>
      </c>
      <c r="K1820" s="23" t="str">
        <f t="shared" si="370"/>
        <v>hold</v>
      </c>
      <c r="L1820" s="23" t="str">
        <f t="shared" si="371"/>
        <v>hold</v>
      </c>
      <c r="M1820" s="43">
        <f t="shared" si="376"/>
        <v>1.0166347992351816</v>
      </c>
      <c r="N1820" s="54">
        <f t="shared" si="364"/>
        <v>1.0159347992351817</v>
      </c>
      <c r="O1820" s="47">
        <f>O1819*N1820</f>
        <v>3884085.4199877107</v>
      </c>
      <c r="P1820" s="67">
        <f>(O1820-MAX(O$97:O1820))/MAX(O$97:O1820)</f>
        <v>-0.20735746328404475</v>
      </c>
      <c r="Q1820" s="63">
        <f t="shared" si="363"/>
        <v>896504.73556448717</v>
      </c>
      <c r="R1820" s="48">
        <v>1.015923154875717</v>
      </c>
      <c r="S1820" s="47">
        <f t="shared" si="367"/>
        <v>28310578.833608769</v>
      </c>
      <c r="T1820" s="67">
        <f>(S1820-MAX(S$97:S1820))/MAX(S$97:S1820)</f>
        <v>-0.41721491807796734</v>
      </c>
      <c r="U1820" s="63">
        <f t="shared" si="365"/>
        <v>664923.26454673056</v>
      </c>
      <c r="V1820" s="4"/>
    </row>
    <row r="1821" spans="1:22" x14ac:dyDescent="0.3">
      <c r="A1821" s="2">
        <v>44824</v>
      </c>
      <c r="B1821" s="21">
        <v>506.9</v>
      </c>
      <c r="C1821" s="21">
        <v>558.5</v>
      </c>
      <c r="D1821" s="21">
        <v>496.85</v>
      </c>
      <c r="E1821" s="21">
        <v>469.14</v>
      </c>
      <c r="F1821" s="23" t="str">
        <f t="shared" si="373"/>
        <v>TRUE</v>
      </c>
      <c r="G1821" s="23" t="str">
        <f t="shared" si="374"/>
        <v>TRUE</v>
      </c>
      <c r="H1821" s="23" t="str">
        <f t="shared" si="375"/>
        <v>Buy</v>
      </c>
      <c r="I1821" s="23" t="str">
        <f t="shared" si="372"/>
        <v>hold</v>
      </c>
      <c r="J1821" s="38" t="str">
        <f t="shared" si="369"/>
        <v/>
      </c>
      <c r="K1821" s="23" t="str">
        <f t="shared" si="370"/>
        <v>hold</v>
      </c>
      <c r="L1821" s="23" t="str">
        <f t="shared" si="371"/>
        <v>hold</v>
      </c>
      <c r="M1821" s="43">
        <f t="shared" si="376"/>
        <v>0.95335715629114148</v>
      </c>
      <c r="N1821" s="54">
        <f t="shared" si="364"/>
        <v>0.95335715629114148</v>
      </c>
      <c r="O1821" s="47">
        <f>O1820*N1821</f>
        <v>3702920.630791368</v>
      </c>
      <c r="P1821" s="67">
        <f>(O1821-MAX(O$97:O1821))/MAX(O$97:O1821)</f>
        <v>-0.24432856524108015</v>
      </c>
      <c r="Q1821" s="63">
        <f t="shared" si="363"/>
        <v>854689.20529930131</v>
      </c>
      <c r="R1821" s="48">
        <v>0.95335715629114148</v>
      </c>
      <c r="S1821" s="47">
        <f t="shared" si="367"/>
        <v>26990092.929765437</v>
      </c>
      <c r="T1821" s="67">
        <f>(S1821-MAX(S$97:S1821))/MAX(S$97:S1821)</f>
        <v>-0.444397671569911</v>
      </c>
      <c r="U1821" s="63">
        <f t="shared" si="365"/>
        <v>633909.35264009342</v>
      </c>
      <c r="V1821" s="4"/>
    </row>
    <row r="1822" spans="1:22" x14ac:dyDescent="0.3">
      <c r="A1822" s="2">
        <v>44825</v>
      </c>
      <c r="B1822" s="21">
        <v>558.4</v>
      </c>
      <c r="C1822" s="21">
        <v>566.9</v>
      </c>
      <c r="D1822" s="21">
        <v>504.71</v>
      </c>
      <c r="E1822" s="21">
        <v>469.62333333333328</v>
      </c>
      <c r="F1822" s="23" t="str">
        <f t="shared" si="373"/>
        <v>TRUE</v>
      </c>
      <c r="G1822" s="23" t="str">
        <f t="shared" si="374"/>
        <v>TRUE</v>
      </c>
      <c r="H1822" s="23" t="str">
        <f t="shared" si="375"/>
        <v>Buy</v>
      </c>
      <c r="I1822" s="23" t="str">
        <f t="shared" si="372"/>
        <v>hold</v>
      </c>
      <c r="J1822" s="38" t="str">
        <f t="shared" si="369"/>
        <v/>
      </c>
      <c r="K1822" s="23" t="str">
        <f t="shared" si="370"/>
        <v>hold</v>
      </c>
      <c r="L1822" s="23" t="str">
        <f t="shared" si="371"/>
        <v>hold</v>
      </c>
      <c r="M1822" s="43">
        <f t="shared" si="376"/>
        <v>1.1015979483132767</v>
      </c>
      <c r="N1822" s="54">
        <f t="shared" si="364"/>
        <v>1.1015979483132767</v>
      </c>
      <c r="O1822" s="47">
        <f>O1821*N1822</f>
        <v>4079129.7696466753</v>
      </c>
      <c r="P1822" s="67">
        <f>(O1822-MAX(O$97:O1822))/MAX(O$97:O1822)</f>
        <v>-0.16755389787062377</v>
      </c>
      <c r="Q1822" s="63">
        <f t="shared" si="363"/>
        <v>941523.87500321527</v>
      </c>
      <c r="R1822" s="48">
        <v>1.1015979483132767</v>
      </c>
      <c r="S1822" s="47">
        <f t="shared" si="367"/>
        <v>29732230.996214282</v>
      </c>
      <c r="T1822" s="67">
        <f>(S1822-MAX(S$97:S1822))/MAX(S$97:S1822)</f>
        <v>-0.38794961492333463</v>
      </c>
      <c r="U1822" s="63">
        <f t="shared" si="365"/>
        <v>698313.24228492437</v>
      </c>
      <c r="V1822" s="4"/>
    </row>
    <row r="1823" spans="1:22" x14ac:dyDescent="0.3">
      <c r="A1823" s="2">
        <v>44826</v>
      </c>
      <c r="B1823" s="21">
        <v>567</v>
      </c>
      <c r="C1823" s="21">
        <v>625.70000000000005</v>
      </c>
      <c r="D1823" s="21">
        <v>518.61</v>
      </c>
      <c r="E1823" s="21">
        <v>470.52916666666658</v>
      </c>
      <c r="F1823" s="23" t="str">
        <f t="shared" si="373"/>
        <v>TRUE</v>
      </c>
      <c r="G1823" s="23" t="str">
        <f t="shared" si="374"/>
        <v>TRUE</v>
      </c>
      <c r="H1823" s="23" t="str">
        <f t="shared" si="375"/>
        <v>Buy</v>
      </c>
      <c r="I1823" s="23" t="str">
        <f t="shared" si="372"/>
        <v>hold</v>
      </c>
      <c r="J1823" s="38" t="str">
        <f t="shared" si="369"/>
        <v/>
      </c>
      <c r="K1823" s="23" t="str">
        <f t="shared" si="370"/>
        <v>hold</v>
      </c>
      <c r="L1823" s="23" t="str">
        <f t="shared" si="371"/>
        <v>hold</v>
      </c>
      <c r="M1823" s="43">
        <f t="shared" si="376"/>
        <v>1.0154011461318051</v>
      </c>
      <c r="N1823" s="54">
        <f t="shared" si="364"/>
        <v>1.0154011461318051</v>
      </c>
      <c r="O1823" s="47">
        <f>O1822*N1823</f>
        <v>4141953.0433196002</v>
      </c>
      <c r="P1823" s="67">
        <f>(O1823-MAX(O$97:O1823))/MAX(O$97:O1823)</f>
        <v>-0.1547332738048777</v>
      </c>
      <c r="Q1823" s="63">
        <f t="shared" si="363"/>
        <v>956024.42178872321</v>
      </c>
      <c r="R1823" s="48">
        <v>1.0154011461318051</v>
      </c>
      <c r="S1823" s="47">
        <f t="shared" si="367"/>
        <v>30190141.430611562</v>
      </c>
      <c r="T1823" s="67">
        <f>(S1823-MAX(S$97:S1823))/MAX(S$97:S1823)</f>
        <v>-0.37852333750274136</v>
      </c>
      <c r="U1823" s="63">
        <f t="shared" si="365"/>
        <v>709068.06657512917</v>
      </c>
      <c r="V1823" s="4"/>
    </row>
    <row r="1824" spans="1:22" x14ac:dyDescent="0.3">
      <c r="A1824" s="2">
        <v>44827</v>
      </c>
      <c r="B1824" s="21">
        <v>625.6</v>
      </c>
      <c r="C1824" s="21">
        <v>689.5</v>
      </c>
      <c r="D1824" s="21">
        <v>540.36</v>
      </c>
      <c r="E1824" s="21">
        <v>472.07916666666671</v>
      </c>
      <c r="F1824" s="23" t="str">
        <f t="shared" si="373"/>
        <v>TRUE</v>
      </c>
      <c r="G1824" s="23" t="str">
        <f t="shared" si="374"/>
        <v>TRUE</v>
      </c>
      <c r="H1824" s="23" t="str">
        <f t="shared" si="375"/>
        <v>Buy</v>
      </c>
      <c r="I1824" s="23" t="str">
        <f t="shared" si="372"/>
        <v>hold</v>
      </c>
      <c r="J1824" s="38" t="str">
        <f t="shared" si="369"/>
        <v/>
      </c>
      <c r="K1824" s="23" t="str">
        <f t="shared" si="370"/>
        <v>hold</v>
      </c>
      <c r="L1824" s="23" t="str">
        <f t="shared" si="371"/>
        <v>hold</v>
      </c>
      <c r="M1824" s="43">
        <f t="shared" si="376"/>
        <v>1.1033509700176367</v>
      </c>
      <c r="N1824" s="54">
        <f t="shared" si="364"/>
        <v>1.1033509700176367</v>
      </c>
      <c r="O1824" s="47">
        <f>O1823*N1824</f>
        <v>4570027.9081141837</v>
      </c>
      <c r="P1824" s="67">
        <f>(O1824-MAX(O$97:O1824))/MAX(O$97:O1824)</f>
        <v>-6.73741377289796E-2</v>
      </c>
      <c r="Q1824" s="63">
        <f t="shared" si="363"/>
        <v>1054830.473141138</v>
      </c>
      <c r="R1824" s="48">
        <v>1.1033509700176367</v>
      </c>
      <c r="S1824" s="47">
        <f t="shared" si="367"/>
        <v>33310321.832434911</v>
      </c>
      <c r="T1824" s="67">
        <f>(S1824-MAX(S$97:S1824))/MAX(S$97:S1824)</f>
        <v>-0.31429312159032619</v>
      </c>
      <c r="U1824" s="63">
        <f t="shared" si="365"/>
        <v>782350.93906419899</v>
      </c>
      <c r="V1824" s="4"/>
    </row>
    <row r="1825" spans="1:22" x14ac:dyDescent="0.3">
      <c r="A1825" s="2">
        <v>44828</v>
      </c>
      <c r="B1825" s="21">
        <v>689.8</v>
      </c>
      <c r="C1825" s="21">
        <v>683.1</v>
      </c>
      <c r="D1825" s="21">
        <v>561.3900000000001</v>
      </c>
      <c r="E1825" s="21">
        <v>473.63249999999999</v>
      </c>
      <c r="F1825" s="23" t="str">
        <f t="shared" si="373"/>
        <v>TRUE</v>
      </c>
      <c r="G1825" s="23" t="str">
        <f t="shared" si="374"/>
        <v>TRUE</v>
      </c>
      <c r="H1825" s="23" t="str">
        <f t="shared" si="375"/>
        <v>Buy</v>
      </c>
      <c r="I1825" s="23" t="str">
        <f t="shared" si="372"/>
        <v>hold</v>
      </c>
      <c r="J1825" s="38" t="str">
        <f t="shared" si="369"/>
        <v/>
      </c>
      <c r="K1825" s="23" t="str">
        <f t="shared" si="370"/>
        <v>hold</v>
      </c>
      <c r="L1825" s="23" t="str">
        <f t="shared" si="371"/>
        <v>hold</v>
      </c>
      <c r="M1825" s="43">
        <f t="shared" si="376"/>
        <v>1.1026214833759589</v>
      </c>
      <c r="N1825" s="54">
        <f t="shared" si="364"/>
        <v>1.1026214833759589</v>
      </c>
      <c r="O1825" s="47">
        <f>O1824*N1825</f>
        <v>5039010.9511143919</v>
      </c>
      <c r="P1825" s="67">
        <f>(O1825-MAX(O$97:O1825))/MAX(O$97:O1825)</f>
        <v>0</v>
      </c>
      <c r="Q1825" s="63">
        <f t="shared" si="363"/>
        <v>1163078.7410050461</v>
      </c>
      <c r="R1825" s="48">
        <v>1.1026214833759589</v>
      </c>
      <c r="S1825" s="47">
        <f t="shared" si="367"/>
        <v>36728676.47060997</v>
      </c>
      <c r="T1825" s="67">
        <f>(S1825-MAX(S$97:S1825))/MAX(S$97:S1825)</f>
        <v>-0.24392486456682719</v>
      </c>
      <c r="U1825" s="63">
        <f t="shared" si="365"/>
        <v>862636.95295154152</v>
      </c>
      <c r="V1825" s="4"/>
    </row>
    <row r="1826" spans="1:22" x14ac:dyDescent="0.3">
      <c r="A1826" s="2">
        <v>44829</v>
      </c>
      <c r="B1826" s="21">
        <v>683.1</v>
      </c>
      <c r="C1826" s="21">
        <v>708.9</v>
      </c>
      <c r="D1826" s="21">
        <v>586.08000000000004</v>
      </c>
      <c r="E1826" s="21">
        <v>475.44333333333333</v>
      </c>
      <c r="F1826" s="23" t="str">
        <f t="shared" si="373"/>
        <v>TRUE</v>
      </c>
      <c r="G1826" s="23" t="str">
        <f t="shared" si="374"/>
        <v>TRUE</v>
      </c>
      <c r="H1826" s="23" t="str">
        <f t="shared" si="375"/>
        <v>Buy</v>
      </c>
      <c r="I1826" s="23" t="str">
        <f t="shared" si="372"/>
        <v>hold</v>
      </c>
      <c r="J1826" s="38" t="str">
        <f t="shared" si="369"/>
        <v/>
      </c>
      <c r="K1826" s="23" t="str">
        <f t="shared" si="370"/>
        <v>hold</v>
      </c>
      <c r="L1826" s="23" t="str">
        <f t="shared" si="371"/>
        <v>hold</v>
      </c>
      <c r="M1826" s="43">
        <f t="shared" si="376"/>
        <v>0.99028703972165855</v>
      </c>
      <c r="N1826" s="54">
        <f t="shared" si="364"/>
        <v>0.99028703972165855</v>
      </c>
      <c r="O1826" s="47">
        <f>O1825*N1826</f>
        <v>4990067.2379040904</v>
      </c>
      <c r="P1826" s="67">
        <f>(O1826-MAX(O$97:O1826))/MAX(O$97:O1826)</f>
        <v>-9.7129602783414138E-3</v>
      </c>
      <c r="Q1826" s="63">
        <f t="shared" si="363"/>
        <v>1151781.8033930806</v>
      </c>
      <c r="R1826" s="48">
        <v>0.99028703972165855</v>
      </c>
      <c r="S1826" s="47">
        <f t="shared" si="367"/>
        <v>36371932.294974878</v>
      </c>
      <c r="T1826" s="67">
        <f>(S1826-MAX(S$97:S1826))/MAX(S$97:S1826)</f>
        <v>-0.25126859232473131</v>
      </c>
      <c r="U1826" s="63">
        <f t="shared" si="365"/>
        <v>854258.19449289364</v>
      </c>
      <c r="V1826" s="4"/>
    </row>
    <row r="1827" spans="1:22" x14ac:dyDescent="0.3">
      <c r="A1827" s="2">
        <v>44830</v>
      </c>
      <c r="B1827" s="21">
        <v>708.7</v>
      </c>
      <c r="C1827" s="21">
        <v>670.4</v>
      </c>
      <c r="D1827" s="21">
        <v>606.45999999999992</v>
      </c>
      <c r="E1827" s="21">
        <v>476.91666666666669</v>
      </c>
      <c r="F1827" s="23" t="str">
        <f t="shared" si="373"/>
        <v>TRUE</v>
      </c>
      <c r="G1827" s="23" t="str">
        <f t="shared" si="374"/>
        <v>TRUE</v>
      </c>
      <c r="H1827" s="23" t="str">
        <f t="shared" si="375"/>
        <v>Buy</v>
      </c>
      <c r="I1827" s="23" t="str">
        <f t="shared" si="372"/>
        <v>hold</v>
      </c>
      <c r="J1827" s="38" t="str">
        <f t="shared" si="369"/>
        <v/>
      </c>
      <c r="K1827" s="23" t="str">
        <f t="shared" si="370"/>
        <v>hold</v>
      </c>
      <c r="L1827" s="23" t="str">
        <f t="shared" si="371"/>
        <v>hold</v>
      </c>
      <c r="M1827" s="43">
        <f t="shared" si="376"/>
        <v>1.0374762113892548</v>
      </c>
      <c r="N1827" s="54">
        <f t="shared" si="364"/>
        <v>1.0374762113892548</v>
      </c>
      <c r="O1827" s="47">
        <f>O1826*N1827</f>
        <v>5177076.0525583792</v>
      </c>
      <c r="P1827" s="67">
        <f>(O1827-MAX(O$97:O1827))/MAX(O$97:O1827)</f>
        <v>0</v>
      </c>
      <c r="Q1827" s="63">
        <f t="shared" ref="Q1827:Q1890" si="378">Q1826*N1827</f>
        <v>1194946.2217313368</v>
      </c>
      <c r="R1827" s="48">
        <v>1.0374762113892548</v>
      </c>
      <c r="S1827" s="47">
        <f t="shared" si="367"/>
        <v>37735014.518297024</v>
      </c>
      <c r="T1827" s="67">
        <f>(S1827-MAX(S$97:S1827))/MAX(S$97:S1827)</f>
        <v>-0.22320897581691854</v>
      </c>
      <c r="U1827" s="63">
        <f t="shared" si="365"/>
        <v>886272.55517071253</v>
      </c>
      <c r="V1827" s="4"/>
    </row>
    <row r="1828" spans="1:22" x14ac:dyDescent="0.3">
      <c r="A1828" s="2">
        <v>44831</v>
      </c>
      <c r="B1828" s="21">
        <v>670.5</v>
      </c>
      <c r="C1828" s="21">
        <v>680.2</v>
      </c>
      <c r="D1828" s="21">
        <v>622.19000000000005</v>
      </c>
      <c r="E1828" s="21">
        <v>478.41750000000002</v>
      </c>
      <c r="F1828" s="23" t="str">
        <f t="shared" si="373"/>
        <v>TRUE</v>
      </c>
      <c r="G1828" s="23" t="str">
        <f t="shared" si="374"/>
        <v>TRUE</v>
      </c>
      <c r="H1828" s="23" t="str">
        <f t="shared" si="375"/>
        <v>Buy</v>
      </c>
      <c r="I1828" s="23" t="str">
        <f t="shared" si="372"/>
        <v>hold</v>
      </c>
      <c r="J1828" s="38" t="str">
        <f t="shared" si="369"/>
        <v/>
      </c>
      <c r="K1828" s="23" t="str">
        <f t="shared" si="370"/>
        <v>hold</v>
      </c>
      <c r="L1828" s="23" t="str">
        <f t="shared" si="371"/>
        <v>hold</v>
      </c>
      <c r="M1828" s="43">
        <f t="shared" si="376"/>
        <v>0.9460984901933116</v>
      </c>
      <c r="N1828" s="54">
        <f t="shared" ref="N1828:N1891" si="379">IF(L1828="hold", IF(L1827="hold", B1828/B1827, (B1828-(B1827*$A$1))/B1827), IF(L1828="Selling", IF(L1827="Buying", (B1828-(B1827*$A$1)-(B1828*$A$1))/B1827, (B1828-(B1828*$A$1))/B1827), 1))</f>
        <v>0.9460984901933116</v>
      </c>
      <c r="O1828" s="47">
        <f>O1827*N1828</f>
        <v>4898023.8369414322</v>
      </c>
      <c r="P1828" s="67">
        <f>(O1828-MAX(O$97:O1828))/MAX(O$97:O1828)</f>
        <v>-5.3901509806688376E-2</v>
      </c>
      <c r="Q1828" s="63">
        <f t="shared" si="378"/>
        <v>1130536.8162422199</v>
      </c>
      <c r="R1828" s="48">
        <v>0.9460984901933116</v>
      </c>
      <c r="S1828" s="47">
        <f t="shared" si="367"/>
        <v>35701040.263183504</v>
      </c>
      <c r="T1828" s="67">
        <f>(S1828-MAX(S$97:S1828))/MAX(S$97:S1828)</f>
        <v>-0.26507918482467052</v>
      </c>
      <c r="U1828" s="63">
        <f t="shared" ref="U1828:U1891" si="380">U1827*R1828</f>
        <v>838501.12634677964</v>
      </c>
      <c r="V1828" s="4"/>
    </row>
    <row r="1829" spans="1:22" x14ac:dyDescent="0.3">
      <c r="A1829" s="2">
        <v>44832</v>
      </c>
      <c r="B1829" s="21">
        <v>680.5</v>
      </c>
      <c r="C1829" s="21">
        <v>627.79999999999995</v>
      </c>
      <c r="D1829" s="21">
        <v>631.79</v>
      </c>
      <c r="E1829" s="21">
        <v>479.32499999999999</v>
      </c>
      <c r="F1829" s="23" t="str">
        <f t="shared" si="373"/>
        <v>TRUE</v>
      </c>
      <c r="G1829" s="23" t="str">
        <f t="shared" si="374"/>
        <v>TRUE</v>
      </c>
      <c r="H1829" s="23" t="str">
        <f t="shared" si="375"/>
        <v>Buy</v>
      </c>
      <c r="I1829" s="23" t="str">
        <f t="shared" si="372"/>
        <v>hold</v>
      </c>
      <c r="J1829" s="38" t="str">
        <f t="shared" si="369"/>
        <v/>
      </c>
      <c r="K1829" s="23" t="str">
        <f t="shared" si="370"/>
        <v>hold</v>
      </c>
      <c r="L1829" s="23" t="str">
        <f t="shared" si="371"/>
        <v>hold</v>
      </c>
      <c r="M1829" s="43">
        <f t="shared" si="376"/>
        <v>1.0149142431021625</v>
      </c>
      <c r="N1829" s="54">
        <f t="shared" si="379"/>
        <v>1.0149142431021625</v>
      </c>
      <c r="O1829" s="47">
        <f>O1828*N1829</f>
        <v>4971074.1551657636</v>
      </c>
      <c r="P1829" s="67">
        <f>(O1829-MAX(O$97:O1829))/MAX(O$97:O1829)</f>
        <v>-3.9791166925356405E-2</v>
      </c>
      <c r="Q1829" s="63">
        <f t="shared" si="378"/>
        <v>1147397.9171556011</v>
      </c>
      <c r="R1829" s="48">
        <v>1.0149142431021625</v>
      </c>
      <c r="S1829" s="47">
        <f t="shared" si="367"/>
        <v>36233494.256668717</v>
      </c>
      <c r="T1829" s="67">
        <f>(S1829-MAX(S$97:S1829))/MAX(S$97:S1829)</f>
        <v>-0.25411839712630618</v>
      </c>
      <c r="U1829" s="63">
        <f t="shared" si="380"/>
        <v>851006.73598655255</v>
      </c>
      <c r="V1829" s="4"/>
    </row>
    <row r="1830" spans="1:22" x14ac:dyDescent="0.3">
      <c r="A1830" s="2">
        <v>44833</v>
      </c>
      <c r="B1830" s="21">
        <v>627.79999999999995</v>
      </c>
      <c r="C1830" s="21">
        <v>624.70000000000005</v>
      </c>
      <c r="D1830" s="21">
        <v>643.57000000000005</v>
      </c>
      <c r="E1830" s="21">
        <v>480.20416666666671</v>
      </c>
      <c r="F1830" s="23" t="str">
        <f t="shared" si="373"/>
        <v>FALSE</v>
      </c>
      <c r="G1830" s="23" t="str">
        <f t="shared" si="374"/>
        <v>TRUE</v>
      </c>
      <c r="H1830" s="23" t="str">
        <f t="shared" si="375"/>
        <v>Sell</v>
      </c>
      <c r="I1830" s="23" t="str">
        <f t="shared" si="372"/>
        <v/>
      </c>
      <c r="J1830" s="38" t="str">
        <f t="shared" si="369"/>
        <v>Selling</v>
      </c>
      <c r="K1830" s="23" t="str">
        <f t="shared" si="370"/>
        <v>Selling</v>
      </c>
      <c r="L1830" s="23" t="str">
        <f t="shared" si="371"/>
        <v>Selling</v>
      </c>
      <c r="M1830" s="43">
        <f t="shared" si="376"/>
        <v>0.92255694342395289</v>
      </c>
      <c r="N1830" s="54">
        <f t="shared" si="379"/>
        <v>0.92191115356355602</v>
      </c>
      <c r="O1830" s="47">
        <f>O1829*N1830</f>
        <v>4582888.7088388484</v>
      </c>
      <c r="P1830" s="67">
        <f>(O1830-MAX(O$97:O1830))/MAX(O$97:O1830)</f>
        <v>-0.1147727670382394</v>
      </c>
      <c r="Q1830" s="63">
        <f t="shared" si="378"/>
        <v>1057798.9374013417</v>
      </c>
      <c r="R1830" s="48">
        <v>0.92191115356355602</v>
      </c>
      <c r="S1830" s="47">
        <f t="shared" si="367"/>
        <v>33404062.48780394</v>
      </c>
      <c r="T1830" s="67">
        <f>(S1830-MAX(S$97:S1830))/MAX(S$97:S1830)</f>
        <v>-0.31236343107287873</v>
      </c>
      <c r="U1830" s="63">
        <f t="shared" si="380"/>
        <v>784552.60166371916</v>
      </c>
      <c r="V1830" s="4"/>
    </row>
    <row r="1831" spans="1:22" x14ac:dyDescent="0.3">
      <c r="A1831" s="2">
        <v>44834</v>
      </c>
      <c r="B1831" s="21">
        <v>624.29999999999995</v>
      </c>
      <c r="C1831" s="21">
        <v>690.1</v>
      </c>
      <c r="D1831" s="21">
        <v>656.73</v>
      </c>
      <c r="E1831" s="21">
        <v>481.77166666666659</v>
      </c>
      <c r="F1831" s="23" t="str">
        <f t="shared" si="373"/>
        <v>FALSE</v>
      </c>
      <c r="G1831" s="23" t="str">
        <f t="shared" si="374"/>
        <v>TRUE</v>
      </c>
      <c r="H1831" s="23" t="str">
        <f t="shared" si="375"/>
        <v>Sell</v>
      </c>
      <c r="I1831" s="23" t="str">
        <f t="shared" si="372"/>
        <v/>
      </c>
      <c r="J1831" s="38" t="str">
        <f t="shared" si="369"/>
        <v>Cash</v>
      </c>
      <c r="K1831" s="23" t="str">
        <f t="shared" si="370"/>
        <v>Cash</v>
      </c>
      <c r="L1831" s="23" t="str">
        <f t="shared" si="371"/>
        <v>Cash</v>
      </c>
      <c r="M1831" s="43">
        <f t="shared" si="376"/>
        <v>0.9944249761070405</v>
      </c>
      <c r="N1831" s="54">
        <f t="shared" si="379"/>
        <v>1</v>
      </c>
      <c r="O1831" s="47">
        <f>O1830*N1831</f>
        <v>4582888.7088388484</v>
      </c>
      <c r="P1831" s="67">
        <f>(O1831-MAX(O$97:O1831))/MAX(O$97:O1831)</f>
        <v>-0.1147727670382394</v>
      </c>
      <c r="Q1831" s="63">
        <f t="shared" si="378"/>
        <v>1057798.9374013417</v>
      </c>
      <c r="R1831" s="48">
        <v>1</v>
      </c>
      <c r="S1831" s="47">
        <f t="shared" si="367"/>
        <v>33404062.48780394</v>
      </c>
      <c r="T1831" s="67">
        <f>(S1831-MAX(S$97:S1831))/MAX(S$97:S1831)</f>
        <v>-0.31236343107287873</v>
      </c>
      <c r="U1831" s="63">
        <f t="shared" si="380"/>
        <v>784552.60166371916</v>
      </c>
      <c r="V1831" s="4"/>
    </row>
    <row r="1832" spans="1:22" x14ac:dyDescent="0.3">
      <c r="A1832" s="2">
        <v>44835</v>
      </c>
      <c r="B1832" s="21">
        <v>689.9</v>
      </c>
      <c r="C1832" s="21">
        <v>687.5</v>
      </c>
      <c r="D1832" s="21">
        <v>668.79</v>
      </c>
      <c r="E1832" s="21">
        <v>483.375</v>
      </c>
      <c r="F1832" s="23" t="str">
        <f t="shared" si="373"/>
        <v>TRUE</v>
      </c>
      <c r="G1832" s="23" t="str">
        <f t="shared" si="374"/>
        <v>TRUE</v>
      </c>
      <c r="H1832" s="23" t="str">
        <f t="shared" si="375"/>
        <v>Buy</v>
      </c>
      <c r="I1832" s="23" t="str">
        <f t="shared" si="372"/>
        <v>Buying</v>
      </c>
      <c r="J1832" s="38" t="str">
        <f t="shared" si="369"/>
        <v/>
      </c>
      <c r="K1832" s="23" t="str">
        <f t="shared" si="370"/>
        <v>Buying</v>
      </c>
      <c r="L1832" s="23" t="str">
        <f t="shared" si="371"/>
        <v>Buying</v>
      </c>
      <c r="M1832" s="43">
        <f t="shared" si="376"/>
        <v>1.1050776870094505</v>
      </c>
      <c r="N1832" s="54">
        <f t="shared" si="379"/>
        <v>1</v>
      </c>
      <c r="O1832" s="47">
        <f>O1831*N1832</f>
        <v>4582888.7088388484</v>
      </c>
      <c r="P1832" s="67">
        <f>(O1832-MAX(O$97:O1832))/MAX(O$97:O1832)</f>
        <v>-0.1147727670382394</v>
      </c>
      <c r="Q1832" s="63">
        <f t="shared" si="378"/>
        <v>1057798.9374013417</v>
      </c>
      <c r="R1832" s="48">
        <v>1</v>
      </c>
      <c r="S1832" s="47">
        <f t="shared" si="367"/>
        <v>33404062.48780394</v>
      </c>
      <c r="T1832" s="67">
        <f>(S1832-MAX(S$97:S1832))/MAX(S$97:S1832)</f>
        <v>-0.31236343107287873</v>
      </c>
      <c r="U1832" s="63">
        <f t="shared" si="380"/>
        <v>784552.60166371916</v>
      </c>
      <c r="V1832" s="4"/>
    </row>
    <row r="1833" spans="1:22" x14ac:dyDescent="0.3">
      <c r="A1833" s="2">
        <v>44836</v>
      </c>
      <c r="B1833" s="21">
        <v>687.1</v>
      </c>
      <c r="C1833" s="21">
        <v>660.5</v>
      </c>
      <c r="D1833" s="21">
        <v>672.27</v>
      </c>
      <c r="E1833" s="21">
        <v>484.73</v>
      </c>
      <c r="F1833" s="23" t="str">
        <f t="shared" si="373"/>
        <v>TRUE</v>
      </c>
      <c r="G1833" s="23" t="str">
        <f t="shared" si="374"/>
        <v>TRUE</v>
      </c>
      <c r="H1833" s="23" t="str">
        <f t="shared" si="375"/>
        <v>Buy</v>
      </c>
      <c r="I1833" s="23" t="str">
        <f t="shared" si="372"/>
        <v>hold</v>
      </c>
      <c r="J1833" s="38" t="str">
        <f t="shared" si="369"/>
        <v/>
      </c>
      <c r="K1833" s="23" t="str">
        <f t="shared" si="370"/>
        <v>hold</v>
      </c>
      <c r="L1833" s="23" t="str">
        <f t="shared" si="371"/>
        <v>hold</v>
      </c>
      <c r="M1833" s="43">
        <f t="shared" si="376"/>
        <v>0.99594144078852009</v>
      </c>
      <c r="N1833" s="54">
        <f t="shared" si="379"/>
        <v>0.99524144078852017</v>
      </c>
      <c r="O1833" s="47">
        <f>O1832*N1833</f>
        <v>4561080.7615582161</v>
      </c>
      <c r="P1833" s="67">
        <f>(O1833-MAX(O$97:O1833))/MAX(O$97:O1833)</f>
        <v>-0.11898517324190244</v>
      </c>
      <c r="Q1833" s="63">
        <f t="shared" si="378"/>
        <v>1052765.3385238771</v>
      </c>
      <c r="R1833" s="48">
        <v>0.99524428177996827</v>
      </c>
      <c r="S1833" s="47">
        <f t="shared" si="367"/>
        <v>33245202.179207612</v>
      </c>
      <c r="T1833" s="67">
        <f>(S1833-MAX(S$97:S1833))/MAX(S$97:S1833)</f>
        <v>-0.31563363683248552</v>
      </c>
      <c r="U1833" s="63">
        <f t="shared" si="380"/>
        <v>780821.4905614137</v>
      </c>
      <c r="V1833" s="4"/>
    </row>
    <row r="1834" spans="1:22" x14ac:dyDescent="0.3">
      <c r="A1834" s="2">
        <v>44837</v>
      </c>
      <c r="B1834" s="21">
        <v>660.5</v>
      </c>
      <c r="C1834" s="21">
        <v>656.6</v>
      </c>
      <c r="D1834" s="21">
        <v>668.98</v>
      </c>
      <c r="E1834" s="21">
        <v>486.03750000000002</v>
      </c>
      <c r="F1834" s="23" t="str">
        <f t="shared" si="373"/>
        <v>FALSE</v>
      </c>
      <c r="G1834" s="23" t="str">
        <f t="shared" si="374"/>
        <v>TRUE</v>
      </c>
      <c r="H1834" s="23" t="str">
        <f t="shared" si="375"/>
        <v>Sell</v>
      </c>
      <c r="I1834" s="23" t="str">
        <f t="shared" si="372"/>
        <v/>
      </c>
      <c r="J1834" s="38" t="str">
        <f t="shared" si="369"/>
        <v>Selling</v>
      </c>
      <c r="K1834" s="23" t="str">
        <f t="shared" si="370"/>
        <v>Selling</v>
      </c>
      <c r="L1834" s="23" t="str">
        <f t="shared" si="371"/>
        <v>Selling</v>
      </c>
      <c r="M1834" s="43">
        <f t="shared" si="376"/>
        <v>0.96128656672973367</v>
      </c>
      <c r="N1834" s="54">
        <f t="shared" si="379"/>
        <v>0.96061366613302279</v>
      </c>
      <c r="O1834" s="47">
        <f>O1833*N1834</f>
        <v>4381436.5118892379</v>
      </c>
      <c r="P1834" s="67">
        <f>(O1834-MAX(O$97:O1834))/MAX(O$97:O1834)</f>
        <v>-0.15368511735035387</v>
      </c>
      <c r="Q1834" s="63">
        <f t="shared" si="378"/>
        <v>1011300.7714171944</v>
      </c>
      <c r="R1834" s="48">
        <v>0.96061366613302279</v>
      </c>
      <c r="S1834" s="47">
        <f t="shared" si="367"/>
        <v>31935795.546702184</v>
      </c>
      <c r="T1834" s="67">
        <f>(S1834-MAX(S$97:S1834))/MAX(S$97:S1834)</f>
        <v>-0.34258831889953018</v>
      </c>
      <c r="U1834" s="63">
        <f t="shared" si="380"/>
        <v>750067.79464365111</v>
      </c>
      <c r="V1834" s="4"/>
    </row>
    <row r="1835" spans="1:22" x14ac:dyDescent="0.3">
      <c r="A1835" s="2">
        <v>44838</v>
      </c>
      <c r="B1835" s="21">
        <v>656.2</v>
      </c>
      <c r="C1835" s="21">
        <v>684</v>
      </c>
      <c r="D1835" s="21">
        <v>669.06999999999994</v>
      </c>
      <c r="E1835" s="21">
        <v>487.50666666666672</v>
      </c>
      <c r="F1835" s="23" t="str">
        <f t="shared" si="373"/>
        <v>FALSE</v>
      </c>
      <c r="G1835" s="23" t="str">
        <f t="shared" si="374"/>
        <v>TRUE</v>
      </c>
      <c r="H1835" s="23" t="str">
        <f t="shared" si="375"/>
        <v>Sell</v>
      </c>
      <c r="I1835" s="23" t="str">
        <f t="shared" si="372"/>
        <v/>
      </c>
      <c r="J1835" s="38" t="str">
        <f t="shared" si="369"/>
        <v>Cash</v>
      </c>
      <c r="K1835" s="23" t="str">
        <f t="shared" si="370"/>
        <v>Cash</v>
      </c>
      <c r="L1835" s="23" t="str">
        <f t="shared" si="371"/>
        <v>Cash</v>
      </c>
      <c r="M1835" s="43">
        <f t="shared" si="376"/>
        <v>0.99348978046934144</v>
      </c>
      <c r="N1835" s="54">
        <f t="shared" si="379"/>
        <v>1</v>
      </c>
      <c r="O1835" s="47">
        <f>O1834*N1835</f>
        <v>4381436.5118892379</v>
      </c>
      <c r="P1835" s="67">
        <f>(O1835-MAX(O$97:O1835))/MAX(O$97:O1835)</f>
        <v>-0.15368511735035387</v>
      </c>
      <c r="Q1835" s="63">
        <f t="shared" si="378"/>
        <v>1011300.7714171944</v>
      </c>
      <c r="R1835" s="48">
        <v>1</v>
      </c>
      <c r="S1835" s="47">
        <f t="shared" si="367"/>
        <v>31935795.546702184</v>
      </c>
      <c r="T1835" s="67">
        <f>(S1835-MAX(S$97:S1835))/MAX(S$97:S1835)</f>
        <v>-0.34258831889953018</v>
      </c>
      <c r="U1835" s="63">
        <f t="shared" si="380"/>
        <v>750067.79464365111</v>
      </c>
      <c r="V1835" s="4"/>
    </row>
    <row r="1836" spans="1:22" x14ac:dyDescent="0.3">
      <c r="A1836" s="2">
        <v>44839</v>
      </c>
      <c r="B1836" s="21">
        <v>684</v>
      </c>
      <c r="C1836" s="21">
        <v>692.1</v>
      </c>
      <c r="D1836" s="21">
        <v>667.39</v>
      </c>
      <c r="E1836" s="21">
        <v>489.10416666666669</v>
      </c>
      <c r="F1836" s="23" t="str">
        <f t="shared" si="373"/>
        <v>TRUE</v>
      </c>
      <c r="G1836" s="23" t="str">
        <f t="shared" si="374"/>
        <v>TRUE</v>
      </c>
      <c r="H1836" s="23" t="str">
        <f t="shared" si="375"/>
        <v>Buy</v>
      </c>
      <c r="I1836" s="23" t="str">
        <f t="shared" si="372"/>
        <v>Buying</v>
      </c>
      <c r="J1836" s="38" t="str">
        <f t="shared" si="369"/>
        <v/>
      </c>
      <c r="K1836" s="23" t="str">
        <f t="shared" si="370"/>
        <v>Buying</v>
      </c>
      <c r="L1836" s="23" t="str">
        <f t="shared" si="371"/>
        <v>Buying</v>
      </c>
      <c r="M1836" s="43">
        <f t="shared" si="376"/>
        <v>1.04236513258153</v>
      </c>
      <c r="N1836" s="54">
        <f t="shared" si="379"/>
        <v>1</v>
      </c>
      <c r="O1836" s="47">
        <f>O1835*N1836</f>
        <v>4381436.5118892379</v>
      </c>
      <c r="P1836" s="67">
        <f>(O1836-MAX(O$97:O1836))/MAX(O$97:O1836)</f>
        <v>-0.15368511735035387</v>
      </c>
      <c r="Q1836" s="63">
        <f t="shared" si="378"/>
        <v>1011300.7714171944</v>
      </c>
      <c r="R1836" s="48">
        <v>1</v>
      </c>
      <c r="S1836" s="47">
        <f t="shared" ref="S1836:S1899" si="381">S1835*R1836</f>
        <v>31935795.546702184</v>
      </c>
      <c r="T1836" s="67">
        <f>(S1836-MAX(S$97:S1836))/MAX(S$97:S1836)</f>
        <v>-0.34258831889953018</v>
      </c>
      <c r="U1836" s="63">
        <f t="shared" si="380"/>
        <v>750067.79464365111</v>
      </c>
      <c r="V1836" s="4"/>
    </row>
    <row r="1837" spans="1:22" x14ac:dyDescent="0.3">
      <c r="A1837" s="2">
        <v>44840</v>
      </c>
      <c r="B1837" s="21">
        <v>692.2</v>
      </c>
      <c r="C1837" s="21">
        <v>705.9</v>
      </c>
      <c r="D1837" s="21">
        <v>670.94</v>
      </c>
      <c r="E1837" s="21">
        <v>490.74916666666672</v>
      </c>
      <c r="F1837" s="23" t="str">
        <f t="shared" si="373"/>
        <v>TRUE</v>
      </c>
      <c r="G1837" s="23" t="str">
        <f t="shared" si="374"/>
        <v>TRUE</v>
      </c>
      <c r="H1837" s="23" t="str">
        <f t="shared" si="375"/>
        <v>Buy</v>
      </c>
      <c r="I1837" s="23" t="str">
        <f t="shared" si="372"/>
        <v>hold</v>
      </c>
      <c r="J1837" s="38" t="str">
        <f t="shared" si="369"/>
        <v/>
      </c>
      <c r="K1837" s="23" t="str">
        <f t="shared" si="370"/>
        <v>hold</v>
      </c>
      <c r="L1837" s="23" t="str">
        <f t="shared" si="371"/>
        <v>hold</v>
      </c>
      <c r="M1837" s="43">
        <f t="shared" si="376"/>
        <v>1.0119883040935673</v>
      </c>
      <c r="N1837" s="54">
        <f t="shared" si="379"/>
        <v>1.0112883040935674</v>
      </c>
      <c r="O1837" s="47">
        <f>O1836*N1837</f>
        <v>4430895.4996021027</v>
      </c>
      <c r="P1837" s="67">
        <f>(O1837-MAX(O$97:O1837))/MAX(O$97:O1837)</f>
        <v>-0.14413165759609289</v>
      </c>
      <c r="Q1837" s="63">
        <f t="shared" si="378"/>
        <v>1022716.642055011</v>
      </c>
      <c r="R1837" s="48">
        <v>1.0112799122807017</v>
      </c>
      <c r="S1837" s="47">
        <f t="shared" si="381"/>
        <v>32296028.519083407</v>
      </c>
      <c r="T1837" s="67">
        <f>(S1837-MAX(S$97:S1837))/MAX(S$97:S1837)</f>
        <v>-0.33517277280440827</v>
      </c>
      <c r="U1837" s="63">
        <f t="shared" si="380"/>
        <v>758528.49357181089</v>
      </c>
      <c r="V1837" s="4"/>
    </row>
    <row r="1838" spans="1:22" x14ac:dyDescent="0.3">
      <c r="A1838" s="2">
        <v>44841</v>
      </c>
      <c r="B1838" s="21">
        <v>705.5</v>
      </c>
      <c r="C1838" s="21">
        <v>698</v>
      </c>
      <c r="D1838" s="21">
        <v>672.72</v>
      </c>
      <c r="E1838" s="21">
        <v>492.3366666666667</v>
      </c>
      <c r="F1838" s="23" t="str">
        <f t="shared" si="373"/>
        <v>TRUE</v>
      </c>
      <c r="G1838" s="23" t="str">
        <f t="shared" si="374"/>
        <v>TRUE</v>
      </c>
      <c r="H1838" s="23" t="str">
        <f t="shared" si="375"/>
        <v>Buy</v>
      </c>
      <c r="I1838" s="23" t="str">
        <f t="shared" si="372"/>
        <v>hold</v>
      </c>
      <c r="J1838" s="38" t="str">
        <f t="shared" si="369"/>
        <v/>
      </c>
      <c r="K1838" s="23" t="str">
        <f t="shared" si="370"/>
        <v>hold</v>
      </c>
      <c r="L1838" s="23" t="str">
        <f t="shared" si="371"/>
        <v>hold</v>
      </c>
      <c r="M1838" s="43">
        <f t="shared" si="376"/>
        <v>1.0192140999711066</v>
      </c>
      <c r="N1838" s="54">
        <f t="shared" si="379"/>
        <v>1.0192140999711066</v>
      </c>
      <c r="O1838" s="47">
        <f>O1837*N1838</f>
        <v>4516031.1686929837</v>
      </c>
      <c r="P1838" s="67">
        <f>(O1838-MAX(O$97:O1838))/MAX(O$97:O1838)</f>
        <v>-0.12768691770303897</v>
      </c>
      <c r="Q1838" s="63">
        <f t="shared" si="378"/>
        <v>1042367.2218575703</v>
      </c>
      <c r="R1838" s="48">
        <v>1.0192140999711066</v>
      </c>
      <c r="S1838" s="47">
        <f t="shared" si="381"/>
        <v>32916567.639718786</v>
      </c>
      <c r="T1838" s="67">
        <f>(S1838-MAX(S$97:S1838))/MAX(S$97:S1838)</f>
        <v>-0.32239871599755859</v>
      </c>
      <c r="U1838" s="63">
        <f t="shared" si="380"/>
        <v>773102.93587823259</v>
      </c>
      <c r="V1838" s="4"/>
    </row>
    <row r="1839" spans="1:22" x14ac:dyDescent="0.3">
      <c r="A1839" s="2">
        <v>44842</v>
      </c>
      <c r="B1839" s="21">
        <v>698</v>
      </c>
      <c r="C1839" s="21">
        <v>739.4</v>
      </c>
      <c r="D1839" s="21">
        <v>683.88</v>
      </c>
      <c r="E1839" s="21">
        <v>494.32499999999999</v>
      </c>
      <c r="F1839" s="23" t="str">
        <f t="shared" si="373"/>
        <v>TRUE</v>
      </c>
      <c r="G1839" s="23" t="str">
        <f t="shared" si="374"/>
        <v>TRUE</v>
      </c>
      <c r="H1839" s="23" t="str">
        <f t="shared" si="375"/>
        <v>Buy</v>
      </c>
      <c r="I1839" s="23" t="str">
        <f t="shared" si="372"/>
        <v>hold</v>
      </c>
      <c r="J1839" s="38" t="str">
        <f t="shared" si="369"/>
        <v/>
      </c>
      <c r="K1839" s="23" t="str">
        <f t="shared" si="370"/>
        <v>hold</v>
      </c>
      <c r="L1839" s="23" t="str">
        <f t="shared" si="371"/>
        <v>hold</v>
      </c>
      <c r="M1839" s="43">
        <f t="shared" si="376"/>
        <v>0.98936924167257267</v>
      </c>
      <c r="N1839" s="54">
        <f t="shared" si="379"/>
        <v>0.98936924167257267</v>
      </c>
      <c r="O1839" s="47">
        <f>O1838*N1839</f>
        <v>4468022.3327394798</v>
      </c>
      <c r="P1839" s="67">
        <f>(O1839-MAX(O$97:O1839))/MAX(O$97:O1839)</f>
        <v>-0.13696026726679109</v>
      </c>
      <c r="Q1839" s="63">
        <f t="shared" si="378"/>
        <v>1031286.0678335706</v>
      </c>
      <c r="R1839" s="48">
        <v>0.98936924167257267</v>
      </c>
      <c r="S1839" s="47">
        <f t="shared" si="381"/>
        <v>32566639.564172521</v>
      </c>
      <c r="T1839" s="67">
        <f>(S1839-MAX(S$97:S1839))/MAX(S$97:S1839)</f>
        <v>-0.32960213149014295</v>
      </c>
      <c r="U1839" s="63">
        <f t="shared" si="380"/>
        <v>764884.26540468656</v>
      </c>
      <c r="V1839" s="4"/>
    </row>
    <row r="1840" spans="1:22" x14ac:dyDescent="0.3">
      <c r="A1840" s="2">
        <v>44843</v>
      </c>
      <c r="B1840" s="21">
        <v>739.8</v>
      </c>
      <c r="C1840" s="21">
        <v>747.3</v>
      </c>
      <c r="D1840" s="21">
        <v>696.14</v>
      </c>
      <c r="E1840" s="21">
        <v>496.59666666666658</v>
      </c>
      <c r="F1840" s="23" t="str">
        <f t="shared" si="373"/>
        <v>TRUE</v>
      </c>
      <c r="G1840" s="23" t="str">
        <f t="shared" si="374"/>
        <v>TRUE</v>
      </c>
      <c r="H1840" s="23" t="str">
        <f t="shared" si="375"/>
        <v>Buy</v>
      </c>
      <c r="I1840" s="23" t="str">
        <f t="shared" si="372"/>
        <v>hold</v>
      </c>
      <c r="J1840" s="38" t="str">
        <f t="shared" si="369"/>
        <v/>
      </c>
      <c r="K1840" s="23" t="str">
        <f t="shared" si="370"/>
        <v>hold</v>
      </c>
      <c r="L1840" s="23" t="str">
        <f t="shared" si="371"/>
        <v>hold</v>
      </c>
      <c r="M1840" s="43">
        <f t="shared" si="376"/>
        <v>1.0598853868194842</v>
      </c>
      <c r="N1840" s="54">
        <f t="shared" si="379"/>
        <v>1.0598853868194842</v>
      </c>
      <c r="O1840" s="47">
        <f>O1839*N1840</f>
        <v>4735591.5784536777</v>
      </c>
      <c r="P1840" s="67">
        <f>(O1840-MAX(O$97:O1840))/MAX(O$97:O1840)</f>
        <v>-8.5276799031478612E-2</v>
      </c>
      <c r="Q1840" s="63">
        <f t="shared" si="378"/>
        <v>1093045.0329273287</v>
      </c>
      <c r="R1840" s="48">
        <v>1.0598853868194842</v>
      </c>
      <c r="S1840" s="47">
        <f t="shared" si="381"/>
        <v>34516905.371883713</v>
      </c>
      <c r="T1840" s="67">
        <f>(S1840-MAX(S$97:S1840))/MAX(S$97:S1840)</f>
        <v>-0.28945509581147244</v>
      </c>
      <c r="U1840" s="63">
        <f t="shared" si="380"/>
        <v>810689.65551058319</v>
      </c>
      <c r="V1840" s="4"/>
    </row>
    <row r="1841" spans="1:22" x14ac:dyDescent="0.3">
      <c r="A1841" s="2">
        <v>44844</v>
      </c>
      <c r="B1841" s="21">
        <v>747.6</v>
      </c>
      <c r="C1841" s="21">
        <v>738.8</v>
      </c>
      <c r="D1841" s="21">
        <v>701.01</v>
      </c>
      <c r="E1841" s="21">
        <v>498.91250000000002</v>
      </c>
      <c r="F1841" s="23" t="str">
        <f t="shared" si="373"/>
        <v>TRUE</v>
      </c>
      <c r="G1841" s="23" t="str">
        <f t="shared" si="374"/>
        <v>TRUE</v>
      </c>
      <c r="H1841" s="23" t="str">
        <f t="shared" si="375"/>
        <v>Buy</v>
      </c>
      <c r="I1841" s="23" t="str">
        <f t="shared" si="372"/>
        <v>hold</v>
      </c>
      <c r="J1841" s="38" t="str">
        <f t="shared" si="369"/>
        <v/>
      </c>
      <c r="K1841" s="23" t="str">
        <f t="shared" si="370"/>
        <v>hold</v>
      </c>
      <c r="L1841" s="23" t="str">
        <f t="shared" si="371"/>
        <v>hold</v>
      </c>
      <c r="M1841" s="43">
        <f t="shared" si="376"/>
        <v>1.0105433901054339</v>
      </c>
      <c r="N1841" s="54">
        <f t="shared" si="379"/>
        <v>1.0105433901054339</v>
      </c>
      <c r="O1841" s="47">
        <f>O1840*N1841</f>
        <v>4785520.7678453224</v>
      </c>
      <c r="P1841" s="67">
        <f>(O1841-MAX(O$97:O1841))/MAX(O$97:O1841)</f>
        <v>-7.5632515485176272E-2</v>
      </c>
      <c r="Q1841" s="63">
        <f t="shared" si="378"/>
        <v>1104569.4331122884</v>
      </c>
      <c r="R1841" s="48">
        <v>1.0105433901054339</v>
      </c>
      <c r="S1841" s="47">
        <f t="shared" si="381"/>
        <v>34880830.570451833</v>
      </c>
      <c r="T1841" s="67">
        <f>(S1841-MAX(S$97:S1841))/MAX(S$97:S1841)</f>
        <v>-0.28196354369918458</v>
      </c>
      <c r="U1841" s="63">
        <f t="shared" si="380"/>
        <v>819237.07280307112</v>
      </c>
      <c r="V1841" s="4"/>
    </row>
    <row r="1842" spans="1:22" x14ac:dyDescent="0.3">
      <c r="A1842" s="2">
        <v>44845</v>
      </c>
      <c r="B1842" s="21">
        <v>738.8</v>
      </c>
      <c r="C1842" s="21">
        <v>708.6</v>
      </c>
      <c r="D1842" s="21">
        <v>703.12</v>
      </c>
      <c r="E1842" s="21">
        <v>501.44416666666672</v>
      </c>
      <c r="F1842" s="23" t="str">
        <f t="shared" si="373"/>
        <v>TRUE</v>
      </c>
      <c r="G1842" s="23" t="str">
        <f t="shared" si="374"/>
        <v>TRUE</v>
      </c>
      <c r="H1842" s="23" t="str">
        <f t="shared" si="375"/>
        <v>Buy</v>
      </c>
      <c r="I1842" s="23" t="str">
        <f t="shared" si="372"/>
        <v>hold</v>
      </c>
      <c r="J1842" s="38" t="str">
        <f t="shared" si="369"/>
        <v/>
      </c>
      <c r="K1842" s="23" t="str">
        <f t="shared" si="370"/>
        <v>hold</v>
      </c>
      <c r="L1842" s="23" t="str">
        <f t="shared" si="371"/>
        <v>hold</v>
      </c>
      <c r="M1842" s="43">
        <f t="shared" si="376"/>
        <v>0.98822899946495446</v>
      </c>
      <c r="N1842" s="54">
        <f t="shared" si="379"/>
        <v>0.98822899946495446</v>
      </c>
      <c r="O1842" s="47">
        <f>O1841*N1842</f>
        <v>4729190.4003265435</v>
      </c>
      <c r="P1842" s="67">
        <f>(O1842-MAX(O$97:O1842))/MAX(O$97:O1842)</f>
        <v>-8.6513245639978975E-2</v>
      </c>
      <c r="Q1842" s="63">
        <f t="shared" si="378"/>
        <v>1091567.5457241286</v>
      </c>
      <c r="R1842" s="48">
        <v>0.98822899946495446</v>
      </c>
      <c r="S1842" s="47">
        <f t="shared" si="381"/>
        <v>34470248.295144215</v>
      </c>
      <c r="T1842" s="67">
        <f>(S1842-MAX(S$97:S1842))/MAX(S$97:S1842)</f>
        <v>-0.29041555121048362</v>
      </c>
      <c r="U1842" s="63">
        <f t="shared" si="380"/>
        <v>809593.83278077701</v>
      </c>
      <c r="V1842" s="4"/>
    </row>
    <row r="1843" spans="1:22" x14ac:dyDescent="0.3">
      <c r="A1843" s="2">
        <v>44846</v>
      </c>
      <c r="B1843" s="21">
        <v>708.5</v>
      </c>
      <c r="C1843" s="21">
        <v>699.6</v>
      </c>
      <c r="D1843" s="21">
        <v>707.03</v>
      </c>
      <c r="E1843" s="21">
        <v>503.8366666666667</v>
      </c>
      <c r="F1843" s="23" t="str">
        <f t="shared" si="373"/>
        <v>TRUE</v>
      </c>
      <c r="G1843" s="23" t="str">
        <f t="shared" si="374"/>
        <v>TRUE</v>
      </c>
      <c r="H1843" s="23" t="str">
        <f t="shared" si="375"/>
        <v>Buy</v>
      </c>
      <c r="I1843" s="23" t="str">
        <f t="shared" si="372"/>
        <v>hold</v>
      </c>
      <c r="J1843" s="38" t="str">
        <f t="shared" si="369"/>
        <v/>
      </c>
      <c r="K1843" s="23" t="str">
        <f t="shared" si="370"/>
        <v>hold</v>
      </c>
      <c r="L1843" s="23" t="str">
        <f t="shared" si="371"/>
        <v>hold</v>
      </c>
      <c r="M1843" s="43">
        <f t="shared" si="376"/>
        <v>0.95898754737412029</v>
      </c>
      <c r="N1843" s="54">
        <f t="shared" si="379"/>
        <v>0.95898754737412029</v>
      </c>
      <c r="O1843" s="47">
        <f>O1842*N1843</f>
        <v>4535234.7030743863</v>
      </c>
      <c r="P1843" s="67">
        <f>(O1843-MAX(O$97:O1843))/MAX(O$97:O1843)</f>
        <v>-0.1239775778775379</v>
      </c>
      <c r="Q1843" s="63">
        <f t="shared" si="378"/>
        <v>1046799.68346717</v>
      </c>
      <c r="R1843" s="48">
        <v>0.95898754737412029</v>
      </c>
      <c r="S1843" s="47">
        <f t="shared" si="381"/>
        <v>33056538.869937301</v>
      </c>
      <c r="T1843" s="67">
        <f>(S1843-MAX(S$97:S1843))/MAX(S$97:S1843)</f>
        <v>-0.31951734980052465</v>
      </c>
      <c r="U1843" s="63">
        <f t="shared" si="380"/>
        <v>776390.40406765102</v>
      </c>
      <c r="V1843" s="4"/>
    </row>
    <row r="1844" spans="1:22" x14ac:dyDescent="0.3">
      <c r="A1844" s="2">
        <v>44847</v>
      </c>
      <c r="B1844" s="21">
        <v>699.7</v>
      </c>
      <c r="C1844" s="21">
        <v>678.8</v>
      </c>
      <c r="D1844" s="21">
        <v>709.25</v>
      </c>
      <c r="E1844" s="21">
        <v>506.13000000000011</v>
      </c>
      <c r="F1844" s="23" t="str">
        <f t="shared" si="373"/>
        <v>FALSE</v>
      </c>
      <c r="G1844" s="23" t="str">
        <f t="shared" si="374"/>
        <v>TRUE</v>
      </c>
      <c r="H1844" s="23" t="str">
        <f t="shared" si="375"/>
        <v>Sell</v>
      </c>
      <c r="I1844" s="23" t="str">
        <f t="shared" si="372"/>
        <v/>
      </c>
      <c r="J1844" s="38" t="str">
        <f t="shared" si="369"/>
        <v>Selling</v>
      </c>
      <c r="K1844" s="23" t="str">
        <f t="shared" si="370"/>
        <v>Selling</v>
      </c>
      <c r="L1844" s="23" t="str">
        <f t="shared" si="371"/>
        <v>Selling</v>
      </c>
      <c r="M1844" s="43">
        <f t="shared" si="376"/>
        <v>0.98757939308398035</v>
      </c>
      <c r="N1844" s="54">
        <f t="shared" si="379"/>
        <v>0.98688808750882151</v>
      </c>
      <c r="O1844" s="47">
        <f>O1843*N1844</f>
        <v>4475769.1025207192</v>
      </c>
      <c r="P1844" s="67">
        <f>(O1844-MAX(O$97:O1844))/MAX(O$97:O1844)</f>
        <v>-0.13546390721671783</v>
      </c>
      <c r="Q1844" s="63">
        <f t="shared" si="378"/>
        <v>1033074.1376217551</v>
      </c>
      <c r="R1844" s="48">
        <v>0.98688808750882151</v>
      </c>
      <c r="S1844" s="47">
        <f t="shared" si="381"/>
        <v>32623104.425013442</v>
      </c>
      <c r="T1844" s="67">
        <f>(S1844-MAX(S$97:S1844))/MAX(S$97:S1844)</f>
        <v>-0.32843977876170538</v>
      </c>
      <c r="U1844" s="63">
        <f t="shared" si="380"/>
        <v>766210.44103052525</v>
      </c>
      <c r="V1844" s="4"/>
    </row>
    <row r="1845" spans="1:22" x14ac:dyDescent="0.3">
      <c r="A1845" s="2">
        <v>44848</v>
      </c>
      <c r="B1845" s="21">
        <v>678.8</v>
      </c>
      <c r="C1845" s="21">
        <v>711.4</v>
      </c>
      <c r="D1845" s="21">
        <v>711.99</v>
      </c>
      <c r="E1845" s="21">
        <v>508.64416666666659</v>
      </c>
      <c r="F1845" s="23" t="str">
        <f t="shared" si="373"/>
        <v>FALSE</v>
      </c>
      <c r="G1845" s="23" t="str">
        <f t="shared" si="374"/>
        <v>TRUE</v>
      </c>
      <c r="H1845" s="23" t="str">
        <f t="shared" si="375"/>
        <v>Sell</v>
      </c>
      <c r="I1845" s="23" t="str">
        <f t="shared" si="372"/>
        <v/>
      </c>
      <c r="J1845" s="38" t="str">
        <f t="shared" si="369"/>
        <v>Cash</v>
      </c>
      <c r="K1845" s="23" t="str">
        <f t="shared" si="370"/>
        <v>Cash</v>
      </c>
      <c r="L1845" s="23" t="str">
        <f t="shared" si="371"/>
        <v>Cash</v>
      </c>
      <c r="M1845" s="43">
        <f t="shared" si="376"/>
        <v>0.97013005573817335</v>
      </c>
      <c r="N1845" s="54">
        <f t="shared" si="379"/>
        <v>1</v>
      </c>
      <c r="O1845" s="47">
        <f>O1844*N1845</f>
        <v>4475769.1025207192</v>
      </c>
      <c r="P1845" s="67">
        <f>(O1845-MAX(O$97:O1845))/MAX(O$97:O1845)</f>
        <v>-0.13546390721671783</v>
      </c>
      <c r="Q1845" s="63">
        <f t="shared" si="378"/>
        <v>1033074.1376217551</v>
      </c>
      <c r="R1845" s="48">
        <v>1</v>
      </c>
      <c r="S1845" s="47">
        <f t="shared" si="381"/>
        <v>32623104.425013442</v>
      </c>
      <c r="T1845" s="67">
        <f>(S1845-MAX(S$97:S1845))/MAX(S$97:S1845)</f>
        <v>-0.32843977876170538</v>
      </c>
      <c r="U1845" s="63">
        <f t="shared" si="380"/>
        <v>766210.44103052525</v>
      </c>
      <c r="V1845" s="4"/>
    </row>
    <row r="1846" spans="1:22" x14ac:dyDescent="0.3">
      <c r="A1846" s="2">
        <v>44849</v>
      </c>
      <c r="B1846" s="21">
        <v>711</v>
      </c>
      <c r="C1846" s="21">
        <v>701.4</v>
      </c>
      <c r="D1846" s="21">
        <v>712.91999999999985</v>
      </c>
      <c r="E1846" s="21">
        <v>510.96833333333331</v>
      </c>
      <c r="F1846" s="23" t="str">
        <f t="shared" si="373"/>
        <v>FALSE</v>
      </c>
      <c r="G1846" s="23" t="str">
        <f t="shared" si="374"/>
        <v>TRUE</v>
      </c>
      <c r="H1846" s="23" t="str">
        <f t="shared" si="375"/>
        <v>Sell</v>
      </c>
      <c r="I1846" s="23" t="str">
        <f t="shared" si="372"/>
        <v/>
      </c>
      <c r="J1846" s="38" t="str">
        <f t="shared" si="369"/>
        <v>Cash</v>
      </c>
      <c r="K1846" s="23" t="str">
        <f t="shared" si="370"/>
        <v>Cash</v>
      </c>
      <c r="L1846" s="23" t="str">
        <f t="shared" si="371"/>
        <v>Cash</v>
      </c>
      <c r="M1846" s="43">
        <f t="shared" si="376"/>
        <v>1.0474366529169123</v>
      </c>
      <c r="N1846" s="54">
        <f t="shared" si="379"/>
        <v>1</v>
      </c>
      <c r="O1846" s="47">
        <f>O1845*N1846</f>
        <v>4475769.1025207192</v>
      </c>
      <c r="P1846" s="67">
        <f>(O1846-MAX(O$97:O1846))/MAX(O$97:O1846)</f>
        <v>-0.13546390721671783</v>
      </c>
      <c r="Q1846" s="63">
        <f t="shared" si="378"/>
        <v>1033074.1376217551</v>
      </c>
      <c r="R1846" s="48">
        <v>1</v>
      </c>
      <c r="S1846" s="47">
        <f t="shared" si="381"/>
        <v>32623104.425013442</v>
      </c>
      <c r="T1846" s="67">
        <f>(S1846-MAX(S$97:S1846))/MAX(S$97:S1846)</f>
        <v>-0.32843977876170538</v>
      </c>
      <c r="U1846" s="63">
        <f t="shared" si="380"/>
        <v>766210.44103052525</v>
      </c>
      <c r="V1846" s="4"/>
    </row>
    <row r="1847" spans="1:22" x14ac:dyDescent="0.3">
      <c r="A1847" s="2">
        <v>44850</v>
      </c>
      <c r="B1847" s="21">
        <v>701.2</v>
      </c>
      <c r="C1847" s="21">
        <v>693.1</v>
      </c>
      <c r="D1847" s="21">
        <v>711.64</v>
      </c>
      <c r="E1847" s="21">
        <v>513.3841666666666</v>
      </c>
      <c r="F1847" s="23" t="str">
        <f t="shared" si="373"/>
        <v>FALSE</v>
      </c>
      <c r="G1847" s="23" t="str">
        <f t="shared" si="374"/>
        <v>TRUE</v>
      </c>
      <c r="H1847" s="23" t="str">
        <f t="shared" si="375"/>
        <v>Sell</v>
      </c>
      <c r="I1847" s="23" t="str">
        <f t="shared" si="372"/>
        <v/>
      </c>
      <c r="J1847" s="38" t="str">
        <f t="shared" si="369"/>
        <v>Cash</v>
      </c>
      <c r="K1847" s="23" t="str">
        <f t="shared" si="370"/>
        <v>Cash</v>
      </c>
      <c r="L1847" s="23" t="str">
        <f t="shared" si="371"/>
        <v>Cash</v>
      </c>
      <c r="M1847" s="43">
        <f t="shared" si="376"/>
        <v>0.98621659634317871</v>
      </c>
      <c r="N1847" s="54">
        <f t="shared" si="379"/>
        <v>1</v>
      </c>
      <c r="O1847" s="47">
        <f>O1846*N1847</f>
        <v>4475769.1025207192</v>
      </c>
      <c r="P1847" s="67">
        <f>(O1847-MAX(O$97:O1847))/MAX(O$97:O1847)</f>
        <v>-0.13546390721671783</v>
      </c>
      <c r="Q1847" s="63">
        <f t="shared" si="378"/>
        <v>1033074.1376217551</v>
      </c>
      <c r="R1847" s="48">
        <v>1</v>
      </c>
      <c r="S1847" s="47">
        <f t="shared" si="381"/>
        <v>32623104.425013442</v>
      </c>
      <c r="T1847" s="67">
        <f>(S1847-MAX(S$97:S1847))/MAX(S$97:S1847)</f>
        <v>-0.32843977876170538</v>
      </c>
      <c r="U1847" s="63">
        <f t="shared" si="380"/>
        <v>766210.44103052525</v>
      </c>
      <c r="V1847" s="4"/>
    </row>
    <row r="1848" spans="1:22" x14ac:dyDescent="0.3">
      <c r="A1848" s="2">
        <v>44851</v>
      </c>
      <c r="B1848" s="21">
        <v>693.6</v>
      </c>
      <c r="C1848" s="21">
        <v>683</v>
      </c>
      <c r="D1848" s="21">
        <v>710.14</v>
      </c>
      <c r="E1848" s="21">
        <v>515.64833333333331</v>
      </c>
      <c r="F1848" s="23" t="str">
        <f t="shared" si="373"/>
        <v>FALSE</v>
      </c>
      <c r="G1848" s="23" t="str">
        <f t="shared" si="374"/>
        <v>TRUE</v>
      </c>
      <c r="H1848" s="23" t="str">
        <f t="shared" si="375"/>
        <v>Sell</v>
      </c>
      <c r="I1848" s="23" t="str">
        <f t="shared" si="372"/>
        <v/>
      </c>
      <c r="J1848" s="38" t="str">
        <f t="shared" si="369"/>
        <v>Cash</v>
      </c>
      <c r="K1848" s="23" t="str">
        <f t="shared" si="370"/>
        <v>Cash</v>
      </c>
      <c r="L1848" s="23" t="str">
        <f t="shared" si="371"/>
        <v>Cash</v>
      </c>
      <c r="M1848" s="43">
        <f t="shared" si="376"/>
        <v>0.98916143753565311</v>
      </c>
      <c r="N1848" s="54">
        <f t="shared" si="379"/>
        <v>1</v>
      </c>
      <c r="O1848" s="47">
        <f>O1847*N1848</f>
        <v>4475769.1025207192</v>
      </c>
      <c r="P1848" s="67">
        <f>(O1848-MAX(O$97:O1848))/MAX(O$97:O1848)</f>
        <v>-0.13546390721671783</v>
      </c>
      <c r="Q1848" s="63">
        <f t="shared" si="378"/>
        <v>1033074.1376217551</v>
      </c>
      <c r="R1848" s="48">
        <v>1</v>
      </c>
      <c r="S1848" s="47">
        <f t="shared" si="381"/>
        <v>32623104.425013442</v>
      </c>
      <c r="T1848" s="67">
        <f>(S1848-MAX(S$97:S1848))/MAX(S$97:S1848)</f>
        <v>-0.32843977876170538</v>
      </c>
      <c r="U1848" s="63">
        <f t="shared" si="380"/>
        <v>766210.44103052525</v>
      </c>
      <c r="V1848" s="4"/>
    </row>
    <row r="1849" spans="1:22" x14ac:dyDescent="0.3">
      <c r="A1849" s="2">
        <v>44852</v>
      </c>
      <c r="B1849" s="21">
        <v>683.6</v>
      </c>
      <c r="C1849" s="21">
        <v>667.3</v>
      </c>
      <c r="D1849" s="21">
        <v>702.93000000000006</v>
      </c>
      <c r="E1849" s="21">
        <v>517.69166666666672</v>
      </c>
      <c r="F1849" s="23" t="str">
        <f t="shared" si="373"/>
        <v>FALSE</v>
      </c>
      <c r="G1849" s="23" t="str">
        <f t="shared" si="374"/>
        <v>TRUE</v>
      </c>
      <c r="H1849" s="23" t="str">
        <f t="shared" si="375"/>
        <v>Sell</v>
      </c>
      <c r="I1849" s="23" t="str">
        <f t="shared" si="372"/>
        <v/>
      </c>
      <c r="J1849" s="38" t="str">
        <f t="shared" si="369"/>
        <v>Cash</v>
      </c>
      <c r="K1849" s="23" t="str">
        <f t="shared" si="370"/>
        <v>Cash</v>
      </c>
      <c r="L1849" s="23" t="str">
        <f t="shared" si="371"/>
        <v>Cash</v>
      </c>
      <c r="M1849" s="43">
        <f t="shared" si="376"/>
        <v>0.98558246828143026</v>
      </c>
      <c r="N1849" s="54">
        <f t="shared" si="379"/>
        <v>1</v>
      </c>
      <c r="O1849" s="47">
        <f>O1848*N1849</f>
        <v>4475769.1025207192</v>
      </c>
      <c r="P1849" s="67">
        <f>(O1849-MAX(O$97:O1849))/MAX(O$97:O1849)</f>
        <v>-0.13546390721671783</v>
      </c>
      <c r="Q1849" s="63">
        <f t="shared" si="378"/>
        <v>1033074.1376217551</v>
      </c>
      <c r="R1849" s="48">
        <v>1</v>
      </c>
      <c r="S1849" s="47">
        <f t="shared" si="381"/>
        <v>32623104.425013442</v>
      </c>
      <c r="T1849" s="67">
        <f>(S1849-MAX(S$97:S1849))/MAX(S$97:S1849)</f>
        <v>-0.32843977876170538</v>
      </c>
      <c r="U1849" s="63">
        <f t="shared" si="380"/>
        <v>766210.44103052525</v>
      </c>
      <c r="V1849" s="4"/>
    </row>
    <row r="1850" spans="1:22" x14ac:dyDescent="0.3">
      <c r="A1850" s="2">
        <v>44853</v>
      </c>
      <c r="B1850" s="21">
        <v>667.3</v>
      </c>
      <c r="C1850" s="21">
        <v>656.4</v>
      </c>
      <c r="D1850" s="21">
        <v>693.83999999999992</v>
      </c>
      <c r="E1850" s="21">
        <v>519.5483333333334</v>
      </c>
      <c r="F1850" s="23" t="str">
        <f t="shared" si="373"/>
        <v>FALSE</v>
      </c>
      <c r="G1850" s="23" t="str">
        <f t="shared" si="374"/>
        <v>TRUE</v>
      </c>
      <c r="H1850" s="23" t="str">
        <f t="shared" si="375"/>
        <v>Sell</v>
      </c>
      <c r="I1850" s="23" t="str">
        <f t="shared" si="372"/>
        <v/>
      </c>
      <c r="J1850" s="38" t="str">
        <f t="shared" si="369"/>
        <v>Cash</v>
      </c>
      <c r="K1850" s="23" t="str">
        <f t="shared" si="370"/>
        <v>Cash</v>
      </c>
      <c r="L1850" s="23" t="str">
        <f t="shared" si="371"/>
        <v>Cash</v>
      </c>
      <c r="M1850" s="43">
        <f t="shared" si="376"/>
        <v>0.97615564657694553</v>
      </c>
      <c r="N1850" s="54">
        <f t="shared" si="379"/>
        <v>1</v>
      </c>
      <c r="O1850" s="47">
        <f>O1849*N1850</f>
        <v>4475769.1025207192</v>
      </c>
      <c r="P1850" s="67">
        <f>(O1850-MAX(O$97:O1850))/MAX(O$97:O1850)</f>
        <v>-0.13546390721671783</v>
      </c>
      <c r="Q1850" s="63">
        <f t="shared" si="378"/>
        <v>1033074.1376217551</v>
      </c>
      <c r="R1850" s="48">
        <v>1</v>
      </c>
      <c r="S1850" s="47">
        <f t="shared" si="381"/>
        <v>32623104.425013442</v>
      </c>
      <c r="T1850" s="67">
        <f>(S1850-MAX(S$97:S1850))/MAX(S$97:S1850)</f>
        <v>-0.32843977876170538</v>
      </c>
      <c r="U1850" s="63">
        <f t="shared" si="380"/>
        <v>766210.44103052525</v>
      </c>
      <c r="V1850" s="4"/>
    </row>
    <row r="1851" spans="1:22" x14ac:dyDescent="0.3">
      <c r="A1851" s="2">
        <v>44854</v>
      </c>
      <c r="B1851" s="21">
        <v>656.2</v>
      </c>
      <c r="C1851" s="21">
        <v>665.6</v>
      </c>
      <c r="D1851" s="21">
        <v>686.52</v>
      </c>
      <c r="E1851" s="21">
        <v>521.55999999999995</v>
      </c>
      <c r="F1851" s="23" t="str">
        <f t="shared" si="373"/>
        <v>FALSE</v>
      </c>
      <c r="G1851" s="23" t="str">
        <f t="shared" si="374"/>
        <v>TRUE</v>
      </c>
      <c r="H1851" s="23" t="str">
        <f t="shared" si="375"/>
        <v>Sell</v>
      </c>
      <c r="I1851" s="23" t="str">
        <f t="shared" si="372"/>
        <v/>
      </c>
      <c r="J1851" s="38" t="str">
        <f t="shared" si="369"/>
        <v>Cash</v>
      </c>
      <c r="K1851" s="23" t="str">
        <f t="shared" si="370"/>
        <v>Cash</v>
      </c>
      <c r="L1851" s="23" t="str">
        <f t="shared" si="371"/>
        <v>Cash</v>
      </c>
      <c r="M1851" s="43">
        <f t="shared" si="376"/>
        <v>0.98336580248763683</v>
      </c>
      <c r="N1851" s="54">
        <f t="shared" si="379"/>
        <v>1</v>
      </c>
      <c r="O1851" s="47">
        <f>O1850*N1851</f>
        <v>4475769.1025207192</v>
      </c>
      <c r="P1851" s="67">
        <f>(O1851-MAX(O$97:O1851))/MAX(O$97:O1851)</f>
        <v>-0.13546390721671783</v>
      </c>
      <c r="Q1851" s="63">
        <f t="shared" si="378"/>
        <v>1033074.1376217551</v>
      </c>
      <c r="R1851" s="48">
        <v>1</v>
      </c>
      <c r="S1851" s="47">
        <f t="shared" si="381"/>
        <v>32623104.425013442</v>
      </c>
      <c r="T1851" s="67">
        <f>(S1851-MAX(S$97:S1851))/MAX(S$97:S1851)</f>
        <v>-0.32843977876170538</v>
      </c>
      <c r="U1851" s="63">
        <f t="shared" si="380"/>
        <v>766210.44103052525</v>
      </c>
      <c r="V1851" s="4"/>
    </row>
    <row r="1852" spans="1:22" x14ac:dyDescent="0.3">
      <c r="A1852" s="2">
        <v>44855</v>
      </c>
      <c r="B1852" s="21">
        <v>665.6</v>
      </c>
      <c r="C1852" s="21">
        <v>642</v>
      </c>
      <c r="D1852" s="21">
        <v>679.86</v>
      </c>
      <c r="E1852" s="21">
        <v>523.36</v>
      </c>
      <c r="F1852" s="23" t="str">
        <f t="shared" si="373"/>
        <v>FALSE</v>
      </c>
      <c r="G1852" s="23" t="str">
        <f t="shared" si="374"/>
        <v>TRUE</v>
      </c>
      <c r="H1852" s="23" t="str">
        <f t="shared" si="375"/>
        <v>Sell</v>
      </c>
      <c r="I1852" s="23" t="str">
        <f t="shared" si="372"/>
        <v/>
      </c>
      <c r="J1852" s="38" t="str">
        <f t="shared" si="369"/>
        <v>Cash</v>
      </c>
      <c r="K1852" s="23" t="str">
        <f t="shared" si="370"/>
        <v>Cash</v>
      </c>
      <c r="L1852" s="23" t="str">
        <f t="shared" si="371"/>
        <v>Cash</v>
      </c>
      <c r="M1852" s="43">
        <f t="shared" si="376"/>
        <v>1.0143249009448339</v>
      </c>
      <c r="N1852" s="54">
        <f t="shared" si="379"/>
        <v>1</v>
      </c>
      <c r="O1852" s="47">
        <f>O1851*N1852</f>
        <v>4475769.1025207192</v>
      </c>
      <c r="P1852" s="67">
        <f>(O1852-MAX(O$97:O1852))/MAX(O$97:O1852)</f>
        <v>-0.13546390721671783</v>
      </c>
      <c r="Q1852" s="63">
        <f t="shared" si="378"/>
        <v>1033074.1376217551</v>
      </c>
      <c r="R1852" s="48">
        <v>1</v>
      </c>
      <c r="S1852" s="47">
        <f t="shared" si="381"/>
        <v>32623104.425013442</v>
      </c>
      <c r="T1852" s="67">
        <f>(S1852-MAX(S$97:S1852))/MAX(S$97:S1852)</f>
        <v>-0.32843977876170538</v>
      </c>
      <c r="U1852" s="63">
        <f t="shared" si="380"/>
        <v>766210.44103052525</v>
      </c>
      <c r="V1852" s="4"/>
    </row>
    <row r="1853" spans="1:22" x14ac:dyDescent="0.3">
      <c r="A1853" s="2">
        <v>44856</v>
      </c>
      <c r="B1853" s="21">
        <v>641.9</v>
      </c>
      <c r="C1853" s="21">
        <v>670.6</v>
      </c>
      <c r="D1853" s="21">
        <v>676.96</v>
      </c>
      <c r="E1853" s="21">
        <v>524.98583333333329</v>
      </c>
      <c r="F1853" s="23" t="str">
        <f t="shared" si="373"/>
        <v>FALSE</v>
      </c>
      <c r="G1853" s="23" t="str">
        <f t="shared" si="374"/>
        <v>TRUE</v>
      </c>
      <c r="H1853" s="23" t="str">
        <f t="shared" si="375"/>
        <v>Sell</v>
      </c>
      <c r="I1853" s="23" t="str">
        <f t="shared" si="372"/>
        <v/>
      </c>
      <c r="J1853" s="38" t="str">
        <f t="shared" si="369"/>
        <v>Cash</v>
      </c>
      <c r="K1853" s="23" t="str">
        <f t="shared" si="370"/>
        <v>Cash</v>
      </c>
      <c r="L1853" s="23" t="str">
        <f t="shared" si="371"/>
        <v>Cash</v>
      </c>
      <c r="M1853" s="43">
        <f t="shared" si="376"/>
        <v>0.96439302884615374</v>
      </c>
      <c r="N1853" s="54">
        <f t="shared" si="379"/>
        <v>1</v>
      </c>
      <c r="O1853" s="47">
        <f>O1852*N1853</f>
        <v>4475769.1025207192</v>
      </c>
      <c r="P1853" s="67">
        <f>(O1853-MAX(O$97:O1853))/MAX(O$97:O1853)</f>
        <v>-0.13546390721671783</v>
      </c>
      <c r="Q1853" s="63">
        <f t="shared" si="378"/>
        <v>1033074.1376217551</v>
      </c>
      <c r="R1853" s="48">
        <v>1</v>
      </c>
      <c r="S1853" s="47">
        <f t="shared" si="381"/>
        <v>32623104.425013442</v>
      </c>
      <c r="T1853" s="67">
        <f>(S1853-MAX(S$97:S1853))/MAX(S$97:S1853)</f>
        <v>-0.32843977876170538</v>
      </c>
      <c r="U1853" s="63">
        <f t="shared" si="380"/>
        <v>766210.44103052525</v>
      </c>
      <c r="V1853" s="4"/>
    </row>
    <row r="1854" spans="1:22" x14ac:dyDescent="0.3">
      <c r="A1854" s="2">
        <v>44857</v>
      </c>
      <c r="B1854" s="21">
        <v>670.9</v>
      </c>
      <c r="C1854" s="21">
        <v>657.4</v>
      </c>
      <c r="D1854" s="21">
        <v>674.81999999999994</v>
      </c>
      <c r="E1854" s="21">
        <v>526.54750000000001</v>
      </c>
      <c r="F1854" s="23" t="str">
        <f t="shared" si="373"/>
        <v>FALSE</v>
      </c>
      <c r="G1854" s="23" t="str">
        <f t="shared" si="374"/>
        <v>TRUE</v>
      </c>
      <c r="H1854" s="23" t="str">
        <f t="shared" si="375"/>
        <v>Sell</v>
      </c>
      <c r="I1854" s="23" t="str">
        <f t="shared" si="372"/>
        <v/>
      </c>
      <c r="J1854" s="38" t="str">
        <f t="shared" si="369"/>
        <v>Cash</v>
      </c>
      <c r="K1854" s="23" t="str">
        <f t="shared" si="370"/>
        <v>Cash</v>
      </c>
      <c r="L1854" s="23" t="str">
        <f t="shared" si="371"/>
        <v>Cash</v>
      </c>
      <c r="M1854" s="43">
        <f t="shared" si="376"/>
        <v>1.0451783766941891</v>
      </c>
      <c r="N1854" s="54">
        <f t="shared" si="379"/>
        <v>1</v>
      </c>
      <c r="O1854" s="47">
        <f>O1853*N1854</f>
        <v>4475769.1025207192</v>
      </c>
      <c r="P1854" s="67">
        <f>(O1854-MAX(O$97:O1854))/MAX(O$97:O1854)</f>
        <v>-0.13546390721671783</v>
      </c>
      <c r="Q1854" s="63">
        <f t="shared" si="378"/>
        <v>1033074.1376217551</v>
      </c>
      <c r="R1854" s="48">
        <v>1</v>
      </c>
      <c r="S1854" s="47">
        <f t="shared" si="381"/>
        <v>32623104.425013442</v>
      </c>
      <c r="T1854" s="67">
        <f>(S1854-MAX(S$97:S1854))/MAX(S$97:S1854)</f>
        <v>-0.32843977876170538</v>
      </c>
      <c r="U1854" s="63">
        <f t="shared" si="380"/>
        <v>766210.44103052525</v>
      </c>
      <c r="V1854" s="4"/>
    </row>
    <row r="1855" spans="1:22" x14ac:dyDescent="0.3">
      <c r="A1855" s="2">
        <v>44858</v>
      </c>
      <c r="B1855" s="21">
        <v>657.2</v>
      </c>
      <c r="C1855" s="21">
        <v>653.29999999999995</v>
      </c>
      <c r="D1855" s="21">
        <v>669.01</v>
      </c>
      <c r="E1855" s="21">
        <v>528.00833333333333</v>
      </c>
      <c r="F1855" s="23" t="str">
        <f t="shared" si="373"/>
        <v>FALSE</v>
      </c>
      <c r="G1855" s="23" t="str">
        <f t="shared" si="374"/>
        <v>TRUE</v>
      </c>
      <c r="H1855" s="23" t="str">
        <f t="shared" si="375"/>
        <v>Sell</v>
      </c>
      <c r="I1855" s="23" t="str">
        <f t="shared" si="372"/>
        <v/>
      </c>
      <c r="J1855" s="38" t="str">
        <f t="shared" si="369"/>
        <v>Cash</v>
      </c>
      <c r="K1855" s="23" t="str">
        <f t="shared" si="370"/>
        <v>Cash</v>
      </c>
      <c r="L1855" s="23" t="str">
        <f t="shared" si="371"/>
        <v>Cash</v>
      </c>
      <c r="M1855" s="43">
        <f t="shared" si="376"/>
        <v>0.97957966910120742</v>
      </c>
      <c r="N1855" s="54">
        <f t="shared" si="379"/>
        <v>1</v>
      </c>
      <c r="O1855" s="47">
        <f>O1854*N1855</f>
        <v>4475769.1025207192</v>
      </c>
      <c r="P1855" s="67">
        <f>(O1855-MAX(O$97:O1855))/MAX(O$97:O1855)</f>
        <v>-0.13546390721671783</v>
      </c>
      <c r="Q1855" s="63">
        <f t="shared" si="378"/>
        <v>1033074.1376217551</v>
      </c>
      <c r="R1855" s="48">
        <v>1</v>
      </c>
      <c r="S1855" s="47">
        <f t="shared" si="381"/>
        <v>32623104.425013442</v>
      </c>
      <c r="T1855" s="67">
        <f>(S1855-MAX(S$97:S1855))/MAX(S$97:S1855)</f>
        <v>-0.32843977876170538</v>
      </c>
      <c r="U1855" s="63">
        <f t="shared" si="380"/>
        <v>766210.44103052525</v>
      </c>
      <c r="V1855" s="4"/>
    </row>
    <row r="1856" spans="1:22" x14ac:dyDescent="0.3">
      <c r="A1856" s="2">
        <v>44859</v>
      </c>
      <c r="B1856" s="21">
        <v>653</v>
      </c>
      <c r="C1856" s="21">
        <v>646.1</v>
      </c>
      <c r="D1856" s="21">
        <v>663.48</v>
      </c>
      <c r="E1856" s="21">
        <v>529.56000000000006</v>
      </c>
      <c r="F1856" s="23" t="str">
        <f t="shared" si="373"/>
        <v>FALSE</v>
      </c>
      <c r="G1856" s="23" t="str">
        <f t="shared" si="374"/>
        <v>TRUE</v>
      </c>
      <c r="H1856" s="23" t="str">
        <f t="shared" si="375"/>
        <v>Sell</v>
      </c>
      <c r="I1856" s="23" t="str">
        <f t="shared" si="372"/>
        <v/>
      </c>
      <c r="J1856" s="38" t="str">
        <f t="shared" si="369"/>
        <v>Cash</v>
      </c>
      <c r="K1856" s="23" t="str">
        <f t="shared" si="370"/>
        <v>Cash</v>
      </c>
      <c r="L1856" s="23" t="str">
        <f t="shared" si="371"/>
        <v>Cash</v>
      </c>
      <c r="M1856" s="43">
        <f t="shared" si="376"/>
        <v>0.99360925136944611</v>
      </c>
      <c r="N1856" s="54">
        <f t="shared" si="379"/>
        <v>1</v>
      </c>
      <c r="O1856" s="47">
        <f>O1855*N1856</f>
        <v>4475769.1025207192</v>
      </c>
      <c r="P1856" s="67">
        <f>(O1856-MAX(O$97:O1856))/MAX(O$97:O1856)</f>
        <v>-0.13546390721671783</v>
      </c>
      <c r="Q1856" s="63">
        <f t="shared" si="378"/>
        <v>1033074.1376217551</v>
      </c>
      <c r="R1856" s="48">
        <v>1</v>
      </c>
      <c r="S1856" s="47">
        <f t="shared" si="381"/>
        <v>32623104.425013442</v>
      </c>
      <c r="T1856" s="67">
        <f>(S1856-MAX(S$97:S1856))/MAX(S$97:S1856)</f>
        <v>-0.32843977876170538</v>
      </c>
      <c r="U1856" s="63">
        <f t="shared" si="380"/>
        <v>766210.44103052525</v>
      </c>
      <c r="V1856" s="4"/>
    </row>
    <row r="1857" spans="1:22" x14ac:dyDescent="0.3">
      <c r="A1857" s="2">
        <v>44860</v>
      </c>
      <c r="B1857" s="21">
        <v>646.1</v>
      </c>
      <c r="C1857" s="21">
        <v>653.79999999999995</v>
      </c>
      <c r="D1857" s="21">
        <v>659.55</v>
      </c>
      <c r="E1857" s="21">
        <v>531.25</v>
      </c>
      <c r="F1857" s="23" t="str">
        <f t="shared" si="373"/>
        <v>FALSE</v>
      </c>
      <c r="G1857" s="23" t="str">
        <f t="shared" si="374"/>
        <v>TRUE</v>
      </c>
      <c r="H1857" s="23" t="str">
        <f t="shared" si="375"/>
        <v>Sell</v>
      </c>
      <c r="I1857" s="23" t="str">
        <f t="shared" si="372"/>
        <v/>
      </c>
      <c r="J1857" s="38" t="str">
        <f t="shared" si="369"/>
        <v>Cash</v>
      </c>
      <c r="K1857" s="23" t="str">
        <f t="shared" si="370"/>
        <v>Cash</v>
      </c>
      <c r="L1857" s="23" t="str">
        <f t="shared" si="371"/>
        <v>Cash</v>
      </c>
      <c r="M1857" s="43">
        <f t="shared" si="376"/>
        <v>0.98943338437978567</v>
      </c>
      <c r="N1857" s="54">
        <f t="shared" si="379"/>
        <v>1</v>
      </c>
      <c r="O1857" s="47">
        <f>O1856*N1857</f>
        <v>4475769.1025207192</v>
      </c>
      <c r="P1857" s="67">
        <f>(O1857-MAX(O$97:O1857))/MAX(O$97:O1857)</f>
        <v>-0.13546390721671783</v>
      </c>
      <c r="Q1857" s="63">
        <f t="shared" si="378"/>
        <v>1033074.1376217551</v>
      </c>
      <c r="R1857" s="48">
        <v>1</v>
      </c>
      <c r="S1857" s="47">
        <f t="shared" si="381"/>
        <v>32623104.425013442</v>
      </c>
      <c r="T1857" s="67">
        <f>(S1857-MAX(S$97:S1857))/MAX(S$97:S1857)</f>
        <v>-0.32843977876170538</v>
      </c>
      <c r="U1857" s="63">
        <f t="shared" si="380"/>
        <v>766210.44103052525</v>
      </c>
      <c r="V1857" s="4"/>
    </row>
    <row r="1858" spans="1:22" x14ac:dyDescent="0.3">
      <c r="A1858" s="2">
        <v>44861</v>
      </c>
      <c r="B1858" s="21">
        <v>653.79999999999995</v>
      </c>
      <c r="C1858" s="21">
        <v>656.7</v>
      </c>
      <c r="D1858" s="21">
        <v>656.92</v>
      </c>
      <c r="E1858" s="21">
        <v>533.13750000000005</v>
      </c>
      <c r="F1858" s="23" t="str">
        <f t="shared" si="373"/>
        <v>FALSE</v>
      </c>
      <c r="G1858" s="23" t="str">
        <f t="shared" si="374"/>
        <v>TRUE</v>
      </c>
      <c r="H1858" s="23" t="str">
        <f t="shared" si="375"/>
        <v>Sell</v>
      </c>
      <c r="I1858" s="23" t="str">
        <f t="shared" si="372"/>
        <v/>
      </c>
      <c r="J1858" s="38" t="str">
        <f t="shared" ref="J1858:J1921" si="382">IF(H1858="Sell",IF(H1857="Sell","Cash","Selling"),IF(H1858="Hold&amp;NotBuy",J1857,""))</f>
        <v>Cash</v>
      </c>
      <c r="K1858" s="23" t="str">
        <f t="shared" ref="K1858:K1921" si="383">IF(J1858="", I1858,J1858)</f>
        <v>Cash</v>
      </c>
      <c r="L1858" s="23" t="str">
        <f t="shared" si="371"/>
        <v>Cash</v>
      </c>
      <c r="M1858" s="43">
        <f t="shared" si="376"/>
        <v>1.0119176598049837</v>
      </c>
      <c r="N1858" s="54">
        <f t="shared" si="379"/>
        <v>1</v>
      </c>
      <c r="O1858" s="47">
        <f>O1857*N1858</f>
        <v>4475769.1025207192</v>
      </c>
      <c r="P1858" s="67">
        <f>(O1858-MAX(O$97:O1858))/MAX(O$97:O1858)</f>
        <v>-0.13546390721671783</v>
      </c>
      <c r="Q1858" s="63">
        <f t="shared" si="378"/>
        <v>1033074.1376217551</v>
      </c>
      <c r="R1858" s="48">
        <v>1</v>
      </c>
      <c r="S1858" s="47">
        <f t="shared" si="381"/>
        <v>32623104.425013442</v>
      </c>
      <c r="T1858" s="67">
        <f>(S1858-MAX(S$97:S1858))/MAX(S$97:S1858)</f>
        <v>-0.32843977876170538</v>
      </c>
      <c r="U1858" s="63">
        <f t="shared" si="380"/>
        <v>766210.44103052525</v>
      </c>
      <c r="V1858" s="4"/>
    </row>
    <row r="1859" spans="1:22" x14ac:dyDescent="0.3">
      <c r="A1859" s="2">
        <v>44862</v>
      </c>
      <c r="B1859" s="21">
        <v>656.5</v>
      </c>
      <c r="C1859" s="21">
        <v>656.7</v>
      </c>
      <c r="D1859" s="21">
        <v>655.86</v>
      </c>
      <c r="E1859" s="21">
        <v>535.19416666666666</v>
      </c>
      <c r="F1859" s="23" t="str">
        <f t="shared" si="373"/>
        <v>FALSE</v>
      </c>
      <c r="G1859" s="23" t="str">
        <f t="shared" si="374"/>
        <v>TRUE</v>
      </c>
      <c r="H1859" s="23" t="str">
        <f t="shared" si="375"/>
        <v>Sell</v>
      </c>
      <c r="I1859" s="23" t="str">
        <f t="shared" si="372"/>
        <v/>
      </c>
      <c r="J1859" s="38" t="str">
        <f t="shared" si="382"/>
        <v>Cash</v>
      </c>
      <c r="K1859" s="23" t="str">
        <f t="shared" si="383"/>
        <v>Cash</v>
      </c>
      <c r="L1859" s="23" t="str">
        <f t="shared" si="371"/>
        <v>Cash</v>
      </c>
      <c r="M1859" s="43">
        <f t="shared" si="376"/>
        <v>1.0041297032731722</v>
      </c>
      <c r="N1859" s="54">
        <f t="shared" si="379"/>
        <v>1</v>
      </c>
      <c r="O1859" s="47">
        <f>O1858*N1859</f>
        <v>4475769.1025207192</v>
      </c>
      <c r="P1859" s="67">
        <f>(O1859-MAX(O$97:O1859))/MAX(O$97:O1859)</f>
        <v>-0.13546390721671783</v>
      </c>
      <c r="Q1859" s="63">
        <f t="shared" si="378"/>
        <v>1033074.1376217551</v>
      </c>
      <c r="R1859" s="48">
        <v>1</v>
      </c>
      <c r="S1859" s="47">
        <f t="shared" si="381"/>
        <v>32623104.425013442</v>
      </c>
      <c r="T1859" s="67">
        <f>(S1859-MAX(S$97:S1859))/MAX(S$97:S1859)</f>
        <v>-0.32843977876170538</v>
      </c>
      <c r="U1859" s="63">
        <f t="shared" si="380"/>
        <v>766210.44103052525</v>
      </c>
      <c r="V1859" s="4"/>
    </row>
    <row r="1860" spans="1:22" x14ac:dyDescent="0.3">
      <c r="A1860" s="2">
        <v>44863</v>
      </c>
      <c r="B1860" s="21">
        <v>656.7</v>
      </c>
      <c r="C1860" s="21">
        <v>660.3</v>
      </c>
      <c r="D1860" s="21">
        <v>656.25</v>
      </c>
      <c r="E1860" s="21">
        <v>537.25083333333328</v>
      </c>
      <c r="F1860" s="23" t="str">
        <f t="shared" si="373"/>
        <v>TRUE</v>
      </c>
      <c r="G1860" s="23" t="str">
        <f t="shared" si="374"/>
        <v>TRUE</v>
      </c>
      <c r="H1860" s="23" t="str">
        <f t="shared" si="375"/>
        <v>Buy</v>
      </c>
      <c r="I1860" s="23" t="str">
        <f t="shared" si="372"/>
        <v>Buying</v>
      </c>
      <c r="J1860" s="38" t="str">
        <f t="shared" si="382"/>
        <v/>
      </c>
      <c r="K1860" s="23" t="str">
        <f t="shared" si="383"/>
        <v>Buying</v>
      </c>
      <c r="L1860" s="23" t="str">
        <f t="shared" ref="L1860:L1923" si="384">IF(K1860="Selling", IF(L1859="Cash", "Cash", K1860), K1860)</f>
        <v>Buying</v>
      </c>
      <c r="M1860" s="43">
        <f t="shared" si="376"/>
        <v>1.0003046458492004</v>
      </c>
      <c r="N1860" s="54">
        <f t="shared" si="379"/>
        <v>1</v>
      </c>
      <c r="O1860" s="47">
        <f>O1859*N1860</f>
        <v>4475769.1025207192</v>
      </c>
      <c r="P1860" s="67">
        <f>(O1860-MAX(O$97:O1860))/MAX(O$97:O1860)</f>
        <v>-0.13546390721671783</v>
      </c>
      <c r="Q1860" s="63">
        <f t="shared" si="378"/>
        <v>1033074.1376217551</v>
      </c>
      <c r="R1860" s="48">
        <v>1</v>
      </c>
      <c r="S1860" s="47">
        <f t="shared" si="381"/>
        <v>32623104.425013442</v>
      </c>
      <c r="T1860" s="67">
        <f>(S1860-MAX(S$97:S1860))/MAX(S$97:S1860)</f>
        <v>-0.32843977876170538</v>
      </c>
      <c r="U1860" s="63">
        <f t="shared" si="380"/>
        <v>766210.44103052525</v>
      </c>
      <c r="V1860" s="4"/>
    </row>
    <row r="1861" spans="1:22" x14ac:dyDescent="0.3">
      <c r="A1861" s="2">
        <v>44864</v>
      </c>
      <c r="B1861" s="21">
        <v>660.3</v>
      </c>
      <c r="C1861" s="21">
        <v>650.6</v>
      </c>
      <c r="D1861" s="21">
        <v>654.75</v>
      </c>
      <c r="E1861" s="21">
        <v>539.21416666666664</v>
      </c>
      <c r="F1861" s="23" t="str">
        <f t="shared" si="373"/>
        <v>TRUE</v>
      </c>
      <c r="G1861" s="23" t="str">
        <f t="shared" si="374"/>
        <v>TRUE</v>
      </c>
      <c r="H1861" s="23" t="str">
        <f t="shared" si="375"/>
        <v>Buy</v>
      </c>
      <c r="I1861" s="23" t="str">
        <f t="shared" ref="I1861:I1924" si="385">IF(H1861="Buy",IF(H1860="Buy","hold","Buying"),IF(H1861="Hold&amp;NotBuy","hold",""))</f>
        <v>hold</v>
      </c>
      <c r="J1861" s="38" t="str">
        <f t="shared" si="382"/>
        <v/>
      </c>
      <c r="K1861" s="23" t="str">
        <f t="shared" si="383"/>
        <v>hold</v>
      </c>
      <c r="L1861" s="23" t="str">
        <f t="shared" si="384"/>
        <v>hold</v>
      </c>
      <c r="M1861" s="43">
        <f t="shared" si="376"/>
        <v>1.0054819552306988</v>
      </c>
      <c r="N1861" s="54">
        <f t="shared" si="379"/>
        <v>1.0047819552306987</v>
      </c>
      <c r="O1861" s="47">
        <f>O1860*N1861</f>
        <v>4497172.0299919173</v>
      </c>
      <c r="P1861" s="67">
        <f>(O1861-MAX(O$97:O1861))/MAX(O$97:O1861)</f>
        <v>-0.13132973432570508</v>
      </c>
      <c r="Q1861" s="63">
        <f t="shared" si="378"/>
        <v>1038014.251897855</v>
      </c>
      <c r="R1861" s="48">
        <v>1.0047781178620372</v>
      </c>
      <c r="S1861" s="47">
        <f t="shared" si="381"/>
        <v>32778981.462981705</v>
      </c>
      <c r="T1861" s="67">
        <f>(S1861-MAX(S$97:S1861))/MAX(S$97:S1861)</f>
        <v>-0.32523098487317303</v>
      </c>
      <c r="U1861" s="63">
        <f t="shared" si="380"/>
        <v>769871.4848248926</v>
      </c>
      <c r="V1861" s="4"/>
    </row>
    <row r="1862" spans="1:22" x14ac:dyDescent="0.3">
      <c r="A1862" s="2">
        <v>44865</v>
      </c>
      <c r="B1862" s="21">
        <v>650.6</v>
      </c>
      <c r="C1862" s="21">
        <v>636.20000000000005</v>
      </c>
      <c r="D1862" s="21">
        <v>654.16999999999996</v>
      </c>
      <c r="E1862" s="21">
        <v>541.07416666666666</v>
      </c>
      <c r="F1862" s="23" t="str">
        <f t="shared" si="373"/>
        <v>FALSE</v>
      </c>
      <c r="G1862" s="23" t="str">
        <f t="shared" si="374"/>
        <v>TRUE</v>
      </c>
      <c r="H1862" s="23" t="str">
        <f t="shared" si="375"/>
        <v>Sell</v>
      </c>
      <c r="I1862" s="23" t="str">
        <f t="shared" si="385"/>
        <v/>
      </c>
      <c r="J1862" s="38" t="str">
        <f t="shared" si="382"/>
        <v>Selling</v>
      </c>
      <c r="K1862" s="23" t="str">
        <f t="shared" si="383"/>
        <v>Selling</v>
      </c>
      <c r="L1862" s="23" t="str">
        <f t="shared" si="384"/>
        <v>Selling</v>
      </c>
      <c r="M1862" s="43">
        <f t="shared" si="376"/>
        <v>0.98530970770861737</v>
      </c>
      <c r="N1862" s="54">
        <f t="shared" si="379"/>
        <v>0.98461999091322139</v>
      </c>
      <c r="O1862" s="47">
        <f>O1861*N1862</f>
        <v>4428005.4833058352</v>
      </c>
      <c r="P1862" s="67">
        <f>(O1862-MAX(O$97:O1862))/MAX(O$97:O1862)</f>
        <v>-0.1446898909051901</v>
      </c>
      <c r="Q1862" s="63">
        <f t="shared" si="378"/>
        <v>1022049.5832714603</v>
      </c>
      <c r="R1862" s="48">
        <v>0.98461999091322139</v>
      </c>
      <c r="S1862" s="47">
        <f t="shared" si="381"/>
        <v>32274840.4302257</v>
      </c>
      <c r="T1862" s="67">
        <f>(S1862-MAX(S$97:S1862))/MAX(S$97:S1862)</f>
        <v>-0.33560893845730022</v>
      </c>
      <c r="U1862" s="63">
        <f t="shared" si="380"/>
        <v>758030.85439263401</v>
      </c>
      <c r="V1862" s="4"/>
    </row>
    <row r="1863" spans="1:22" x14ac:dyDescent="0.3">
      <c r="A1863" s="2">
        <v>44866</v>
      </c>
      <c r="B1863" s="21">
        <v>636.1</v>
      </c>
      <c r="C1863" s="21">
        <v>641.9</v>
      </c>
      <c r="D1863" s="21">
        <v>651.29999999999995</v>
      </c>
      <c r="E1863" s="21">
        <v>542.91666666666663</v>
      </c>
      <c r="F1863" s="23" t="str">
        <f t="shared" si="373"/>
        <v>FALSE</v>
      </c>
      <c r="G1863" s="23" t="str">
        <f t="shared" si="374"/>
        <v>TRUE</v>
      </c>
      <c r="H1863" s="23" t="str">
        <f t="shared" si="375"/>
        <v>Sell</v>
      </c>
      <c r="I1863" s="23" t="str">
        <f t="shared" si="385"/>
        <v/>
      </c>
      <c r="J1863" s="38" t="str">
        <f t="shared" si="382"/>
        <v>Cash</v>
      </c>
      <c r="K1863" s="23" t="str">
        <f t="shared" si="383"/>
        <v>Cash</v>
      </c>
      <c r="L1863" s="23" t="str">
        <f t="shared" si="384"/>
        <v>Cash</v>
      </c>
      <c r="M1863" s="43">
        <f t="shared" si="376"/>
        <v>0.97771288041807558</v>
      </c>
      <c r="N1863" s="54">
        <f t="shared" si="379"/>
        <v>1</v>
      </c>
      <c r="O1863" s="47">
        <f>O1862*N1863</f>
        <v>4428005.4833058352</v>
      </c>
      <c r="P1863" s="67">
        <f>(O1863-MAX(O$97:O1863))/MAX(O$97:O1863)</f>
        <v>-0.1446898909051901</v>
      </c>
      <c r="Q1863" s="63">
        <f t="shared" si="378"/>
        <v>1022049.5832714603</v>
      </c>
      <c r="R1863" s="48">
        <v>1</v>
      </c>
      <c r="S1863" s="47">
        <f t="shared" si="381"/>
        <v>32274840.4302257</v>
      </c>
      <c r="T1863" s="67">
        <f>(S1863-MAX(S$97:S1863))/MAX(S$97:S1863)</f>
        <v>-0.33560893845730022</v>
      </c>
      <c r="U1863" s="63">
        <f t="shared" si="380"/>
        <v>758030.85439263401</v>
      </c>
      <c r="V1863" s="4"/>
    </row>
    <row r="1864" spans="1:22" x14ac:dyDescent="0.3">
      <c r="A1864" s="2">
        <v>44867</v>
      </c>
      <c r="B1864" s="21">
        <v>642.4</v>
      </c>
      <c r="C1864" s="21">
        <v>646.20000000000005</v>
      </c>
      <c r="D1864" s="21">
        <v>650.18000000000006</v>
      </c>
      <c r="E1864" s="21">
        <v>544.82166666666672</v>
      </c>
      <c r="F1864" s="23" t="str">
        <f t="shared" si="373"/>
        <v>FALSE</v>
      </c>
      <c r="G1864" s="23" t="str">
        <f t="shared" si="374"/>
        <v>TRUE</v>
      </c>
      <c r="H1864" s="23" t="str">
        <f t="shared" si="375"/>
        <v>Sell</v>
      </c>
      <c r="I1864" s="23" t="str">
        <f t="shared" si="385"/>
        <v/>
      </c>
      <c r="J1864" s="38" t="str">
        <f t="shared" si="382"/>
        <v>Cash</v>
      </c>
      <c r="K1864" s="23" t="str">
        <f t="shared" si="383"/>
        <v>Cash</v>
      </c>
      <c r="L1864" s="23" t="str">
        <f t="shared" si="384"/>
        <v>Cash</v>
      </c>
      <c r="M1864" s="43">
        <f t="shared" si="376"/>
        <v>1.0099041031284388</v>
      </c>
      <c r="N1864" s="54">
        <f t="shared" si="379"/>
        <v>1</v>
      </c>
      <c r="O1864" s="47">
        <f>O1863*N1864</f>
        <v>4428005.4833058352</v>
      </c>
      <c r="P1864" s="67">
        <f>(O1864-MAX(O$97:O1864))/MAX(O$97:O1864)</f>
        <v>-0.1446898909051901</v>
      </c>
      <c r="Q1864" s="63">
        <f t="shared" si="378"/>
        <v>1022049.5832714603</v>
      </c>
      <c r="R1864" s="48">
        <v>1</v>
      </c>
      <c r="S1864" s="47">
        <f t="shared" si="381"/>
        <v>32274840.4302257</v>
      </c>
      <c r="T1864" s="67">
        <f>(S1864-MAX(S$97:S1864))/MAX(S$97:S1864)</f>
        <v>-0.33560893845730022</v>
      </c>
      <c r="U1864" s="63">
        <f t="shared" si="380"/>
        <v>758030.85439263401</v>
      </c>
      <c r="V1864" s="4"/>
    </row>
    <row r="1865" spans="1:22" x14ac:dyDescent="0.3">
      <c r="A1865" s="2">
        <v>44868</v>
      </c>
      <c r="B1865" s="21">
        <v>646.1</v>
      </c>
      <c r="C1865" s="21">
        <v>647.5</v>
      </c>
      <c r="D1865" s="21">
        <v>649.6</v>
      </c>
      <c r="E1865" s="21">
        <v>546.67499999999995</v>
      </c>
      <c r="F1865" s="23" t="str">
        <f t="shared" si="373"/>
        <v>FALSE</v>
      </c>
      <c r="G1865" s="23" t="str">
        <f t="shared" si="374"/>
        <v>TRUE</v>
      </c>
      <c r="H1865" s="23" t="str">
        <f t="shared" si="375"/>
        <v>Sell</v>
      </c>
      <c r="I1865" s="23" t="str">
        <f t="shared" si="385"/>
        <v/>
      </c>
      <c r="J1865" s="38" t="str">
        <f t="shared" si="382"/>
        <v>Cash</v>
      </c>
      <c r="K1865" s="23" t="str">
        <f t="shared" si="383"/>
        <v>Cash</v>
      </c>
      <c r="L1865" s="23" t="str">
        <f t="shared" si="384"/>
        <v>Cash</v>
      </c>
      <c r="M1865" s="43">
        <f t="shared" si="376"/>
        <v>1.0057596513075966</v>
      </c>
      <c r="N1865" s="54">
        <f t="shared" si="379"/>
        <v>1</v>
      </c>
      <c r="O1865" s="47">
        <f>O1864*N1865</f>
        <v>4428005.4833058352</v>
      </c>
      <c r="P1865" s="67">
        <f>(O1865-MAX(O$97:O1865))/MAX(O$97:O1865)</f>
        <v>-0.1446898909051901</v>
      </c>
      <c r="Q1865" s="63">
        <f t="shared" si="378"/>
        <v>1022049.5832714603</v>
      </c>
      <c r="R1865" s="48">
        <v>1</v>
      </c>
      <c r="S1865" s="47">
        <f t="shared" si="381"/>
        <v>32274840.4302257</v>
      </c>
      <c r="T1865" s="67">
        <f>(S1865-MAX(S$97:S1865))/MAX(S$97:S1865)</f>
        <v>-0.33560893845730022</v>
      </c>
      <c r="U1865" s="63">
        <f t="shared" si="380"/>
        <v>758030.85439263401</v>
      </c>
      <c r="V1865" s="4"/>
    </row>
    <row r="1866" spans="1:22" x14ac:dyDescent="0.3">
      <c r="A1866" s="2">
        <v>44869</v>
      </c>
      <c r="B1866" s="21">
        <v>647.5</v>
      </c>
      <c r="C1866" s="21">
        <v>697</v>
      </c>
      <c r="D1866" s="21">
        <v>654.69000000000005</v>
      </c>
      <c r="E1866" s="21">
        <v>548.84250000000009</v>
      </c>
      <c r="F1866" s="23" t="str">
        <f t="shared" si="373"/>
        <v>FALSE</v>
      </c>
      <c r="G1866" s="23" t="str">
        <f t="shared" si="374"/>
        <v>TRUE</v>
      </c>
      <c r="H1866" s="23" t="str">
        <f t="shared" si="375"/>
        <v>Sell</v>
      </c>
      <c r="I1866" s="23" t="str">
        <f t="shared" si="385"/>
        <v/>
      </c>
      <c r="J1866" s="38" t="str">
        <f t="shared" si="382"/>
        <v>Cash</v>
      </c>
      <c r="K1866" s="23" t="str">
        <f t="shared" si="383"/>
        <v>Cash</v>
      </c>
      <c r="L1866" s="23" t="str">
        <f t="shared" si="384"/>
        <v>Cash</v>
      </c>
      <c r="M1866" s="43">
        <f t="shared" si="376"/>
        <v>1.0021668472372698</v>
      </c>
      <c r="N1866" s="54">
        <f t="shared" si="379"/>
        <v>1</v>
      </c>
      <c r="O1866" s="47">
        <f>O1865*N1866</f>
        <v>4428005.4833058352</v>
      </c>
      <c r="P1866" s="67">
        <f>(O1866-MAX(O$97:O1866))/MAX(O$97:O1866)</f>
        <v>-0.1446898909051901</v>
      </c>
      <c r="Q1866" s="63">
        <f t="shared" si="378"/>
        <v>1022049.5832714603</v>
      </c>
      <c r="R1866" s="48">
        <v>1</v>
      </c>
      <c r="S1866" s="47">
        <f t="shared" si="381"/>
        <v>32274840.4302257</v>
      </c>
      <c r="T1866" s="67">
        <f>(S1866-MAX(S$97:S1866))/MAX(S$97:S1866)</f>
        <v>-0.33560893845730022</v>
      </c>
      <c r="U1866" s="63">
        <f t="shared" si="380"/>
        <v>758030.85439263401</v>
      </c>
      <c r="V1866" s="4"/>
    </row>
    <row r="1867" spans="1:22" x14ac:dyDescent="0.3">
      <c r="A1867" s="2">
        <v>44870</v>
      </c>
      <c r="B1867" s="21">
        <v>697</v>
      </c>
      <c r="C1867" s="21">
        <v>690.8</v>
      </c>
      <c r="D1867" s="21">
        <v>658.39</v>
      </c>
      <c r="E1867" s="21">
        <v>550.87166666666667</v>
      </c>
      <c r="F1867" s="23" t="str">
        <f t="shared" ref="F1867:F1930" si="386">IF(C1866&gt;=D1866, "TRUE", "FALSE")</f>
        <v>TRUE</v>
      </c>
      <c r="G1867" s="23" t="str">
        <f t="shared" si="374"/>
        <v>TRUE</v>
      </c>
      <c r="H1867" s="23" t="str">
        <f t="shared" si="375"/>
        <v>Buy</v>
      </c>
      <c r="I1867" s="23" t="str">
        <f t="shared" si="385"/>
        <v>Buying</v>
      </c>
      <c r="J1867" s="38" t="str">
        <f t="shared" si="382"/>
        <v/>
      </c>
      <c r="K1867" s="23" t="str">
        <f t="shared" si="383"/>
        <v>Buying</v>
      </c>
      <c r="L1867" s="23" t="str">
        <f t="shared" si="384"/>
        <v>Buying</v>
      </c>
      <c r="M1867" s="43">
        <f t="shared" si="376"/>
        <v>1.0764478764478764</v>
      </c>
      <c r="N1867" s="54">
        <f t="shared" si="379"/>
        <v>1</v>
      </c>
      <c r="O1867" s="47">
        <f>O1866*N1867</f>
        <v>4428005.4833058352</v>
      </c>
      <c r="P1867" s="67">
        <f>(O1867-MAX(O$97:O1867))/MAX(O$97:O1867)</f>
        <v>-0.1446898909051901</v>
      </c>
      <c r="Q1867" s="63">
        <f t="shared" si="378"/>
        <v>1022049.5832714603</v>
      </c>
      <c r="R1867" s="48">
        <v>1</v>
      </c>
      <c r="S1867" s="47">
        <f t="shared" si="381"/>
        <v>32274840.4302257</v>
      </c>
      <c r="T1867" s="67">
        <f>(S1867-MAX(S$97:S1867))/MAX(S$97:S1867)</f>
        <v>-0.33560893845730022</v>
      </c>
      <c r="U1867" s="63">
        <f t="shared" si="380"/>
        <v>758030.85439263401</v>
      </c>
      <c r="V1867" s="4"/>
    </row>
    <row r="1868" spans="1:22" x14ac:dyDescent="0.3">
      <c r="A1868" s="2">
        <v>44871</v>
      </c>
      <c r="B1868" s="21">
        <v>690.8</v>
      </c>
      <c r="C1868" s="21">
        <v>684.9</v>
      </c>
      <c r="D1868" s="21">
        <v>661.21</v>
      </c>
      <c r="E1868" s="21">
        <v>552.84</v>
      </c>
      <c r="F1868" s="23" t="str">
        <f t="shared" si="386"/>
        <v>TRUE</v>
      </c>
      <c r="G1868" s="23" t="str">
        <f t="shared" ref="G1868:G1931" si="387">IF(C1867&gt;=E1867, "TRUE", "FALSE")</f>
        <v>TRUE</v>
      </c>
      <c r="H1868" s="23" t="str">
        <f t="shared" ref="H1868:H1931" si="388">IF(F1868="TRUE", IF(G1868="TRUE", "Buy", "Hold&amp;NotBuy"), "Sell")</f>
        <v>Buy</v>
      </c>
      <c r="I1868" s="23" t="str">
        <f t="shared" si="385"/>
        <v>hold</v>
      </c>
      <c r="J1868" s="38" t="str">
        <f t="shared" si="382"/>
        <v/>
      </c>
      <c r="K1868" s="23" t="str">
        <f t="shared" si="383"/>
        <v>hold</v>
      </c>
      <c r="L1868" s="23" t="str">
        <f t="shared" si="384"/>
        <v>hold</v>
      </c>
      <c r="M1868" s="43">
        <f t="shared" ref="M1868:M1931" si="389">B1868/B1867</f>
        <v>0.99110473457675752</v>
      </c>
      <c r="N1868" s="54">
        <f t="shared" si="379"/>
        <v>0.99040473457675748</v>
      </c>
      <c r="O1868" s="47">
        <f>O1867*N1868</f>
        <v>4385517.5953979427</v>
      </c>
      <c r="P1868" s="67">
        <f>(O1868-MAX(O$97:O1868))/MAX(O$97:O1868)</f>
        <v>-0.15289681842113725</v>
      </c>
      <c r="Q1868" s="63">
        <f t="shared" si="378"/>
        <v>1012242.7462442562</v>
      </c>
      <c r="R1868" s="48">
        <v>0.99041096126255368</v>
      </c>
      <c r="S1868" s="47">
        <f t="shared" si="381"/>
        <v>31965355.735095367</v>
      </c>
      <c r="T1868" s="67">
        <f>(S1868-MAX(S$97:S1868))/MAX(S$97:S1868)</f>
        <v>-0.34197981008324629</v>
      </c>
      <c r="U1868" s="63">
        <f t="shared" si="380"/>
        <v>750762.06716568349</v>
      </c>
      <c r="V1868" s="4"/>
    </row>
    <row r="1869" spans="1:22" x14ac:dyDescent="0.3">
      <c r="A1869" s="2">
        <v>44872</v>
      </c>
      <c r="B1869" s="21">
        <v>685</v>
      </c>
      <c r="C1869" s="21">
        <v>664.3</v>
      </c>
      <c r="D1869" s="21">
        <v>661.97</v>
      </c>
      <c r="E1869" s="21">
        <v>554.75166666666667</v>
      </c>
      <c r="F1869" s="23" t="str">
        <f t="shared" si="386"/>
        <v>TRUE</v>
      </c>
      <c r="G1869" s="23" t="str">
        <f t="shared" si="387"/>
        <v>TRUE</v>
      </c>
      <c r="H1869" s="23" t="str">
        <f t="shared" si="388"/>
        <v>Buy</v>
      </c>
      <c r="I1869" s="23" t="str">
        <f t="shared" si="385"/>
        <v>hold</v>
      </c>
      <c r="J1869" s="38" t="str">
        <f t="shared" si="382"/>
        <v/>
      </c>
      <c r="K1869" s="23" t="str">
        <f t="shared" si="383"/>
        <v>hold</v>
      </c>
      <c r="L1869" s="23" t="str">
        <f t="shared" si="384"/>
        <v>hold</v>
      </c>
      <c r="M1869" s="43">
        <f t="shared" si="389"/>
        <v>0.99160393746381015</v>
      </c>
      <c r="N1869" s="54">
        <f t="shared" si="379"/>
        <v>0.99160393746381015</v>
      </c>
      <c r="O1869" s="47">
        <f>O1868*N1869</f>
        <v>4348696.5154134203</v>
      </c>
      <c r="P1869" s="67">
        <f>(O1869-MAX(O$97:O1869))/MAX(O$97:O1869)</f>
        <v>-0.16000914970827884</v>
      </c>
      <c r="Q1869" s="63">
        <f t="shared" si="378"/>
        <v>1003743.8928449848</v>
      </c>
      <c r="R1869" s="48">
        <v>0.99160393746381015</v>
      </c>
      <c r="S1869" s="47">
        <f t="shared" si="381"/>
        <v>31696972.609351952</v>
      </c>
      <c r="T1869" s="67">
        <f>(S1869-MAX(S$97:S1869))/MAX(S$97:S1869)</f>
        <v>-0.34750458874786289</v>
      </c>
      <c r="U1869" s="63">
        <f t="shared" si="380"/>
        <v>744458.62189996126</v>
      </c>
      <c r="V1869" s="4"/>
    </row>
    <row r="1870" spans="1:22" x14ac:dyDescent="0.3">
      <c r="A1870" s="2">
        <v>44873</v>
      </c>
      <c r="B1870" s="21">
        <v>664.5</v>
      </c>
      <c r="C1870" s="21">
        <v>618</v>
      </c>
      <c r="D1870" s="21">
        <v>657.74</v>
      </c>
      <c r="E1870" s="21">
        <v>556.35750000000007</v>
      </c>
      <c r="F1870" s="23" t="str">
        <f t="shared" si="386"/>
        <v>TRUE</v>
      </c>
      <c r="G1870" s="23" t="str">
        <f t="shared" si="387"/>
        <v>TRUE</v>
      </c>
      <c r="H1870" s="23" t="str">
        <f t="shared" si="388"/>
        <v>Buy</v>
      </c>
      <c r="I1870" s="23" t="str">
        <f t="shared" si="385"/>
        <v>hold</v>
      </c>
      <c r="J1870" s="38" t="str">
        <f t="shared" si="382"/>
        <v/>
      </c>
      <c r="K1870" s="23" t="str">
        <f t="shared" si="383"/>
        <v>hold</v>
      </c>
      <c r="L1870" s="23" t="str">
        <f t="shared" si="384"/>
        <v>hold</v>
      </c>
      <c r="M1870" s="43">
        <f t="shared" si="389"/>
        <v>0.97007299270072989</v>
      </c>
      <c r="N1870" s="54">
        <f t="shared" si="379"/>
        <v>0.97007299270072989</v>
      </c>
      <c r="O1870" s="47">
        <f>O1869*N1870</f>
        <v>4218553.043054332</v>
      </c>
      <c r="P1870" s="67">
        <f>(O1870-MAX(O$97:O1870))/MAX(O$97:O1870)</f>
        <v>-0.18514756201627935</v>
      </c>
      <c r="Q1870" s="63">
        <f t="shared" si="378"/>
        <v>973704.84203721513</v>
      </c>
      <c r="R1870" s="48">
        <v>0.97007299270072989</v>
      </c>
      <c r="S1870" s="47">
        <f t="shared" si="381"/>
        <v>30748377.07870711</v>
      </c>
      <c r="T1870" s="67">
        <f>(S1870-MAX(S$97:S1870))/MAX(S$97:S1870)</f>
        <v>-0.36703182368314585</v>
      </c>
      <c r="U1870" s="63">
        <f t="shared" si="380"/>
        <v>722179.20328835654</v>
      </c>
      <c r="V1870" s="4"/>
    </row>
    <row r="1871" spans="1:22" x14ac:dyDescent="0.3">
      <c r="A1871" s="2">
        <v>44874</v>
      </c>
      <c r="B1871" s="21">
        <v>618</v>
      </c>
      <c r="C1871" s="21">
        <v>542.9</v>
      </c>
      <c r="D1871" s="21">
        <v>646.97</v>
      </c>
      <c r="E1871" s="21">
        <v>557.4325</v>
      </c>
      <c r="F1871" s="23" t="str">
        <f t="shared" si="386"/>
        <v>FALSE</v>
      </c>
      <c r="G1871" s="23" t="str">
        <f t="shared" si="387"/>
        <v>TRUE</v>
      </c>
      <c r="H1871" s="23" t="str">
        <f t="shared" si="388"/>
        <v>Sell</v>
      </c>
      <c r="I1871" s="23" t="str">
        <f t="shared" si="385"/>
        <v/>
      </c>
      <c r="J1871" s="38" t="str">
        <f t="shared" si="382"/>
        <v>Selling</v>
      </c>
      <c r="K1871" s="23" t="str">
        <f t="shared" si="383"/>
        <v>Selling</v>
      </c>
      <c r="L1871" s="23" t="str">
        <f t="shared" si="384"/>
        <v>Selling</v>
      </c>
      <c r="M1871" s="43">
        <f t="shared" si="389"/>
        <v>0.93002257336343119</v>
      </c>
      <c r="N1871" s="54">
        <f t="shared" si="379"/>
        <v>0.92937155756207679</v>
      </c>
      <c r="O1871" s="47">
        <f>O1870*N1871</f>
        <v>3920603.2122816434</v>
      </c>
      <c r="P1871" s="67">
        <f>(O1871-MAX(O$97:O1871))/MAX(O$97:O1871)</f>
        <v>-0.24269932052781396</v>
      </c>
      <c r="Q1871" s="63">
        <f t="shared" si="378"/>
        <v>904933.58564986254</v>
      </c>
      <c r="R1871" s="48">
        <v>0.92937155756207679</v>
      </c>
      <c r="S1871" s="47">
        <f t="shared" si="381"/>
        <v>28576667.098144088</v>
      </c>
      <c r="T1871" s="67">
        <f>(S1871-MAX(S$97:S1871))/MAX(S$97:S1871)</f>
        <v>-0.41173738008917798</v>
      </c>
      <c r="U1871" s="63">
        <f t="shared" si="380"/>
        <v>671172.81099903956</v>
      </c>
      <c r="V1871" s="4"/>
    </row>
    <row r="1872" spans="1:22" x14ac:dyDescent="0.3">
      <c r="A1872" s="2">
        <v>44875</v>
      </c>
      <c r="B1872" s="21">
        <v>542.9</v>
      </c>
      <c r="C1872" s="21">
        <v>542.4</v>
      </c>
      <c r="D1872" s="21">
        <v>637.58999999999992</v>
      </c>
      <c r="E1872" s="21">
        <v>558.51333333333343</v>
      </c>
      <c r="F1872" s="23" t="str">
        <f t="shared" si="386"/>
        <v>FALSE</v>
      </c>
      <c r="G1872" s="23" t="str">
        <f t="shared" si="387"/>
        <v>FALSE</v>
      </c>
      <c r="H1872" s="23" t="str">
        <f t="shared" si="388"/>
        <v>Sell</v>
      </c>
      <c r="I1872" s="23" t="str">
        <f t="shared" si="385"/>
        <v/>
      </c>
      <c r="J1872" s="38" t="str">
        <f t="shared" si="382"/>
        <v>Cash</v>
      </c>
      <c r="K1872" s="23" t="str">
        <f t="shared" si="383"/>
        <v>Cash</v>
      </c>
      <c r="L1872" s="23" t="str">
        <f t="shared" si="384"/>
        <v>Cash</v>
      </c>
      <c r="M1872" s="43">
        <f t="shared" si="389"/>
        <v>0.87847896440129447</v>
      </c>
      <c r="N1872" s="54">
        <f t="shared" si="379"/>
        <v>1</v>
      </c>
      <c r="O1872" s="47">
        <f>O1871*N1872</f>
        <v>3920603.2122816434</v>
      </c>
      <c r="P1872" s="67">
        <f>(O1872-MAX(O$97:O1872))/MAX(O$97:O1872)</f>
        <v>-0.24269932052781396</v>
      </c>
      <c r="Q1872" s="63">
        <f t="shared" si="378"/>
        <v>904933.58564986254</v>
      </c>
      <c r="R1872" s="48">
        <v>1</v>
      </c>
      <c r="S1872" s="47">
        <f t="shared" si="381"/>
        <v>28576667.098144088</v>
      </c>
      <c r="T1872" s="67">
        <f>(S1872-MAX(S$97:S1872))/MAX(S$97:S1872)</f>
        <v>-0.41173738008917798</v>
      </c>
      <c r="U1872" s="63">
        <f t="shared" si="380"/>
        <v>671172.81099903956</v>
      </c>
      <c r="V1872" s="4"/>
    </row>
    <row r="1873" spans="1:22" x14ac:dyDescent="0.3">
      <c r="A1873" s="2">
        <v>44876</v>
      </c>
      <c r="B1873" s="21">
        <v>542.79999999999995</v>
      </c>
      <c r="C1873" s="21">
        <v>523.20000000000005</v>
      </c>
      <c r="D1873" s="21">
        <v>625.72</v>
      </c>
      <c r="E1873" s="21">
        <v>559.37833333333344</v>
      </c>
      <c r="F1873" s="23" t="str">
        <f t="shared" si="386"/>
        <v>FALSE</v>
      </c>
      <c r="G1873" s="23" t="str">
        <f t="shared" si="387"/>
        <v>FALSE</v>
      </c>
      <c r="H1873" s="23" t="str">
        <f t="shared" si="388"/>
        <v>Sell</v>
      </c>
      <c r="I1873" s="23" t="str">
        <f t="shared" si="385"/>
        <v/>
      </c>
      <c r="J1873" s="38" t="str">
        <f t="shared" si="382"/>
        <v>Cash</v>
      </c>
      <c r="K1873" s="23" t="str">
        <f t="shared" si="383"/>
        <v>Cash</v>
      </c>
      <c r="L1873" s="23" t="str">
        <f t="shared" si="384"/>
        <v>Cash</v>
      </c>
      <c r="M1873" s="43">
        <f t="shared" si="389"/>
        <v>0.99981580401547243</v>
      </c>
      <c r="N1873" s="54">
        <f t="shared" si="379"/>
        <v>1</v>
      </c>
      <c r="O1873" s="47">
        <f>O1872*N1873</f>
        <v>3920603.2122816434</v>
      </c>
      <c r="P1873" s="67">
        <f>(O1873-MAX(O$97:O1873))/MAX(O$97:O1873)</f>
        <v>-0.24269932052781396</v>
      </c>
      <c r="Q1873" s="63">
        <f t="shared" si="378"/>
        <v>904933.58564986254</v>
      </c>
      <c r="R1873" s="48">
        <v>1</v>
      </c>
      <c r="S1873" s="47">
        <f t="shared" si="381"/>
        <v>28576667.098144088</v>
      </c>
      <c r="T1873" s="67">
        <f>(S1873-MAX(S$97:S1873))/MAX(S$97:S1873)</f>
        <v>-0.41173738008917798</v>
      </c>
      <c r="U1873" s="63">
        <f t="shared" si="380"/>
        <v>671172.81099903956</v>
      </c>
      <c r="V1873" s="4"/>
    </row>
    <row r="1874" spans="1:22" x14ac:dyDescent="0.3">
      <c r="A1874" s="2">
        <v>44877</v>
      </c>
      <c r="B1874" s="21">
        <v>523</v>
      </c>
      <c r="C1874" s="21">
        <v>507.6</v>
      </c>
      <c r="D1874" s="21">
        <v>611.8599999999999</v>
      </c>
      <c r="E1874" s="21">
        <v>559.92833333333328</v>
      </c>
      <c r="F1874" s="23" t="str">
        <f t="shared" si="386"/>
        <v>FALSE</v>
      </c>
      <c r="G1874" s="23" t="str">
        <f t="shared" si="387"/>
        <v>FALSE</v>
      </c>
      <c r="H1874" s="23" t="str">
        <f t="shared" si="388"/>
        <v>Sell</v>
      </c>
      <c r="I1874" s="23" t="str">
        <f t="shared" si="385"/>
        <v/>
      </c>
      <c r="J1874" s="38" t="str">
        <f t="shared" si="382"/>
        <v>Cash</v>
      </c>
      <c r="K1874" s="23" t="str">
        <f t="shared" si="383"/>
        <v>Cash</v>
      </c>
      <c r="L1874" s="23" t="str">
        <f t="shared" si="384"/>
        <v>Cash</v>
      </c>
      <c r="M1874" s="43">
        <f t="shared" si="389"/>
        <v>0.96352247605011065</v>
      </c>
      <c r="N1874" s="54">
        <f t="shared" si="379"/>
        <v>1</v>
      </c>
      <c r="O1874" s="47">
        <f>O1873*N1874</f>
        <v>3920603.2122816434</v>
      </c>
      <c r="P1874" s="67">
        <f>(O1874-MAX(O$97:O1874))/MAX(O$97:O1874)</f>
        <v>-0.24269932052781396</v>
      </c>
      <c r="Q1874" s="63">
        <f t="shared" si="378"/>
        <v>904933.58564986254</v>
      </c>
      <c r="R1874" s="48">
        <v>1</v>
      </c>
      <c r="S1874" s="47">
        <f t="shared" si="381"/>
        <v>28576667.098144088</v>
      </c>
      <c r="T1874" s="67">
        <f>(S1874-MAX(S$97:S1874))/MAX(S$97:S1874)</f>
        <v>-0.41173738008917798</v>
      </c>
      <c r="U1874" s="63">
        <f t="shared" si="380"/>
        <v>671172.81099903956</v>
      </c>
      <c r="V1874" s="4"/>
    </row>
    <row r="1875" spans="1:22" x14ac:dyDescent="0.3">
      <c r="A1875" s="2">
        <v>44878</v>
      </c>
      <c r="B1875" s="21">
        <v>508</v>
      </c>
      <c r="C1875" s="21">
        <v>486.9</v>
      </c>
      <c r="D1875" s="21">
        <v>595.79999999999995</v>
      </c>
      <c r="E1875" s="21">
        <v>560.21750000000009</v>
      </c>
      <c r="F1875" s="23" t="str">
        <f t="shared" si="386"/>
        <v>FALSE</v>
      </c>
      <c r="G1875" s="23" t="str">
        <f t="shared" si="387"/>
        <v>FALSE</v>
      </c>
      <c r="H1875" s="23" t="str">
        <f t="shared" si="388"/>
        <v>Sell</v>
      </c>
      <c r="I1875" s="23" t="str">
        <f t="shared" si="385"/>
        <v/>
      </c>
      <c r="J1875" s="38" t="str">
        <f t="shared" si="382"/>
        <v>Cash</v>
      </c>
      <c r="K1875" s="23" t="str">
        <f t="shared" si="383"/>
        <v>Cash</v>
      </c>
      <c r="L1875" s="23" t="str">
        <f t="shared" si="384"/>
        <v>Cash</v>
      </c>
      <c r="M1875" s="43">
        <f t="shared" si="389"/>
        <v>0.97131931166347996</v>
      </c>
      <c r="N1875" s="54">
        <f t="shared" si="379"/>
        <v>1</v>
      </c>
      <c r="O1875" s="47">
        <f>O1874*N1875</f>
        <v>3920603.2122816434</v>
      </c>
      <c r="P1875" s="67">
        <f>(O1875-MAX(O$97:O1875))/MAX(O$97:O1875)</f>
        <v>-0.24269932052781396</v>
      </c>
      <c r="Q1875" s="63">
        <f t="shared" si="378"/>
        <v>904933.58564986254</v>
      </c>
      <c r="R1875" s="48">
        <v>1</v>
      </c>
      <c r="S1875" s="47">
        <f t="shared" si="381"/>
        <v>28576667.098144088</v>
      </c>
      <c r="T1875" s="67">
        <f>(S1875-MAX(S$97:S1875))/MAX(S$97:S1875)</f>
        <v>-0.41173738008917798</v>
      </c>
      <c r="U1875" s="63">
        <f t="shared" si="380"/>
        <v>671172.81099903956</v>
      </c>
      <c r="V1875" s="4"/>
    </row>
    <row r="1876" spans="1:22" x14ac:dyDescent="0.3">
      <c r="A1876" s="2">
        <v>44879</v>
      </c>
      <c r="B1876" s="21">
        <v>486.9</v>
      </c>
      <c r="C1876" s="21">
        <v>471.7</v>
      </c>
      <c r="D1876" s="21">
        <v>573.27</v>
      </c>
      <c r="E1876" s="21">
        <v>560.32416666666666</v>
      </c>
      <c r="F1876" s="23" t="str">
        <f t="shared" si="386"/>
        <v>FALSE</v>
      </c>
      <c r="G1876" s="23" t="str">
        <f t="shared" si="387"/>
        <v>FALSE</v>
      </c>
      <c r="H1876" s="23" t="str">
        <f t="shared" si="388"/>
        <v>Sell</v>
      </c>
      <c r="I1876" s="23" t="str">
        <f t="shared" si="385"/>
        <v/>
      </c>
      <c r="J1876" s="38" t="str">
        <f t="shared" si="382"/>
        <v>Cash</v>
      </c>
      <c r="K1876" s="23" t="str">
        <f t="shared" si="383"/>
        <v>Cash</v>
      </c>
      <c r="L1876" s="23" t="str">
        <f t="shared" si="384"/>
        <v>Cash</v>
      </c>
      <c r="M1876" s="43">
        <f t="shared" si="389"/>
        <v>0.95846456692913384</v>
      </c>
      <c r="N1876" s="54">
        <f t="shared" si="379"/>
        <v>1</v>
      </c>
      <c r="O1876" s="47">
        <f>O1875*N1876</f>
        <v>3920603.2122816434</v>
      </c>
      <c r="P1876" s="67">
        <f>(O1876-MAX(O$97:O1876))/MAX(O$97:O1876)</f>
        <v>-0.24269932052781396</v>
      </c>
      <c r="Q1876" s="63">
        <f t="shared" si="378"/>
        <v>904933.58564986254</v>
      </c>
      <c r="R1876" s="48">
        <v>1</v>
      </c>
      <c r="S1876" s="47">
        <f t="shared" si="381"/>
        <v>28576667.098144088</v>
      </c>
      <c r="T1876" s="67">
        <f>(S1876-MAX(S$97:S1876))/MAX(S$97:S1876)</f>
        <v>-0.41173738008917798</v>
      </c>
      <c r="U1876" s="63">
        <f t="shared" si="380"/>
        <v>671172.81099903956</v>
      </c>
      <c r="V1876" s="4"/>
    </row>
    <row r="1877" spans="1:22" x14ac:dyDescent="0.3">
      <c r="A1877" s="2">
        <v>44880</v>
      </c>
      <c r="B1877" s="21">
        <v>471.7</v>
      </c>
      <c r="C1877" s="21">
        <v>527.29999999999995</v>
      </c>
      <c r="D1877" s="21">
        <v>556.91999999999985</v>
      </c>
      <c r="E1877" s="21">
        <v>560.75750000000005</v>
      </c>
      <c r="F1877" s="23" t="str">
        <f t="shared" si="386"/>
        <v>FALSE</v>
      </c>
      <c r="G1877" s="23" t="str">
        <f t="shared" si="387"/>
        <v>FALSE</v>
      </c>
      <c r="H1877" s="23" t="str">
        <f t="shared" si="388"/>
        <v>Sell</v>
      </c>
      <c r="I1877" s="23" t="str">
        <f t="shared" si="385"/>
        <v/>
      </c>
      <c r="J1877" s="38" t="str">
        <f t="shared" si="382"/>
        <v>Cash</v>
      </c>
      <c r="K1877" s="23" t="str">
        <f t="shared" si="383"/>
        <v>Cash</v>
      </c>
      <c r="L1877" s="23" t="str">
        <f t="shared" si="384"/>
        <v>Cash</v>
      </c>
      <c r="M1877" s="43">
        <f t="shared" si="389"/>
        <v>0.96878209077839395</v>
      </c>
      <c r="N1877" s="54">
        <f t="shared" si="379"/>
        <v>1</v>
      </c>
      <c r="O1877" s="47">
        <f>O1876*N1877</f>
        <v>3920603.2122816434</v>
      </c>
      <c r="P1877" s="67">
        <f>(O1877-MAX(O$97:O1877))/MAX(O$97:O1877)</f>
        <v>-0.24269932052781396</v>
      </c>
      <c r="Q1877" s="63">
        <f t="shared" si="378"/>
        <v>904933.58564986254</v>
      </c>
      <c r="R1877" s="48">
        <v>1</v>
      </c>
      <c r="S1877" s="47">
        <f t="shared" si="381"/>
        <v>28576667.098144088</v>
      </c>
      <c r="T1877" s="67">
        <f>(S1877-MAX(S$97:S1877))/MAX(S$97:S1877)</f>
        <v>-0.41173738008917798</v>
      </c>
      <c r="U1877" s="63">
        <f t="shared" si="380"/>
        <v>671172.81099903956</v>
      </c>
      <c r="V1877" s="4"/>
    </row>
    <row r="1878" spans="1:22" x14ac:dyDescent="0.3">
      <c r="A1878" s="2">
        <v>44881</v>
      </c>
      <c r="B1878" s="21">
        <v>527.29999999999995</v>
      </c>
      <c r="C1878" s="21">
        <v>507.3</v>
      </c>
      <c r="D1878" s="21">
        <v>539.16</v>
      </c>
      <c r="E1878" s="21">
        <v>561.00166666666678</v>
      </c>
      <c r="F1878" s="23" t="str">
        <f t="shared" si="386"/>
        <v>FALSE</v>
      </c>
      <c r="G1878" s="23" t="str">
        <f t="shared" si="387"/>
        <v>FALSE</v>
      </c>
      <c r="H1878" s="23" t="str">
        <f t="shared" si="388"/>
        <v>Sell</v>
      </c>
      <c r="I1878" s="23" t="str">
        <f t="shared" si="385"/>
        <v/>
      </c>
      <c r="J1878" s="38" t="str">
        <f t="shared" si="382"/>
        <v>Cash</v>
      </c>
      <c r="K1878" s="23" t="str">
        <f t="shared" si="383"/>
        <v>Cash</v>
      </c>
      <c r="L1878" s="23" t="str">
        <f t="shared" si="384"/>
        <v>Cash</v>
      </c>
      <c r="M1878" s="43">
        <f t="shared" si="389"/>
        <v>1.1178715285138858</v>
      </c>
      <c r="N1878" s="54">
        <f t="shared" si="379"/>
        <v>1</v>
      </c>
      <c r="O1878" s="47">
        <f>O1877*N1878</f>
        <v>3920603.2122816434</v>
      </c>
      <c r="P1878" s="67">
        <f>(O1878-MAX(O$97:O1878))/MAX(O$97:O1878)</f>
        <v>-0.24269932052781396</v>
      </c>
      <c r="Q1878" s="63">
        <f t="shared" si="378"/>
        <v>904933.58564986254</v>
      </c>
      <c r="R1878" s="48">
        <v>1</v>
      </c>
      <c r="S1878" s="47">
        <f t="shared" si="381"/>
        <v>28576667.098144088</v>
      </c>
      <c r="T1878" s="67">
        <f>(S1878-MAX(S$97:S1878))/MAX(S$97:S1878)</f>
        <v>-0.41173738008917798</v>
      </c>
      <c r="U1878" s="63">
        <f t="shared" si="380"/>
        <v>671172.81099903956</v>
      </c>
      <c r="V1878" s="4"/>
    </row>
    <row r="1879" spans="1:22" x14ac:dyDescent="0.3">
      <c r="A1879" s="2">
        <v>44882</v>
      </c>
      <c r="B1879" s="21">
        <v>507.3</v>
      </c>
      <c r="C1879" s="21">
        <v>518.9</v>
      </c>
      <c r="D1879" s="21">
        <v>524.62</v>
      </c>
      <c r="E1879" s="21">
        <v>561.21583333333331</v>
      </c>
      <c r="F1879" s="23" t="str">
        <f t="shared" si="386"/>
        <v>FALSE</v>
      </c>
      <c r="G1879" s="23" t="str">
        <f t="shared" si="387"/>
        <v>FALSE</v>
      </c>
      <c r="H1879" s="23" t="str">
        <f t="shared" si="388"/>
        <v>Sell</v>
      </c>
      <c r="I1879" s="23" t="str">
        <f t="shared" si="385"/>
        <v/>
      </c>
      <c r="J1879" s="38" t="str">
        <f t="shared" si="382"/>
        <v>Cash</v>
      </c>
      <c r="K1879" s="23" t="str">
        <f t="shared" si="383"/>
        <v>Cash</v>
      </c>
      <c r="L1879" s="23" t="str">
        <f t="shared" si="384"/>
        <v>Cash</v>
      </c>
      <c r="M1879" s="43">
        <f t="shared" si="389"/>
        <v>0.962070927365826</v>
      </c>
      <c r="N1879" s="54">
        <f t="shared" si="379"/>
        <v>1</v>
      </c>
      <c r="O1879" s="47">
        <f>O1878*N1879</f>
        <v>3920603.2122816434</v>
      </c>
      <c r="P1879" s="67">
        <f>(O1879-MAX(O$97:O1879))/MAX(O$97:O1879)</f>
        <v>-0.24269932052781396</v>
      </c>
      <c r="Q1879" s="63">
        <f t="shared" si="378"/>
        <v>904933.58564986254</v>
      </c>
      <c r="R1879" s="48">
        <v>1</v>
      </c>
      <c r="S1879" s="47">
        <f t="shared" si="381"/>
        <v>28576667.098144088</v>
      </c>
      <c r="T1879" s="67">
        <f>(S1879-MAX(S$97:S1879))/MAX(S$97:S1879)</f>
        <v>-0.41173738008917798</v>
      </c>
      <c r="U1879" s="63">
        <f t="shared" si="380"/>
        <v>671172.81099903956</v>
      </c>
      <c r="V1879" s="4"/>
    </row>
    <row r="1880" spans="1:22" x14ac:dyDescent="0.3">
      <c r="A1880" s="2">
        <v>44883</v>
      </c>
      <c r="B1880" s="21">
        <v>518.9</v>
      </c>
      <c r="C1880" s="21">
        <v>521.9</v>
      </c>
      <c r="D1880" s="21">
        <v>515.01</v>
      </c>
      <c r="E1880" s="21">
        <v>561.7016666666666</v>
      </c>
      <c r="F1880" s="23" t="str">
        <f t="shared" si="386"/>
        <v>FALSE</v>
      </c>
      <c r="G1880" s="23" t="str">
        <f t="shared" si="387"/>
        <v>FALSE</v>
      </c>
      <c r="H1880" s="23" t="str">
        <f t="shared" si="388"/>
        <v>Sell</v>
      </c>
      <c r="I1880" s="23" t="str">
        <f t="shared" si="385"/>
        <v/>
      </c>
      <c r="J1880" s="38" t="str">
        <f t="shared" si="382"/>
        <v>Cash</v>
      </c>
      <c r="K1880" s="23" t="str">
        <f t="shared" si="383"/>
        <v>Cash</v>
      </c>
      <c r="L1880" s="23" t="str">
        <f t="shared" si="384"/>
        <v>Cash</v>
      </c>
      <c r="M1880" s="43">
        <f t="shared" si="389"/>
        <v>1.0228661541494184</v>
      </c>
      <c r="N1880" s="54">
        <f t="shared" si="379"/>
        <v>1</v>
      </c>
      <c r="O1880" s="47">
        <f>O1879*N1880</f>
        <v>3920603.2122816434</v>
      </c>
      <c r="P1880" s="67">
        <f>(O1880-MAX(O$97:O1880))/MAX(O$97:O1880)</f>
        <v>-0.24269932052781396</v>
      </c>
      <c r="Q1880" s="63">
        <f t="shared" si="378"/>
        <v>904933.58564986254</v>
      </c>
      <c r="R1880" s="48">
        <v>1</v>
      </c>
      <c r="S1880" s="47">
        <f t="shared" si="381"/>
        <v>28576667.098144088</v>
      </c>
      <c r="T1880" s="67">
        <f>(S1880-MAX(S$97:S1880))/MAX(S$97:S1880)</f>
        <v>-0.41173738008917798</v>
      </c>
      <c r="U1880" s="63">
        <f t="shared" si="380"/>
        <v>671172.81099903956</v>
      </c>
      <c r="V1880" s="4"/>
    </row>
    <row r="1881" spans="1:22" x14ac:dyDescent="0.3">
      <c r="A1881" s="2">
        <v>44884</v>
      </c>
      <c r="B1881" s="21">
        <v>521.9</v>
      </c>
      <c r="C1881" s="21">
        <v>523.70000000000005</v>
      </c>
      <c r="D1881" s="21">
        <v>513.08999999999992</v>
      </c>
      <c r="E1881" s="21">
        <v>562.0533333333334</v>
      </c>
      <c r="F1881" s="23" t="str">
        <f t="shared" si="386"/>
        <v>TRUE</v>
      </c>
      <c r="G1881" s="23" t="str">
        <f t="shared" si="387"/>
        <v>FALSE</v>
      </c>
      <c r="H1881" s="23" t="str">
        <f t="shared" si="388"/>
        <v>Hold&amp;NotBuy</v>
      </c>
      <c r="I1881" s="23" t="str">
        <f t="shared" si="385"/>
        <v>hold</v>
      </c>
      <c r="J1881" s="38" t="str">
        <f t="shared" si="382"/>
        <v>Cash</v>
      </c>
      <c r="K1881" s="23" t="str">
        <f t="shared" si="383"/>
        <v>Cash</v>
      </c>
      <c r="L1881" s="23" t="str">
        <f t="shared" si="384"/>
        <v>Cash</v>
      </c>
      <c r="M1881" s="43">
        <f t="shared" si="389"/>
        <v>1.0057814607824243</v>
      </c>
      <c r="N1881" s="54">
        <f t="shared" si="379"/>
        <v>1</v>
      </c>
      <c r="O1881" s="47">
        <f>O1880*N1881</f>
        <v>3920603.2122816434</v>
      </c>
      <c r="P1881" s="67">
        <f>(O1881-MAX(O$97:O1881))/MAX(O$97:O1881)</f>
        <v>-0.24269932052781396</v>
      </c>
      <c r="Q1881" s="63">
        <f t="shared" si="378"/>
        <v>904933.58564986254</v>
      </c>
      <c r="R1881" s="48">
        <v>1</v>
      </c>
      <c r="S1881" s="47">
        <f t="shared" si="381"/>
        <v>28576667.098144088</v>
      </c>
      <c r="T1881" s="67">
        <f>(S1881-MAX(S$97:S1881))/MAX(S$97:S1881)</f>
        <v>-0.41173738008917798</v>
      </c>
      <c r="U1881" s="63">
        <f t="shared" si="380"/>
        <v>671172.81099903956</v>
      </c>
      <c r="V1881" s="4"/>
    </row>
    <row r="1882" spans="1:22" x14ac:dyDescent="0.3">
      <c r="A1882" s="2">
        <v>44885</v>
      </c>
      <c r="B1882" s="21">
        <v>523.5</v>
      </c>
      <c r="C1882" s="21">
        <v>519</v>
      </c>
      <c r="D1882" s="21">
        <v>510.75</v>
      </c>
      <c r="E1882" s="21">
        <v>562.47916666666663</v>
      </c>
      <c r="F1882" s="23" t="str">
        <f t="shared" si="386"/>
        <v>TRUE</v>
      </c>
      <c r="G1882" s="23" t="str">
        <f t="shared" si="387"/>
        <v>FALSE</v>
      </c>
      <c r="H1882" s="23" t="str">
        <f t="shared" si="388"/>
        <v>Hold&amp;NotBuy</v>
      </c>
      <c r="I1882" s="23" t="str">
        <f t="shared" si="385"/>
        <v>hold</v>
      </c>
      <c r="J1882" s="38" t="str">
        <f t="shared" si="382"/>
        <v>Cash</v>
      </c>
      <c r="K1882" s="23" t="str">
        <f t="shared" si="383"/>
        <v>Cash</v>
      </c>
      <c r="L1882" s="23" t="str">
        <f t="shared" si="384"/>
        <v>Cash</v>
      </c>
      <c r="M1882" s="43">
        <f t="shared" si="389"/>
        <v>1.0030657214025676</v>
      </c>
      <c r="N1882" s="54">
        <f t="shared" si="379"/>
        <v>1</v>
      </c>
      <c r="O1882" s="47">
        <f>O1881*N1882</f>
        <v>3920603.2122816434</v>
      </c>
      <c r="P1882" s="67">
        <f>(O1882-MAX(O$97:O1882))/MAX(O$97:O1882)</f>
        <v>-0.24269932052781396</v>
      </c>
      <c r="Q1882" s="63">
        <f t="shared" si="378"/>
        <v>904933.58564986254</v>
      </c>
      <c r="R1882" s="55">
        <f>(B1882-(B1881*$A$1))/B1881</f>
        <v>1.0023657214025676</v>
      </c>
      <c r="S1882" s="47">
        <f t="shared" si="381"/>
        <v>28644271.531112216</v>
      </c>
      <c r="T1882" s="67">
        <f>(S1882-MAX(S$97:S1882))/MAX(S$97:S1882)</f>
        <v>-0.4103457146189245</v>
      </c>
      <c r="U1882" s="63">
        <f t="shared" si="380"/>
        <v>672760.61888284143</v>
      </c>
      <c r="V1882" s="4"/>
    </row>
    <row r="1883" spans="1:22" x14ac:dyDescent="0.3">
      <c r="A1883" s="2">
        <v>44886</v>
      </c>
      <c r="B1883" s="21">
        <v>519</v>
      </c>
      <c r="C1883" s="21">
        <v>496.5</v>
      </c>
      <c r="D1883" s="21">
        <v>508.07999999999993</v>
      </c>
      <c r="E1883" s="21">
        <v>562.63583333333338</v>
      </c>
      <c r="F1883" s="23" t="str">
        <f t="shared" si="386"/>
        <v>TRUE</v>
      </c>
      <c r="G1883" s="23" t="str">
        <f t="shared" si="387"/>
        <v>FALSE</v>
      </c>
      <c r="H1883" s="23" t="str">
        <f t="shared" si="388"/>
        <v>Hold&amp;NotBuy</v>
      </c>
      <c r="I1883" s="23" t="str">
        <f t="shared" si="385"/>
        <v>hold</v>
      </c>
      <c r="J1883" s="38" t="str">
        <f t="shared" si="382"/>
        <v>Cash</v>
      </c>
      <c r="K1883" s="23" t="str">
        <f t="shared" si="383"/>
        <v>Cash</v>
      </c>
      <c r="L1883" s="23" t="str">
        <f t="shared" si="384"/>
        <v>Cash</v>
      </c>
      <c r="M1883" s="43">
        <f t="shared" si="389"/>
        <v>0.99140401146131807</v>
      </c>
      <c r="N1883" s="54">
        <f t="shared" si="379"/>
        <v>1</v>
      </c>
      <c r="O1883" s="47">
        <f>O1882*N1883</f>
        <v>3920603.2122816434</v>
      </c>
      <c r="P1883" s="67">
        <f>(O1883-MAX(O$97:O1883))/MAX(O$97:O1883)</f>
        <v>-0.24269932052781396</v>
      </c>
      <c r="Q1883" s="63">
        <f t="shared" si="378"/>
        <v>904933.58564986254</v>
      </c>
      <c r="R1883" s="52">
        <f t="shared" ref="R1883" si="390">M1883</f>
        <v>0.99140401146131807</v>
      </c>
      <c r="S1883" s="47">
        <f t="shared" si="381"/>
        <v>28398045.701331884</v>
      </c>
      <c r="T1883" s="67">
        <f>(S1883-MAX(S$97:S1883))/MAX(S$97:S1883)</f>
        <v>-0.41541437609784487</v>
      </c>
      <c r="U1883" s="63">
        <f t="shared" si="380"/>
        <v>666977.57631364791</v>
      </c>
      <c r="V1883" s="4"/>
    </row>
    <row r="1884" spans="1:22" x14ac:dyDescent="0.3">
      <c r="A1884" s="2">
        <v>44887</v>
      </c>
      <c r="B1884" s="21">
        <v>496.6</v>
      </c>
      <c r="C1884" s="21">
        <v>514.29999999999995</v>
      </c>
      <c r="D1884" s="21">
        <v>508.75</v>
      </c>
      <c r="E1884" s="21">
        <v>563.10583333333329</v>
      </c>
      <c r="F1884" s="23" t="str">
        <f t="shared" si="386"/>
        <v>FALSE</v>
      </c>
      <c r="G1884" s="23" t="str">
        <f t="shared" si="387"/>
        <v>FALSE</v>
      </c>
      <c r="H1884" s="23" t="str">
        <f t="shared" si="388"/>
        <v>Sell</v>
      </c>
      <c r="I1884" s="23" t="str">
        <f t="shared" si="385"/>
        <v/>
      </c>
      <c r="J1884" s="38" t="str">
        <f t="shared" si="382"/>
        <v>Selling</v>
      </c>
      <c r="K1884" s="23" t="str">
        <f t="shared" si="383"/>
        <v>Selling</v>
      </c>
      <c r="L1884" s="23" t="str">
        <f t="shared" si="384"/>
        <v>Cash</v>
      </c>
      <c r="M1884" s="43">
        <f t="shared" si="389"/>
        <v>0.95684007707129104</v>
      </c>
      <c r="N1884" s="54">
        <f t="shared" si="379"/>
        <v>1</v>
      </c>
      <c r="O1884" s="47">
        <f>O1883*N1884</f>
        <v>3920603.2122816434</v>
      </c>
      <c r="P1884" s="67">
        <f>(O1884-MAX(O$97:O1884))/MAX(O$97:O1884)</f>
        <v>-0.24269932052781396</v>
      </c>
      <c r="Q1884" s="63">
        <f t="shared" si="378"/>
        <v>904933.58564986254</v>
      </c>
      <c r="R1884" s="53">
        <f>(B1884-(B1884*$A$1))/B1883</f>
        <v>0.95617028901734102</v>
      </c>
      <c r="S1884" s="47">
        <f t="shared" si="381"/>
        <v>27153367.565770168</v>
      </c>
      <c r="T1884" s="67">
        <f>(S1884-MAX(S$97:S1884))/MAX(S$97:S1884)</f>
        <v>-0.44103659503809367</v>
      </c>
      <c r="U1884" s="63">
        <f t="shared" si="380"/>
        <v>637744.14191190631</v>
      </c>
      <c r="V1884" s="4"/>
    </row>
    <row r="1885" spans="1:22" x14ac:dyDescent="0.3">
      <c r="A1885" s="2">
        <v>44888</v>
      </c>
      <c r="B1885" s="21">
        <v>514.70000000000005</v>
      </c>
      <c r="C1885" s="21">
        <v>521.20000000000005</v>
      </c>
      <c r="D1885" s="21">
        <v>512.17999999999995</v>
      </c>
      <c r="E1885" s="21">
        <v>563.79583333333335</v>
      </c>
      <c r="F1885" s="23" t="str">
        <f t="shared" si="386"/>
        <v>TRUE</v>
      </c>
      <c r="G1885" s="23" t="str">
        <f t="shared" si="387"/>
        <v>FALSE</v>
      </c>
      <c r="H1885" s="23" t="str">
        <f t="shared" si="388"/>
        <v>Hold&amp;NotBuy</v>
      </c>
      <c r="I1885" s="23" t="str">
        <f t="shared" si="385"/>
        <v>hold</v>
      </c>
      <c r="J1885" s="38" t="str">
        <f t="shared" si="382"/>
        <v>Selling</v>
      </c>
      <c r="K1885" s="23" t="str">
        <f t="shared" si="383"/>
        <v>Selling</v>
      </c>
      <c r="L1885" s="23" t="str">
        <f t="shared" si="384"/>
        <v>Cash</v>
      </c>
      <c r="M1885" s="43">
        <f t="shared" si="389"/>
        <v>1.036447845348369</v>
      </c>
      <c r="N1885" s="54">
        <f t="shared" si="379"/>
        <v>1</v>
      </c>
      <c r="O1885" s="47">
        <f>O1884*N1885</f>
        <v>3920603.2122816434</v>
      </c>
      <c r="P1885" s="67">
        <f>(O1885-MAX(O$97:O1885))/MAX(O$97:O1885)</f>
        <v>-0.24269932052781396</v>
      </c>
      <c r="Q1885" s="63">
        <f t="shared" si="378"/>
        <v>904933.58564986254</v>
      </c>
      <c r="R1885" s="48">
        <v>1</v>
      </c>
      <c r="S1885" s="47">
        <f t="shared" si="381"/>
        <v>27153367.565770168</v>
      </c>
      <c r="T1885" s="67">
        <f>(S1885-MAX(S$97:S1885))/MAX(S$97:S1885)</f>
        <v>-0.44103659503809367</v>
      </c>
      <c r="U1885" s="63">
        <f t="shared" si="380"/>
        <v>637744.14191190631</v>
      </c>
      <c r="V1885" s="4"/>
    </row>
    <row r="1886" spans="1:22" x14ac:dyDescent="0.3">
      <c r="A1886" s="2">
        <v>44889</v>
      </c>
      <c r="B1886" s="21">
        <v>521.5</v>
      </c>
      <c r="C1886" s="21">
        <v>533.20000000000005</v>
      </c>
      <c r="D1886" s="21">
        <v>518.33000000000004</v>
      </c>
      <c r="E1886" s="21">
        <v>564.47666666666669</v>
      </c>
      <c r="F1886" s="23" t="str">
        <f t="shared" si="386"/>
        <v>TRUE</v>
      </c>
      <c r="G1886" s="23" t="str">
        <f t="shared" si="387"/>
        <v>FALSE</v>
      </c>
      <c r="H1886" s="23" t="str">
        <f t="shared" si="388"/>
        <v>Hold&amp;NotBuy</v>
      </c>
      <c r="I1886" s="23" t="str">
        <f t="shared" si="385"/>
        <v>hold</v>
      </c>
      <c r="J1886" s="38" t="str">
        <f t="shared" si="382"/>
        <v>Selling</v>
      </c>
      <c r="K1886" s="23" t="str">
        <f t="shared" si="383"/>
        <v>Selling</v>
      </c>
      <c r="L1886" s="23" t="str">
        <f t="shared" si="384"/>
        <v>Cash</v>
      </c>
      <c r="M1886" s="43">
        <f t="shared" si="389"/>
        <v>1.0132115795609091</v>
      </c>
      <c r="N1886" s="54">
        <f t="shared" si="379"/>
        <v>1</v>
      </c>
      <c r="O1886" s="47">
        <f>O1885*N1886</f>
        <v>3920603.2122816434</v>
      </c>
      <c r="P1886" s="67">
        <f>(O1886-MAX(O$97:O1886))/MAX(O$97:O1886)</f>
        <v>-0.24269932052781396</v>
      </c>
      <c r="Q1886" s="63">
        <f t="shared" si="378"/>
        <v>904933.58564986254</v>
      </c>
      <c r="R1886" s="55">
        <f>(B1886-(B1885*$A$1))/B1885</f>
        <v>1.0125115795609092</v>
      </c>
      <c r="S1886" s="47">
        <f t="shared" si="381"/>
        <v>27493099.084415913</v>
      </c>
      <c r="T1886" s="67">
        <f>(S1886-MAX(S$97:S1886))/MAX(S$97:S1886)</f>
        <v>-0.43404307992527608</v>
      </c>
      <c r="U1886" s="63">
        <f t="shared" si="380"/>
        <v>645723.32848294091</v>
      </c>
      <c r="V1886" s="4"/>
    </row>
    <row r="1887" spans="1:22" x14ac:dyDescent="0.3">
      <c r="A1887" s="2">
        <v>44890</v>
      </c>
      <c r="B1887" s="21">
        <v>533.1</v>
      </c>
      <c r="C1887" s="21">
        <v>555.20000000000005</v>
      </c>
      <c r="D1887" s="21">
        <v>521.12</v>
      </c>
      <c r="E1887" s="21">
        <v>565.21750000000009</v>
      </c>
      <c r="F1887" s="23" t="str">
        <f t="shared" si="386"/>
        <v>TRUE</v>
      </c>
      <c r="G1887" s="23" t="str">
        <f t="shared" si="387"/>
        <v>FALSE</v>
      </c>
      <c r="H1887" s="23" t="str">
        <f t="shared" si="388"/>
        <v>Hold&amp;NotBuy</v>
      </c>
      <c r="I1887" s="23" t="str">
        <f t="shared" si="385"/>
        <v>hold</v>
      </c>
      <c r="J1887" s="38" t="str">
        <f t="shared" si="382"/>
        <v>Selling</v>
      </c>
      <c r="K1887" s="23" t="str">
        <f t="shared" si="383"/>
        <v>Selling</v>
      </c>
      <c r="L1887" s="23" t="str">
        <f t="shared" si="384"/>
        <v>Cash</v>
      </c>
      <c r="M1887" s="43">
        <f t="shared" si="389"/>
        <v>1.0222435282837967</v>
      </c>
      <c r="N1887" s="54">
        <f t="shared" si="379"/>
        <v>1</v>
      </c>
      <c r="O1887" s="47">
        <f>O1886*N1887</f>
        <v>3920603.2122816434</v>
      </c>
      <c r="P1887" s="67">
        <f>(O1887-MAX(O$97:O1887))/MAX(O$97:O1887)</f>
        <v>-0.24269932052781396</v>
      </c>
      <c r="Q1887" s="63">
        <f t="shared" si="378"/>
        <v>904933.58564986254</v>
      </c>
      <c r="R1887" s="52">
        <f>M1887</f>
        <v>1.0222435282837967</v>
      </c>
      <c r="S1887" s="47">
        <f t="shared" si="381"/>
        <v>28104642.611509345</v>
      </c>
      <c r="T1887" s="67">
        <f>(S1887-MAX(S$97:S1887))/MAX(S$97:S1887)</f>
        <v>-0.42145420116618343</v>
      </c>
      <c r="U1887" s="63">
        <f t="shared" si="380"/>
        <v>660086.49360355851</v>
      </c>
      <c r="V1887" s="4"/>
    </row>
    <row r="1888" spans="1:22" x14ac:dyDescent="0.3">
      <c r="A1888" s="2">
        <v>44891</v>
      </c>
      <c r="B1888" s="21">
        <v>555.29999999999995</v>
      </c>
      <c r="C1888" s="21">
        <v>554.79999999999995</v>
      </c>
      <c r="D1888" s="21">
        <v>525.87000000000012</v>
      </c>
      <c r="E1888" s="21">
        <v>565.77750000000003</v>
      </c>
      <c r="F1888" s="23" t="str">
        <f t="shared" si="386"/>
        <v>TRUE</v>
      </c>
      <c r="G1888" s="23" t="str">
        <f t="shared" si="387"/>
        <v>FALSE</v>
      </c>
      <c r="H1888" s="23" t="str">
        <f t="shared" si="388"/>
        <v>Hold&amp;NotBuy</v>
      </c>
      <c r="I1888" s="23" t="str">
        <f t="shared" si="385"/>
        <v>hold</v>
      </c>
      <c r="J1888" s="38" t="str">
        <f t="shared" si="382"/>
        <v>Selling</v>
      </c>
      <c r="K1888" s="23" t="str">
        <f t="shared" si="383"/>
        <v>Selling</v>
      </c>
      <c r="L1888" s="23" t="str">
        <f t="shared" si="384"/>
        <v>Cash</v>
      </c>
      <c r="M1888" s="43">
        <f t="shared" si="389"/>
        <v>1.0416432189082723</v>
      </c>
      <c r="N1888" s="54">
        <f t="shared" si="379"/>
        <v>1</v>
      </c>
      <c r="O1888" s="47">
        <f>O1887*N1888</f>
        <v>3920603.2122816434</v>
      </c>
      <c r="P1888" s="67">
        <f>(O1888-MAX(O$97:O1888))/MAX(O$97:O1888)</f>
        <v>-0.24269932052781396</v>
      </c>
      <c r="Q1888" s="63">
        <f t="shared" si="378"/>
        <v>904933.58564986254</v>
      </c>
      <c r="R1888" s="52">
        <f>M1888</f>
        <v>1.0416432189082723</v>
      </c>
      <c r="S1888" s="47">
        <f t="shared" si="381"/>
        <v>29275010.396119185</v>
      </c>
      <c r="T1888" s="67">
        <f>(S1888-MAX(S$97:S1888))/MAX(S$97:S1888)</f>
        <v>-0.39736169181688558</v>
      </c>
      <c r="U1888" s="63">
        <f t="shared" si="380"/>
        <v>687574.61995508533</v>
      </c>
      <c r="V1888" s="4"/>
    </row>
    <row r="1889" spans="1:22" x14ac:dyDescent="0.3">
      <c r="A1889" s="2">
        <v>44892</v>
      </c>
      <c r="B1889" s="21">
        <v>555</v>
      </c>
      <c r="C1889" s="21">
        <v>553.5</v>
      </c>
      <c r="D1889" s="21">
        <v>529.33000000000004</v>
      </c>
      <c r="E1889" s="21">
        <v>566.03499999999997</v>
      </c>
      <c r="F1889" s="23" t="str">
        <f t="shared" si="386"/>
        <v>TRUE</v>
      </c>
      <c r="G1889" s="23" t="str">
        <f t="shared" si="387"/>
        <v>FALSE</v>
      </c>
      <c r="H1889" s="23" t="str">
        <f t="shared" si="388"/>
        <v>Hold&amp;NotBuy</v>
      </c>
      <c r="I1889" s="23" t="str">
        <f t="shared" si="385"/>
        <v>hold</v>
      </c>
      <c r="J1889" s="38" t="str">
        <f t="shared" si="382"/>
        <v>Selling</v>
      </c>
      <c r="K1889" s="23" t="str">
        <f t="shared" si="383"/>
        <v>Selling</v>
      </c>
      <c r="L1889" s="23" t="str">
        <f t="shared" si="384"/>
        <v>Cash</v>
      </c>
      <c r="M1889" s="43">
        <f t="shared" si="389"/>
        <v>0.99945975148568345</v>
      </c>
      <c r="N1889" s="54">
        <f t="shared" si="379"/>
        <v>1</v>
      </c>
      <c r="O1889" s="47">
        <f>O1888*N1889</f>
        <v>3920603.2122816434</v>
      </c>
      <c r="P1889" s="67">
        <f>(O1889-MAX(O$97:O1889))/MAX(O$97:O1889)</f>
        <v>-0.24269932052781396</v>
      </c>
      <c r="Q1889" s="63">
        <f t="shared" si="378"/>
        <v>904933.58564986254</v>
      </c>
      <c r="R1889" s="52">
        <f>M1889</f>
        <v>0.99945975148568345</v>
      </c>
      <c r="S1889" s="47">
        <f t="shared" si="381"/>
        <v>29259194.61524608</v>
      </c>
      <c r="T1889" s="67">
        <f>(S1889-MAX(S$97:S1889))/MAX(S$97:S1889)</f>
        <v>-0.39768726626755174</v>
      </c>
      <c r="U1889" s="63">
        <f t="shared" si="380"/>
        <v>687203.15878817288</v>
      </c>
      <c r="V1889" s="4"/>
    </row>
    <row r="1890" spans="1:22" x14ac:dyDescent="0.3">
      <c r="A1890" s="2">
        <v>44893</v>
      </c>
      <c r="B1890" s="21">
        <v>553.70000000000005</v>
      </c>
      <c r="C1890" s="21">
        <v>526.6</v>
      </c>
      <c r="D1890" s="21">
        <v>529.79999999999995</v>
      </c>
      <c r="E1890" s="21">
        <v>566.15249999999992</v>
      </c>
      <c r="F1890" s="23" t="str">
        <f t="shared" si="386"/>
        <v>TRUE</v>
      </c>
      <c r="G1890" s="23" t="str">
        <f t="shared" si="387"/>
        <v>FALSE</v>
      </c>
      <c r="H1890" s="23" t="str">
        <f t="shared" si="388"/>
        <v>Hold&amp;NotBuy</v>
      </c>
      <c r="I1890" s="23" t="str">
        <f t="shared" si="385"/>
        <v>hold</v>
      </c>
      <c r="J1890" s="38" t="str">
        <f t="shared" si="382"/>
        <v>Selling</v>
      </c>
      <c r="K1890" s="23" t="str">
        <f t="shared" si="383"/>
        <v>Selling</v>
      </c>
      <c r="L1890" s="23" t="str">
        <f t="shared" si="384"/>
        <v>Cash</v>
      </c>
      <c r="M1890" s="43">
        <f t="shared" si="389"/>
        <v>0.99765765765765779</v>
      </c>
      <c r="N1890" s="54">
        <f t="shared" si="379"/>
        <v>1</v>
      </c>
      <c r="O1890" s="47">
        <f>O1889*N1890</f>
        <v>3920603.2122816434</v>
      </c>
      <c r="P1890" s="67">
        <f>(O1890-MAX(O$97:O1890))/MAX(O$97:O1890)</f>
        <v>-0.24269932052781396</v>
      </c>
      <c r="Q1890" s="63">
        <f t="shared" si="378"/>
        <v>904933.58564986254</v>
      </c>
      <c r="R1890" s="52">
        <f>M1890</f>
        <v>0.99765765765765779</v>
      </c>
      <c r="S1890" s="47">
        <f t="shared" si="381"/>
        <v>29190659.564795956</v>
      </c>
      <c r="T1890" s="67">
        <f>(S1890-MAX(S$97:S1890))/MAX(S$97:S1890)</f>
        <v>-0.39909808888710518</v>
      </c>
      <c r="U1890" s="63">
        <f t="shared" si="380"/>
        <v>685593.49373155204</v>
      </c>
      <c r="V1890" s="4"/>
    </row>
    <row r="1891" spans="1:22" x14ac:dyDescent="0.3">
      <c r="A1891" s="2">
        <v>44894</v>
      </c>
      <c r="B1891" s="21">
        <v>526.6</v>
      </c>
      <c r="C1891" s="21">
        <v>534.6</v>
      </c>
      <c r="D1891" s="21">
        <v>530.8900000000001</v>
      </c>
      <c r="E1891" s="21">
        <v>566.42166666666674</v>
      </c>
      <c r="F1891" s="23" t="str">
        <f t="shared" si="386"/>
        <v>FALSE</v>
      </c>
      <c r="G1891" s="23" t="str">
        <f t="shared" si="387"/>
        <v>FALSE</v>
      </c>
      <c r="H1891" s="23" t="str">
        <f t="shared" si="388"/>
        <v>Sell</v>
      </c>
      <c r="I1891" s="23" t="str">
        <f t="shared" si="385"/>
        <v/>
      </c>
      <c r="J1891" s="38" t="str">
        <f t="shared" si="382"/>
        <v>Selling</v>
      </c>
      <c r="K1891" s="23" t="str">
        <f t="shared" si="383"/>
        <v>Selling</v>
      </c>
      <c r="L1891" s="23" t="str">
        <f t="shared" si="384"/>
        <v>Cash</v>
      </c>
      <c r="M1891" s="43">
        <f t="shared" si="389"/>
        <v>0.95105652880621272</v>
      </c>
      <c r="N1891" s="54">
        <f t="shared" si="379"/>
        <v>1</v>
      </c>
      <c r="O1891" s="47">
        <f>O1890*N1891</f>
        <v>3920603.2122816434</v>
      </c>
      <c r="P1891" s="67">
        <f>(O1891-MAX(O$97:O1891))/MAX(O$97:O1891)</f>
        <v>-0.24269932052781396</v>
      </c>
      <c r="Q1891" s="63">
        <f>Q1890*N1891</f>
        <v>904933.58564986254</v>
      </c>
      <c r="R1891" s="53">
        <f>(B1891-(B1891*$A$1))/B1890</f>
        <v>0.95039078923604847</v>
      </c>
      <c r="S1891" s="47">
        <f t="shared" si="381"/>
        <v>27742533.982107237</v>
      </c>
      <c r="T1891" s="67">
        <f>(S1891-MAX(S$97:S1891))/MAX(S$97:S1891)</f>
        <v>-0.42890835844396602</v>
      </c>
      <c r="U1891" s="63">
        <f t="shared" si="380"/>
        <v>651581.74160262954</v>
      </c>
      <c r="V1891" s="4"/>
    </row>
    <row r="1892" spans="1:22" x14ac:dyDescent="0.3">
      <c r="A1892" s="2">
        <v>44895</v>
      </c>
      <c r="B1892" s="21">
        <v>535.1</v>
      </c>
      <c r="C1892" s="21">
        <v>543.4</v>
      </c>
      <c r="D1892" s="21">
        <v>533.33000000000004</v>
      </c>
      <c r="E1892" s="21">
        <v>566.80916666666656</v>
      </c>
      <c r="F1892" s="23" t="str">
        <f t="shared" si="386"/>
        <v>TRUE</v>
      </c>
      <c r="G1892" s="23" t="str">
        <f t="shared" si="387"/>
        <v>FALSE</v>
      </c>
      <c r="H1892" s="23" t="str">
        <f t="shared" si="388"/>
        <v>Hold&amp;NotBuy</v>
      </c>
      <c r="I1892" s="23" t="str">
        <f t="shared" si="385"/>
        <v>hold</v>
      </c>
      <c r="J1892" s="38" t="str">
        <f t="shared" si="382"/>
        <v>Selling</v>
      </c>
      <c r="K1892" s="23" t="str">
        <f t="shared" si="383"/>
        <v>Selling</v>
      </c>
      <c r="L1892" s="23" t="str">
        <f t="shared" si="384"/>
        <v>Cash</v>
      </c>
      <c r="M1892" s="43">
        <f t="shared" si="389"/>
        <v>1.0161412837067982</v>
      </c>
      <c r="N1892" s="54">
        <f t="shared" ref="N1892:N1955" si="391">IF(L1892="hold", IF(L1891="hold", B1892/B1891, (B1892-(B1891*$A$1))/B1891), IF(L1892="Selling", IF(L1891="Buying", (B1892-(B1891*$A$1)-(B1892*$A$1))/B1891, (B1892-(B1892*$A$1))/B1891), 1))</f>
        <v>1</v>
      </c>
      <c r="O1892" s="47">
        <f>O1891*N1892</f>
        <v>3920603.2122816434</v>
      </c>
      <c r="P1892" s="67">
        <f>(O1892-MAX(O$97:O1892))/MAX(O$97:O1892)</f>
        <v>-0.24269932052781396</v>
      </c>
      <c r="Q1892" s="63">
        <f>Q1891*N1892</f>
        <v>904933.58564986254</v>
      </c>
      <c r="R1892" s="48">
        <v>1</v>
      </c>
      <c r="S1892" s="47">
        <f t="shared" si="381"/>
        <v>27742533.982107237</v>
      </c>
      <c r="T1892" s="67">
        <f>(S1892-MAX(S$97:S1892))/MAX(S$97:S1892)</f>
        <v>-0.42890835844396602</v>
      </c>
      <c r="U1892" s="63">
        <f>U1891*R1892</f>
        <v>651581.74160262954</v>
      </c>
      <c r="V1892" s="4"/>
    </row>
    <row r="1893" spans="1:22" x14ac:dyDescent="0.3">
      <c r="A1893" s="2">
        <v>44896</v>
      </c>
      <c r="B1893" s="21">
        <v>543.4</v>
      </c>
      <c r="C1893" s="21">
        <v>539.6</v>
      </c>
      <c r="D1893" s="21">
        <v>537.6400000000001</v>
      </c>
      <c r="E1893" s="21">
        <v>567.1583333333333</v>
      </c>
      <c r="F1893" s="23" t="str">
        <f t="shared" si="386"/>
        <v>TRUE</v>
      </c>
      <c r="G1893" s="23" t="str">
        <f t="shared" si="387"/>
        <v>FALSE</v>
      </c>
      <c r="H1893" s="23" t="str">
        <f t="shared" si="388"/>
        <v>Hold&amp;NotBuy</v>
      </c>
      <c r="I1893" s="23" t="str">
        <f t="shared" si="385"/>
        <v>hold</v>
      </c>
      <c r="J1893" s="38" t="str">
        <f t="shared" si="382"/>
        <v>Selling</v>
      </c>
      <c r="K1893" s="23" t="str">
        <f t="shared" si="383"/>
        <v>Selling</v>
      </c>
      <c r="L1893" s="23" t="str">
        <f t="shared" si="384"/>
        <v>Cash</v>
      </c>
      <c r="M1893" s="43">
        <f t="shared" si="389"/>
        <v>1.0155111194169313</v>
      </c>
      <c r="N1893" s="54">
        <f t="shared" si="391"/>
        <v>1</v>
      </c>
      <c r="O1893" s="47">
        <f>O1892*N1893</f>
        <v>3920603.2122816434</v>
      </c>
      <c r="P1893" s="67">
        <f>(O1893-MAX(O$97:O1893))/MAX(O$97:O1893)</f>
        <v>-0.24269932052781396</v>
      </c>
      <c r="Q1893" s="63">
        <f>Q1892*N1893</f>
        <v>904933.58564986254</v>
      </c>
      <c r="R1893" s="55">
        <f>(B1893-(B1892*$A$1))/B1892</f>
        <v>1.0148111194169314</v>
      </c>
      <c r="S1893" s="47">
        <f t="shared" si="381"/>
        <v>28153431.965844505</v>
      </c>
      <c r="T1893" s="67">
        <f>(S1893-MAX(S$97:S1893))/MAX(S$97:S1893)</f>
        <v>-0.42044985194286821</v>
      </c>
      <c r="U1893" s="63">
        <f>U1892*R1893</f>
        <v>661232.39658739825</v>
      </c>
      <c r="V1893" s="4"/>
    </row>
    <row r="1894" spans="1:22" x14ac:dyDescent="0.3">
      <c r="A1894" s="2">
        <v>44897</v>
      </c>
      <c r="B1894" s="21">
        <v>539.6</v>
      </c>
      <c r="C1894" s="21">
        <v>521.70000000000005</v>
      </c>
      <c r="D1894" s="21">
        <v>538.38</v>
      </c>
      <c r="E1894" s="21">
        <v>567.40083333333325</v>
      </c>
      <c r="F1894" s="23" t="str">
        <f t="shared" si="386"/>
        <v>TRUE</v>
      </c>
      <c r="G1894" s="23" t="str">
        <f t="shared" si="387"/>
        <v>FALSE</v>
      </c>
      <c r="H1894" s="23" t="str">
        <f t="shared" si="388"/>
        <v>Hold&amp;NotBuy</v>
      </c>
      <c r="I1894" s="23" t="str">
        <f t="shared" si="385"/>
        <v>hold</v>
      </c>
      <c r="J1894" s="38" t="str">
        <f t="shared" si="382"/>
        <v>Selling</v>
      </c>
      <c r="K1894" s="23" t="str">
        <f t="shared" si="383"/>
        <v>Selling</v>
      </c>
      <c r="L1894" s="23" t="str">
        <f t="shared" si="384"/>
        <v>Cash</v>
      </c>
      <c r="M1894" s="43">
        <f t="shared" si="389"/>
        <v>0.99300699300699313</v>
      </c>
      <c r="N1894" s="54">
        <f t="shared" si="391"/>
        <v>1</v>
      </c>
      <c r="O1894" s="47">
        <f>O1893*N1894</f>
        <v>3920603.2122816434</v>
      </c>
      <c r="P1894" s="67">
        <f>(O1894-MAX(O$97:O1894))/MAX(O$97:O1894)</f>
        <v>-0.24269932052781396</v>
      </c>
      <c r="Q1894" s="63">
        <f>Q1893*N1894</f>
        <v>904933.58564986254</v>
      </c>
      <c r="R1894" s="52">
        <f t="shared" ref="R1894" si="392">M1894</f>
        <v>0.99300699300699313</v>
      </c>
      <c r="S1894" s="47">
        <f t="shared" si="381"/>
        <v>27956554.81923021</v>
      </c>
      <c r="T1894" s="67">
        <f>(S1894-MAX(S$97:S1894))/MAX(S$97:S1894)</f>
        <v>-0.42450265018102995</v>
      </c>
      <c r="U1894" s="63">
        <f>U1893*R1894</f>
        <v>656608.39381405991</v>
      </c>
      <c r="V1894" s="4"/>
    </row>
    <row r="1895" spans="1:22" x14ac:dyDescent="0.3">
      <c r="A1895" s="2">
        <v>44898</v>
      </c>
      <c r="B1895" s="21">
        <v>521.9</v>
      </c>
      <c r="C1895" s="21">
        <v>529.1</v>
      </c>
      <c r="D1895" s="21">
        <v>539.17000000000007</v>
      </c>
      <c r="E1895" s="21">
        <v>567.69416666666666</v>
      </c>
      <c r="F1895" s="23" t="str">
        <f t="shared" si="386"/>
        <v>FALSE</v>
      </c>
      <c r="G1895" s="23" t="str">
        <f t="shared" si="387"/>
        <v>FALSE</v>
      </c>
      <c r="H1895" s="23" t="str">
        <f t="shared" si="388"/>
        <v>Sell</v>
      </c>
      <c r="I1895" s="23" t="str">
        <f t="shared" si="385"/>
        <v/>
      </c>
      <c r="J1895" s="38" t="str">
        <f t="shared" si="382"/>
        <v>Selling</v>
      </c>
      <c r="K1895" s="23" t="str">
        <f t="shared" si="383"/>
        <v>Selling</v>
      </c>
      <c r="L1895" s="23" t="str">
        <f t="shared" si="384"/>
        <v>Cash</v>
      </c>
      <c r="M1895" s="43">
        <f t="shared" si="389"/>
        <v>0.96719792438843577</v>
      </c>
      <c r="N1895" s="54">
        <f t="shared" si="391"/>
        <v>1</v>
      </c>
      <c r="O1895" s="47">
        <f>O1894*N1895</f>
        <v>3920603.2122816434</v>
      </c>
      <c r="P1895" s="67">
        <f>(O1895-MAX(O$97:O1895))/MAX(O$97:O1895)</f>
        <v>-0.24269932052781396</v>
      </c>
      <c r="Q1895" s="63">
        <f>Q1894*N1895</f>
        <v>904933.58564986254</v>
      </c>
      <c r="R1895" s="53">
        <f>(B1895-(B1895*$A$1))/B1894</f>
        <v>0.96652088584136397</v>
      </c>
      <c r="S1895" s="47">
        <f t="shared" si="381"/>
        <v>27020594.128955036</v>
      </c>
      <c r="T1895" s="67">
        <f>(S1895-MAX(S$97:S1895))/MAX(S$97:S1895)</f>
        <v>-0.44376979165361169</v>
      </c>
      <c r="U1895" s="63">
        <f>U1894*R1895</f>
        <v>634625.72644004039</v>
      </c>
      <c r="V1895" s="4"/>
    </row>
    <row r="1896" spans="1:22" x14ac:dyDescent="0.3">
      <c r="A1896" s="2">
        <v>44899</v>
      </c>
      <c r="B1896" s="21">
        <v>529.1</v>
      </c>
      <c r="C1896" s="21">
        <v>521.9</v>
      </c>
      <c r="D1896" s="21">
        <v>538.04</v>
      </c>
      <c r="E1896" s="21">
        <v>567.90499999999997</v>
      </c>
      <c r="F1896" s="23" t="str">
        <f t="shared" si="386"/>
        <v>FALSE</v>
      </c>
      <c r="G1896" s="23" t="str">
        <f t="shared" si="387"/>
        <v>FALSE</v>
      </c>
      <c r="H1896" s="23" t="str">
        <f t="shared" si="388"/>
        <v>Sell</v>
      </c>
      <c r="I1896" s="23" t="str">
        <f t="shared" si="385"/>
        <v/>
      </c>
      <c r="J1896" s="38" t="str">
        <f t="shared" si="382"/>
        <v>Cash</v>
      </c>
      <c r="K1896" s="23" t="str">
        <f t="shared" si="383"/>
        <v>Cash</v>
      </c>
      <c r="L1896" s="23" t="str">
        <f t="shared" si="384"/>
        <v>Cash</v>
      </c>
      <c r="M1896" s="43">
        <f t="shared" si="389"/>
        <v>1.0137957463115541</v>
      </c>
      <c r="N1896" s="54">
        <f t="shared" si="391"/>
        <v>1</v>
      </c>
      <c r="O1896" s="47">
        <f>O1895*N1896</f>
        <v>3920603.2122816434</v>
      </c>
      <c r="P1896" s="67">
        <f>(O1896-MAX(O$97:O1896))/MAX(O$97:O1896)</f>
        <v>-0.24269932052781396</v>
      </c>
      <c r="Q1896" s="63">
        <f>Q1895*N1896</f>
        <v>904933.58564986254</v>
      </c>
      <c r="R1896" s="48">
        <v>1</v>
      </c>
      <c r="S1896" s="47">
        <f t="shared" si="381"/>
        <v>27020594.128955036</v>
      </c>
      <c r="T1896" s="67">
        <f>(S1896-MAX(S$97:S1896))/MAX(S$97:S1896)</f>
        <v>-0.44376979165361169</v>
      </c>
      <c r="U1896" s="63">
        <f>U1895*R1896</f>
        <v>634625.72644004039</v>
      </c>
      <c r="V1896" s="4"/>
    </row>
    <row r="1897" spans="1:22" x14ac:dyDescent="0.3">
      <c r="A1897" s="2">
        <v>44900</v>
      </c>
      <c r="B1897" s="21">
        <v>521.9</v>
      </c>
      <c r="C1897" s="21">
        <v>522.4</v>
      </c>
      <c r="D1897" s="21">
        <v>534.76</v>
      </c>
      <c r="E1897" s="21">
        <v>568.13583333333338</v>
      </c>
      <c r="F1897" s="23" t="str">
        <f t="shared" si="386"/>
        <v>FALSE</v>
      </c>
      <c r="G1897" s="23" t="str">
        <f t="shared" si="387"/>
        <v>FALSE</v>
      </c>
      <c r="H1897" s="23" t="str">
        <f t="shared" si="388"/>
        <v>Sell</v>
      </c>
      <c r="I1897" s="23" t="str">
        <f t="shared" si="385"/>
        <v/>
      </c>
      <c r="J1897" s="38" t="str">
        <f t="shared" si="382"/>
        <v>Cash</v>
      </c>
      <c r="K1897" s="23" t="str">
        <f t="shared" si="383"/>
        <v>Cash</v>
      </c>
      <c r="L1897" s="23" t="str">
        <f t="shared" si="384"/>
        <v>Cash</v>
      </c>
      <c r="M1897" s="43">
        <f t="shared" si="389"/>
        <v>0.98639198639198633</v>
      </c>
      <c r="N1897" s="54">
        <f t="shared" si="391"/>
        <v>1</v>
      </c>
      <c r="O1897" s="47">
        <f>O1896*N1897</f>
        <v>3920603.2122816434</v>
      </c>
      <c r="P1897" s="67">
        <f>(O1897-MAX(O$97:O1897))/MAX(O$97:O1897)</f>
        <v>-0.24269932052781396</v>
      </c>
      <c r="Q1897" s="63">
        <f>Q1896*N1897</f>
        <v>904933.58564986254</v>
      </c>
      <c r="R1897" s="48">
        <v>1</v>
      </c>
      <c r="S1897" s="47">
        <f t="shared" si="381"/>
        <v>27020594.128955036</v>
      </c>
      <c r="T1897" s="67">
        <f>(S1897-MAX(S$97:S1897))/MAX(S$97:S1897)</f>
        <v>-0.44376979165361169</v>
      </c>
      <c r="U1897" s="63">
        <f>U1896*R1897</f>
        <v>634625.72644004039</v>
      </c>
      <c r="V1897" s="4"/>
    </row>
    <row r="1898" spans="1:22" x14ac:dyDescent="0.3">
      <c r="A1898" s="2">
        <v>44901</v>
      </c>
      <c r="B1898" s="21">
        <v>522</v>
      </c>
      <c r="C1898" s="21">
        <v>519.70000000000005</v>
      </c>
      <c r="D1898" s="21">
        <v>531.25</v>
      </c>
      <c r="E1898" s="21">
        <v>568.26</v>
      </c>
      <c r="F1898" s="23" t="str">
        <f t="shared" si="386"/>
        <v>FALSE</v>
      </c>
      <c r="G1898" s="23" t="str">
        <f t="shared" si="387"/>
        <v>FALSE</v>
      </c>
      <c r="H1898" s="23" t="str">
        <f t="shared" si="388"/>
        <v>Sell</v>
      </c>
      <c r="I1898" s="23" t="str">
        <f t="shared" si="385"/>
        <v/>
      </c>
      <c r="J1898" s="38" t="str">
        <f t="shared" si="382"/>
        <v>Cash</v>
      </c>
      <c r="K1898" s="23" t="str">
        <f t="shared" si="383"/>
        <v>Cash</v>
      </c>
      <c r="L1898" s="23" t="str">
        <f t="shared" si="384"/>
        <v>Cash</v>
      </c>
      <c r="M1898" s="43">
        <f t="shared" si="389"/>
        <v>1.0001916075876605</v>
      </c>
      <c r="N1898" s="54">
        <f t="shared" si="391"/>
        <v>1</v>
      </c>
      <c r="O1898" s="47">
        <f>O1897*N1898</f>
        <v>3920603.2122816434</v>
      </c>
      <c r="P1898" s="67">
        <f>(O1898-MAX(O$97:O1898))/MAX(O$97:O1898)</f>
        <v>-0.24269932052781396</v>
      </c>
      <c r="Q1898" s="63">
        <f>Q1897*N1898</f>
        <v>904933.58564986254</v>
      </c>
      <c r="R1898" s="48">
        <v>1</v>
      </c>
      <c r="S1898" s="47">
        <f t="shared" si="381"/>
        <v>27020594.128955036</v>
      </c>
      <c r="T1898" s="67">
        <f>(S1898-MAX(S$97:S1898))/MAX(S$97:S1898)</f>
        <v>-0.44376979165361169</v>
      </c>
      <c r="U1898" s="63">
        <f>U1897*R1898</f>
        <v>634625.72644004039</v>
      </c>
      <c r="V1898" s="4"/>
    </row>
    <row r="1899" spans="1:22" x14ac:dyDescent="0.3">
      <c r="A1899" s="2">
        <v>44902</v>
      </c>
      <c r="B1899" s="21">
        <v>519.70000000000005</v>
      </c>
      <c r="C1899" s="21">
        <v>511.9</v>
      </c>
      <c r="D1899" s="21">
        <v>527.08999999999992</v>
      </c>
      <c r="E1899" s="21">
        <v>568.48500000000001</v>
      </c>
      <c r="F1899" s="23" t="str">
        <f t="shared" si="386"/>
        <v>FALSE</v>
      </c>
      <c r="G1899" s="23" t="str">
        <f t="shared" si="387"/>
        <v>FALSE</v>
      </c>
      <c r="H1899" s="23" t="str">
        <f t="shared" si="388"/>
        <v>Sell</v>
      </c>
      <c r="I1899" s="23" t="str">
        <f t="shared" si="385"/>
        <v/>
      </c>
      <c r="J1899" s="38" t="str">
        <f t="shared" si="382"/>
        <v>Cash</v>
      </c>
      <c r="K1899" s="23" t="str">
        <f t="shared" si="383"/>
        <v>Cash</v>
      </c>
      <c r="L1899" s="23" t="str">
        <f t="shared" si="384"/>
        <v>Cash</v>
      </c>
      <c r="M1899" s="43">
        <f t="shared" si="389"/>
        <v>0.99559386973180086</v>
      </c>
      <c r="N1899" s="54">
        <f t="shared" si="391"/>
        <v>1</v>
      </c>
      <c r="O1899" s="47">
        <f>O1898*N1899</f>
        <v>3920603.2122816434</v>
      </c>
      <c r="P1899" s="67">
        <f>(O1899-MAX(O$97:O1899))/MAX(O$97:O1899)</f>
        <v>-0.24269932052781396</v>
      </c>
      <c r="Q1899" s="63">
        <f>Q1898*N1899</f>
        <v>904933.58564986254</v>
      </c>
      <c r="R1899" s="48">
        <v>1</v>
      </c>
      <c r="S1899" s="47">
        <f t="shared" si="381"/>
        <v>27020594.128955036</v>
      </c>
      <c r="T1899" s="67">
        <f>(S1899-MAX(S$97:S1899))/MAX(S$97:S1899)</f>
        <v>-0.44376979165361169</v>
      </c>
      <c r="U1899" s="63">
        <f>U1898*R1899</f>
        <v>634625.72644004039</v>
      </c>
      <c r="V1899" s="4"/>
    </row>
    <row r="1900" spans="1:22" x14ac:dyDescent="0.3">
      <c r="A1900" s="2">
        <v>44903</v>
      </c>
      <c r="B1900" s="21">
        <v>511.9</v>
      </c>
      <c r="C1900" s="21">
        <v>519.9</v>
      </c>
      <c r="D1900" s="21">
        <v>526.42000000000007</v>
      </c>
      <c r="E1900" s="21">
        <v>568.6541666666667</v>
      </c>
      <c r="F1900" s="23" t="str">
        <f t="shared" si="386"/>
        <v>FALSE</v>
      </c>
      <c r="G1900" s="23" t="str">
        <f t="shared" si="387"/>
        <v>FALSE</v>
      </c>
      <c r="H1900" s="23" t="str">
        <f t="shared" si="388"/>
        <v>Sell</v>
      </c>
      <c r="I1900" s="23" t="str">
        <f t="shared" si="385"/>
        <v/>
      </c>
      <c r="J1900" s="38" t="str">
        <f t="shared" si="382"/>
        <v>Cash</v>
      </c>
      <c r="K1900" s="23" t="str">
        <f t="shared" si="383"/>
        <v>Cash</v>
      </c>
      <c r="L1900" s="23" t="str">
        <f t="shared" si="384"/>
        <v>Cash</v>
      </c>
      <c r="M1900" s="43">
        <f t="shared" si="389"/>
        <v>0.98499134115836051</v>
      </c>
      <c r="N1900" s="54">
        <f t="shared" si="391"/>
        <v>1</v>
      </c>
      <c r="O1900" s="47">
        <f>O1899*N1900</f>
        <v>3920603.2122816434</v>
      </c>
      <c r="P1900" s="67">
        <f>(O1900-MAX(O$97:O1900))/MAX(O$97:O1900)</f>
        <v>-0.24269932052781396</v>
      </c>
      <c r="Q1900" s="63">
        <f>Q1899*N1900</f>
        <v>904933.58564986254</v>
      </c>
      <c r="R1900" s="48">
        <v>1</v>
      </c>
      <c r="S1900" s="47">
        <f t="shared" ref="S1900:S1963" si="393">S1899*R1900</f>
        <v>27020594.128955036</v>
      </c>
      <c r="T1900" s="67">
        <f>(S1900-MAX(S$97:S1900))/MAX(S$97:S1900)</f>
        <v>-0.44376979165361169</v>
      </c>
      <c r="U1900" s="63">
        <f>U1899*R1900</f>
        <v>634625.72644004039</v>
      </c>
      <c r="V1900" s="4"/>
    </row>
    <row r="1901" spans="1:22" x14ac:dyDescent="0.3">
      <c r="A1901" s="2">
        <v>44904</v>
      </c>
      <c r="B1901" s="21">
        <v>519.9</v>
      </c>
      <c r="C1901" s="21">
        <v>516.9</v>
      </c>
      <c r="D1901" s="21">
        <v>524.65</v>
      </c>
      <c r="E1901" s="21">
        <v>568.76250000000005</v>
      </c>
      <c r="F1901" s="23" t="str">
        <f t="shared" si="386"/>
        <v>FALSE</v>
      </c>
      <c r="G1901" s="23" t="str">
        <f t="shared" si="387"/>
        <v>FALSE</v>
      </c>
      <c r="H1901" s="23" t="str">
        <f t="shared" si="388"/>
        <v>Sell</v>
      </c>
      <c r="I1901" s="23" t="str">
        <f t="shared" si="385"/>
        <v/>
      </c>
      <c r="J1901" s="38" t="str">
        <f t="shared" si="382"/>
        <v>Cash</v>
      </c>
      <c r="K1901" s="23" t="str">
        <f t="shared" si="383"/>
        <v>Cash</v>
      </c>
      <c r="L1901" s="23" t="str">
        <f t="shared" si="384"/>
        <v>Cash</v>
      </c>
      <c r="M1901" s="43">
        <f t="shared" si="389"/>
        <v>1.0156280523539754</v>
      </c>
      <c r="N1901" s="54">
        <f t="shared" si="391"/>
        <v>1</v>
      </c>
      <c r="O1901" s="47">
        <f>O1900*N1901</f>
        <v>3920603.2122816434</v>
      </c>
      <c r="P1901" s="67">
        <f>(O1901-MAX(O$97:O1901))/MAX(O$97:O1901)</f>
        <v>-0.24269932052781396</v>
      </c>
      <c r="Q1901" s="63">
        <f>Q1900*N1901</f>
        <v>904933.58564986254</v>
      </c>
      <c r="R1901" s="48">
        <v>1</v>
      </c>
      <c r="S1901" s="47">
        <f t="shared" si="393"/>
        <v>27020594.128955036</v>
      </c>
      <c r="T1901" s="67">
        <f>(S1901-MAX(S$97:S1901))/MAX(S$97:S1901)</f>
        <v>-0.44376979165361169</v>
      </c>
      <c r="U1901" s="63">
        <f>U1900*R1901</f>
        <v>634625.72644004039</v>
      </c>
      <c r="V1901" s="4"/>
    </row>
    <row r="1902" spans="1:22" x14ac:dyDescent="0.3">
      <c r="A1902" s="2">
        <v>44905</v>
      </c>
      <c r="B1902" s="21">
        <v>516.9</v>
      </c>
      <c r="C1902" s="21">
        <v>516.79999999999995</v>
      </c>
      <c r="D1902" s="21">
        <v>521.99</v>
      </c>
      <c r="E1902" s="21">
        <v>568.92083333333335</v>
      </c>
      <c r="F1902" s="23" t="str">
        <f t="shared" si="386"/>
        <v>FALSE</v>
      </c>
      <c r="G1902" s="23" t="str">
        <f t="shared" si="387"/>
        <v>FALSE</v>
      </c>
      <c r="H1902" s="23" t="str">
        <f t="shared" si="388"/>
        <v>Sell</v>
      </c>
      <c r="I1902" s="23" t="str">
        <f t="shared" si="385"/>
        <v/>
      </c>
      <c r="J1902" s="38" t="str">
        <f t="shared" si="382"/>
        <v>Cash</v>
      </c>
      <c r="K1902" s="23" t="str">
        <f t="shared" si="383"/>
        <v>Cash</v>
      </c>
      <c r="L1902" s="23" t="str">
        <f t="shared" si="384"/>
        <v>Cash</v>
      </c>
      <c r="M1902" s="43">
        <f t="shared" si="389"/>
        <v>0.99422965954991349</v>
      </c>
      <c r="N1902" s="54">
        <f t="shared" si="391"/>
        <v>1</v>
      </c>
      <c r="O1902" s="47">
        <f>O1901*N1902</f>
        <v>3920603.2122816434</v>
      </c>
      <c r="P1902" s="67">
        <f>(O1902-MAX(O$97:O1902))/MAX(O$97:O1902)</f>
        <v>-0.24269932052781396</v>
      </c>
      <c r="Q1902" s="63">
        <f>Q1901*N1902</f>
        <v>904933.58564986254</v>
      </c>
      <c r="R1902" s="48">
        <v>1</v>
      </c>
      <c r="S1902" s="47">
        <f t="shared" si="393"/>
        <v>27020594.128955036</v>
      </c>
      <c r="T1902" s="67">
        <f>(S1902-MAX(S$97:S1902))/MAX(S$97:S1902)</f>
        <v>-0.44376979165361169</v>
      </c>
      <c r="U1902" s="63">
        <f>U1901*R1902</f>
        <v>634625.72644004039</v>
      </c>
      <c r="V1902" s="4"/>
    </row>
    <row r="1903" spans="1:22" x14ac:dyDescent="0.3">
      <c r="A1903" s="2">
        <v>44906</v>
      </c>
      <c r="B1903" s="21">
        <v>516.70000000000005</v>
      </c>
      <c r="C1903" s="21">
        <v>512.5</v>
      </c>
      <c r="D1903" s="21">
        <v>519.28</v>
      </c>
      <c r="E1903" s="21">
        <v>568.96916666666664</v>
      </c>
      <c r="F1903" s="23" t="str">
        <f t="shared" si="386"/>
        <v>FALSE</v>
      </c>
      <c r="G1903" s="23" t="str">
        <f t="shared" si="387"/>
        <v>FALSE</v>
      </c>
      <c r="H1903" s="23" t="str">
        <f t="shared" si="388"/>
        <v>Sell</v>
      </c>
      <c r="I1903" s="23" t="str">
        <f t="shared" si="385"/>
        <v/>
      </c>
      <c r="J1903" s="38" t="str">
        <f t="shared" si="382"/>
        <v>Cash</v>
      </c>
      <c r="K1903" s="23" t="str">
        <f t="shared" si="383"/>
        <v>Cash</v>
      </c>
      <c r="L1903" s="23" t="str">
        <f t="shared" si="384"/>
        <v>Cash</v>
      </c>
      <c r="M1903" s="43">
        <f t="shared" si="389"/>
        <v>0.99961307796479026</v>
      </c>
      <c r="N1903" s="54">
        <f t="shared" si="391"/>
        <v>1</v>
      </c>
      <c r="O1903" s="47">
        <f>O1902*N1903</f>
        <v>3920603.2122816434</v>
      </c>
      <c r="P1903" s="67">
        <f>(O1903-MAX(O$97:O1903))/MAX(O$97:O1903)</f>
        <v>-0.24269932052781396</v>
      </c>
      <c r="Q1903" s="63">
        <f>Q1902*N1903</f>
        <v>904933.58564986254</v>
      </c>
      <c r="R1903" s="48">
        <v>1</v>
      </c>
      <c r="S1903" s="47">
        <f t="shared" si="393"/>
        <v>27020594.128955036</v>
      </c>
      <c r="T1903" s="67">
        <f>(S1903-MAX(S$97:S1903))/MAX(S$97:S1903)</f>
        <v>-0.44376979165361169</v>
      </c>
      <c r="U1903" s="63">
        <f>U1902*R1903</f>
        <v>634625.72644004039</v>
      </c>
      <c r="V1903" s="4"/>
    </row>
    <row r="1904" spans="1:22" x14ac:dyDescent="0.3">
      <c r="A1904" s="2">
        <v>44907</v>
      </c>
      <c r="B1904" s="21">
        <v>512.5</v>
      </c>
      <c r="C1904" s="21">
        <v>498.7</v>
      </c>
      <c r="D1904" s="21">
        <v>516.98</v>
      </c>
      <c r="E1904" s="21">
        <v>568.89333333333332</v>
      </c>
      <c r="F1904" s="23" t="str">
        <f t="shared" si="386"/>
        <v>FALSE</v>
      </c>
      <c r="G1904" s="23" t="str">
        <f t="shared" si="387"/>
        <v>FALSE</v>
      </c>
      <c r="H1904" s="23" t="str">
        <f t="shared" si="388"/>
        <v>Sell</v>
      </c>
      <c r="I1904" s="23" t="str">
        <f t="shared" si="385"/>
        <v/>
      </c>
      <c r="J1904" s="38" t="str">
        <f t="shared" si="382"/>
        <v>Cash</v>
      </c>
      <c r="K1904" s="23" t="str">
        <f t="shared" si="383"/>
        <v>Cash</v>
      </c>
      <c r="L1904" s="23" t="str">
        <f t="shared" si="384"/>
        <v>Cash</v>
      </c>
      <c r="M1904" s="43">
        <f t="shared" si="389"/>
        <v>0.99187149216179593</v>
      </c>
      <c r="N1904" s="54">
        <f t="shared" si="391"/>
        <v>1</v>
      </c>
      <c r="O1904" s="47">
        <f>O1903*N1904</f>
        <v>3920603.2122816434</v>
      </c>
      <c r="P1904" s="67">
        <f>(O1904-MAX(O$97:O1904))/MAX(O$97:O1904)</f>
        <v>-0.24269932052781396</v>
      </c>
      <c r="Q1904" s="63">
        <f>Q1903*N1904</f>
        <v>904933.58564986254</v>
      </c>
      <c r="R1904" s="48">
        <v>1</v>
      </c>
      <c r="S1904" s="47">
        <f t="shared" si="393"/>
        <v>27020594.128955036</v>
      </c>
      <c r="T1904" s="67">
        <f>(S1904-MAX(S$97:S1904))/MAX(S$97:S1904)</f>
        <v>-0.44376979165361169</v>
      </c>
      <c r="U1904" s="63">
        <f>U1903*R1904</f>
        <v>634625.72644004039</v>
      </c>
      <c r="V1904" s="4"/>
    </row>
    <row r="1905" spans="1:22" x14ac:dyDescent="0.3">
      <c r="A1905" s="2">
        <v>44908</v>
      </c>
      <c r="B1905" s="21">
        <v>498.7</v>
      </c>
      <c r="C1905" s="21">
        <v>514.4</v>
      </c>
      <c r="D1905" s="21">
        <v>515.51</v>
      </c>
      <c r="E1905" s="21">
        <v>569.03249999999991</v>
      </c>
      <c r="F1905" s="23" t="str">
        <f t="shared" si="386"/>
        <v>FALSE</v>
      </c>
      <c r="G1905" s="23" t="str">
        <f t="shared" si="387"/>
        <v>FALSE</v>
      </c>
      <c r="H1905" s="23" t="str">
        <f t="shared" si="388"/>
        <v>Sell</v>
      </c>
      <c r="I1905" s="23" t="str">
        <f t="shared" si="385"/>
        <v/>
      </c>
      <c r="J1905" s="38" t="str">
        <f t="shared" si="382"/>
        <v>Cash</v>
      </c>
      <c r="K1905" s="23" t="str">
        <f t="shared" si="383"/>
        <v>Cash</v>
      </c>
      <c r="L1905" s="23" t="str">
        <f t="shared" si="384"/>
        <v>Cash</v>
      </c>
      <c r="M1905" s="43">
        <f t="shared" si="389"/>
        <v>0.97307317073170729</v>
      </c>
      <c r="N1905" s="54">
        <f t="shared" si="391"/>
        <v>1</v>
      </c>
      <c r="O1905" s="47">
        <f>O1904*N1905</f>
        <v>3920603.2122816434</v>
      </c>
      <c r="P1905" s="67">
        <f>(O1905-MAX(O$97:O1905))/MAX(O$97:O1905)</f>
        <v>-0.24269932052781396</v>
      </c>
      <c r="Q1905" s="63">
        <f>Q1904*N1905</f>
        <v>904933.58564986254</v>
      </c>
      <c r="R1905" s="48">
        <v>1</v>
      </c>
      <c r="S1905" s="47">
        <f t="shared" si="393"/>
        <v>27020594.128955036</v>
      </c>
      <c r="T1905" s="67">
        <f>(S1905-MAX(S$97:S1905))/MAX(S$97:S1905)</f>
        <v>-0.44376979165361169</v>
      </c>
      <c r="U1905" s="63">
        <f>U1904*R1905</f>
        <v>634625.72644004039</v>
      </c>
      <c r="V1905" s="4"/>
    </row>
    <row r="1906" spans="1:22" x14ac:dyDescent="0.3">
      <c r="A1906" s="2">
        <v>44909</v>
      </c>
      <c r="B1906" s="21">
        <v>514.4</v>
      </c>
      <c r="C1906" s="21">
        <v>513.5</v>
      </c>
      <c r="D1906" s="21">
        <v>514.66999999999996</v>
      </c>
      <c r="E1906" s="21">
        <v>569.13999999999987</v>
      </c>
      <c r="F1906" s="23" t="str">
        <f t="shared" si="386"/>
        <v>FALSE</v>
      </c>
      <c r="G1906" s="23" t="str">
        <f t="shared" si="387"/>
        <v>FALSE</v>
      </c>
      <c r="H1906" s="23" t="str">
        <f t="shared" si="388"/>
        <v>Sell</v>
      </c>
      <c r="I1906" s="23" t="str">
        <f t="shared" si="385"/>
        <v/>
      </c>
      <c r="J1906" s="38" t="str">
        <f t="shared" si="382"/>
        <v>Cash</v>
      </c>
      <c r="K1906" s="23" t="str">
        <f t="shared" si="383"/>
        <v>Cash</v>
      </c>
      <c r="L1906" s="23" t="str">
        <f t="shared" si="384"/>
        <v>Cash</v>
      </c>
      <c r="M1906" s="43">
        <f t="shared" si="389"/>
        <v>1.0314818528173251</v>
      </c>
      <c r="N1906" s="54">
        <f t="shared" si="391"/>
        <v>1</v>
      </c>
      <c r="O1906" s="47">
        <f>O1905*N1906</f>
        <v>3920603.2122816434</v>
      </c>
      <c r="P1906" s="67">
        <f>(O1906-MAX(O$97:O1906))/MAX(O$97:O1906)</f>
        <v>-0.24269932052781396</v>
      </c>
      <c r="Q1906" s="63">
        <f>Q1905*N1906</f>
        <v>904933.58564986254</v>
      </c>
      <c r="R1906" s="48">
        <v>1</v>
      </c>
      <c r="S1906" s="47">
        <f t="shared" si="393"/>
        <v>27020594.128955036</v>
      </c>
      <c r="T1906" s="67">
        <f>(S1906-MAX(S$97:S1906))/MAX(S$97:S1906)</f>
        <v>-0.44376979165361169</v>
      </c>
      <c r="U1906" s="63">
        <f>U1905*R1906</f>
        <v>634625.72644004039</v>
      </c>
      <c r="V1906" s="4"/>
    </row>
    <row r="1907" spans="1:22" x14ac:dyDescent="0.3">
      <c r="A1907" s="2">
        <v>44910</v>
      </c>
      <c r="B1907" s="21">
        <v>513.5</v>
      </c>
      <c r="C1907" s="21">
        <v>502.1</v>
      </c>
      <c r="D1907" s="21">
        <v>512.64</v>
      </c>
      <c r="E1907" s="21">
        <v>569.17166666666674</v>
      </c>
      <c r="F1907" s="23" t="str">
        <f t="shared" si="386"/>
        <v>FALSE</v>
      </c>
      <c r="G1907" s="23" t="str">
        <f t="shared" si="387"/>
        <v>FALSE</v>
      </c>
      <c r="H1907" s="23" t="str">
        <f t="shared" si="388"/>
        <v>Sell</v>
      </c>
      <c r="I1907" s="23" t="str">
        <f t="shared" si="385"/>
        <v/>
      </c>
      <c r="J1907" s="38" t="str">
        <f t="shared" si="382"/>
        <v>Cash</v>
      </c>
      <c r="K1907" s="23" t="str">
        <f t="shared" si="383"/>
        <v>Cash</v>
      </c>
      <c r="L1907" s="23" t="str">
        <f t="shared" si="384"/>
        <v>Cash</v>
      </c>
      <c r="M1907" s="43">
        <f t="shared" si="389"/>
        <v>0.9982503888024884</v>
      </c>
      <c r="N1907" s="54">
        <f t="shared" si="391"/>
        <v>1</v>
      </c>
      <c r="O1907" s="47">
        <f>O1906*N1907</f>
        <v>3920603.2122816434</v>
      </c>
      <c r="P1907" s="67">
        <f>(O1907-MAX(O$97:O1907))/MAX(O$97:O1907)</f>
        <v>-0.24269932052781396</v>
      </c>
      <c r="Q1907" s="63">
        <f>Q1906*N1907</f>
        <v>904933.58564986254</v>
      </c>
      <c r="R1907" s="48">
        <v>1</v>
      </c>
      <c r="S1907" s="47">
        <f t="shared" si="393"/>
        <v>27020594.128955036</v>
      </c>
      <c r="T1907" s="67">
        <f>(S1907-MAX(S$97:S1907))/MAX(S$97:S1907)</f>
        <v>-0.44376979165361169</v>
      </c>
      <c r="U1907" s="63">
        <f>U1906*R1907</f>
        <v>634625.72644004039</v>
      </c>
      <c r="V1907" s="4"/>
    </row>
    <row r="1908" spans="1:22" x14ac:dyDescent="0.3">
      <c r="A1908" s="2">
        <v>44911</v>
      </c>
      <c r="B1908" s="21">
        <v>502.1</v>
      </c>
      <c r="C1908" s="21">
        <v>483.6</v>
      </c>
      <c r="D1908" s="21">
        <v>509.02999999999992</v>
      </c>
      <c r="E1908" s="21">
        <v>568.98333333333335</v>
      </c>
      <c r="F1908" s="23" t="str">
        <f t="shared" si="386"/>
        <v>FALSE</v>
      </c>
      <c r="G1908" s="23" t="str">
        <f t="shared" si="387"/>
        <v>FALSE</v>
      </c>
      <c r="H1908" s="23" t="str">
        <f t="shared" si="388"/>
        <v>Sell</v>
      </c>
      <c r="I1908" s="23" t="str">
        <f t="shared" si="385"/>
        <v/>
      </c>
      <c r="J1908" s="38" t="str">
        <f t="shared" si="382"/>
        <v>Cash</v>
      </c>
      <c r="K1908" s="23" t="str">
        <f t="shared" si="383"/>
        <v>Cash</v>
      </c>
      <c r="L1908" s="23" t="str">
        <f t="shared" si="384"/>
        <v>Cash</v>
      </c>
      <c r="M1908" s="43">
        <f t="shared" si="389"/>
        <v>0.97779941577409935</v>
      </c>
      <c r="N1908" s="54">
        <f t="shared" si="391"/>
        <v>1</v>
      </c>
      <c r="O1908" s="47">
        <f>O1907*N1908</f>
        <v>3920603.2122816434</v>
      </c>
      <c r="P1908" s="67">
        <f>(O1908-MAX(O$97:O1908))/MAX(O$97:O1908)</f>
        <v>-0.24269932052781396</v>
      </c>
      <c r="Q1908" s="63">
        <f>Q1907*N1908</f>
        <v>904933.58564986254</v>
      </c>
      <c r="R1908" s="48">
        <v>1</v>
      </c>
      <c r="S1908" s="47">
        <f t="shared" si="393"/>
        <v>27020594.128955036</v>
      </c>
      <c r="T1908" s="67">
        <f>(S1908-MAX(S$97:S1908))/MAX(S$97:S1908)</f>
        <v>-0.44376979165361169</v>
      </c>
      <c r="U1908" s="63">
        <f>U1907*R1908</f>
        <v>634625.72644004039</v>
      </c>
      <c r="V1908" s="4"/>
    </row>
    <row r="1909" spans="1:22" x14ac:dyDescent="0.3">
      <c r="A1909" s="2">
        <v>44912</v>
      </c>
      <c r="B1909" s="21">
        <v>483.6</v>
      </c>
      <c r="C1909" s="21">
        <v>466.4</v>
      </c>
      <c r="D1909" s="21">
        <v>504.48</v>
      </c>
      <c r="E1909" s="21">
        <v>569.02416666666659</v>
      </c>
      <c r="F1909" s="23" t="str">
        <f t="shared" si="386"/>
        <v>FALSE</v>
      </c>
      <c r="G1909" s="23" t="str">
        <f t="shared" si="387"/>
        <v>FALSE</v>
      </c>
      <c r="H1909" s="23" t="str">
        <f t="shared" si="388"/>
        <v>Sell</v>
      </c>
      <c r="I1909" s="23" t="str">
        <f t="shared" si="385"/>
        <v/>
      </c>
      <c r="J1909" s="38" t="str">
        <f t="shared" si="382"/>
        <v>Cash</v>
      </c>
      <c r="K1909" s="23" t="str">
        <f t="shared" si="383"/>
        <v>Cash</v>
      </c>
      <c r="L1909" s="23" t="str">
        <f t="shared" si="384"/>
        <v>Cash</v>
      </c>
      <c r="M1909" s="43">
        <f t="shared" si="389"/>
        <v>0.9631547500497909</v>
      </c>
      <c r="N1909" s="54">
        <f t="shared" si="391"/>
        <v>1</v>
      </c>
      <c r="O1909" s="47">
        <f>O1908*N1909</f>
        <v>3920603.2122816434</v>
      </c>
      <c r="P1909" s="67">
        <f>(O1909-MAX(O$97:O1909))/MAX(O$97:O1909)</f>
        <v>-0.24269932052781396</v>
      </c>
      <c r="Q1909" s="63">
        <f>Q1908*N1909</f>
        <v>904933.58564986254</v>
      </c>
      <c r="R1909" s="48">
        <v>1</v>
      </c>
      <c r="S1909" s="47">
        <f t="shared" si="393"/>
        <v>27020594.128955036</v>
      </c>
      <c r="T1909" s="67">
        <f>(S1909-MAX(S$97:S1909))/MAX(S$97:S1909)</f>
        <v>-0.44376979165361169</v>
      </c>
      <c r="U1909" s="63">
        <f>U1908*R1909</f>
        <v>634625.72644004039</v>
      </c>
      <c r="V1909" s="4"/>
    </row>
    <row r="1910" spans="1:22" x14ac:dyDescent="0.3">
      <c r="A1910" s="2">
        <v>44913</v>
      </c>
      <c r="B1910" s="21">
        <v>466.5</v>
      </c>
      <c r="C1910" s="21">
        <v>464.9</v>
      </c>
      <c r="D1910" s="21">
        <v>498.9799999999999</v>
      </c>
      <c r="E1910" s="21">
        <v>568.99666666666656</v>
      </c>
      <c r="F1910" s="23" t="str">
        <f t="shared" si="386"/>
        <v>FALSE</v>
      </c>
      <c r="G1910" s="23" t="str">
        <f t="shared" si="387"/>
        <v>FALSE</v>
      </c>
      <c r="H1910" s="23" t="str">
        <f t="shared" si="388"/>
        <v>Sell</v>
      </c>
      <c r="I1910" s="23" t="str">
        <f t="shared" si="385"/>
        <v/>
      </c>
      <c r="J1910" s="38" t="str">
        <f t="shared" si="382"/>
        <v>Cash</v>
      </c>
      <c r="K1910" s="23" t="str">
        <f t="shared" si="383"/>
        <v>Cash</v>
      </c>
      <c r="L1910" s="23" t="str">
        <f t="shared" si="384"/>
        <v>Cash</v>
      </c>
      <c r="M1910" s="43">
        <f t="shared" si="389"/>
        <v>0.96464019851116622</v>
      </c>
      <c r="N1910" s="54">
        <f t="shared" si="391"/>
        <v>1</v>
      </c>
      <c r="O1910" s="47">
        <f>O1909*N1910</f>
        <v>3920603.2122816434</v>
      </c>
      <c r="P1910" s="67">
        <f>(O1910-MAX(O$97:O1910))/MAX(O$97:O1910)</f>
        <v>-0.24269932052781396</v>
      </c>
      <c r="Q1910" s="63">
        <f>Q1909*N1910</f>
        <v>904933.58564986254</v>
      </c>
      <c r="R1910" s="48">
        <v>1</v>
      </c>
      <c r="S1910" s="47">
        <f t="shared" si="393"/>
        <v>27020594.128955036</v>
      </c>
      <c r="T1910" s="67">
        <f>(S1910-MAX(S$97:S1910))/MAX(S$97:S1910)</f>
        <v>-0.44376979165361169</v>
      </c>
      <c r="U1910" s="63">
        <f>U1909*R1910</f>
        <v>634625.72644004039</v>
      </c>
      <c r="V1910" s="4"/>
    </row>
    <row r="1911" spans="1:22" x14ac:dyDescent="0.3">
      <c r="A1911" s="2">
        <v>44914</v>
      </c>
      <c r="B1911" s="21">
        <v>465</v>
      </c>
      <c r="C1911" s="21">
        <v>450.6</v>
      </c>
      <c r="D1911" s="21">
        <v>492.35</v>
      </c>
      <c r="E1911" s="21">
        <v>568.83083333333332</v>
      </c>
      <c r="F1911" s="23" t="str">
        <f t="shared" si="386"/>
        <v>FALSE</v>
      </c>
      <c r="G1911" s="23" t="str">
        <f t="shared" si="387"/>
        <v>FALSE</v>
      </c>
      <c r="H1911" s="23" t="str">
        <f t="shared" si="388"/>
        <v>Sell</v>
      </c>
      <c r="I1911" s="23" t="str">
        <f t="shared" si="385"/>
        <v/>
      </c>
      <c r="J1911" s="38" t="str">
        <f t="shared" si="382"/>
        <v>Cash</v>
      </c>
      <c r="K1911" s="23" t="str">
        <f t="shared" si="383"/>
        <v>Cash</v>
      </c>
      <c r="L1911" s="23" t="str">
        <f t="shared" si="384"/>
        <v>Cash</v>
      </c>
      <c r="M1911" s="43">
        <f t="shared" si="389"/>
        <v>0.99678456591639875</v>
      </c>
      <c r="N1911" s="54">
        <f t="shared" si="391"/>
        <v>1</v>
      </c>
      <c r="O1911" s="47">
        <f>O1910*N1911</f>
        <v>3920603.2122816434</v>
      </c>
      <c r="P1911" s="67">
        <f>(O1911-MAX(O$97:O1911))/MAX(O$97:O1911)</f>
        <v>-0.24269932052781396</v>
      </c>
      <c r="Q1911" s="63">
        <f>Q1910*N1911</f>
        <v>904933.58564986254</v>
      </c>
      <c r="R1911" s="48">
        <v>1</v>
      </c>
      <c r="S1911" s="47">
        <f t="shared" si="393"/>
        <v>27020594.128955036</v>
      </c>
      <c r="T1911" s="67">
        <f>(S1911-MAX(S$97:S1911))/MAX(S$97:S1911)</f>
        <v>-0.44376979165361169</v>
      </c>
      <c r="U1911" s="63">
        <f>U1910*R1911</f>
        <v>634625.72644004039</v>
      </c>
      <c r="V1911" s="4"/>
    </row>
    <row r="1912" spans="1:22" x14ac:dyDescent="0.3">
      <c r="A1912" s="2">
        <v>44915</v>
      </c>
      <c r="B1912" s="21">
        <v>450.6</v>
      </c>
      <c r="C1912" s="21">
        <v>449.5</v>
      </c>
      <c r="D1912" s="21">
        <v>485.62</v>
      </c>
      <c r="E1912" s="21">
        <v>568.74749999999995</v>
      </c>
      <c r="F1912" s="23" t="str">
        <f t="shared" si="386"/>
        <v>FALSE</v>
      </c>
      <c r="G1912" s="23" t="str">
        <f t="shared" si="387"/>
        <v>FALSE</v>
      </c>
      <c r="H1912" s="23" t="str">
        <f t="shared" si="388"/>
        <v>Sell</v>
      </c>
      <c r="I1912" s="23" t="str">
        <f t="shared" si="385"/>
        <v/>
      </c>
      <c r="J1912" s="38" t="str">
        <f t="shared" si="382"/>
        <v>Cash</v>
      </c>
      <c r="K1912" s="23" t="str">
        <f t="shared" si="383"/>
        <v>Cash</v>
      </c>
      <c r="L1912" s="23" t="str">
        <f t="shared" si="384"/>
        <v>Cash</v>
      </c>
      <c r="M1912" s="43">
        <f t="shared" si="389"/>
        <v>0.96903225806451621</v>
      </c>
      <c r="N1912" s="54">
        <f t="shared" si="391"/>
        <v>1</v>
      </c>
      <c r="O1912" s="47">
        <f>O1911*N1912</f>
        <v>3920603.2122816434</v>
      </c>
      <c r="P1912" s="67">
        <f>(O1912-MAX(O$97:O1912))/MAX(O$97:O1912)</f>
        <v>-0.24269932052781396</v>
      </c>
      <c r="Q1912" s="63">
        <f>Q1911*N1912</f>
        <v>904933.58564986254</v>
      </c>
      <c r="R1912" s="48">
        <v>1</v>
      </c>
      <c r="S1912" s="47">
        <f t="shared" si="393"/>
        <v>27020594.128955036</v>
      </c>
      <c r="T1912" s="67">
        <f>(S1912-MAX(S$97:S1912))/MAX(S$97:S1912)</f>
        <v>-0.44376979165361169</v>
      </c>
      <c r="U1912" s="63">
        <f>U1911*R1912</f>
        <v>634625.72644004039</v>
      </c>
      <c r="V1912" s="4"/>
    </row>
    <row r="1913" spans="1:22" x14ac:dyDescent="0.3">
      <c r="A1913" s="2">
        <v>44916</v>
      </c>
      <c r="B1913" s="21">
        <v>449.7</v>
      </c>
      <c r="C1913" s="21">
        <v>447</v>
      </c>
      <c r="D1913" s="21">
        <v>479.07</v>
      </c>
      <c r="E1913" s="21">
        <v>568.60083333333341</v>
      </c>
      <c r="F1913" s="23" t="str">
        <f t="shared" si="386"/>
        <v>FALSE</v>
      </c>
      <c r="G1913" s="23" t="str">
        <f t="shared" si="387"/>
        <v>FALSE</v>
      </c>
      <c r="H1913" s="23" t="str">
        <f t="shared" si="388"/>
        <v>Sell</v>
      </c>
      <c r="I1913" s="23" t="str">
        <f t="shared" si="385"/>
        <v/>
      </c>
      <c r="J1913" s="38" t="str">
        <f t="shared" si="382"/>
        <v>Cash</v>
      </c>
      <c r="K1913" s="23" t="str">
        <f t="shared" si="383"/>
        <v>Cash</v>
      </c>
      <c r="L1913" s="23" t="str">
        <f t="shared" si="384"/>
        <v>Cash</v>
      </c>
      <c r="M1913" s="43">
        <f t="shared" si="389"/>
        <v>0.99800266311584551</v>
      </c>
      <c r="N1913" s="54">
        <f t="shared" si="391"/>
        <v>1</v>
      </c>
      <c r="O1913" s="47">
        <f>O1912*N1913</f>
        <v>3920603.2122816434</v>
      </c>
      <c r="P1913" s="67">
        <f>(O1913-MAX(O$97:O1913))/MAX(O$97:O1913)</f>
        <v>-0.24269932052781396</v>
      </c>
      <c r="Q1913" s="63">
        <f>Q1912*N1913</f>
        <v>904933.58564986254</v>
      </c>
      <c r="R1913" s="48">
        <v>1</v>
      </c>
      <c r="S1913" s="47">
        <f t="shared" si="393"/>
        <v>27020594.128955036</v>
      </c>
      <c r="T1913" s="67">
        <f>(S1913-MAX(S$97:S1913))/MAX(S$97:S1913)</f>
        <v>-0.44376979165361169</v>
      </c>
      <c r="U1913" s="63">
        <f>U1912*R1913</f>
        <v>634625.72644004039</v>
      </c>
      <c r="V1913" s="4"/>
    </row>
    <row r="1914" spans="1:22" x14ac:dyDescent="0.3">
      <c r="A1914" s="2">
        <v>44917</v>
      </c>
      <c r="B1914" s="21">
        <v>446.9</v>
      </c>
      <c r="C1914" s="21">
        <v>447.4</v>
      </c>
      <c r="D1914" s="21">
        <v>473.93999999999988</v>
      </c>
      <c r="E1914" s="21">
        <v>568.43583333333322</v>
      </c>
      <c r="F1914" s="23" t="str">
        <f t="shared" si="386"/>
        <v>FALSE</v>
      </c>
      <c r="G1914" s="23" t="str">
        <f t="shared" si="387"/>
        <v>FALSE</v>
      </c>
      <c r="H1914" s="23" t="str">
        <f t="shared" si="388"/>
        <v>Sell</v>
      </c>
      <c r="I1914" s="23" t="str">
        <f t="shared" si="385"/>
        <v/>
      </c>
      <c r="J1914" s="38" t="str">
        <f t="shared" si="382"/>
        <v>Cash</v>
      </c>
      <c r="K1914" s="23" t="str">
        <f t="shared" si="383"/>
        <v>Cash</v>
      </c>
      <c r="L1914" s="23" t="str">
        <f t="shared" si="384"/>
        <v>Cash</v>
      </c>
      <c r="M1914" s="43">
        <f t="shared" si="389"/>
        <v>0.9937736268623526</v>
      </c>
      <c r="N1914" s="54">
        <f t="shared" si="391"/>
        <v>1</v>
      </c>
      <c r="O1914" s="47">
        <f>O1913*N1914</f>
        <v>3920603.2122816434</v>
      </c>
      <c r="P1914" s="67">
        <f>(O1914-MAX(O$97:O1914))/MAX(O$97:O1914)</f>
        <v>-0.24269932052781396</v>
      </c>
      <c r="Q1914" s="63">
        <f>Q1913*N1914</f>
        <v>904933.58564986254</v>
      </c>
      <c r="R1914" s="48">
        <v>1</v>
      </c>
      <c r="S1914" s="47">
        <f t="shared" si="393"/>
        <v>27020594.128955036</v>
      </c>
      <c r="T1914" s="67">
        <f>(S1914-MAX(S$97:S1914))/MAX(S$97:S1914)</f>
        <v>-0.44376979165361169</v>
      </c>
      <c r="U1914" s="63">
        <f>U1913*R1914</f>
        <v>634625.72644004039</v>
      </c>
      <c r="V1914" s="4"/>
    </row>
    <row r="1915" spans="1:22" x14ac:dyDescent="0.3">
      <c r="A1915" s="2">
        <v>44918</v>
      </c>
      <c r="B1915" s="21">
        <v>447.4</v>
      </c>
      <c r="C1915" s="21">
        <v>455.1</v>
      </c>
      <c r="D1915" s="21">
        <v>468.01</v>
      </c>
      <c r="E1915" s="21">
        <v>568.29583333333335</v>
      </c>
      <c r="F1915" s="23" t="str">
        <f t="shared" si="386"/>
        <v>FALSE</v>
      </c>
      <c r="G1915" s="23" t="str">
        <f t="shared" si="387"/>
        <v>FALSE</v>
      </c>
      <c r="H1915" s="23" t="str">
        <f t="shared" si="388"/>
        <v>Sell</v>
      </c>
      <c r="I1915" s="23" t="str">
        <f t="shared" si="385"/>
        <v/>
      </c>
      <c r="J1915" s="38" t="str">
        <f t="shared" si="382"/>
        <v>Cash</v>
      </c>
      <c r="K1915" s="23" t="str">
        <f t="shared" si="383"/>
        <v>Cash</v>
      </c>
      <c r="L1915" s="23" t="str">
        <f t="shared" si="384"/>
        <v>Cash</v>
      </c>
      <c r="M1915" s="43">
        <f t="shared" si="389"/>
        <v>1.0011188185276347</v>
      </c>
      <c r="N1915" s="54">
        <f t="shared" si="391"/>
        <v>1</v>
      </c>
      <c r="O1915" s="47">
        <f>O1914*N1915</f>
        <v>3920603.2122816434</v>
      </c>
      <c r="P1915" s="67">
        <f>(O1915-MAX(O$97:O1915))/MAX(O$97:O1915)</f>
        <v>-0.24269932052781396</v>
      </c>
      <c r="Q1915" s="63">
        <f>Q1914*N1915</f>
        <v>904933.58564986254</v>
      </c>
      <c r="R1915" s="48">
        <v>1</v>
      </c>
      <c r="S1915" s="47">
        <f t="shared" si="393"/>
        <v>27020594.128955036</v>
      </c>
      <c r="T1915" s="67">
        <f>(S1915-MAX(S$97:S1915))/MAX(S$97:S1915)</f>
        <v>-0.44376979165361169</v>
      </c>
      <c r="U1915" s="63">
        <f>U1914*R1915</f>
        <v>634625.72644004039</v>
      </c>
      <c r="V1915" s="4"/>
    </row>
    <row r="1916" spans="1:22" x14ac:dyDescent="0.3">
      <c r="A1916" s="2">
        <v>44919</v>
      </c>
      <c r="B1916" s="21">
        <v>455</v>
      </c>
      <c r="C1916" s="21">
        <v>458.9</v>
      </c>
      <c r="D1916" s="21">
        <v>462.55</v>
      </c>
      <c r="E1916" s="21">
        <v>568.15583333333336</v>
      </c>
      <c r="F1916" s="23" t="str">
        <f t="shared" si="386"/>
        <v>FALSE</v>
      </c>
      <c r="G1916" s="23" t="str">
        <f t="shared" si="387"/>
        <v>FALSE</v>
      </c>
      <c r="H1916" s="23" t="str">
        <f t="shared" si="388"/>
        <v>Sell</v>
      </c>
      <c r="I1916" s="23" t="str">
        <f t="shared" si="385"/>
        <v/>
      </c>
      <c r="J1916" s="38" t="str">
        <f t="shared" si="382"/>
        <v>Cash</v>
      </c>
      <c r="K1916" s="23" t="str">
        <f t="shared" si="383"/>
        <v>Cash</v>
      </c>
      <c r="L1916" s="23" t="str">
        <f t="shared" si="384"/>
        <v>Cash</v>
      </c>
      <c r="M1916" s="43">
        <f t="shared" si="389"/>
        <v>1.0169870362092088</v>
      </c>
      <c r="N1916" s="54">
        <f t="shared" si="391"/>
        <v>1</v>
      </c>
      <c r="O1916" s="47">
        <f>O1915*N1916</f>
        <v>3920603.2122816434</v>
      </c>
      <c r="P1916" s="67">
        <f>(O1916-MAX(O$97:O1916))/MAX(O$97:O1916)</f>
        <v>-0.24269932052781396</v>
      </c>
      <c r="Q1916" s="63">
        <f>Q1915*N1916</f>
        <v>904933.58564986254</v>
      </c>
      <c r="R1916" s="48">
        <v>1</v>
      </c>
      <c r="S1916" s="47">
        <f t="shared" si="393"/>
        <v>27020594.128955036</v>
      </c>
      <c r="T1916" s="67">
        <f>(S1916-MAX(S$97:S1916))/MAX(S$97:S1916)</f>
        <v>-0.44376979165361169</v>
      </c>
      <c r="U1916" s="63">
        <f>U1915*R1916</f>
        <v>634625.72644004039</v>
      </c>
      <c r="V1916" s="4"/>
    </row>
    <row r="1917" spans="1:22" x14ac:dyDescent="0.3">
      <c r="A1917" s="2">
        <v>44920</v>
      </c>
      <c r="B1917" s="21">
        <v>458.9</v>
      </c>
      <c r="C1917" s="21">
        <v>450.2</v>
      </c>
      <c r="D1917" s="21">
        <v>457.36</v>
      </c>
      <c r="E1917" s="21">
        <v>568.06416666666678</v>
      </c>
      <c r="F1917" s="23" t="str">
        <f t="shared" si="386"/>
        <v>FALSE</v>
      </c>
      <c r="G1917" s="23" t="str">
        <f t="shared" si="387"/>
        <v>FALSE</v>
      </c>
      <c r="H1917" s="23" t="str">
        <f t="shared" si="388"/>
        <v>Sell</v>
      </c>
      <c r="I1917" s="23" t="str">
        <f t="shared" si="385"/>
        <v/>
      </c>
      <c r="J1917" s="38" t="str">
        <f t="shared" si="382"/>
        <v>Cash</v>
      </c>
      <c r="K1917" s="23" t="str">
        <f t="shared" si="383"/>
        <v>Cash</v>
      </c>
      <c r="L1917" s="23" t="str">
        <f t="shared" si="384"/>
        <v>Cash</v>
      </c>
      <c r="M1917" s="43">
        <f t="shared" si="389"/>
        <v>1.0085714285714285</v>
      </c>
      <c r="N1917" s="54">
        <f t="shared" si="391"/>
        <v>1</v>
      </c>
      <c r="O1917" s="47">
        <f>O1916*N1917</f>
        <v>3920603.2122816434</v>
      </c>
      <c r="P1917" s="67">
        <f>(O1917-MAX(O$97:O1917))/MAX(O$97:O1917)</f>
        <v>-0.24269932052781396</v>
      </c>
      <c r="Q1917" s="63">
        <f>Q1916*N1917</f>
        <v>904933.58564986254</v>
      </c>
      <c r="R1917" s="48">
        <v>1</v>
      </c>
      <c r="S1917" s="47">
        <f t="shared" si="393"/>
        <v>27020594.128955036</v>
      </c>
      <c r="T1917" s="67">
        <f>(S1917-MAX(S$97:S1917))/MAX(S$97:S1917)</f>
        <v>-0.44376979165361169</v>
      </c>
      <c r="U1917" s="63">
        <f>U1916*R1917</f>
        <v>634625.72644004039</v>
      </c>
      <c r="V1917" s="4"/>
    </row>
    <row r="1918" spans="1:22" x14ac:dyDescent="0.3">
      <c r="A1918" s="2">
        <v>44921</v>
      </c>
      <c r="B1918" s="21">
        <v>450.2</v>
      </c>
      <c r="C1918" s="21">
        <v>457.4</v>
      </c>
      <c r="D1918" s="21">
        <v>454.74</v>
      </c>
      <c r="E1918" s="21">
        <v>568.02833333333331</v>
      </c>
      <c r="F1918" s="23" t="str">
        <f t="shared" si="386"/>
        <v>FALSE</v>
      </c>
      <c r="G1918" s="23" t="str">
        <f t="shared" si="387"/>
        <v>FALSE</v>
      </c>
      <c r="H1918" s="23" t="str">
        <f t="shared" si="388"/>
        <v>Sell</v>
      </c>
      <c r="I1918" s="23" t="str">
        <f t="shared" si="385"/>
        <v/>
      </c>
      <c r="J1918" s="38" t="str">
        <f t="shared" si="382"/>
        <v>Cash</v>
      </c>
      <c r="K1918" s="23" t="str">
        <f t="shared" si="383"/>
        <v>Cash</v>
      </c>
      <c r="L1918" s="23" t="str">
        <f t="shared" si="384"/>
        <v>Cash</v>
      </c>
      <c r="M1918" s="43">
        <f t="shared" si="389"/>
        <v>0.98104162126825023</v>
      </c>
      <c r="N1918" s="54">
        <f t="shared" si="391"/>
        <v>1</v>
      </c>
      <c r="O1918" s="47">
        <f>O1917*N1918</f>
        <v>3920603.2122816434</v>
      </c>
      <c r="P1918" s="67">
        <f>(O1918-MAX(O$97:O1918))/MAX(O$97:O1918)</f>
        <v>-0.24269932052781396</v>
      </c>
      <c r="Q1918" s="63">
        <f>Q1917*N1918</f>
        <v>904933.58564986254</v>
      </c>
      <c r="R1918" s="48">
        <v>1</v>
      </c>
      <c r="S1918" s="47">
        <f t="shared" si="393"/>
        <v>27020594.128955036</v>
      </c>
      <c r="T1918" s="67">
        <f>(S1918-MAX(S$97:S1918))/MAX(S$97:S1918)</f>
        <v>-0.44376979165361169</v>
      </c>
      <c r="U1918" s="63">
        <f>U1917*R1918</f>
        <v>634625.72644004039</v>
      </c>
      <c r="V1918" s="4"/>
    </row>
    <row r="1919" spans="1:22" x14ac:dyDescent="0.3">
      <c r="A1919" s="2">
        <v>44922</v>
      </c>
      <c r="B1919" s="21">
        <v>457.3</v>
      </c>
      <c r="C1919" s="21">
        <v>468.1</v>
      </c>
      <c r="D1919" s="21">
        <v>454.91</v>
      </c>
      <c r="E1919" s="21">
        <v>568.18083333333345</v>
      </c>
      <c r="F1919" s="23" t="str">
        <f t="shared" si="386"/>
        <v>TRUE</v>
      </c>
      <c r="G1919" s="23" t="str">
        <f t="shared" si="387"/>
        <v>FALSE</v>
      </c>
      <c r="H1919" s="23" t="str">
        <f t="shared" si="388"/>
        <v>Hold&amp;NotBuy</v>
      </c>
      <c r="I1919" s="23" t="str">
        <f t="shared" si="385"/>
        <v>hold</v>
      </c>
      <c r="J1919" s="38" t="str">
        <f t="shared" si="382"/>
        <v>Cash</v>
      </c>
      <c r="K1919" s="23" t="str">
        <f t="shared" si="383"/>
        <v>Cash</v>
      </c>
      <c r="L1919" s="23" t="str">
        <f t="shared" si="384"/>
        <v>Cash</v>
      </c>
      <c r="M1919" s="43">
        <f t="shared" si="389"/>
        <v>1.0157707685473123</v>
      </c>
      <c r="N1919" s="54">
        <f t="shared" si="391"/>
        <v>1</v>
      </c>
      <c r="O1919" s="47">
        <f>O1918*N1919</f>
        <v>3920603.2122816434</v>
      </c>
      <c r="P1919" s="67">
        <f>(O1919-MAX(O$97:O1919))/MAX(O$97:O1919)</f>
        <v>-0.24269932052781396</v>
      </c>
      <c r="Q1919" s="63">
        <f>Q1918*N1919</f>
        <v>904933.58564986254</v>
      </c>
      <c r="R1919" s="48">
        <v>1</v>
      </c>
      <c r="S1919" s="47">
        <f t="shared" si="393"/>
        <v>27020594.128955036</v>
      </c>
      <c r="T1919" s="67">
        <f>(S1919-MAX(S$97:S1919))/MAX(S$97:S1919)</f>
        <v>-0.44376979165361169</v>
      </c>
      <c r="U1919" s="63">
        <f>U1918*R1919</f>
        <v>634625.72644004039</v>
      </c>
      <c r="V1919" s="4"/>
    </row>
    <row r="1920" spans="1:22" x14ac:dyDescent="0.3">
      <c r="A1920" s="2">
        <v>44923</v>
      </c>
      <c r="B1920" s="21">
        <v>468.1</v>
      </c>
      <c r="C1920" s="21">
        <v>460</v>
      </c>
      <c r="D1920" s="21">
        <v>454.42</v>
      </c>
      <c r="E1920" s="21">
        <v>568.29250000000002</v>
      </c>
      <c r="F1920" s="23" t="str">
        <f t="shared" si="386"/>
        <v>TRUE</v>
      </c>
      <c r="G1920" s="23" t="str">
        <f t="shared" si="387"/>
        <v>FALSE</v>
      </c>
      <c r="H1920" s="23" t="str">
        <f t="shared" si="388"/>
        <v>Hold&amp;NotBuy</v>
      </c>
      <c r="I1920" s="23" t="str">
        <f t="shared" si="385"/>
        <v>hold</v>
      </c>
      <c r="J1920" s="38" t="str">
        <f t="shared" si="382"/>
        <v>Cash</v>
      </c>
      <c r="K1920" s="23" t="str">
        <f t="shared" si="383"/>
        <v>Cash</v>
      </c>
      <c r="L1920" s="23" t="str">
        <f t="shared" si="384"/>
        <v>Cash</v>
      </c>
      <c r="M1920" s="43">
        <f t="shared" si="389"/>
        <v>1.0236168816969167</v>
      </c>
      <c r="N1920" s="54">
        <f t="shared" si="391"/>
        <v>1</v>
      </c>
      <c r="O1920" s="47">
        <f>O1919*N1920</f>
        <v>3920603.2122816434</v>
      </c>
      <c r="P1920" s="67">
        <f>(O1920-MAX(O$97:O1920))/MAX(O$97:O1920)</f>
        <v>-0.24269932052781396</v>
      </c>
      <c r="Q1920" s="63">
        <f>Q1919*N1920</f>
        <v>904933.58564986254</v>
      </c>
      <c r="R1920" s="55">
        <f>(B1920-(B1919*$A$1))/B1919</f>
        <v>1.0229168816969167</v>
      </c>
      <c r="S1920" s="47">
        <f t="shared" si="393"/>
        <v>27639821.887988701</v>
      </c>
      <c r="T1920" s="67">
        <f>(S1920-MAX(S$97:S1920))/MAX(S$97:S1920)</f>
        <v>-0.43102272977268619</v>
      </c>
      <c r="U1920" s="63">
        <f>U1919*R1920</f>
        <v>649169.36913468665</v>
      </c>
      <c r="V1920" s="4"/>
    </row>
    <row r="1921" spans="1:22" x14ac:dyDescent="0.3">
      <c r="A1921" s="2">
        <v>44924</v>
      </c>
      <c r="B1921" s="21">
        <v>460</v>
      </c>
      <c r="C1921" s="21">
        <v>441.9</v>
      </c>
      <c r="D1921" s="21">
        <v>453.55</v>
      </c>
      <c r="E1921" s="21">
        <v>568.23749999999995</v>
      </c>
      <c r="F1921" s="23" t="str">
        <f t="shared" si="386"/>
        <v>TRUE</v>
      </c>
      <c r="G1921" s="23" t="str">
        <f t="shared" si="387"/>
        <v>FALSE</v>
      </c>
      <c r="H1921" s="23" t="str">
        <f t="shared" si="388"/>
        <v>Hold&amp;NotBuy</v>
      </c>
      <c r="I1921" s="23" t="str">
        <f t="shared" si="385"/>
        <v>hold</v>
      </c>
      <c r="J1921" s="38" t="str">
        <f t="shared" si="382"/>
        <v>Cash</v>
      </c>
      <c r="K1921" s="23" t="str">
        <f t="shared" si="383"/>
        <v>Cash</v>
      </c>
      <c r="L1921" s="23" t="str">
        <f t="shared" si="384"/>
        <v>Cash</v>
      </c>
      <c r="M1921" s="43">
        <f t="shared" si="389"/>
        <v>0.98269600512710953</v>
      </c>
      <c r="N1921" s="54">
        <f t="shared" si="391"/>
        <v>1</v>
      </c>
      <c r="O1921" s="47">
        <f>O1920*N1921</f>
        <v>3920603.2122816434</v>
      </c>
      <c r="P1921" s="67">
        <f>(O1921-MAX(O$97:O1921))/MAX(O$97:O1921)</f>
        <v>-0.24269932052781396</v>
      </c>
      <c r="Q1921" s="63">
        <f>Q1920*N1921</f>
        <v>904933.58564986254</v>
      </c>
      <c r="R1921" s="52">
        <f t="shared" ref="R1921" si="394">M1921</f>
        <v>0.98269600512710953</v>
      </c>
      <c r="S1921" s="47">
        <f t="shared" si="393"/>
        <v>27161542.551751338</v>
      </c>
      <c r="T1921" s="67">
        <f>(S1921-MAX(S$97:S1921))/MAX(S$97:S1921)</f>
        <v>-0.44086830953949085</v>
      </c>
      <c r="U1921" s="63">
        <f>U1920*R1921</f>
        <v>637936.14569954248</v>
      </c>
      <c r="V1921" s="4"/>
    </row>
    <row r="1922" spans="1:22" x14ac:dyDescent="0.3">
      <c r="A1922" s="2">
        <v>44925</v>
      </c>
      <c r="B1922" s="21">
        <v>442.1</v>
      </c>
      <c r="C1922" s="21">
        <v>427.8</v>
      </c>
      <c r="D1922" s="21">
        <v>451.38</v>
      </c>
      <c r="E1922" s="21">
        <v>568.08416666666676</v>
      </c>
      <c r="F1922" s="23" t="str">
        <f t="shared" si="386"/>
        <v>FALSE</v>
      </c>
      <c r="G1922" s="23" t="str">
        <f t="shared" si="387"/>
        <v>FALSE</v>
      </c>
      <c r="H1922" s="23" t="str">
        <f t="shared" si="388"/>
        <v>Sell</v>
      </c>
      <c r="I1922" s="23" t="str">
        <f t="shared" si="385"/>
        <v/>
      </c>
      <c r="J1922" s="38" t="str">
        <f t="shared" ref="J1922:J1985" si="395">IF(H1922="Sell",IF(H1921="Sell","Cash","Selling"),IF(H1922="Hold&amp;NotBuy",J1921,""))</f>
        <v>Selling</v>
      </c>
      <c r="K1922" s="23" t="str">
        <f t="shared" ref="K1922:K1985" si="396">IF(J1922="", I1922,J1922)</f>
        <v>Selling</v>
      </c>
      <c r="L1922" s="23" t="str">
        <f t="shared" si="384"/>
        <v>Cash</v>
      </c>
      <c r="M1922" s="43">
        <f t="shared" si="389"/>
        <v>0.96108695652173914</v>
      </c>
      <c r="N1922" s="54">
        <f t="shared" si="391"/>
        <v>1</v>
      </c>
      <c r="O1922" s="47">
        <f>O1921*N1922</f>
        <v>3920603.2122816434</v>
      </c>
      <c r="P1922" s="67">
        <f>(O1922-MAX(O$97:O1922))/MAX(O$97:O1922)</f>
        <v>-0.24269932052781396</v>
      </c>
      <c r="Q1922" s="63">
        <f>Q1921*N1922</f>
        <v>904933.58564986254</v>
      </c>
      <c r="R1922" s="53">
        <f>(B1922-(B1922*$A$1))/B1921</f>
        <v>0.96041419565217401</v>
      </c>
      <c r="S1922" s="47">
        <f t="shared" si="393"/>
        <v>26086331.042512558</v>
      </c>
      <c r="T1922" s="67">
        <f>(S1922-MAX(S$97:S1922))/MAX(S$97:S1922)</f>
        <v>-0.46300198724272978</v>
      </c>
      <c r="U1922" s="63">
        <f>U1921*R1922</f>
        <v>612682.93024947413</v>
      </c>
      <c r="V1922" s="4"/>
    </row>
    <row r="1923" spans="1:22" x14ac:dyDescent="0.3">
      <c r="A1923" s="25">
        <v>44926</v>
      </c>
      <c r="B1923" s="26">
        <v>427.6</v>
      </c>
      <c r="C1923" s="26">
        <v>437.4</v>
      </c>
      <c r="D1923" s="26">
        <v>450.42</v>
      </c>
      <c r="E1923" s="26">
        <v>567.94916666666666</v>
      </c>
      <c r="F1923" s="27" t="str">
        <f t="shared" si="386"/>
        <v>FALSE</v>
      </c>
      <c r="G1923" s="27" t="str">
        <f t="shared" si="387"/>
        <v>FALSE</v>
      </c>
      <c r="H1923" s="27" t="str">
        <f t="shared" si="388"/>
        <v>Sell</v>
      </c>
      <c r="I1923" s="27" t="str">
        <f t="shared" si="385"/>
        <v/>
      </c>
      <c r="J1923" s="39" t="str">
        <f t="shared" si="395"/>
        <v>Cash</v>
      </c>
      <c r="K1923" s="27" t="str">
        <f t="shared" si="396"/>
        <v>Cash</v>
      </c>
      <c r="L1923" s="27" t="str">
        <f t="shared" si="384"/>
        <v>Cash</v>
      </c>
      <c r="M1923" s="33">
        <f t="shared" si="389"/>
        <v>0.96720199049988687</v>
      </c>
      <c r="N1923" s="45">
        <f t="shared" si="391"/>
        <v>1</v>
      </c>
      <c r="O1923" s="46">
        <f>O1922*N1923</f>
        <v>3920603.2122816434</v>
      </c>
      <c r="P1923" s="68">
        <f>(O1923-MAX(O$97:O1923))/MAX(O$97:O1923)</f>
        <v>-0.24269932052781396</v>
      </c>
      <c r="Q1923" s="62">
        <f>Q1922*N1923</f>
        <v>904933.58564986254</v>
      </c>
      <c r="R1923" s="49">
        <v>1</v>
      </c>
      <c r="S1923" s="46">
        <f t="shared" si="393"/>
        <v>26086331.042512558</v>
      </c>
      <c r="T1923" s="68">
        <f>(S1923-MAX(S$97:S1923))/MAX(S$97:S1923)</f>
        <v>-0.46300198724272978</v>
      </c>
      <c r="U1923" s="62">
        <f>U1922*R1923</f>
        <v>612682.93024947413</v>
      </c>
      <c r="V1923" s="65">
        <f>U1923/Q1923</f>
        <v>0.67704739879831777</v>
      </c>
    </row>
    <row r="1924" spans="1:22" x14ac:dyDescent="0.3">
      <c r="A1924" s="2">
        <v>44927</v>
      </c>
      <c r="B1924" s="21">
        <v>437.3</v>
      </c>
      <c r="C1924" s="21">
        <v>430.5</v>
      </c>
      <c r="D1924" s="21">
        <v>448.73</v>
      </c>
      <c r="E1924" s="21">
        <v>567.74166666666667</v>
      </c>
      <c r="F1924" s="23" t="str">
        <f t="shared" si="386"/>
        <v>FALSE</v>
      </c>
      <c r="G1924" s="23" t="str">
        <f t="shared" si="387"/>
        <v>FALSE</v>
      </c>
      <c r="H1924" s="23" t="str">
        <f t="shared" si="388"/>
        <v>Sell</v>
      </c>
      <c r="I1924" s="23" t="str">
        <f t="shared" si="385"/>
        <v/>
      </c>
      <c r="J1924" s="38" t="str">
        <f t="shared" si="395"/>
        <v>Cash</v>
      </c>
      <c r="K1924" s="23" t="str">
        <f t="shared" si="396"/>
        <v>Cash</v>
      </c>
      <c r="L1924" s="23" t="str">
        <f t="shared" ref="L1924:L1987" si="397">IF(K1924="Selling", IF(L1923="Cash", "Cash", K1924), K1924)</f>
        <v>Cash</v>
      </c>
      <c r="M1924" s="43">
        <f t="shared" si="389"/>
        <v>1.0226847521047708</v>
      </c>
      <c r="N1924" s="54">
        <f t="shared" si="391"/>
        <v>1</v>
      </c>
      <c r="O1924" s="47">
        <f>O1923*N1924</f>
        <v>3920603.2122816434</v>
      </c>
      <c r="P1924" s="67">
        <f>(O1924-MAX(O$97:O1924))/MAX(O$97:O1924)</f>
        <v>-0.24269932052781396</v>
      </c>
      <c r="Q1924" s="63">
        <f>V1*N1924</f>
        <v>1000000</v>
      </c>
      <c r="R1924" s="48">
        <v>1</v>
      </c>
      <c r="S1924" s="47">
        <f t="shared" si="393"/>
        <v>26086331.042512558</v>
      </c>
      <c r="T1924" s="67">
        <f>(S1924-MAX(S$97:S1924))/MAX(S$97:S1924)</f>
        <v>-0.46300198724272978</v>
      </c>
      <c r="U1924" s="63">
        <f>V1*R1924</f>
        <v>1000000</v>
      </c>
      <c r="V1924" s="8">
        <f>U1923/V$1-1</f>
        <v>-0.38731706975052582</v>
      </c>
    </row>
    <row r="1925" spans="1:22" x14ac:dyDescent="0.3">
      <c r="A1925" s="2">
        <v>44928</v>
      </c>
      <c r="B1925" s="21">
        <v>430.5</v>
      </c>
      <c r="C1925" s="21">
        <v>440</v>
      </c>
      <c r="D1925" s="21">
        <v>447.22</v>
      </c>
      <c r="E1925" s="21">
        <v>567.61249999999995</v>
      </c>
      <c r="F1925" s="23" t="str">
        <f t="shared" si="386"/>
        <v>FALSE</v>
      </c>
      <c r="G1925" s="23" t="str">
        <f t="shared" si="387"/>
        <v>FALSE</v>
      </c>
      <c r="H1925" s="23" t="str">
        <f t="shared" si="388"/>
        <v>Sell</v>
      </c>
      <c r="I1925" s="23" t="str">
        <f t="shared" ref="I1925:I1988" si="398">IF(H1925="Buy",IF(H1924="Buy","hold","Buying"),IF(H1925="Hold&amp;NotBuy","hold",""))</f>
        <v/>
      </c>
      <c r="J1925" s="38" t="str">
        <f t="shared" si="395"/>
        <v>Cash</v>
      </c>
      <c r="K1925" s="23" t="str">
        <f t="shared" si="396"/>
        <v>Cash</v>
      </c>
      <c r="L1925" s="23" t="str">
        <f t="shared" si="397"/>
        <v>Cash</v>
      </c>
      <c r="M1925" s="43">
        <f t="shared" si="389"/>
        <v>0.98445003430139488</v>
      </c>
      <c r="N1925" s="54">
        <f t="shared" si="391"/>
        <v>1</v>
      </c>
      <c r="O1925" s="47">
        <f>O1924*N1925</f>
        <v>3920603.2122816434</v>
      </c>
      <c r="P1925" s="67">
        <f>(O1925-MAX(O$97:O1925))/MAX(O$97:O1925)</f>
        <v>-0.24269932052781396</v>
      </c>
      <c r="Q1925" s="63">
        <f>Q1924*N1925</f>
        <v>1000000</v>
      </c>
      <c r="R1925" s="48">
        <v>1</v>
      </c>
      <c r="S1925" s="47">
        <f t="shared" si="393"/>
        <v>26086331.042512558</v>
      </c>
      <c r="T1925" s="67">
        <f>(S1925-MAX(S$97:S1925))/MAX(S$97:S1925)</f>
        <v>-0.46300198724272978</v>
      </c>
      <c r="U1925" s="63">
        <f>U1924*R1925</f>
        <v>1000000</v>
      </c>
      <c r="V1925" s="8">
        <f>Q1923/V$1-1</f>
        <v>-9.5066414350137518E-2</v>
      </c>
    </row>
    <row r="1926" spans="1:22" x14ac:dyDescent="0.3">
      <c r="A1926" s="2">
        <v>44929</v>
      </c>
      <c r="B1926" s="21">
        <v>440.1</v>
      </c>
      <c r="C1926" s="21">
        <v>440.1</v>
      </c>
      <c r="D1926" s="21">
        <v>445.34</v>
      </c>
      <c r="E1926" s="21">
        <v>567.50916666666672</v>
      </c>
      <c r="F1926" s="23" t="str">
        <f t="shared" si="386"/>
        <v>FALSE</v>
      </c>
      <c r="G1926" s="23" t="str">
        <f t="shared" si="387"/>
        <v>FALSE</v>
      </c>
      <c r="H1926" s="23" t="str">
        <f t="shared" si="388"/>
        <v>Sell</v>
      </c>
      <c r="I1926" s="23" t="str">
        <f t="shared" si="398"/>
        <v/>
      </c>
      <c r="J1926" s="38" t="str">
        <f t="shared" si="395"/>
        <v>Cash</v>
      </c>
      <c r="K1926" s="23" t="str">
        <f t="shared" si="396"/>
        <v>Cash</v>
      </c>
      <c r="L1926" s="23" t="str">
        <f t="shared" si="397"/>
        <v>Cash</v>
      </c>
      <c r="M1926" s="43">
        <f t="shared" si="389"/>
        <v>1.0222996515679443</v>
      </c>
      <c r="N1926" s="54">
        <f t="shared" si="391"/>
        <v>1</v>
      </c>
      <c r="O1926" s="47">
        <f>O1925*N1926</f>
        <v>3920603.2122816434</v>
      </c>
      <c r="P1926" s="67">
        <f>(O1926-MAX(O$97:O1926))/MAX(O$97:O1926)</f>
        <v>-0.24269932052781396</v>
      </c>
      <c r="Q1926" s="63">
        <f>Q1925*N1926</f>
        <v>1000000</v>
      </c>
      <c r="R1926" s="48">
        <v>1</v>
      </c>
      <c r="S1926" s="47">
        <f t="shared" si="393"/>
        <v>26086331.042512558</v>
      </c>
      <c r="T1926" s="67">
        <f>(S1926-MAX(S$97:S1926))/MAX(S$97:S1926)</f>
        <v>-0.46300198724272978</v>
      </c>
      <c r="U1926" s="63">
        <f>U1925*R1926</f>
        <v>1000000</v>
      </c>
      <c r="V1926" s="4"/>
    </row>
    <row r="1927" spans="1:22" x14ac:dyDescent="0.3">
      <c r="A1927" s="2">
        <v>44930</v>
      </c>
      <c r="B1927" s="21">
        <v>440</v>
      </c>
      <c r="C1927" s="21">
        <v>445.1</v>
      </c>
      <c r="D1927" s="21">
        <v>444.83</v>
      </c>
      <c r="E1927" s="21">
        <v>567.37</v>
      </c>
      <c r="F1927" s="23" t="str">
        <f t="shared" si="386"/>
        <v>FALSE</v>
      </c>
      <c r="G1927" s="23" t="str">
        <f t="shared" si="387"/>
        <v>FALSE</v>
      </c>
      <c r="H1927" s="23" t="str">
        <f t="shared" si="388"/>
        <v>Sell</v>
      </c>
      <c r="I1927" s="23" t="str">
        <f t="shared" si="398"/>
        <v/>
      </c>
      <c r="J1927" s="38" t="str">
        <f t="shared" si="395"/>
        <v>Cash</v>
      </c>
      <c r="K1927" s="23" t="str">
        <f t="shared" si="396"/>
        <v>Cash</v>
      </c>
      <c r="L1927" s="23" t="str">
        <f t="shared" si="397"/>
        <v>Cash</v>
      </c>
      <c r="M1927" s="43">
        <f t="shared" si="389"/>
        <v>0.99977277891388316</v>
      </c>
      <c r="N1927" s="54">
        <f t="shared" si="391"/>
        <v>1</v>
      </c>
      <c r="O1927" s="47">
        <f>O1926*N1927</f>
        <v>3920603.2122816434</v>
      </c>
      <c r="P1927" s="67">
        <f>(O1927-MAX(O$97:O1927))/MAX(O$97:O1927)</f>
        <v>-0.24269932052781396</v>
      </c>
      <c r="Q1927" s="63">
        <f>Q1926*N1927</f>
        <v>1000000</v>
      </c>
      <c r="R1927" s="48">
        <v>1</v>
      </c>
      <c r="S1927" s="47">
        <f t="shared" si="393"/>
        <v>26086331.042512558</v>
      </c>
      <c r="T1927" s="67">
        <f>(S1927-MAX(S$97:S1927))/MAX(S$97:S1927)</f>
        <v>-0.46300198724272978</v>
      </c>
      <c r="U1927" s="63">
        <f>U1926*R1927</f>
        <v>1000000</v>
      </c>
      <c r="V1927" s="4"/>
    </row>
    <row r="1928" spans="1:22" x14ac:dyDescent="0.3">
      <c r="A1928" s="2">
        <v>44931</v>
      </c>
      <c r="B1928" s="21">
        <v>444.8</v>
      </c>
      <c r="C1928" s="21">
        <v>435.9</v>
      </c>
      <c r="D1928" s="21">
        <v>442.68</v>
      </c>
      <c r="E1928" s="21">
        <v>567.21416666666664</v>
      </c>
      <c r="F1928" s="23" t="str">
        <f t="shared" si="386"/>
        <v>TRUE</v>
      </c>
      <c r="G1928" s="23" t="str">
        <f t="shared" si="387"/>
        <v>FALSE</v>
      </c>
      <c r="H1928" s="23" t="str">
        <f t="shared" si="388"/>
        <v>Hold&amp;NotBuy</v>
      </c>
      <c r="I1928" s="23" t="str">
        <f t="shared" si="398"/>
        <v>hold</v>
      </c>
      <c r="J1928" s="38" t="str">
        <f t="shared" si="395"/>
        <v>Cash</v>
      </c>
      <c r="K1928" s="23" t="str">
        <f t="shared" si="396"/>
        <v>Cash</v>
      </c>
      <c r="L1928" s="23" t="str">
        <f t="shared" si="397"/>
        <v>Cash</v>
      </c>
      <c r="M1928" s="43">
        <f t="shared" si="389"/>
        <v>1.010909090909091</v>
      </c>
      <c r="N1928" s="54">
        <f t="shared" si="391"/>
        <v>1</v>
      </c>
      <c r="O1928" s="47">
        <f>O1927*N1928</f>
        <v>3920603.2122816434</v>
      </c>
      <c r="P1928" s="67">
        <f>(O1928-MAX(O$97:O1928))/MAX(O$97:O1928)</f>
        <v>-0.24269932052781396</v>
      </c>
      <c r="Q1928" s="63">
        <f>Q1927*N1928</f>
        <v>1000000</v>
      </c>
      <c r="R1928" s="48">
        <v>1</v>
      </c>
      <c r="S1928" s="47">
        <f t="shared" si="393"/>
        <v>26086331.042512558</v>
      </c>
      <c r="T1928" s="67">
        <f>(S1928-MAX(S$97:S1928))/MAX(S$97:S1928)</f>
        <v>-0.46300198724272978</v>
      </c>
      <c r="U1928" s="63">
        <f>U1927*R1928</f>
        <v>1000000</v>
      </c>
      <c r="V1928" s="4"/>
    </row>
    <row r="1929" spans="1:22" x14ac:dyDescent="0.3">
      <c r="A1929" s="2">
        <v>44932</v>
      </c>
      <c r="B1929" s="21">
        <v>435.9</v>
      </c>
      <c r="C1929" s="21">
        <v>428.4</v>
      </c>
      <c r="D1929" s="21">
        <v>438.71</v>
      </c>
      <c r="E1929" s="21">
        <v>566.89333333333332</v>
      </c>
      <c r="F1929" s="23" t="str">
        <f t="shared" si="386"/>
        <v>FALSE</v>
      </c>
      <c r="G1929" s="23" t="str">
        <f t="shared" si="387"/>
        <v>FALSE</v>
      </c>
      <c r="H1929" s="23" t="str">
        <f t="shared" si="388"/>
        <v>Sell</v>
      </c>
      <c r="I1929" s="23" t="str">
        <f t="shared" si="398"/>
        <v/>
      </c>
      <c r="J1929" s="38" t="str">
        <f t="shared" si="395"/>
        <v>Selling</v>
      </c>
      <c r="K1929" s="23" t="str">
        <f t="shared" si="396"/>
        <v>Selling</v>
      </c>
      <c r="L1929" s="23" t="str">
        <f t="shared" si="397"/>
        <v>Cash</v>
      </c>
      <c r="M1929" s="43">
        <f t="shared" si="389"/>
        <v>0.97999100719424448</v>
      </c>
      <c r="N1929" s="54">
        <f t="shared" si="391"/>
        <v>1</v>
      </c>
      <c r="O1929" s="47">
        <f>O1928*N1929</f>
        <v>3920603.2122816434</v>
      </c>
      <c r="P1929" s="67">
        <f>(O1929-MAX(O$97:O1929))/MAX(O$97:O1929)</f>
        <v>-0.24269932052781396</v>
      </c>
      <c r="Q1929" s="63">
        <f>Q1928*N1929</f>
        <v>1000000</v>
      </c>
      <c r="R1929" s="51">
        <f>(B1929-(B1928*$A$1)-(B1929*$A$1))/B1928</f>
        <v>0.97860501348920859</v>
      </c>
      <c r="S1929" s="47">
        <f t="shared" si="393"/>
        <v>25528214.341741964</v>
      </c>
      <c r="T1929" s="67">
        <f>(S1929-MAX(S$97:S1929))/MAX(S$97:S1929)</f>
        <v>-0.47449105248199336</v>
      </c>
      <c r="U1929" s="63">
        <f>U1928*R1929</f>
        <v>978605.01348920853</v>
      </c>
      <c r="V1929" s="4"/>
    </row>
    <row r="1930" spans="1:22" x14ac:dyDescent="0.3">
      <c r="A1930" s="2">
        <v>44933</v>
      </c>
      <c r="B1930" s="21">
        <v>428.5</v>
      </c>
      <c r="C1930" s="21">
        <v>438.5</v>
      </c>
      <c r="D1930" s="21">
        <v>436.56000000000012</v>
      </c>
      <c r="E1930" s="21">
        <v>566.54750000000001</v>
      </c>
      <c r="F1930" s="23" t="str">
        <f t="shared" si="386"/>
        <v>FALSE</v>
      </c>
      <c r="G1930" s="23" t="str">
        <f t="shared" si="387"/>
        <v>FALSE</v>
      </c>
      <c r="H1930" s="23" t="str">
        <f t="shared" si="388"/>
        <v>Sell</v>
      </c>
      <c r="I1930" s="23" t="str">
        <f t="shared" si="398"/>
        <v/>
      </c>
      <c r="J1930" s="38" t="str">
        <f t="shared" si="395"/>
        <v>Cash</v>
      </c>
      <c r="K1930" s="23" t="str">
        <f t="shared" si="396"/>
        <v>Cash</v>
      </c>
      <c r="L1930" s="23" t="str">
        <f t="shared" si="397"/>
        <v>Cash</v>
      </c>
      <c r="M1930" s="43">
        <f t="shared" si="389"/>
        <v>0.98302362927276898</v>
      </c>
      <c r="N1930" s="54">
        <f t="shared" si="391"/>
        <v>1</v>
      </c>
      <c r="O1930" s="47">
        <f>O1929*N1930</f>
        <v>3920603.2122816434</v>
      </c>
      <c r="P1930" s="67">
        <f>(O1930-MAX(O$97:O1930))/MAX(O$97:O1930)</f>
        <v>-0.24269932052781396</v>
      </c>
      <c r="Q1930" s="63">
        <f>Q1929*N1930</f>
        <v>1000000</v>
      </c>
      <c r="R1930" s="48">
        <v>1</v>
      </c>
      <c r="S1930" s="47">
        <f t="shared" si="393"/>
        <v>25528214.341741964</v>
      </c>
      <c r="T1930" s="67">
        <f>(S1930-MAX(S$97:S1930))/MAX(S$97:S1930)</f>
        <v>-0.47449105248199336</v>
      </c>
      <c r="U1930" s="63">
        <f>U1929*R1930</f>
        <v>978605.01348920853</v>
      </c>
      <c r="V1930" s="4"/>
    </row>
    <row r="1931" spans="1:22" x14ac:dyDescent="0.3">
      <c r="A1931" s="2">
        <v>44934</v>
      </c>
      <c r="B1931" s="21">
        <v>438.5</v>
      </c>
      <c r="C1931" s="21">
        <v>434.1</v>
      </c>
      <c r="D1931" s="21">
        <v>435.78</v>
      </c>
      <c r="E1931" s="21">
        <v>566.09500000000003</v>
      </c>
      <c r="F1931" s="23" t="str">
        <f t="shared" ref="F1931:F1994" si="399">IF(C1930&gt;=D1930, "TRUE", "FALSE")</f>
        <v>TRUE</v>
      </c>
      <c r="G1931" s="23" t="str">
        <f t="shared" si="387"/>
        <v>FALSE</v>
      </c>
      <c r="H1931" s="23" t="str">
        <f t="shared" si="388"/>
        <v>Hold&amp;NotBuy</v>
      </c>
      <c r="I1931" s="23" t="str">
        <f t="shared" si="398"/>
        <v>hold</v>
      </c>
      <c r="J1931" s="38" t="str">
        <f t="shared" si="395"/>
        <v>Cash</v>
      </c>
      <c r="K1931" s="23" t="str">
        <f t="shared" si="396"/>
        <v>Cash</v>
      </c>
      <c r="L1931" s="23" t="str">
        <f t="shared" si="397"/>
        <v>Cash</v>
      </c>
      <c r="M1931" s="43">
        <f t="shared" si="389"/>
        <v>1.0233372228704785</v>
      </c>
      <c r="N1931" s="54">
        <f t="shared" si="391"/>
        <v>1</v>
      </c>
      <c r="O1931" s="47">
        <f>O1930*N1931</f>
        <v>3920603.2122816434</v>
      </c>
      <c r="P1931" s="67">
        <f>(O1931-MAX(O$97:O1931))/MAX(O$97:O1931)</f>
        <v>-0.24269932052781396</v>
      </c>
      <c r="Q1931" s="63">
        <f>Q1930*N1931</f>
        <v>1000000</v>
      </c>
      <c r="R1931" s="48">
        <v>1</v>
      </c>
      <c r="S1931" s="47">
        <f t="shared" si="393"/>
        <v>25528214.341741964</v>
      </c>
      <c r="T1931" s="67">
        <f>(S1931-MAX(S$97:S1931))/MAX(S$97:S1931)</f>
        <v>-0.47449105248199336</v>
      </c>
      <c r="U1931" s="63">
        <f>U1930*R1931</f>
        <v>978605.01348920853</v>
      </c>
      <c r="V1931" s="4"/>
    </row>
    <row r="1932" spans="1:22" x14ac:dyDescent="0.3">
      <c r="A1932" s="2">
        <v>44935</v>
      </c>
      <c r="B1932" s="21">
        <v>434.2</v>
      </c>
      <c r="C1932" s="21">
        <v>445.1</v>
      </c>
      <c r="D1932" s="21">
        <v>437.51</v>
      </c>
      <c r="E1932" s="21">
        <v>565.73500000000001</v>
      </c>
      <c r="F1932" s="23" t="str">
        <f t="shared" si="399"/>
        <v>FALSE</v>
      </c>
      <c r="G1932" s="23" t="str">
        <f t="shared" ref="G1932:G1995" si="400">IF(C1931&gt;=E1931, "TRUE", "FALSE")</f>
        <v>FALSE</v>
      </c>
      <c r="H1932" s="23" t="str">
        <f t="shared" ref="H1932:H1995" si="401">IF(F1932="TRUE", IF(G1932="TRUE", "Buy", "Hold&amp;NotBuy"), "Sell")</f>
        <v>Sell</v>
      </c>
      <c r="I1932" s="23" t="str">
        <f t="shared" si="398"/>
        <v/>
      </c>
      <c r="J1932" s="38" t="str">
        <f t="shared" si="395"/>
        <v>Selling</v>
      </c>
      <c r="K1932" s="23" t="str">
        <f t="shared" si="396"/>
        <v>Selling</v>
      </c>
      <c r="L1932" s="23" t="str">
        <f t="shared" si="397"/>
        <v>Cash</v>
      </c>
      <c r="M1932" s="43">
        <f t="shared" ref="M1932:M1995" si="402">B1932/B1931</f>
        <v>0.99019384264538191</v>
      </c>
      <c r="N1932" s="54">
        <f t="shared" si="391"/>
        <v>1</v>
      </c>
      <c r="O1932" s="47">
        <f>O1931*N1932</f>
        <v>3920603.2122816434</v>
      </c>
      <c r="P1932" s="67">
        <f>(O1932-MAX(O$97:O1932))/MAX(O$97:O1932)</f>
        <v>-0.24269932052781396</v>
      </c>
      <c r="Q1932" s="63">
        <f>Q1931*N1932</f>
        <v>1000000</v>
      </c>
      <c r="R1932" s="51">
        <f>(B1932-(B1931*$A$1)-(B1932*$A$1))/B1931</f>
        <v>0.98880070695553024</v>
      </c>
      <c r="S1932" s="47">
        <f t="shared" si="393"/>
        <v>25242316.388426762</v>
      </c>
      <c r="T1932" s="67">
        <f>(S1932-MAX(S$97:S1932))/MAX(S$97:S1932)</f>
        <v>-0.48037638118273834</v>
      </c>
      <c r="U1932" s="63">
        <f>U1931*R1932</f>
        <v>967645.32916835556</v>
      </c>
      <c r="V1932" s="4"/>
    </row>
    <row r="1933" spans="1:22" x14ac:dyDescent="0.3">
      <c r="A1933" s="2">
        <v>44936</v>
      </c>
      <c r="B1933" s="21">
        <v>445.2</v>
      </c>
      <c r="C1933" s="21">
        <v>441</v>
      </c>
      <c r="D1933" s="21">
        <v>437.87</v>
      </c>
      <c r="E1933" s="21">
        <v>565.35416666666663</v>
      </c>
      <c r="F1933" s="23" t="str">
        <f t="shared" si="399"/>
        <v>TRUE</v>
      </c>
      <c r="G1933" s="23" t="str">
        <f t="shared" si="400"/>
        <v>FALSE</v>
      </c>
      <c r="H1933" s="23" t="str">
        <f t="shared" si="401"/>
        <v>Hold&amp;NotBuy</v>
      </c>
      <c r="I1933" s="23" t="str">
        <f t="shared" si="398"/>
        <v>hold</v>
      </c>
      <c r="J1933" s="38" t="str">
        <f t="shared" si="395"/>
        <v>Selling</v>
      </c>
      <c r="K1933" s="23" t="str">
        <f t="shared" si="396"/>
        <v>Selling</v>
      </c>
      <c r="L1933" s="23" t="str">
        <f t="shared" si="397"/>
        <v>Cash</v>
      </c>
      <c r="M1933" s="43">
        <f t="shared" si="402"/>
        <v>1.0253339474896361</v>
      </c>
      <c r="N1933" s="54">
        <f t="shared" si="391"/>
        <v>1</v>
      </c>
      <c r="O1933" s="47">
        <f>O1932*N1933</f>
        <v>3920603.2122816434</v>
      </c>
      <c r="P1933" s="67">
        <f>(O1933-MAX(O$97:O1933))/MAX(O$97:O1933)</f>
        <v>-0.24269932052781396</v>
      </c>
      <c r="Q1933" s="63">
        <f>Q1932*N1933</f>
        <v>1000000</v>
      </c>
      <c r="R1933" s="48">
        <v>1</v>
      </c>
      <c r="S1933" s="47">
        <f t="shared" si="393"/>
        <v>25242316.388426762</v>
      </c>
      <c r="T1933" s="67">
        <f>(S1933-MAX(S$97:S1933))/MAX(S$97:S1933)</f>
        <v>-0.48037638118273834</v>
      </c>
      <c r="U1933" s="63">
        <f>U1932*R1933</f>
        <v>967645.32916835556</v>
      </c>
      <c r="V1933" s="4"/>
    </row>
    <row r="1934" spans="1:22" x14ac:dyDescent="0.3">
      <c r="A1934" s="2">
        <v>44937</v>
      </c>
      <c r="B1934" s="21">
        <v>441</v>
      </c>
      <c r="C1934" s="21">
        <v>469.1</v>
      </c>
      <c r="D1934" s="21">
        <v>441.73</v>
      </c>
      <c r="E1934" s="21">
        <v>565.33000000000004</v>
      </c>
      <c r="F1934" s="23" t="str">
        <f t="shared" si="399"/>
        <v>TRUE</v>
      </c>
      <c r="G1934" s="23" t="str">
        <f t="shared" si="400"/>
        <v>FALSE</v>
      </c>
      <c r="H1934" s="23" t="str">
        <f t="shared" si="401"/>
        <v>Hold&amp;NotBuy</v>
      </c>
      <c r="I1934" s="23" t="str">
        <f t="shared" si="398"/>
        <v>hold</v>
      </c>
      <c r="J1934" s="38" t="str">
        <f t="shared" si="395"/>
        <v>Selling</v>
      </c>
      <c r="K1934" s="23" t="str">
        <f t="shared" si="396"/>
        <v>Selling</v>
      </c>
      <c r="L1934" s="23" t="str">
        <f t="shared" si="397"/>
        <v>Cash</v>
      </c>
      <c r="M1934" s="43">
        <f t="shared" si="402"/>
        <v>0.99056603773584906</v>
      </c>
      <c r="N1934" s="54">
        <f t="shared" si="391"/>
        <v>1</v>
      </c>
      <c r="O1934" s="47">
        <f>O1933*N1934</f>
        <v>3920603.2122816434</v>
      </c>
      <c r="P1934" s="67">
        <f>(O1934-MAX(O$97:O1934))/MAX(O$97:O1934)</f>
        <v>-0.24269932052781396</v>
      </c>
      <c r="Q1934" s="63">
        <f>Q1933*N1934</f>
        <v>1000000</v>
      </c>
      <c r="R1934" s="55">
        <f>(B1934-(B1933*$A$1))/B1933</f>
        <v>0.98986603773584902</v>
      </c>
      <c r="S1934" s="47">
        <f t="shared" si="393"/>
        <v>24986511.706686687</v>
      </c>
      <c r="T1934" s="67">
        <f>(S1934-MAX(S$97:S1934))/MAX(S$97:S1934)</f>
        <v>-0.48564222732739404</v>
      </c>
      <c r="U1934" s="63">
        <f>U1933*R1934</f>
        <v>957839.24791748147</v>
      </c>
      <c r="V1934" s="4"/>
    </row>
    <row r="1935" spans="1:22" x14ac:dyDescent="0.3">
      <c r="A1935" s="2">
        <v>44938</v>
      </c>
      <c r="B1935" s="21">
        <v>469.1</v>
      </c>
      <c r="C1935" s="21">
        <v>461</v>
      </c>
      <c r="D1935" s="21">
        <v>443.83</v>
      </c>
      <c r="E1935" s="21">
        <v>565.23166666666668</v>
      </c>
      <c r="F1935" s="23" t="str">
        <f t="shared" si="399"/>
        <v>TRUE</v>
      </c>
      <c r="G1935" s="23" t="str">
        <f t="shared" si="400"/>
        <v>FALSE</v>
      </c>
      <c r="H1935" s="23" t="str">
        <f t="shared" si="401"/>
        <v>Hold&amp;NotBuy</v>
      </c>
      <c r="I1935" s="23" t="str">
        <f t="shared" si="398"/>
        <v>hold</v>
      </c>
      <c r="J1935" s="38" t="str">
        <f t="shared" si="395"/>
        <v>Selling</v>
      </c>
      <c r="K1935" s="23" t="str">
        <f t="shared" si="396"/>
        <v>Selling</v>
      </c>
      <c r="L1935" s="23" t="str">
        <f t="shared" si="397"/>
        <v>Cash</v>
      </c>
      <c r="M1935" s="43">
        <f t="shared" si="402"/>
        <v>1.0637188208616781</v>
      </c>
      <c r="N1935" s="54">
        <f t="shared" si="391"/>
        <v>1</v>
      </c>
      <c r="O1935" s="47">
        <f>O1934*N1935</f>
        <v>3920603.2122816434</v>
      </c>
      <c r="P1935" s="67">
        <f>(O1935-MAX(O$97:O1935))/MAX(O$97:O1935)</f>
        <v>-0.24269932052781396</v>
      </c>
      <c r="Q1935" s="63">
        <f>Q1934*N1935</f>
        <v>1000000</v>
      </c>
      <c r="R1935" s="52">
        <f t="shared" ref="R1935:R1953" si="403">M1935</f>
        <v>1.0637188208616781</v>
      </c>
      <c r="S1935" s="47">
        <f t="shared" si="393"/>
        <v>26578622.770083278</v>
      </c>
      <c r="T1935" s="67">
        <f>(S1935-MAX(S$97:S1935))/MAX(S$97:S1935)</f>
        <v>-0.45286795655165651</v>
      </c>
      <c r="U1935" s="63">
        <f>U1934*R1935</f>
        <v>1018871.6353698199</v>
      </c>
      <c r="V1935" s="4"/>
    </row>
    <row r="1936" spans="1:22" x14ac:dyDescent="0.3">
      <c r="A1936" s="2">
        <v>44939</v>
      </c>
      <c r="B1936" s="21">
        <v>461.1</v>
      </c>
      <c r="C1936" s="21">
        <v>467.9</v>
      </c>
      <c r="D1936" s="21">
        <v>446.61</v>
      </c>
      <c r="E1936" s="21">
        <v>565.28083333333336</v>
      </c>
      <c r="F1936" s="23" t="str">
        <f t="shared" si="399"/>
        <v>TRUE</v>
      </c>
      <c r="G1936" s="23" t="str">
        <f t="shared" si="400"/>
        <v>FALSE</v>
      </c>
      <c r="H1936" s="23" t="str">
        <f t="shared" si="401"/>
        <v>Hold&amp;NotBuy</v>
      </c>
      <c r="I1936" s="23" t="str">
        <f t="shared" si="398"/>
        <v>hold</v>
      </c>
      <c r="J1936" s="38" t="str">
        <f t="shared" si="395"/>
        <v>Selling</v>
      </c>
      <c r="K1936" s="23" t="str">
        <f t="shared" si="396"/>
        <v>Selling</v>
      </c>
      <c r="L1936" s="23" t="str">
        <f t="shared" si="397"/>
        <v>Cash</v>
      </c>
      <c r="M1936" s="43">
        <f t="shared" si="402"/>
        <v>0.98294606693668729</v>
      </c>
      <c r="N1936" s="54">
        <f t="shared" si="391"/>
        <v>1</v>
      </c>
      <c r="O1936" s="47">
        <f>O1935*N1936</f>
        <v>3920603.2122816434</v>
      </c>
      <c r="P1936" s="67">
        <f>(O1936-MAX(O$97:O1936))/MAX(O$97:O1936)</f>
        <v>-0.24269932052781396</v>
      </c>
      <c r="Q1936" s="63">
        <f>Q1935*N1936</f>
        <v>1000000</v>
      </c>
      <c r="R1936" s="52">
        <f t="shared" si="403"/>
        <v>0.98294606693668729</v>
      </c>
      <c r="S1936" s="47">
        <f t="shared" si="393"/>
        <v>26125352.716447238</v>
      </c>
      <c r="T1936" s="67">
        <f>(S1936-MAX(S$97:S1936))/MAX(S$97:S1936)</f>
        <v>-0.46219870979741812</v>
      </c>
      <c r="U1936" s="63">
        <f>U1935*R1936</f>
        <v>1001495.866700115</v>
      </c>
      <c r="V1936" s="4"/>
    </row>
    <row r="1937" spans="1:22" x14ac:dyDescent="0.3">
      <c r="A1937" s="2">
        <v>44940</v>
      </c>
      <c r="B1937" s="21">
        <v>468.1</v>
      </c>
      <c r="C1937" s="21">
        <v>485.5</v>
      </c>
      <c r="D1937" s="21">
        <v>450.65</v>
      </c>
      <c r="E1937" s="21">
        <v>565.43833333333328</v>
      </c>
      <c r="F1937" s="23" t="str">
        <f t="shared" si="399"/>
        <v>TRUE</v>
      </c>
      <c r="G1937" s="23" t="str">
        <f t="shared" si="400"/>
        <v>FALSE</v>
      </c>
      <c r="H1937" s="23" t="str">
        <f t="shared" si="401"/>
        <v>Hold&amp;NotBuy</v>
      </c>
      <c r="I1937" s="23" t="str">
        <f t="shared" si="398"/>
        <v>hold</v>
      </c>
      <c r="J1937" s="38" t="str">
        <f t="shared" si="395"/>
        <v>Selling</v>
      </c>
      <c r="K1937" s="23" t="str">
        <f t="shared" si="396"/>
        <v>Selling</v>
      </c>
      <c r="L1937" s="23" t="str">
        <f t="shared" si="397"/>
        <v>Cash</v>
      </c>
      <c r="M1937" s="43">
        <f t="shared" si="402"/>
        <v>1.0151810887009325</v>
      </c>
      <c r="N1937" s="54">
        <f t="shared" si="391"/>
        <v>1</v>
      </c>
      <c r="O1937" s="47">
        <f>O1936*N1937</f>
        <v>3920603.2122816434</v>
      </c>
      <c r="P1937" s="67">
        <f>(O1937-MAX(O$97:O1937))/MAX(O$97:O1937)</f>
        <v>-0.24269932052781396</v>
      </c>
      <c r="Q1937" s="63">
        <f>Q1936*N1937</f>
        <v>1000000</v>
      </c>
      <c r="R1937" s="52">
        <f t="shared" si="403"/>
        <v>1.0151810887009325</v>
      </c>
      <c r="S1937" s="47">
        <f t="shared" si="393"/>
        <v>26521964.013378769</v>
      </c>
      <c r="T1937" s="67">
        <f>(S1937-MAX(S$97:S1937))/MAX(S$97:S1937)</f>
        <v>-0.45403430070737683</v>
      </c>
      <c r="U1937" s="63">
        <f>U1936*R1937</f>
        <v>1016699.6642861067</v>
      </c>
      <c r="V1937" s="4"/>
    </row>
    <row r="1938" spans="1:22" x14ac:dyDescent="0.3">
      <c r="A1938" s="2">
        <v>44941</v>
      </c>
      <c r="B1938" s="21">
        <v>485.4</v>
      </c>
      <c r="C1938" s="21">
        <v>479</v>
      </c>
      <c r="D1938" s="21">
        <v>454.96</v>
      </c>
      <c r="E1938" s="21">
        <v>565.07249999999999</v>
      </c>
      <c r="F1938" s="23" t="str">
        <f t="shared" si="399"/>
        <v>TRUE</v>
      </c>
      <c r="G1938" s="23" t="str">
        <f t="shared" si="400"/>
        <v>FALSE</v>
      </c>
      <c r="H1938" s="23" t="str">
        <f t="shared" si="401"/>
        <v>Hold&amp;NotBuy</v>
      </c>
      <c r="I1938" s="23" t="str">
        <f t="shared" si="398"/>
        <v>hold</v>
      </c>
      <c r="J1938" s="38" t="str">
        <f t="shared" si="395"/>
        <v>Selling</v>
      </c>
      <c r="K1938" s="23" t="str">
        <f t="shared" si="396"/>
        <v>Selling</v>
      </c>
      <c r="L1938" s="23" t="str">
        <f t="shared" si="397"/>
        <v>Cash</v>
      </c>
      <c r="M1938" s="43">
        <f t="shared" si="402"/>
        <v>1.0369579149754324</v>
      </c>
      <c r="N1938" s="54">
        <f t="shared" si="391"/>
        <v>1</v>
      </c>
      <c r="O1938" s="47">
        <f>O1937*N1938</f>
        <v>3920603.2122816434</v>
      </c>
      <c r="P1938" s="67">
        <f>(O1938-MAX(O$97:O1938))/MAX(O$97:O1938)</f>
        <v>-0.24269932052781396</v>
      </c>
      <c r="Q1938" s="63">
        <f>Q1937*N1938</f>
        <v>1000000</v>
      </c>
      <c r="R1938" s="52">
        <f t="shared" si="403"/>
        <v>1.0369579149754324</v>
      </c>
      <c r="S1938" s="47">
        <f t="shared" si="393"/>
        <v>27502160.5043667</v>
      </c>
      <c r="T1938" s="67">
        <f>(S1938-MAX(S$97:S1938))/MAX(S$97:S1938)</f>
        <v>-0.43385654681341757</v>
      </c>
      <c r="U1938" s="63">
        <f>U1937*R1938</f>
        <v>1054274.7640343434</v>
      </c>
      <c r="V1938" s="4"/>
    </row>
    <row r="1939" spans="1:22" x14ac:dyDescent="0.3">
      <c r="A1939" s="2">
        <v>44942</v>
      </c>
      <c r="B1939" s="21">
        <v>479.1</v>
      </c>
      <c r="C1939" s="21">
        <v>478.8</v>
      </c>
      <c r="D1939" s="21">
        <v>460.00000000000011</v>
      </c>
      <c r="E1939" s="21">
        <v>564.63083333333327</v>
      </c>
      <c r="F1939" s="23" t="str">
        <f t="shared" si="399"/>
        <v>TRUE</v>
      </c>
      <c r="G1939" s="23" t="str">
        <f t="shared" si="400"/>
        <v>FALSE</v>
      </c>
      <c r="H1939" s="23" t="str">
        <f t="shared" si="401"/>
        <v>Hold&amp;NotBuy</v>
      </c>
      <c r="I1939" s="23" t="str">
        <f t="shared" si="398"/>
        <v>hold</v>
      </c>
      <c r="J1939" s="38" t="str">
        <f t="shared" si="395"/>
        <v>Selling</v>
      </c>
      <c r="K1939" s="23" t="str">
        <f t="shared" si="396"/>
        <v>Selling</v>
      </c>
      <c r="L1939" s="23" t="str">
        <f t="shared" si="397"/>
        <v>Cash</v>
      </c>
      <c r="M1939" s="43">
        <f t="shared" si="402"/>
        <v>0.98702101359703343</v>
      </c>
      <c r="N1939" s="54">
        <f t="shared" si="391"/>
        <v>1</v>
      </c>
      <c r="O1939" s="47">
        <f>O1938*N1939</f>
        <v>3920603.2122816434</v>
      </c>
      <c r="P1939" s="67">
        <f>(O1939-MAX(O$97:O1939))/MAX(O$97:O1939)</f>
        <v>-0.24269932052781396</v>
      </c>
      <c r="Q1939" s="63">
        <f>Q1938*N1939</f>
        <v>1000000</v>
      </c>
      <c r="R1939" s="52">
        <f t="shared" si="403"/>
        <v>0.98702101359703343</v>
      </c>
      <c r="S1939" s="47">
        <f t="shared" si="393"/>
        <v>27145210.337128319</v>
      </c>
      <c r="T1939" s="67">
        <f>(S1939-MAX(S$97:S1939))/MAX(S$97:S1939)</f>
        <v>-0.44120451499445473</v>
      </c>
      <c r="U1939" s="63">
        <f>U1938*R1939</f>
        <v>1040591.3462069508</v>
      </c>
      <c r="V1939" s="4"/>
    </row>
    <row r="1940" spans="1:22" x14ac:dyDescent="0.3">
      <c r="A1940" s="2">
        <v>44943</v>
      </c>
      <c r="B1940" s="21">
        <v>478.8</v>
      </c>
      <c r="C1940" s="21">
        <v>481.9</v>
      </c>
      <c r="D1940" s="21">
        <v>464.34</v>
      </c>
      <c r="E1940" s="21">
        <v>564.42250000000013</v>
      </c>
      <c r="F1940" s="23" t="str">
        <f t="shared" si="399"/>
        <v>TRUE</v>
      </c>
      <c r="G1940" s="23" t="str">
        <f t="shared" si="400"/>
        <v>FALSE</v>
      </c>
      <c r="H1940" s="23" t="str">
        <f t="shared" si="401"/>
        <v>Hold&amp;NotBuy</v>
      </c>
      <c r="I1940" s="23" t="str">
        <f t="shared" si="398"/>
        <v>hold</v>
      </c>
      <c r="J1940" s="38" t="str">
        <f t="shared" si="395"/>
        <v>Selling</v>
      </c>
      <c r="K1940" s="23" t="str">
        <f t="shared" si="396"/>
        <v>Selling</v>
      </c>
      <c r="L1940" s="23" t="str">
        <f t="shared" si="397"/>
        <v>Cash</v>
      </c>
      <c r="M1940" s="43">
        <f t="shared" si="402"/>
        <v>0.99937382592360668</v>
      </c>
      <c r="N1940" s="54">
        <f t="shared" si="391"/>
        <v>1</v>
      </c>
      <c r="O1940" s="47">
        <f>O1939*N1940</f>
        <v>3920603.2122816434</v>
      </c>
      <c r="P1940" s="67">
        <f>(O1940-MAX(O$97:O1940))/MAX(O$97:O1940)</f>
        <v>-0.24269932052781396</v>
      </c>
      <c r="Q1940" s="63">
        <f>Q1939*N1940</f>
        <v>1000000</v>
      </c>
      <c r="R1940" s="52">
        <f t="shared" si="403"/>
        <v>0.99937382592360668</v>
      </c>
      <c r="S1940" s="47">
        <f t="shared" si="393"/>
        <v>27128212.710116964</v>
      </c>
      <c r="T1940" s="67">
        <f>(S1940-MAX(S$97:S1940))/MAX(S$97:S1940)</f>
        <v>-0.44155441824117087</v>
      </c>
      <c r="U1940" s="63">
        <f>U1939*R1940</f>
        <v>1039939.7548818368</v>
      </c>
      <c r="V1940" s="4"/>
    </row>
    <row r="1941" spans="1:22" x14ac:dyDescent="0.3">
      <c r="A1941" s="2">
        <v>44944</v>
      </c>
      <c r="B1941" s="21">
        <v>482.2</v>
      </c>
      <c r="C1941" s="21">
        <v>486.8</v>
      </c>
      <c r="D1941" s="21">
        <v>469.61</v>
      </c>
      <c r="E1941" s="21">
        <v>563.82500000000005</v>
      </c>
      <c r="F1941" s="23" t="str">
        <f t="shared" si="399"/>
        <v>TRUE</v>
      </c>
      <c r="G1941" s="23" t="str">
        <f t="shared" si="400"/>
        <v>FALSE</v>
      </c>
      <c r="H1941" s="23" t="str">
        <f t="shared" si="401"/>
        <v>Hold&amp;NotBuy</v>
      </c>
      <c r="I1941" s="23" t="str">
        <f t="shared" si="398"/>
        <v>hold</v>
      </c>
      <c r="J1941" s="38" t="str">
        <f t="shared" si="395"/>
        <v>Selling</v>
      </c>
      <c r="K1941" s="23" t="str">
        <f t="shared" si="396"/>
        <v>Selling</v>
      </c>
      <c r="L1941" s="23" t="str">
        <f t="shared" si="397"/>
        <v>Cash</v>
      </c>
      <c r="M1941" s="43">
        <f t="shared" si="402"/>
        <v>1.0071010860484544</v>
      </c>
      <c r="N1941" s="54">
        <f t="shared" si="391"/>
        <v>1</v>
      </c>
      <c r="O1941" s="47">
        <f>O1940*N1941</f>
        <v>3920603.2122816434</v>
      </c>
      <c r="P1941" s="67">
        <f>(O1941-MAX(O$97:O1941))/MAX(O$97:O1941)</f>
        <v>-0.24269932052781396</v>
      </c>
      <c r="Q1941" s="63">
        <f>Q1940*N1941</f>
        <v>1000000</v>
      </c>
      <c r="R1941" s="52">
        <f t="shared" si="403"/>
        <v>1.0071010860484544</v>
      </c>
      <c r="S1941" s="47">
        <f t="shared" si="393"/>
        <v>27320852.48291228</v>
      </c>
      <c r="T1941" s="67">
        <f>(S1941-MAX(S$97:S1941))/MAX(S$97:S1941)</f>
        <v>-0.43758884811172227</v>
      </c>
      <c r="U1941" s="63">
        <f>U1940*R1941</f>
        <v>1047324.4565664614</v>
      </c>
      <c r="V1941" s="4"/>
    </row>
    <row r="1942" spans="1:22" x14ac:dyDescent="0.3">
      <c r="A1942" s="2">
        <v>44945</v>
      </c>
      <c r="B1942" s="21">
        <v>487</v>
      </c>
      <c r="C1942" s="21">
        <v>482.3</v>
      </c>
      <c r="D1942" s="21">
        <v>473.33</v>
      </c>
      <c r="E1942" s="21">
        <v>563.12</v>
      </c>
      <c r="F1942" s="23" t="str">
        <f t="shared" si="399"/>
        <v>TRUE</v>
      </c>
      <c r="G1942" s="23" t="str">
        <f t="shared" si="400"/>
        <v>FALSE</v>
      </c>
      <c r="H1942" s="23" t="str">
        <f t="shared" si="401"/>
        <v>Hold&amp;NotBuy</v>
      </c>
      <c r="I1942" s="23" t="str">
        <f t="shared" si="398"/>
        <v>hold</v>
      </c>
      <c r="J1942" s="38" t="str">
        <f t="shared" si="395"/>
        <v>Selling</v>
      </c>
      <c r="K1942" s="23" t="str">
        <f t="shared" si="396"/>
        <v>Selling</v>
      </c>
      <c r="L1942" s="23" t="str">
        <f t="shared" si="397"/>
        <v>Cash</v>
      </c>
      <c r="M1942" s="43">
        <f t="shared" si="402"/>
        <v>1.0099543757776857</v>
      </c>
      <c r="N1942" s="54">
        <f t="shared" si="391"/>
        <v>1</v>
      </c>
      <c r="O1942" s="47">
        <f>O1941*N1942</f>
        <v>3920603.2122816434</v>
      </c>
      <c r="P1942" s="67">
        <f>(O1942-MAX(O$97:O1942))/MAX(O$97:O1942)</f>
        <v>-0.24269932052781396</v>
      </c>
      <c r="Q1942" s="63">
        <f>Q1941*N1942</f>
        <v>1000000</v>
      </c>
      <c r="R1942" s="52">
        <f t="shared" si="403"/>
        <v>1.0099543757776857</v>
      </c>
      <c r="S1942" s="47">
        <f t="shared" si="393"/>
        <v>27592814.515093904</v>
      </c>
      <c r="T1942" s="67">
        <f>(S1942-MAX(S$97:S1942))/MAX(S$97:S1942)</f>
        <v>-0.43199039616426532</v>
      </c>
      <c r="U1942" s="63">
        <f>U1941*R1942</f>
        <v>1057749.9177682844</v>
      </c>
      <c r="V1942" s="4"/>
    </row>
    <row r="1943" spans="1:22" x14ac:dyDescent="0.3">
      <c r="A1943" s="2">
        <v>44946</v>
      </c>
      <c r="B1943" s="21">
        <v>482.3</v>
      </c>
      <c r="C1943" s="21">
        <v>490.8</v>
      </c>
      <c r="D1943" s="21">
        <v>478.30999999999989</v>
      </c>
      <c r="E1943" s="21">
        <v>561.99583333333328</v>
      </c>
      <c r="F1943" s="23" t="str">
        <f t="shared" si="399"/>
        <v>TRUE</v>
      </c>
      <c r="G1943" s="23" t="str">
        <f t="shared" si="400"/>
        <v>FALSE</v>
      </c>
      <c r="H1943" s="23" t="str">
        <f t="shared" si="401"/>
        <v>Hold&amp;NotBuy</v>
      </c>
      <c r="I1943" s="23" t="str">
        <f t="shared" si="398"/>
        <v>hold</v>
      </c>
      <c r="J1943" s="38" t="str">
        <f t="shared" si="395"/>
        <v>Selling</v>
      </c>
      <c r="K1943" s="23" t="str">
        <f t="shared" si="396"/>
        <v>Selling</v>
      </c>
      <c r="L1943" s="23" t="str">
        <f t="shared" si="397"/>
        <v>Cash</v>
      </c>
      <c r="M1943" s="43">
        <f t="shared" si="402"/>
        <v>0.99034907597535937</v>
      </c>
      <c r="N1943" s="54">
        <f t="shared" si="391"/>
        <v>1</v>
      </c>
      <c r="O1943" s="47">
        <f>O1942*N1943</f>
        <v>3920603.2122816434</v>
      </c>
      <c r="P1943" s="67">
        <f>(O1943-MAX(O$97:O1943))/MAX(O$97:O1943)</f>
        <v>-0.24269932052781396</v>
      </c>
      <c r="Q1943" s="63">
        <f>Q1942*N1943</f>
        <v>1000000</v>
      </c>
      <c r="R1943" s="52">
        <f t="shared" si="403"/>
        <v>0.99034907597535937</v>
      </c>
      <c r="S1943" s="47">
        <f t="shared" si="393"/>
        <v>27326518.358582731</v>
      </c>
      <c r="T1943" s="67">
        <f>(S1943-MAX(S$97:S1943))/MAX(S$97:S1943)</f>
        <v>-0.43747221369615019</v>
      </c>
      <c r="U1943" s="63">
        <f>U1942*R1943</f>
        <v>1047541.6536748329</v>
      </c>
      <c r="V1943" s="4"/>
    </row>
    <row r="1944" spans="1:22" x14ac:dyDescent="0.3">
      <c r="A1944" s="2">
        <v>44947</v>
      </c>
      <c r="B1944" s="21">
        <v>490.8</v>
      </c>
      <c r="C1944" s="21">
        <v>509.7</v>
      </c>
      <c r="D1944" s="21">
        <v>482.37000000000012</v>
      </c>
      <c r="E1944" s="21">
        <v>560.49749999999995</v>
      </c>
      <c r="F1944" s="23" t="str">
        <f t="shared" si="399"/>
        <v>TRUE</v>
      </c>
      <c r="G1944" s="23" t="str">
        <f t="shared" si="400"/>
        <v>FALSE</v>
      </c>
      <c r="H1944" s="23" t="str">
        <f t="shared" si="401"/>
        <v>Hold&amp;NotBuy</v>
      </c>
      <c r="I1944" s="23" t="str">
        <f t="shared" si="398"/>
        <v>hold</v>
      </c>
      <c r="J1944" s="38" t="str">
        <f t="shared" si="395"/>
        <v>Selling</v>
      </c>
      <c r="K1944" s="23" t="str">
        <f t="shared" si="396"/>
        <v>Selling</v>
      </c>
      <c r="L1944" s="23" t="str">
        <f t="shared" si="397"/>
        <v>Cash</v>
      </c>
      <c r="M1944" s="43">
        <f t="shared" si="402"/>
        <v>1.0176238855484139</v>
      </c>
      <c r="N1944" s="54">
        <f t="shared" si="391"/>
        <v>1</v>
      </c>
      <c r="O1944" s="47">
        <f>O1943*N1944</f>
        <v>3920603.2122816434</v>
      </c>
      <c r="P1944" s="67">
        <f>(O1944-MAX(O$97:O1944))/MAX(O$97:O1944)</f>
        <v>-0.24269932052781396</v>
      </c>
      <c r="Q1944" s="63">
        <f>Q1943*N1944</f>
        <v>1000000</v>
      </c>
      <c r="R1944" s="52">
        <f t="shared" si="403"/>
        <v>1.0176238855484139</v>
      </c>
      <c r="S1944" s="47">
        <f t="shared" si="393"/>
        <v>27808117.790571023</v>
      </c>
      <c r="T1944" s="67">
        <f>(S1944-MAX(S$97:S1944))/MAX(S$97:S1944)</f>
        <v>-0.42755828837252857</v>
      </c>
      <c r="U1944" s="63">
        <f>U1943*R1944</f>
        <v>1066003.4078863943</v>
      </c>
      <c r="V1944" s="4"/>
    </row>
    <row r="1945" spans="1:22" x14ac:dyDescent="0.3">
      <c r="A1945" s="2">
        <v>44948</v>
      </c>
      <c r="B1945" s="21">
        <v>509.8</v>
      </c>
      <c r="C1945" s="21">
        <v>508.5</v>
      </c>
      <c r="D1945" s="21">
        <v>487.12000000000012</v>
      </c>
      <c r="E1945" s="21">
        <v>559.0424999999999</v>
      </c>
      <c r="F1945" s="23" t="str">
        <f t="shared" si="399"/>
        <v>TRUE</v>
      </c>
      <c r="G1945" s="23" t="str">
        <f t="shared" si="400"/>
        <v>FALSE</v>
      </c>
      <c r="H1945" s="23" t="str">
        <f t="shared" si="401"/>
        <v>Hold&amp;NotBuy</v>
      </c>
      <c r="I1945" s="23" t="str">
        <f t="shared" si="398"/>
        <v>hold</v>
      </c>
      <c r="J1945" s="38" t="str">
        <f t="shared" si="395"/>
        <v>Selling</v>
      </c>
      <c r="K1945" s="23" t="str">
        <f t="shared" si="396"/>
        <v>Selling</v>
      </c>
      <c r="L1945" s="23" t="str">
        <f t="shared" si="397"/>
        <v>Cash</v>
      </c>
      <c r="M1945" s="43">
        <f t="shared" si="402"/>
        <v>1.0387123064384678</v>
      </c>
      <c r="N1945" s="54">
        <f t="shared" si="391"/>
        <v>1</v>
      </c>
      <c r="O1945" s="47">
        <f>O1944*N1945</f>
        <v>3920603.2122816434</v>
      </c>
      <c r="P1945" s="67">
        <f>(O1945-MAX(O$97:O1945))/MAX(O$97:O1945)</f>
        <v>-0.24269932052781396</v>
      </c>
      <c r="Q1945" s="63">
        <f>Q1944*N1945</f>
        <v>1000000</v>
      </c>
      <c r="R1945" s="52">
        <f t="shared" si="403"/>
        <v>1.0387123064384678</v>
      </c>
      <c r="S1945" s="47">
        <f t="shared" si="393"/>
        <v>28884634.167956617</v>
      </c>
      <c r="T1945" s="67">
        <f>(S1945-MAX(S$97:S1945))/MAX(S$97:S1945)</f>
        <v>-0.40539774941384488</v>
      </c>
      <c r="U1945" s="63">
        <f>U1944*R1945</f>
        <v>1107270.8584769433</v>
      </c>
      <c r="V1945" s="4"/>
    </row>
    <row r="1946" spans="1:22" x14ac:dyDescent="0.3">
      <c r="A1946" s="2">
        <v>44949</v>
      </c>
      <c r="B1946" s="21">
        <v>508.5</v>
      </c>
      <c r="C1946" s="21">
        <v>521</v>
      </c>
      <c r="D1946" s="21">
        <v>492.42999999999989</v>
      </c>
      <c r="E1946" s="21">
        <v>557.47666666666669</v>
      </c>
      <c r="F1946" s="23" t="str">
        <f t="shared" si="399"/>
        <v>TRUE</v>
      </c>
      <c r="G1946" s="23" t="str">
        <f t="shared" si="400"/>
        <v>FALSE</v>
      </c>
      <c r="H1946" s="23" t="str">
        <f t="shared" si="401"/>
        <v>Hold&amp;NotBuy</v>
      </c>
      <c r="I1946" s="23" t="str">
        <f t="shared" si="398"/>
        <v>hold</v>
      </c>
      <c r="J1946" s="38" t="str">
        <f t="shared" si="395"/>
        <v>Selling</v>
      </c>
      <c r="K1946" s="23" t="str">
        <f t="shared" si="396"/>
        <v>Selling</v>
      </c>
      <c r="L1946" s="23" t="str">
        <f t="shared" si="397"/>
        <v>Cash</v>
      </c>
      <c r="M1946" s="43">
        <f t="shared" si="402"/>
        <v>0.99744998038446442</v>
      </c>
      <c r="N1946" s="54">
        <f t="shared" si="391"/>
        <v>1</v>
      </c>
      <c r="O1946" s="47">
        <f>O1945*N1946</f>
        <v>3920603.2122816434</v>
      </c>
      <c r="P1946" s="67">
        <f>(O1946-MAX(O$97:O1946))/MAX(O$97:O1946)</f>
        <v>-0.24269932052781396</v>
      </c>
      <c r="Q1946" s="63">
        <f>Q1945*N1946</f>
        <v>1000000</v>
      </c>
      <c r="R1946" s="52">
        <f t="shared" si="403"/>
        <v>0.99744998038446442</v>
      </c>
      <c r="S1946" s="47">
        <f t="shared" si="393"/>
        <v>28810977.78424076</v>
      </c>
      <c r="T1946" s="67">
        <f>(S1946-MAX(S$97:S1946))/MAX(S$97:S1946)</f>
        <v>-0.4069139968162811</v>
      </c>
      <c r="U1946" s="63">
        <f>U1945*R1946</f>
        <v>1104447.2960681163</v>
      </c>
      <c r="V1946" s="4"/>
    </row>
    <row r="1947" spans="1:22" x14ac:dyDescent="0.3">
      <c r="A1947" s="2">
        <v>44950</v>
      </c>
      <c r="B1947" s="21">
        <v>520.4</v>
      </c>
      <c r="C1947" s="21">
        <v>527.5</v>
      </c>
      <c r="D1947" s="21">
        <v>496.62999999999988</v>
      </c>
      <c r="E1947" s="21">
        <v>556.28583333333336</v>
      </c>
      <c r="F1947" s="23" t="str">
        <f t="shared" si="399"/>
        <v>TRUE</v>
      </c>
      <c r="G1947" s="23" t="str">
        <f t="shared" si="400"/>
        <v>FALSE</v>
      </c>
      <c r="H1947" s="23" t="str">
        <f t="shared" si="401"/>
        <v>Hold&amp;NotBuy</v>
      </c>
      <c r="I1947" s="23" t="str">
        <f t="shared" si="398"/>
        <v>hold</v>
      </c>
      <c r="J1947" s="38" t="str">
        <f t="shared" si="395"/>
        <v>Selling</v>
      </c>
      <c r="K1947" s="23" t="str">
        <f t="shared" si="396"/>
        <v>Selling</v>
      </c>
      <c r="L1947" s="23" t="str">
        <f t="shared" si="397"/>
        <v>Cash</v>
      </c>
      <c r="M1947" s="43">
        <f t="shared" si="402"/>
        <v>1.023402163225172</v>
      </c>
      <c r="N1947" s="54">
        <f t="shared" si="391"/>
        <v>1</v>
      </c>
      <c r="O1947" s="47">
        <f>O1946*N1947</f>
        <v>3920603.2122816434</v>
      </c>
      <c r="P1947" s="67">
        <f>(O1947-MAX(O$97:O1947))/MAX(O$97:O1947)</f>
        <v>-0.24269932052781396</v>
      </c>
      <c r="Q1947" s="63">
        <f>Q1946*N1947</f>
        <v>1000000</v>
      </c>
      <c r="R1947" s="52">
        <f t="shared" si="403"/>
        <v>1.023402163225172</v>
      </c>
      <c r="S1947" s="47">
        <f t="shared" si="393"/>
        <v>29485216.989024367</v>
      </c>
      <c r="T1947" s="67">
        <f>(S1947-MAX(S$97:S1947))/MAX(S$97:S1947)</f>
        <v>-0.39303450136321083</v>
      </c>
      <c r="U1947" s="63">
        <f>U1946*R1947</f>
        <v>1130293.7519643023</v>
      </c>
      <c r="V1947" s="4"/>
    </row>
    <row r="1948" spans="1:22" x14ac:dyDescent="0.3">
      <c r="A1948" s="2">
        <v>44951</v>
      </c>
      <c r="B1948" s="21">
        <v>527.29999999999995</v>
      </c>
      <c r="C1948" s="21">
        <v>506.5</v>
      </c>
      <c r="D1948" s="21">
        <v>499.37999999999988</v>
      </c>
      <c r="E1948" s="21">
        <v>554.83833333333325</v>
      </c>
      <c r="F1948" s="23" t="str">
        <f t="shared" si="399"/>
        <v>TRUE</v>
      </c>
      <c r="G1948" s="23" t="str">
        <f t="shared" si="400"/>
        <v>FALSE</v>
      </c>
      <c r="H1948" s="23" t="str">
        <f t="shared" si="401"/>
        <v>Hold&amp;NotBuy</v>
      </c>
      <c r="I1948" s="23" t="str">
        <f t="shared" si="398"/>
        <v>hold</v>
      </c>
      <c r="J1948" s="38" t="str">
        <f t="shared" si="395"/>
        <v>Selling</v>
      </c>
      <c r="K1948" s="23" t="str">
        <f t="shared" si="396"/>
        <v>Selling</v>
      </c>
      <c r="L1948" s="23" t="str">
        <f t="shared" si="397"/>
        <v>Cash</v>
      </c>
      <c r="M1948" s="43">
        <f t="shared" si="402"/>
        <v>1.0132590315142198</v>
      </c>
      <c r="N1948" s="54">
        <f t="shared" si="391"/>
        <v>1</v>
      </c>
      <c r="O1948" s="47">
        <f>O1947*N1948</f>
        <v>3920603.2122816434</v>
      </c>
      <c r="P1948" s="67">
        <f>(O1948-MAX(O$97:O1948))/MAX(O$97:O1948)</f>
        <v>-0.24269932052781396</v>
      </c>
      <c r="Q1948" s="63">
        <f>Q1947*N1948</f>
        <v>1000000</v>
      </c>
      <c r="R1948" s="52">
        <f t="shared" si="403"/>
        <v>1.0132590315142198</v>
      </c>
      <c r="S1948" s="47">
        <f t="shared" si="393"/>
        <v>29876162.410285451</v>
      </c>
      <c r="T1948" s="67">
        <f>(S1948-MAX(S$97:S1948))/MAX(S$97:S1948)</f>
        <v>-0.38498672668874151</v>
      </c>
      <c r="U1948" s="63">
        <f>U1947*R1948</f>
        <v>1145280.3524419228</v>
      </c>
      <c r="V1948" s="4"/>
    </row>
    <row r="1949" spans="1:22" x14ac:dyDescent="0.3">
      <c r="A1949" s="2">
        <v>44952</v>
      </c>
      <c r="B1949" s="21">
        <v>506.5</v>
      </c>
      <c r="C1949" s="21">
        <v>515.29999999999995</v>
      </c>
      <c r="D1949" s="21">
        <v>503.02999999999992</v>
      </c>
      <c r="E1949" s="21">
        <v>553.90083333333337</v>
      </c>
      <c r="F1949" s="23" t="str">
        <f t="shared" si="399"/>
        <v>TRUE</v>
      </c>
      <c r="G1949" s="23" t="str">
        <f t="shared" si="400"/>
        <v>FALSE</v>
      </c>
      <c r="H1949" s="23" t="str">
        <f t="shared" si="401"/>
        <v>Hold&amp;NotBuy</v>
      </c>
      <c r="I1949" s="23" t="str">
        <f t="shared" si="398"/>
        <v>hold</v>
      </c>
      <c r="J1949" s="38" t="str">
        <f t="shared" si="395"/>
        <v>Selling</v>
      </c>
      <c r="K1949" s="23" t="str">
        <f t="shared" si="396"/>
        <v>Selling</v>
      </c>
      <c r="L1949" s="23" t="str">
        <f t="shared" si="397"/>
        <v>Cash</v>
      </c>
      <c r="M1949" s="43">
        <f t="shared" si="402"/>
        <v>0.96055376446045904</v>
      </c>
      <c r="N1949" s="54">
        <f t="shared" si="391"/>
        <v>1</v>
      </c>
      <c r="O1949" s="47">
        <f>O1948*N1949</f>
        <v>3920603.2122816434</v>
      </c>
      <c r="P1949" s="67">
        <f>(O1949-MAX(O$97:O1949))/MAX(O$97:O1949)</f>
        <v>-0.24269932052781396</v>
      </c>
      <c r="Q1949" s="63">
        <f>Q1948*N1949</f>
        <v>1000000</v>
      </c>
      <c r="R1949" s="52">
        <f t="shared" si="403"/>
        <v>0.96055376446045904</v>
      </c>
      <c r="S1949" s="47">
        <f t="shared" si="393"/>
        <v>28697660.270831753</v>
      </c>
      <c r="T1949" s="67">
        <f>(S1949-MAX(S$97:S1949))/MAX(S$97:S1949)</f>
        <v>-0.40924668512772144</v>
      </c>
      <c r="U1949" s="63">
        <f>U1948*R1949</f>
        <v>1100103.3539006901</v>
      </c>
      <c r="V1949" s="4"/>
    </row>
    <row r="1950" spans="1:22" x14ac:dyDescent="0.3">
      <c r="A1950" s="2">
        <v>44953</v>
      </c>
      <c r="B1950" s="21">
        <v>515</v>
      </c>
      <c r="C1950" s="21">
        <v>510.1</v>
      </c>
      <c r="D1950" s="21">
        <v>505.85</v>
      </c>
      <c r="E1950" s="21">
        <v>552.94583333333333</v>
      </c>
      <c r="F1950" s="23" t="str">
        <f t="shared" si="399"/>
        <v>TRUE</v>
      </c>
      <c r="G1950" s="23" t="str">
        <f t="shared" si="400"/>
        <v>FALSE</v>
      </c>
      <c r="H1950" s="23" t="str">
        <f t="shared" si="401"/>
        <v>Hold&amp;NotBuy</v>
      </c>
      <c r="I1950" s="23" t="str">
        <f t="shared" si="398"/>
        <v>hold</v>
      </c>
      <c r="J1950" s="38" t="str">
        <f t="shared" si="395"/>
        <v>Selling</v>
      </c>
      <c r="K1950" s="23" t="str">
        <f t="shared" si="396"/>
        <v>Selling</v>
      </c>
      <c r="L1950" s="23" t="str">
        <f t="shared" si="397"/>
        <v>Cash</v>
      </c>
      <c r="M1950" s="43">
        <f t="shared" si="402"/>
        <v>1.016781836130306</v>
      </c>
      <c r="N1950" s="54">
        <f t="shared" si="391"/>
        <v>1</v>
      </c>
      <c r="O1950" s="47">
        <f>O1949*N1950</f>
        <v>3920603.2122816434</v>
      </c>
      <c r="P1950" s="67">
        <f>(O1950-MAX(O$97:O1950))/MAX(O$97:O1950)</f>
        <v>-0.24269932052781396</v>
      </c>
      <c r="Q1950" s="63">
        <f>Q1949*N1950</f>
        <v>1000000</v>
      </c>
      <c r="R1950" s="52">
        <f t="shared" si="403"/>
        <v>1.016781836130306</v>
      </c>
      <c r="S1950" s="47">
        <f t="shared" si="393"/>
        <v>29179259.702820044</v>
      </c>
      <c r="T1950" s="67">
        <f>(S1950-MAX(S$97:S1950))/MAX(S$97:S1950)</f>
        <v>-0.39933275980409982</v>
      </c>
      <c r="U1950" s="63">
        <f>U1949*R1950</f>
        <v>1118565.1081122516</v>
      </c>
      <c r="V1950" s="4"/>
    </row>
    <row r="1951" spans="1:22" x14ac:dyDescent="0.3">
      <c r="A1951" s="2">
        <v>44954</v>
      </c>
      <c r="B1951" s="21">
        <v>510.3</v>
      </c>
      <c r="C1951" s="21">
        <v>514.4</v>
      </c>
      <c r="D1951" s="21">
        <v>508.61</v>
      </c>
      <c r="E1951" s="21">
        <v>551.48166666666668</v>
      </c>
      <c r="F1951" s="23" t="str">
        <f t="shared" si="399"/>
        <v>TRUE</v>
      </c>
      <c r="G1951" s="23" t="str">
        <f t="shared" si="400"/>
        <v>FALSE</v>
      </c>
      <c r="H1951" s="23" t="str">
        <f t="shared" si="401"/>
        <v>Hold&amp;NotBuy</v>
      </c>
      <c r="I1951" s="23" t="str">
        <f t="shared" si="398"/>
        <v>hold</v>
      </c>
      <c r="J1951" s="38" t="str">
        <f t="shared" si="395"/>
        <v>Selling</v>
      </c>
      <c r="K1951" s="23" t="str">
        <f t="shared" si="396"/>
        <v>Selling</v>
      </c>
      <c r="L1951" s="23" t="str">
        <f t="shared" si="397"/>
        <v>Cash</v>
      </c>
      <c r="M1951" s="43">
        <f t="shared" si="402"/>
        <v>0.99087378640776702</v>
      </c>
      <c r="N1951" s="54">
        <f t="shared" si="391"/>
        <v>1</v>
      </c>
      <c r="O1951" s="47">
        <f>O1950*N1951</f>
        <v>3920603.2122816434</v>
      </c>
      <c r="P1951" s="67">
        <f>(O1951-MAX(O$97:O1951))/MAX(O$97:O1951)</f>
        <v>-0.24269932052781396</v>
      </c>
      <c r="Q1951" s="63">
        <f>Q1950*N1951</f>
        <v>1000000</v>
      </c>
      <c r="R1951" s="52">
        <f t="shared" si="403"/>
        <v>0.99087378640776702</v>
      </c>
      <c r="S1951" s="47">
        <f t="shared" si="393"/>
        <v>28912963.546308871</v>
      </c>
      <c r="T1951" s="67">
        <f>(S1951-MAX(S$97:S1951))/MAX(S$97:S1951)</f>
        <v>-0.40481457733598475</v>
      </c>
      <c r="U1951" s="63">
        <f>U1950*R1951</f>
        <v>1108356.8440188</v>
      </c>
      <c r="V1951" s="4"/>
    </row>
    <row r="1952" spans="1:22" x14ac:dyDescent="0.3">
      <c r="A1952" s="2">
        <v>44955</v>
      </c>
      <c r="B1952" s="21">
        <v>514.4</v>
      </c>
      <c r="C1952" s="21">
        <v>516.70000000000005</v>
      </c>
      <c r="D1952" s="21">
        <v>512.04999999999995</v>
      </c>
      <c r="E1952" s="21">
        <v>550.05833333333328</v>
      </c>
      <c r="F1952" s="23" t="str">
        <f t="shared" si="399"/>
        <v>TRUE</v>
      </c>
      <c r="G1952" s="23" t="str">
        <f t="shared" si="400"/>
        <v>FALSE</v>
      </c>
      <c r="H1952" s="23" t="str">
        <f t="shared" si="401"/>
        <v>Hold&amp;NotBuy</v>
      </c>
      <c r="I1952" s="23" t="str">
        <f t="shared" si="398"/>
        <v>hold</v>
      </c>
      <c r="J1952" s="38" t="str">
        <f t="shared" si="395"/>
        <v>Selling</v>
      </c>
      <c r="K1952" s="23" t="str">
        <f t="shared" si="396"/>
        <v>Selling</v>
      </c>
      <c r="L1952" s="23" t="str">
        <f t="shared" si="397"/>
        <v>Cash</v>
      </c>
      <c r="M1952" s="43">
        <f t="shared" si="402"/>
        <v>1.008034489515971</v>
      </c>
      <c r="N1952" s="54">
        <f t="shared" si="391"/>
        <v>1</v>
      </c>
      <c r="O1952" s="47">
        <f>O1951*N1952</f>
        <v>3920603.2122816434</v>
      </c>
      <c r="P1952" s="67">
        <f>(O1952-MAX(O$97:O1952))/MAX(O$97:O1952)</f>
        <v>-0.24269932052781396</v>
      </c>
      <c r="Q1952" s="63">
        <f>Q1951*N1952</f>
        <v>1000000</v>
      </c>
      <c r="R1952" s="52">
        <f t="shared" si="403"/>
        <v>1.008034489515971</v>
      </c>
      <c r="S1952" s="47">
        <f t="shared" si="393"/>
        <v>29145264.448797341</v>
      </c>
      <c r="T1952" s="67">
        <f>(S1952-MAX(S$97:S1952))/MAX(S$97:S1952)</f>
        <v>-0.40003256629753192</v>
      </c>
      <c r="U1952" s="63">
        <f>U1951*R1952</f>
        <v>1117261.9254620236</v>
      </c>
      <c r="V1952" s="4"/>
    </row>
    <row r="1953" spans="1:22" x14ac:dyDescent="0.3">
      <c r="A1953" s="2">
        <v>44956</v>
      </c>
      <c r="B1953" s="21">
        <v>516.79999999999995</v>
      </c>
      <c r="C1953" s="21">
        <v>504.3</v>
      </c>
      <c r="D1953" s="21">
        <v>513.4</v>
      </c>
      <c r="E1953" s="21">
        <v>548.75666666666666</v>
      </c>
      <c r="F1953" s="23" t="str">
        <f t="shared" si="399"/>
        <v>TRUE</v>
      </c>
      <c r="G1953" s="23" t="str">
        <f t="shared" si="400"/>
        <v>FALSE</v>
      </c>
      <c r="H1953" s="23" t="str">
        <f t="shared" si="401"/>
        <v>Hold&amp;NotBuy</v>
      </c>
      <c r="I1953" s="23" t="str">
        <f t="shared" si="398"/>
        <v>hold</v>
      </c>
      <c r="J1953" s="38" t="str">
        <f t="shared" si="395"/>
        <v>Selling</v>
      </c>
      <c r="K1953" s="23" t="str">
        <f t="shared" si="396"/>
        <v>Selling</v>
      </c>
      <c r="L1953" s="23" t="str">
        <f t="shared" si="397"/>
        <v>Cash</v>
      </c>
      <c r="M1953" s="43">
        <f t="shared" si="402"/>
        <v>1.0046656298600312</v>
      </c>
      <c r="N1953" s="54">
        <f t="shared" si="391"/>
        <v>1</v>
      </c>
      <c r="O1953" s="47">
        <f>O1952*N1953</f>
        <v>3920603.2122816434</v>
      </c>
      <c r="P1953" s="67">
        <f>(O1953-MAX(O$97:O1953))/MAX(O$97:O1953)</f>
        <v>-0.24269932052781396</v>
      </c>
      <c r="Q1953" s="63">
        <f>Q1952*N1953</f>
        <v>1000000</v>
      </c>
      <c r="R1953" s="52">
        <f t="shared" si="403"/>
        <v>1.0046656298600312</v>
      </c>
      <c r="S1953" s="47">
        <f t="shared" si="393"/>
        <v>29281245.464888155</v>
      </c>
      <c r="T1953" s="67">
        <f>(S1953-MAX(S$97:S1953))/MAX(S$97:S1953)</f>
        <v>-0.39723334032380342</v>
      </c>
      <c r="U1953" s="63">
        <f>U1952*R1953</f>
        <v>1122474.656062935</v>
      </c>
      <c r="V1953" s="4"/>
    </row>
    <row r="1954" spans="1:22" x14ac:dyDescent="0.3">
      <c r="A1954" s="2">
        <v>44957</v>
      </c>
      <c r="B1954" s="21">
        <v>504.3</v>
      </c>
      <c r="C1954" s="21">
        <v>504.9</v>
      </c>
      <c r="D1954" s="21">
        <v>512.91999999999996</v>
      </c>
      <c r="E1954" s="21">
        <v>547.49249999999995</v>
      </c>
      <c r="F1954" s="23" t="str">
        <f t="shared" si="399"/>
        <v>FALSE</v>
      </c>
      <c r="G1954" s="23" t="str">
        <f t="shared" si="400"/>
        <v>FALSE</v>
      </c>
      <c r="H1954" s="23" t="str">
        <f t="shared" si="401"/>
        <v>Sell</v>
      </c>
      <c r="I1954" s="23" t="str">
        <f t="shared" si="398"/>
        <v/>
      </c>
      <c r="J1954" s="38" t="str">
        <f t="shared" si="395"/>
        <v>Selling</v>
      </c>
      <c r="K1954" s="23" t="str">
        <f t="shared" si="396"/>
        <v>Selling</v>
      </c>
      <c r="L1954" s="23" t="str">
        <f t="shared" si="397"/>
        <v>Cash</v>
      </c>
      <c r="M1954" s="43">
        <f t="shared" si="402"/>
        <v>0.97581269349845212</v>
      </c>
      <c r="N1954" s="54">
        <f t="shared" si="391"/>
        <v>1</v>
      </c>
      <c r="O1954" s="47">
        <f>O1953*N1954</f>
        <v>3920603.2122816434</v>
      </c>
      <c r="P1954" s="67">
        <f>(O1954-MAX(O$97:O1954))/MAX(O$97:O1954)</f>
        <v>-0.24269932052781396</v>
      </c>
      <c r="Q1954" s="63">
        <f>Q1953*N1954</f>
        <v>1000000</v>
      </c>
      <c r="R1954" s="53">
        <f>(B1954-(B1954*$A$1))/B1953</f>
        <v>0.97512962461300323</v>
      </c>
      <c r="S1954" s="47">
        <f t="shared" si="393"/>
        <v>28553009.89837759</v>
      </c>
      <c r="T1954" s="67">
        <f>(S1954-MAX(S$97:S1954))/MAX(S$97:S1954)</f>
        <v>-0.41222437342071655</v>
      </c>
      <c r="U1954" s="63">
        <f>U1953*R1954</f>
        <v>1094558.2900042597</v>
      </c>
      <c r="V1954" s="4"/>
    </row>
    <row r="1955" spans="1:22" x14ac:dyDescent="0.3">
      <c r="A1955" s="2">
        <v>44958</v>
      </c>
      <c r="B1955" s="21">
        <v>505</v>
      </c>
      <c r="C1955" s="21">
        <v>505.5</v>
      </c>
      <c r="D1955" s="21">
        <v>512.62</v>
      </c>
      <c r="E1955" s="21">
        <v>546.005</v>
      </c>
      <c r="F1955" s="23" t="str">
        <f t="shared" si="399"/>
        <v>FALSE</v>
      </c>
      <c r="G1955" s="23" t="str">
        <f t="shared" si="400"/>
        <v>FALSE</v>
      </c>
      <c r="H1955" s="23" t="str">
        <f t="shared" si="401"/>
        <v>Sell</v>
      </c>
      <c r="I1955" s="23" t="str">
        <f t="shared" si="398"/>
        <v/>
      </c>
      <c r="J1955" s="38" t="str">
        <f t="shared" si="395"/>
        <v>Cash</v>
      </c>
      <c r="K1955" s="23" t="str">
        <f t="shared" si="396"/>
        <v>Cash</v>
      </c>
      <c r="L1955" s="23" t="str">
        <f t="shared" si="397"/>
        <v>Cash</v>
      </c>
      <c r="M1955" s="43">
        <f t="shared" si="402"/>
        <v>1.0013880626611145</v>
      </c>
      <c r="N1955" s="54">
        <f t="shared" si="391"/>
        <v>1</v>
      </c>
      <c r="O1955" s="47">
        <f>O1954*N1955</f>
        <v>3920603.2122816434</v>
      </c>
      <c r="P1955" s="67">
        <f>(O1955-MAX(O$97:O1955))/MAX(O$97:O1955)</f>
        <v>-0.24269932052781396</v>
      </c>
      <c r="Q1955" s="63">
        <f t="shared" ref="Q1955:Q2018" si="404">Q1954*N1955</f>
        <v>1000000</v>
      </c>
      <c r="R1955" s="48">
        <v>1</v>
      </c>
      <c r="S1955" s="47">
        <f t="shared" si="393"/>
        <v>28553009.89837759</v>
      </c>
      <c r="T1955" s="67">
        <f>(S1955-MAX(S$97:S1955))/MAX(S$97:S1955)</f>
        <v>-0.41222437342071655</v>
      </c>
      <c r="U1955" s="63">
        <f>U1954*R1955</f>
        <v>1094558.2900042597</v>
      </c>
      <c r="V1955" s="4"/>
    </row>
    <row r="1956" spans="1:22" x14ac:dyDescent="0.3">
      <c r="A1956" s="2">
        <v>44959</v>
      </c>
      <c r="B1956" s="21">
        <v>505.6</v>
      </c>
      <c r="C1956" s="21">
        <v>517</v>
      </c>
      <c r="D1956" s="21">
        <v>512.22</v>
      </c>
      <c r="E1956" s="21">
        <v>544.54583333333335</v>
      </c>
      <c r="F1956" s="23" t="str">
        <f t="shared" si="399"/>
        <v>FALSE</v>
      </c>
      <c r="G1956" s="23" t="str">
        <f t="shared" si="400"/>
        <v>FALSE</v>
      </c>
      <c r="H1956" s="23" t="str">
        <f t="shared" si="401"/>
        <v>Sell</v>
      </c>
      <c r="I1956" s="23" t="str">
        <f t="shared" si="398"/>
        <v/>
      </c>
      <c r="J1956" s="38" t="str">
        <f t="shared" si="395"/>
        <v>Cash</v>
      </c>
      <c r="K1956" s="23" t="str">
        <f t="shared" si="396"/>
        <v>Cash</v>
      </c>
      <c r="L1956" s="23" t="str">
        <f t="shared" si="397"/>
        <v>Cash</v>
      </c>
      <c r="M1956" s="43">
        <f t="shared" si="402"/>
        <v>1.0011881188118812</v>
      </c>
      <c r="N1956" s="54">
        <f t="shared" ref="N1956:N2019" si="405">IF(L1956="hold", IF(L1955="hold", B1956/B1955, (B1956-(B1955*$A$1))/B1955), IF(L1956="Selling", IF(L1955="Buying", (B1956-(B1955*$A$1)-(B1956*$A$1))/B1955, (B1956-(B1956*$A$1))/B1955), 1))</f>
        <v>1</v>
      </c>
      <c r="O1956" s="47">
        <f>O1955*N1956</f>
        <v>3920603.2122816434</v>
      </c>
      <c r="P1956" s="67">
        <f>(O1956-MAX(O$97:O1956))/MAX(O$97:O1956)</f>
        <v>-0.24269932052781396</v>
      </c>
      <c r="Q1956" s="63">
        <f t="shared" si="404"/>
        <v>1000000</v>
      </c>
      <c r="R1956" s="48">
        <v>1</v>
      </c>
      <c r="S1956" s="47">
        <f t="shared" si="393"/>
        <v>28553009.89837759</v>
      </c>
      <c r="T1956" s="67">
        <f>(S1956-MAX(S$97:S1956))/MAX(S$97:S1956)</f>
        <v>-0.41222437342071655</v>
      </c>
      <c r="U1956" s="63">
        <f t="shared" ref="U1956:U2019" si="406">U1955*R1956</f>
        <v>1094558.2900042597</v>
      </c>
      <c r="V1956" s="4"/>
    </row>
    <row r="1957" spans="1:22" x14ac:dyDescent="0.3">
      <c r="A1957" s="2">
        <v>44960</v>
      </c>
      <c r="B1957" s="21">
        <v>516.9</v>
      </c>
      <c r="C1957" s="21">
        <v>514.70000000000005</v>
      </c>
      <c r="D1957" s="21">
        <v>510.94000000000011</v>
      </c>
      <c r="E1957" s="21">
        <v>542.95249999999999</v>
      </c>
      <c r="F1957" s="23" t="str">
        <f t="shared" si="399"/>
        <v>TRUE</v>
      </c>
      <c r="G1957" s="23" t="str">
        <f t="shared" si="400"/>
        <v>FALSE</v>
      </c>
      <c r="H1957" s="23" t="str">
        <f t="shared" si="401"/>
        <v>Hold&amp;NotBuy</v>
      </c>
      <c r="I1957" s="23" t="str">
        <f t="shared" si="398"/>
        <v>hold</v>
      </c>
      <c r="J1957" s="38" t="str">
        <f t="shared" si="395"/>
        <v>Cash</v>
      </c>
      <c r="K1957" s="23" t="str">
        <f t="shared" si="396"/>
        <v>Cash</v>
      </c>
      <c r="L1957" s="23" t="str">
        <f t="shared" si="397"/>
        <v>Cash</v>
      </c>
      <c r="M1957" s="43">
        <f t="shared" si="402"/>
        <v>1.0223496835443038</v>
      </c>
      <c r="N1957" s="54">
        <f t="shared" si="405"/>
        <v>1</v>
      </c>
      <c r="O1957" s="47">
        <f>O1956*N1957</f>
        <v>3920603.2122816434</v>
      </c>
      <c r="P1957" s="67">
        <f>(O1957-MAX(O$97:O1957))/MAX(O$97:O1957)</f>
        <v>-0.24269932052781396</v>
      </c>
      <c r="Q1957" s="63">
        <f t="shared" si="404"/>
        <v>1000000</v>
      </c>
      <c r="R1957" s="48">
        <v>1</v>
      </c>
      <c r="S1957" s="47">
        <f t="shared" si="393"/>
        <v>28553009.89837759</v>
      </c>
      <c r="T1957" s="67">
        <f>(S1957-MAX(S$97:S1957))/MAX(S$97:S1957)</f>
        <v>-0.41222437342071655</v>
      </c>
      <c r="U1957" s="63">
        <f t="shared" si="406"/>
        <v>1094558.2900042597</v>
      </c>
      <c r="V1957" s="4"/>
    </row>
    <row r="1958" spans="1:22" x14ac:dyDescent="0.3">
      <c r="A1958" s="2">
        <v>44961</v>
      </c>
      <c r="B1958" s="21">
        <v>514.5</v>
      </c>
      <c r="C1958" s="21">
        <v>518.9</v>
      </c>
      <c r="D1958" s="21">
        <v>512.17999999999995</v>
      </c>
      <c r="E1958" s="21">
        <v>541.45999999999992</v>
      </c>
      <c r="F1958" s="23" t="str">
        <f t="shared" si="399"/>
        <v>TRUE</v>
      </c>
      <c r="G1958" s="23" t="str">
        <f t="shared" si="400"/>
        <v>FALSE</v>
      </c>
      <c r="H1958" s="23" t="str">
        <f t="shared" si="401"/>
        <v>Hold&amp;NotBuy</v>
      </c>
      <c r="I1958" s="23" t="str">
        <f t="shared" si="398"/>
        <v>hold</v>
      </c>
      <c r="J1958" s="38" t="str">
        <f t="shared" si="395"/>
        <v>Cash</v>
      </c>
      <c r="K1958" s="23" t="str">
        <f t="shared" si="396"/>
        <v>Cash</v>
      </c>
      <c r="L1958" s="23" t="str">
        <f t="shared" si="397"/>
        <v>Cash</v>
      </c>
      <c r="M1958" s="43">
        <f t="shared" si="402"/>
        <v>0.99535693557748117</v>
      </c>
      <c r="N1958" s="54">
        <f t="shared" si="405"/>
        <v>1</v>
      </c>
      <c r="O1958" s="47">
        <f>O1957*N1958</f>
        <v>3920603.2122816434</v>
      </c>
      <c r="P1958" s="67">
        <f>(O1958-MAX(O$97:O1958))/MAX(O$97:O1958)</f>
        <v>-0.24269932052781396</v>
      </c>
      <c r="Q1958" s="63">
        <f t="shared" si="404"/>
        <v>1000000</v>
      </c>
      <c r="R1958" s="55">
        <f>(B1958-(B1957*$A$1))/B1957</f>
        <v>0.99465693557748103</v>
      </c>
      <c r="S1958" s="47">
        <f t="shared" si="393"/>
        <v>28400449.327033736</v>
      </c>
      <c r="T1958" s="67">
        <f>(S1958-MAX(S$97:S1958))/MAX(S$97:S1958)</f>
        <v>-0.41536489645951613</v>
      </c>
      <c r="U1958" s="63">
        <f t="shared" si="406"/>
        <v>1088709.9945465648</v>
      </c>
      <c r="V1958" s="4"/>
    </row>
    <row r="1959" spans="1:22" x14ac:dyDescent="0.3">
      <c r="A1959" s="2">
        <v>44962</v>
      </c>
      <c r="B1959" s="21">
        <v>518.9</v>
      </c>
      <c r="C1959" s="21">
        <v>507.4</v>
      </c>
      <c r="D1959" s="21">
        <v>511.39</v>
      </c>
      <c r="E1959" s="21">
        <v>539.52666666666676</v>
      </c>
      <c r="F1959" s="23" t="str">
        <f t="shared" si="399"/>
        <v>TRUE</v>
      </c>
      <c r="G1959" s="23" t="str">
        <f t="shared" si="400"/>
        <v>FALSE</v>
      </c>
      <c r="H1959" s="23" t="str">
        <f t="shared" si="401"/>
        <v>Hold&amp;NotBuy</v>
      </c>
      <c r="I1959" s="23" t="str">
        <f t="shared" si="398"/>
        <v>hold</v>
      </c>
      <c r="J1959" s="38" t="str">
        <f t="shared" si="395"/>
        <v>Cash</v>
      </c>
      <c r="K1959" s="23" t="str">
        <f t="shared" si="396"/>
        <v>Cash</v>
      </c>
      <c r="L1959" s="23" t="str">
        <f t="shared" si="397"/>
        <v>Cash</v>
      </c>
      <c r="M1959" s="43">
        <f t="shared" si="402"/>
        <v>1.0085519922254615</v>
      </c>
      <c r="N1959" s="54">
        <f t="shared" si="405"/>
        <v>1</v>
      </c>
      <c r="O1959" s="47">
        <f>O1958*N1959</f>
        <v>3920603.2122816434</v>
      </c>
      <c r="P1959" s="67">
        <f>(O1959-MAX(O$97:O1959))/MAX(O$97:O1959)</f>
        <v>-0.24269932052781396</v>
      </c>
      <c r="Q1959" s="63">
        <f t="shared" si="404"/>
        <v>1000000</v>
      </c>
      <c r="R1959" s="52">
        <f>M1959</f>
        <v>1.0085519922254615</v>
      </c>
      <c r="S1959" s="47">
        <f t="shared" si="393"/>
        <v>28643329.748878144</v>
      </c>
      <c r="T1959" s="67">
        <f>(S1959-MAX(S$97:S1959))/MAX(S$97:S1959)</f>
        <v>-0.410365101599306</v>
      </c>
      <c r="U1959" s="63">
        <f t="shared" si="406"/>
        <v>1098020.6339557092</v>
      </c>
      <c r="V1959" s="4"/>
    </row>
    <row r="1960" spans="1:22" x14ac:dyDescent="0.3">
      <c r="A1960" s="2">
        <v>44963</v>
      </c>
      <c r="B1960" s="21">
        <v>507.5</v>
      </c>
      <c r="C1960" s="21">
        <v>505.2</v>
      </c>
      <c r="D1960" s="21">
        <v>510.9</v>
      </c>
      <c r="E1960" s="21">
        <v>537.5091666666666</v>
      </c>
      <c r="F1960" s="23" t="str">
        <f t="shared" si="399"/>
        <v>FALSE</v>
      </c>
      <c r="G1960" s="23" t="str">
        <f t="shared" si="400"/>
        <v>FALSE</v>
      </c>
      <c r="H1960" s="23" t="str">
        <f t="shared" si="401"/>
        <v>Sell</v>
      </c>
      <c r="I1960" s="23" t="str">
        <f t="shared" si="398"/>
        <v/>
      </c>
      <c r="J1960" s="38" t="str">
        <f t="shared" si="395"/>
        <v>Selling</v>
      </c>
      <c r="K1960" s="23" t="str">
        <f t="shared" si="396"/>
        <v>Selling</v>
      </c>
      <c r="L1960" s="23" t="str">
        <f t="shared" si="397"/>
        <v>Cash</v>
      </c>
      <c r="M1960" s="43">
        <f t="shared" si="402"/>
        <v>0.97803044902678749</v>
      </c>
      <c r="N1960" s="54">
        <f t="shared" si="405"/>
        <v>1</v>
      </c>
      <c r="O1960" s="47">
        <f>O1959*N1960</f>
        <v>3920603.2122816434</v>
      </c>
      <c r="P1960" s="67">
        <f>(O1960-MAX(O$97:O1960))/MAX(O$97:O1960)</f>
        <v>-0.24269932052781396</v>
      </c>
      <c r="Q1960" s="63">
        <f t="shared" si="404"/>
        <v>1000000</v>
      </c>
      <c r="R1960" s="53">
        <f>(B1960-(B1960*$A$1))/B1959</f>
        <v>0.9773458277124687</v>
      </c>
      <c r="S1960" s="47">
        <f t="shared" si="393"/>
        <v>27994438.821858488</v>
      </c>
      <c r="T1960" s="67">
        <f>(S1960-MAX(S$97:S1960))/MAX(S$97:S1960)</f>
        <v>-0.42372279217441633</v>
      </c>
      <c r="U1960" s="63">
        <f t="shared" si="406"/>
        <v>1073145.8853388121</v>
      </c>
      <c r="V1960" s="4"/>
    </row>
    <row r="1961" spans="1:22" x14ac:dyDescent="0.3">
      <c r="A1961" s="2">
        <v>44964</v>
      </c>
      <c r="B1961" s="21">
        <v>505.2</v>
      </c>
      <c r="C1961" s="21">
        <v>503.8</v>
      </c>
      <c r="D1961" s="21">
        <v>509.84</v>
      </c>
      <c r="E1961" s="21">
        <v>535.55083333333334</v>
      </c>
      <c r="F1961" s="23" t="str">
        <f t="shared" si="399"/>
        <v>FALSE</v>
      </c>
      <c r="G1961" s="23" t="str">
        <f t="shared" si="400"/>
        <v>FALSE</v>
      </c>
      <c r="H1961" s="23" t="str">
        <f t="shared" si="401"/>
        <v>Sell</v>
      </c>
      <c r="I1961" s="23" t="str">
        <f t="shared" si="398"/>
        <v/>
      </c>
      <c r="J1961" s="38" t="str">
        <f t="shared" si="395"/>
        <v>Cash</v>
      </c>
      <c r="K1961" s="23" t="str">
        <f t="shared" si="396"/>
        <v>Cash</v>
      </c>
      <c r="L1961" s="23" t="str">
        <f t="shared" si="397"/>
        <v>Cash</v>
      </c>
      <c r="M1961" s="43">
        <f t="shared" si="402"/>
        <v>0.99546798029556649</v>
      </c>
      <c r="N1961" s="54">
        <f t="shared" si="405"/>
        <v>1</v>
      </c>
      <c r="O1961" s="47">
        <f>O1960*N1961</f>
        <v>3920603.2122816434</v>
      </c>
      <c r="P1961" s="67">
        <f>(O1961-MAX(O$97:O1961))/MAX(O$97:O1961)</f>
        <v>-0.24269932052781396</v>
      </c>
      <c r="Q1961" s="63">
        <f t="shared" si="404"/>
        <v>1000000</v>
      </c>
      <c r="R1961" s="48">
        <v>1</v>
      </c>
      <c r="S1961" s="47">
        <f t="shared" si="393"/>
        <v>27994438.821858488</v>
      </c>
      <c r="T1961" s="67">
        <f>(S1961-MAX(S$97:S1961))/MAX(S$97:S1961)</f>
        <v>-0.42372279217441633</v>
      </c>
      <c r="U1961" s="63">
        <f t="shared" si="406"/>
        <v>1073145.8853388121</v>
      </c>
      <c r="V1961" s="4"/>
    </row>
    <row r="1962" spans="1:22" x14ac:dyDescent="0.3">
      <c r="A1962" s="2">
        <v>44965</v>
      </c>
      <c r="B1962" s="21">
        <v>503.7</v>
      </c>
      <c r="C1962" s="21">
        <v>509</v>
      </c>
      <c r="D1962" s="21">
        <v>509.07000000000011</v>
      </c>
      <c r="E1962" s="21">
        <v>533.88750000000005</v>
      </c>
      <c r="F1962" s="23" t="str">
        <f t="shared" si="399"/>
        <v>FALSE</v>
      </c>
      <c r="G1962" s="23" t="str">
        <f t="shared" si="400"/>
        <v>FALSE</v>
      </c>
      <c r="H1962" s="23" t="str">
        <f t="shared" si="401"/>
        <v>Sell</v>
      </c>
      <c r="I1962" s="23" t="str">
        <f t="shared" si="398"/>
        <v/>
      </c>
      <c r="J1962" s="38" t="str">
        <f t="shared" si="395"/>
        <v>Cash</v>
      </c>
      <c r="K1962" s="23" t="str">
        <f t="shared" si="396"/>
        <v>Cash</v>
      </c>
      <c r="L1962" s="23" t="str">
        <f t="shared" si="397"/>
        <v>Cash</v>
      </c>
      <c r="M1962" s="43">
        <f t="shared" si="402"/>
        <v>0.99703087885985753</v>
      </c>
      <c r="N1962" s="54">
        <f t="shared" si="405"/>
        <v>1</v>
      </c>
      <c r="O1962" s="47">
        <f>O1961*N1962</f>
        <v>3920603.2122816434</v>
      </c>
      <c r="P1962" s="67">
        <f>(O1962-MAX(O$97:O1962))/MAX(O$97:O1962)</f>
        <v>-0.24269932052781396</v>
      </c>
      <c r="Q1962" s="63">
        <f t="shared" si="404"/>
        <v>1000000</v>
      </c>
      <c r="R1962" s="48">
        <v>1</v>
      </c>
      <c r="S1962" s="47">
        <f t="shared" si="393"/>
        <v>27994438.821858488</v>
      </c>
      <c r="T1962" s="67">
        <f>(S1962-MAX(S$97:S1962))/MAX(S$97:S1962)</f>
        <v>-0.42372279217441633</v>
      </c>
      <c r="U1962" s="63">
        <f t="shared" si="406"/>
        <v>1073145.8853388121</v>
      </c>
      <c r="V1962" s="4"/>
    </row>
    <row r="1963" spans="1:22" x14ac:dyDescent="0.3">
      <c r="A1963" s="2">
        <v>44966</v>
      </c>
      <c r="B1963" s="21">
        <v>509</v>
      </c>
      <c r="C1963" s="21">
        <v>513</v>
      </c>
      <c r="D1963" s="21">
        <v>509.94000000000011</v>
      </c>
      <c r="E1963" s="21">
        <v>532.33249999999998</v>
      </c>
      <c r="F1963" s="23" t="str">
        <f t="shared" si="399"/>
        <v>FALSE</v>
      </c>
      <c r="G1963" s="23" t="str">
        <f t="shared" si="400"/>
        <v>FALSE</v>
      </c>
      <c r="H1963" s="23" t="str">
        <f t="shared" si="401"/>
        <v>Sell</v>
      </c>
      <c r="I1963" s="23" t="str">
        <f t="shared" si="398"/>
        <v/>
      </c>
      <c r="J1963" s="38" t="str">
        <f t="shared" si="395"/>
        <v>Cash</v>
      </c>
      <c r="K1963" s="23" t="str">
        <f t="shared" si="396"/>
        <v>Cash</v>
      </c>
      <c r="L1963" s="23" t="str">
        <f t="shared" si="397"/>
        <v>Cash</v>
      </c>
      <c r="M1963" s="43">
        <f t="shared" si="402"/>
        <v>1.0105221361921779</v>
      </c>
      <c r="N1963" s="54">
        <f t="shared" si="405"/>
        <v>1</v>
      </c>
      <c r="O1963" s="47">
        <f>O1962*N1963</f>
        <v>3920603.2122816434</v>
      </c>
      <c r="P1963" s="67">
        <f>(O1963-MAX(O$97:O1963))/MAX(O$97:O1963)</f>
        <v>-0.24269932052781396</v>
      </c>
      <c r="Q1963" s="63">
        <f t="shared" si="404"/>
        <v>1000000</v>
      </c>
      <c r="R1963" s="48">
        <v>1</v>
      </c>
      <c r="S1963" s="47">
        <f t="shared" si="393"/>
        <v>27994438.821858488</v>
      </c>
      <c r="T1963" s="67">
        <f>(S1963-MAX(S$97:S1963))/MAX(S$97:S1963)</f>
        <v>-0.42372279217441633</v>
      </c>
      <c r="U1963" s="63">
        <f t="shared" si="406"/>
        <v>1073145.8853388121</v>
      </c>
      <c r="V1963" s="4"/>
    </row>
    <row r="1964" spans="1:22" x14ac:dyDescent="0.3">
      <c r="A1964" s="2">
        <v>44967</v>
      </c>
      <c r="B1964" s="21">
        <v>512.79999999999995</v>
      </c>
      <c r="C1964" s="21">
        <v>495.7</v>
      </c>
      <c r="D1964" s="21">
        <v>509.02</v>
      </c>
      <c r="E1964" s="21">
        <v>530.80666666666662</v>
      </c>
      <c r="F1964" s="23" t="str">
        <f t="shared" si="399"/>
        <v>TRUE</v>
      </c>
      <c r="G1964" s="23" t="str">
        <f t="shared" si="400"/>
        <v>FALSE</v>
      </c>
      <c r="H1964" s="23" t="str">
        <f t="shared" si="401"/>
        <v>Hold&amp;NotBuy</v>
      </c>
      <c r="I1964" s="23" t="str">
        <f t="shared" si="398"/>
        <v>hold</v>
      </c>
      <c r="J1964" s="38" t="str">
        <f t="shared" si="395"/>
        <v>Cash</v>
      </c>
      <c r="K1964" s="23" t="str">
        <f t="shared" si="396"/>
        <v>Cash</v>
      </c>
      <c r="L1964" s="23" t="str">
        <f t="shared" si="397"/>
        <v>Cash</v>
      </c>
      <c r="M1964" s="43">
        <f t="shared" si="402"/>
        <v>1.0074656188605107</v>
      </c>
      <c r="N1964" s="54">
        <f t="shared" si="405"/>
        <v>1</v>
      </c>
      <c r="O1964" s="47">
        <f>O1963*N1964</f>
        <v>3920603.2122816434</v>
      </c>
      <c r="P1964" s="67">
        <f>(O1964-MAX(O$97:O1964))/MAX(O$97:O1964)</f>
        <v>-0.24269932052781396</v>
      </c>
      <c r="Q1964" s="63">
        <f t="shared" si="404"/>
        <v>1000000</v>
      </c>
      <c r="R1964" s="48">
        <v>1</v>
      </c>
      <c r="S1964" s="47">
        <f t="shared" ref="S1964:S2027" si="407">S1963*R1964</f>
        <v>27994438.821858488</v>
      </c>
      <c r="T1964" s="67">
        <f>(S1964-MAX(S$97:S1964))/MAX(S$97:S1964)</f>
        <v>-0.42372279217441633</v>
      </c>
      <c r="U1964" s="63">
        <f t="shared" si="406"/>
        <v>1073145.8853388121</v>
      </c>
      <c r="V1964" s="4"/>
    </row>
    <row r="1965" spans="1:22" x14ac:dyDescent="0.3">
      <c r="A1965" s="2">
        <v>44968</v>
      </c>
      <c r="B1965" s="21">
        <v>495.7</v>
      </c>
      <c r="C1965" s="21">
        <v>495.9</v>
      </c>
      <c r="D1965" s="21">
        <v>508.05999999999989</v>
      </c>
      <c r="E1965" s="21">
        <v>529.01083333333338</v>
      </c>
      <c r="F1965" s="23" t="str">
        <f t="shared" si="399"/>
        <v>FALSE</v>
      </c>
      <c r="G1965" s="23" t="str">
        <f t="shared" si="400"/>
        <v>FALSE</v>
      </c>
      <c r="H1965" s="23" t="str">
        <f t="shared" si="401"/>
        <v>Sell</v>
      </c>
      <c r="I1965" s="23" t="str">
        <f t="shared" si="398"/>
        <v/>
      </c>
      <c r="J1965" s="38" t="str">
        <f t="shared" si="395"/>
        <v>Selling</v>
      </c>
      <c r="K1965" s="23" t="str">
        <f t="shared" si="396"/>
        <v>Selling</v>
      </c>
      <c r="L1965" s="23" t="str">
        <f t="shared" si="397"/>
        <v>Cash</v>
      </c>
      <c r="M1965" s="43">
        <f t="shared" si="402"/>
        <v>0.96665366614664594</v>
      </c>
      <c r="N1965" s="54">
        <f t="shared" si="405"/>
        <v>1</v>
      </c>
      <c r="O1965" s="47">
        <f>O1964*N1965</f>
        <v>3920603.2122816434</v>
      </c>
      <c r="P1965" s="67">
        <f>(O1965-MAX(O$97:O1965))/MAX(O$97:O1965)</f>
        <v>-0.24269932052781396</v>
      </c>
      <c r="Q1965" s="63">
        <f t="shared" si="404"/>
        <v>1000000</v>
      </c>
      <c r="R1965" s="51">
        <f>(B1965-(B1964*$A$1)-(B1965*$A$1))/B1964</f>
        <v>0.96527700858034327</v>
      </c>
      <c r="S1965" s="47">
        <f t="shared" si="407"/>
        <v>27022388.16284899</v>
      </c>
      <c r="T1965" s="67">
        <f>(S1965-MAX(S$97:S1965))/MAX(S$97:S1965)</f>
        <v>-0.44373286071708778</v>
      </c>
      <c r="U1965" s="63">
        <f t="shared" si="406"/>
        <v>1035883.0499701527</v>
      </c>
      <c r="V1965" s="4"/>
    </row>
    <row r="1966" spans="1:22" x14ac:dyDescent="0.3">
      <c r="A1966" s="2">
        <v>44969</v>
      </c>
      <c r="B1966" s="21">
        <v>495.9</v>
      </c>
      <c r="C1966" s="21">
        <v>494</v>
      </c>
      <c r="D1966" s="21">
        <v>505.75999999999988</v>
      </c>
      <c r="E1966" s="21">
        <v>527.28250000000003</v>
      </c>
      <c r="F1966" s="23" t="str">
        <f t="shared" si="399"/>
        <v>FALSE</v>
      </c>
      <c r="G1966" s="23" t="str">
        <f t="shared" si="400"/>
        <v>FALSE</v>
      </c>
      <c r="H1966" s="23" t="str">
        <f t="shared" si="401"/>
        <v>Sell</v>
      </c>
      <c r="I1966" s="23" t="str">
        <f t="shared" si="398"/>
        <v/>
      </c>
      <c r="J1966" s="38" t="str">
        <f t="shared" si="395"/>
        <v>Cash</v>
      </c>
      <c r="K1966" s="23" t="str">
        <f t="shared" si="396"/>
        <v>Cash</v>
      </c>
      <c r="L1966" s="23" t="str">
        <f t="shared" si="397"/>
        <v>Cash</v>
      </c>
      <c r="M1966" s="43">
        <f t="shared" si="402"/>
        <v>1.0004034698406294</v>
      </c>
      <c r="N1966" s="54">
        <f t="shared" si="405"/>
        <v>1</v>
      </c>
      <c r="O1966" s="47">
        <f>O1965*N1966</f>
        <v>3920603.2122816434</v>
      </c>
      <c r="P1966" s="67">
        <f>(O1966-MAX(O$97:O1966))/MAX(O$97:O1966)</f>
        <v>-0.24269932052781396</v>
      </c>
      <c r="Q1966" s="63">
        <f t="shared" si="404"/>
        <v>1000000</v>
      </c>
      <c r="R1966" s="48">
        <v>1</v>
      </c>
      <c r="S1966" s="47">
        <f t="shared" si="407"/>
        <v>27022388.16284899</v>
      </c>
      <c r="T1966" s="67">
        <f>(S1966-MAX(S$97:S1966))/MAX(S$97:S1966)</f>
        <v>-0.44373286071708778</v>
      </c>
      <c r="U1966" s="63">
        <f t="shared" si="406"/>
        <v>1035883.0499701527</v>
      </c>
      <c r="V1966" s="4"/>
    </row>
    <row r="1967" spans="1:22" x14ac:dyDescent="0.3">
      <c r="A1967" s="2">
        <v>44970</v>
      </c>
      <c r="B1967" s="21">
        <v>494</v>
      </c>
      <c r="C1967" s="21">
        <v>480.3</v>
      </c>
      <c r="D1967" s="21">
        <v>502.32</v>
      </c>
      <c r="E1967" s="21">
        <v>525.50916666666672</v>
      </c>
      <c r="F1967" s="23" t="str">
        <f t="shared" si="399"/>
        <v>FALSE</v>
      </c>
      <c r="G1967" s="23" t="str">
        <f t="shared" si="400"/>
        <v>FALSE</v>
      </c>
      <c r="H1967" s="23" t="str">
        <f t="shared" si="401"/>
        <v>Sell</v>
      </c>
      <c r="I1967" s="23" t="str">
        <f t="shared" si="398"/>
        <v/>
      </c>
      <c r="J1967" s="38" t="str">
        <f t="shared" si="395"/>
        <v>Cash</v>
      </c>
      <c r="K1967" s="23" t="str">
        <f t="shared" si="396"/>
        <v>Cash</v>
      </c>
      <c r="L1967" s="23" t="str">
        <f t="shared" si="397"/>
        <v>Cash</v>
      </c>
      <c r="M1967" s="43">
        <f t="shared" si="402"/>
        <v>0.99616858237547901</v>
      </c>
      <c r="N1967" s="54">
        <f t="shared" si="405"/>
        <v>1</v>
      </c>
      <c r="O1967" s="47">
        <f>O1966*N1967</f>
        <v>3920603.2122816434</v>
      </c>
      <c r="P1967" s="67">
        <f>(O1967-MAX(O$97:O1967))/MAX(O$97:O1967)</f>
        <v>-0.24269932052781396</v>
      </c>
      <c r="Q1967" s="63">
        <f t="shared" si="404"/>
        <v>1000000</v>
      </c>
      <c r="R1967" s="48">
        <v>1</v>
      </c>
      <c r="S1967" s="47">
        <f t="shared" si="407"/>
        <v>27022388.16284899</v>
      </c>
      <c r="T1967" s="67">
        <f>(S1967-MAX(S$97:S1967))/MAX(S$97:S1967)</f>
        <v>-0.44373286071708778</v>
      </c>
      <c r="U1967" s="63">
        <f t="shared" si="406"/>
        <v>1035883.0499701527</v>
      </c>
      <c r="V1967" s="4"/>
    </row>
    <row r="1968" spans="1:22" x14ac:dyDescent="0.3">
      <c r="A1968" s="2">
        <v>44971</v>
      </c>
      <c r="B1968" s="21">
        <v>480.4</v>
      </c>
      <c r="C1968" s="21">
        <v>486</v>
      </c>
      <c r="D1968" s="21">
        <v>499.03</v>
      </c>
      <c r="E1968" s="21">
        <v>523.86750000000006</v>
      </c>
      <c r="F1968" s="23" t="str">
        <f t="shared" si="399"/>
        <v>FALSE</v>
      </c>
      <c r="G1968" s="23" t="str">
        <f t="shared" si="400"/>
        <v>FALSE</v>
      </c>
      <c r="H1968" s="23" t="str">
        <f t="shared" si="401"/>
        <v>Sell</v>
      </c>
      <c r="I1968" s="23" t="str">
        <f t="shared" si="398"/>
        <v/>
      </c>
      <c r="J1968" s="38" t="str">
        <f t="shared" si="395"/>
        <v>Cash</v>
      </c>
      <c r="K1968" s="23" t="str">
        <f t="shared" si="396"/>
        <v>Cash</v>
      </c>
      <c r="L1968" s="23" t="str">
        <f t="shared" si="397"/>
        <v>Cash</v>
      </c>
      <c r="M1968" s="43">
        <f t="shared" si="402"/>
        <v>0.9724696356275303</v>
      </c>
      <c r="N1968" s="54">
        <f t="shared" si="405"/>
        <v>1</v>
      </c>
      <c r="O1968" s="47">
        <f>O1967*N1968</f>
        <v>3920603.2122816434</v>
      </c>
      <c r="P1968" s="67">
        <f>(O1968-MAX(O$97:O1968))/MAX(O$97:O1968)</f>
        <v>-0.24269932052781396</v>
      </c>
      <c r="Q1968" s="63">
        <f t="shared" si="404"/>
        <v>1000000</v>
      </c>
      <c r="R1968" s="48">
        <v>1</v>
      </c>
      <c r="S1968" s="47">
        <f t="shared" si="407"/>
        <v>27022388.16284899</v>
      </c>
      <c r="T1968" s="67">
        <f>(S1968-MAX(S$97:S1968))/MAX(S$97:S1968)</f>
        <v>-0.44373286071708778</v>
      </c>
      <c r="U1968" s="63">
        <f t="shared" si="406"/>
        <v>1035883.0499701527</v>
      </c>
      <c r="V1968" s="4"/>
    </row>
    <row r="1969" spans="1:22" x14ac:dyDescent="0.3">
      <c r="A1969" s="2">
        <v>44972</v>
      </c>
      <c r="B1969" s="21">
        <v>486.2</v>
      </c>
      <c r="C1969" s="21">
        <v>501.1</v>
      </c>
      <c r="D1969" s="21">
        <v>498.4</v>
      </c>
      <c r="E1969" s="21">
        <v>522.48249999999996</v>
      </c>
      <c r="F1969" s="23" t="str">
        <f t="shared" si="399"/>
        <v>FALSE</v>
      </c>
      <c r="G1969" s="23" t="str">
        <f t="shared" si="400"/>
        <v>FALSE</v>
      </c>
      <c r="H1969" s="23" t="str">
        <f t="shared" si="401"/>
        <v>Sell</v>
      </c>
      <c r="I1969" s="23" t="str">
        <f t="shared" si="398"/>
        <v/>
      </c>
      <c r="J1969" s="38" t="str">
        <f t="shared" si="395"/>
        <v>Cash</v>
      </c>
      <c r="K1969" s="23" t="str">
        <f t="shared" si="396"/>
        <v>Cash</v>
      </c>
      <c r="L1969" s="23" t="str">
        <f t="shared" si="397"/>
        <v>Cash</v>
      </c>
      <c r="M1969" s="43">
        <f t="shared" si="402"/>
        <v>1.0120732722731058</v>
      </c>
      <c r="N1969" s="54">
        <f t="shared" si="405"/>
        <v>1</v>
      </c>
      <c r="O1969" s="47">
        <f>O1968*N1969</f>
        <v>3920603.2122816434</v>
      </c>
      <c r="P1969" s="67">
        <f>(O1969-MAX(O$97:O1969))/MAX(O$97:O1969)</f>
        <v>-0.24269932052781396</v>
      </c>
      <c r="Q1969" s="63">
        <f t="shared" si="404"/>
        <v>1000000</v>
      </c>
      <c r="R1969" s="48">
        <v>1</v>
      </c>
      <c r="S1969" s="47">
        <f t="shared" si="407"/>
        <v>27022388.16284899</v>
      </c>
      <c r="T1969" s="67">
        <f>(S1969-MAX(S$97:S1969))/MAX(S$97:S1969)</f>
        <v>-0.44373286071708778</v>
      </c>
      <c r="U1969" s="63">
        <f t="shared" si="406"/>
        <v>1035883.0499701527</v>
      </c>
      <c r="V1969" s="4"/>
    </row>
    <row r="1970" spans="1:22" x14ac:dyDescent="0.3">
      <c r="A1970" s="2">
        <v>44973</v>
      </c>
      <c r="B1970" s="21">
        <v>501.1</v>
      </c>
      <c r="C1970" s="21">
        <v>509.2</v>
      </c>
      <c r="D1970" s="21">
        <v>498.8</v>
      </c>
      <c r="E1970" s="21">
        <v>521.25583333333327</v>
      </c>
      <c r="F1970" s="23" t="str">
        <f t="shared" si="399"/>
        <v>TRUE</v>
      </c>
      <c r="G1970" s="23" t="str">
        <f t="shared" si="400"/>
        <v>FALSE</v>
      </c>
      <c r="H1970" s="23" t="str">
        <f t="shared" si="401"/>
        <v>Hold&amp;NotBuy</v>
      </c>
      <c r="I1970" s="23" t="str">
        <f t="shared" si="398"/>
        <v>hold</v>
      </c>
      <c r="J1970" s="38" t="str">
        <f t="shared" si="395"/>
        <v>Cash</v>
      </c>
      <c r="K1970" s="23" t="str">
        <f t="shared" si="396"/>
        <v>Cash</v>
      </c>
      <c r="L1970" s="23" t="str">
        <f t="shared" si="397"/>
        <v>Cash</v>
      </c>
      <c r="M1970" s="43">
        <f t="shared" si="402"/>
        <v>1.030645824763472</v>
      </c>
      <c r="N1970" s="54">
        <f t="shared" si="405"/>
        <v>1</v>
      </c>
      <c r="O1970" s="47">
        <f>O1969*N1970</f>
        <v>3920603.2122816434</v>
      </c>
      <c r="P1970" s="67">
        <f>(O1970-MAX(O$97:O1970))/MAX(O$97:O1970)</f>
        <v>-0.24269932052781396</v>
      </c>
      <c r="Q1970" s="63">
        <f t="shared" si="404"/>
        <v>1000000</v>
      </c>
      <c r="R1970" s="48">
        <v>1</v>
      </c>
      <c r="S1970" s="47">
        <f t="shared" si="407"/>
        <v>27022388.16284899</v>
      </c>
      <c r="T1970" s="67">
        <f>(S1970-MAX(S$97:S1970))/MAX(S$97:S1970)</f>
        <v>-0.44373286071708778</v>
      </c>
      <c r="U1970" s="63">
        <f t="shared" si="406"/>
        <v>1035883.0499701527</v>
      </c>
      <c r="V1970" s="4"/>
    </row>
    <row r="1971" spans="1:22" x14ac:dyDescent="0.3">
      <c r="A1971" s="2">
        <v>44974</v>
      </c>
      <c r="B1971" s="21">
        <v>509.2</v>
      </c>
      <c r="C1971" s="21">
        <v>503.7</v>
      </c>
      <c r="D1971" s="21">
        <v>498.79</v>
      </c>
      <c r="E1971" s="21">
        <v>519.90666666666664</v>
      </c>
      <c r="F1971" s="23" t="str">
        <f t="shared" si="399"/>
        <v>TRUE</v>
      </c>
      <c r="G1971" s="23" t="str">
        <f t="shared" si="400"/>
        <v>FALSE</v>
      </c>
      <c r="H1971" s="23" t="str">
        <f t="shared" si="401"/>
        <v>Hold&amp;NotBuy</v>
      </c>
      <c r="I1971" s="23" t="str">
        <f t="shared" si="398"/>
        <v>hold</v>
      </c>
      <c r="J1971" s="38" t="str">
        <f t="shared" si="395"/>
        <v>Cash</v>
      </c>
      <c r="K1971" s="23" t="str">
        <f t="shared" si="396"/>
        <v>Cash</v>
      </c>
      <c r="L1971" s="23" t="str">
        <f t="shared" si="397"/>
        <v>Cash</v>
      </c>
      <c r="M1971" s="43">
        <f t="shared" si="402"/>
        <v>1.016164438235881</v>
      </c>
      <c r="N1971" s="54">
        <f t="shared" si="405"/>
        <v>1</v>
      </c>
      <c r="O1971" s="47">
        <f>O1970*N1971</f>
        <v>3920603.2122816434</v>
      </c>
      <c r="P1971" s="67">
        <f>(O1971-MAX(O$97:O1971))/MAX(O$97:O1971)</f>
        <v>-0.24269932052781396</v>
      </c>
      <c r="Q1971" s="63">
        <f t="shared" si="404"/>
        <v>1000000</v>
      </c>
      <c r="R1971" s="55">
        <f>(B1971-(B1970*$A$1))/B1970</f>
        <v>1.0154644382358811</v>
      </c>
      <c r="S1971" s="47">
        <f t="shared" si="407"/>
        <v>27440274.215579372</v>
      </c>
      <c r="T1971" s="67">
        <f>(S1971-MAX(S$97:S1971))/MAX(S$97:S1971)</f>
        <v>-0.43513050189899699</v>
      </c>
      <c r="U1971" s="63">
        <f t="shared" si="406"/>
        <v>1051902.3994160122</v>
      </c>
      <c r="V1971" s="4"/>
    </row>
    <row r="1972" spans="1:22" x14ac:dyDescent="0.3">
      <c r="A1972" s="2">
        <v>44975</v>
      </c>
      <c r="B1972" s="21">
        <v>503.7</v>
      </c>
      <c r="C1972" s="21">
        <v>509.7</v>
      </c>
      <c r="D1972" s="21">
        <v>498.86</v>
      </c>
      <c r="E1972" s="21">
        <v>518.80416666666667</v>
      </c>
      <c r="F1972" s="23" t="str">
        <f t="shared" si="399"/>
        <v>TRUE</v>
      </c>
      <c r="G1972" s="23" t="str">
        <f t="shared" si="400"/>
        <v>FALSE</v>
      </c>
      <c r="H1972" s="23" t="str">
        <f t="shared" si="401"/>
        <v>Hold&amp;NotBuy</v>
      </c>
      <c r="I1972" s="23" t="str">
        <f t="shared" si="398"/>
        <v>hold</v>
      </c>
      <c r="J1972" s="38" t="str">
        <f t="shared" si="395"/>
        <v>Cash</v>
      </c>
      <c r="K1972" s="23" t="str">
        <f t="shared" si="396"/>
        <v>Cash</v>
      </c>
      <c r="L1972" s="23" t="str">
        <f t="shared" si="397"/>
        <v>Cash</v>
      </c>
      <c r="M1972" s="43">
        <f t="shared" si="402"/>
        <v>0.98919874312647293</v>
      </c>
      <c r="N1972" s="54">
        <f t="shared" si="405"/>
        <v>1</v>
      </c>
      <c r="O1972" s="47">
        <f>O1971*N1972</f>
        <v>3920603.2122816434</v>
      </c>
      <c r="P1972" s="67">
        <f>(O1972-MAX(O$97:O1972))/MAX(O$97:O1972)</f>
        <v>-0.24269932052781396</v>
      </c>
      <c r="Q1972" s="63">
        <f t="shared" si="404"/>
        <v>1000000</v>
      </c>
      <c r="R1972" s="52">
        <f t="shared" ref="R1972:R1976" si="408">M1972</f>
        <v>0.98919874312647293</v>
      </c>
      <c r="S1972" s="47">
        <f t="shared" si="407"/>
        <v>27143884.765096877</v>
      </c>
      <c r="T1972" s="67">
        <f>(S1972-MAX(S$97:S1972))/MAX(S$97:S1972)</f>
        <v>-0.44123180244800625</v>
      </c>
      <c r="U1972" s="63">
        <f t="shared" si="406"/>
        <v>1040540.5313940404</v>
      </c>
      <c r="V1972" s="4"/>
    </row>
    <row r="1973" spans="1:22" x14ac:dyDescent="0.3">
      <c r="A1973" s="2">
        <v>44976</v>
      </c>
      <c r="B1973" s="21">
        <v>509.7</v>
      </c>
      <c r="C1973" s="21">
        <v>509</v>
      </c>
      <c r="D1973" s="21">
        <v>498.45999999999992</v>
      </c>
      <c r="E1973" s="21">
        <v>517.45749999999998</v>
      </c>
      <c r="F1973" s="23" t="str">
        <f t="shared" si="399"/>
        <v>TRUE</v>
      </c>
      <c r="G1973" s="23" t="str">
        <f t="shared" si="400"/>
        <v>FALSE</v>
      </c>
      <c r="H1973" s="23" t="str">
        <f t="shared" si="401"/>
        <v>Hold&amp;NotBuy</v>
      </c>
      <c r="I1973" s="23" t="str">
        <f t="shared" si="398"/>
        <v>hold</v>
      </c>
      <c r="J1973" s="38" t="str">
        <f t="shared" si="395"/>
        <v>Cash</v>
      </c>
      <c r="K1973" s="23" t="str">
        <f t="shared" si="396"/>
        <v>Cash</v>
      </c>
      <c r="L1973" s="23" t="str">
        <f t="shared" si="397"/>
        <v>Cash</v>
      </c>
      <c r="M1973" s="43">
        <f t="shared" si="402"/>
        <v>1.0119118522930315</v>
      </c>
      <c r="N1973" s="54">
        <f t="shared" si="405"/>
        <v>1</v>
      </c>
      <c r="O1973" s="47">
        <f>O1972*N1973</f>
        <v>3920603.2122816434</v>
      </c>
      <c r="P1973" s="67">
        <f>(O1973-MAX(O$97:O1973))/MAX(O$97:O1973)</f>
        <v>-0.24269932052781396</v>
      </c>
      <c r="Q1973" s="63">
        <f t="shared" si="404"/>
        <v>1000000</v>
      </c>
      <c r="R1973" s="52">
        <f t="shared" si="408"/>
        <v>1.0119118522930315</v>
      </c>
      <c r="S1973" s="47">
        <f t="shared" si="407"/>
        <v>27467218.71107778</v>
      </c>
      <c r="T1973" s="67">
        <f>(S1973-MAX(S$97:S1973))/MAX(S$97:S1973)</f>
        <v>-0.43457583821272344</v>
      </c>
      <c r="U1973" s="63">
        <f t="shared" si="406"/>
        <v>1052935.2965089187</v>
      </c>
      <c r="V1973" s="4"/>
    </row>
    <row r="1974" spans="1:22" x14ac:dyDescent="0.3">
      <c r="A1974" s="2">
        <v>44977</v>
      </c>
      <c r="B1974" s="21">
        <v>509</v>
      </c>
      <c r="C1974" s="21">
        <v>521.70000000000005</v>
      </c>
      <c r="D1974" s="21">
        <v>501.06000000000012</v>
      </c>
      <c r="E1974" s="21">
        <v>516.3266666666666</v>
      </c>
      <c r="F1974" s="23" t="str">
        <f t="shared" si="399"/>
        <v>TRUE</v>
      </c>
      <c r="G1974" s="23" t="str">
        <f t="shared" si="400"/>
        <v>FALSE</v>
      </c>
      <c r="H1974" s="23" t="str">
        <f t="shared" si="401"/>
        <v>Hold&amp;NotBuy</v>
      </c>
      <c r="I1974" s="23" t="str">
        <f t="shared" si="398"/>
        <v>hold</v>
      </c>
      <c r="J1974" s="38" t="str">
        <f t="shared" si="395"/>
        <v>Cash</v>
      </c>
      <c r="K1974" s="23" t="str">
        <f t="shared" si="396"/>
        <v>Cash</v>
      </c>
      <c r="L1974" s="23" t="str">
        <f t="shared" si="397"/>
        <v>Cash</v>
      </c>
      <c r="M1974" s="43">
        <f t="shared" si="402"/>
        <v>0.99862664312340599</v>
      </c>
      <c r="N1974" s="54">
        <f t="shared" si="405"/>
        <v>1</v>
      </c>
      <c r="O1974" s="47">
        <f>O1973*N1974</f>
        <v>3920603.2122816434</v>
      </c>
      <c r="P1974" s="67">
        <f>(O1974-MAX(O$97:O1974))/MAX(O$97:O1974)</f>
        <v>-0.24269932052781396</v>
      </c>
      <c r="Q1974" s="63">
        <f t="shared" si="404"/>
        <v>1000000</v>
      </c>
      <c r="R1974" s="52">
        <f t="shared" si="408"/>
        <v>0.99862664312340599</v>
      </c>
      <c r="S1974" s="47">
        <f t="shared" si="407"/>
        <v>27429496.417380009</v>
      </c>
      <c r="T1974" s="67">
        <f>(S1974-MAX(S$97:S1974))/MAX(S$97:S1974)</f>
        <v>-0.43535236737350641</v>
      </c>
      <c r="U1974" s="63">
        <f t="shared" si="406"/>
        <v>1051489.2405788496</v>
      </c>
      <c r="V1974" s="4"/>
    </row>
    <row r="1975" spans="1:22" x14ac:dyDescent="0.3">
      <c r="A1975" s="2">
        <v>44978</v>
      </c>
      <c r="B1975" s="21">
        <v>521.70000000000005</v>
      </c>
      <c r="C1975" s="21">
        <v>507.7</v>
      </c>
      <c r="D1975" s="21">
        <v>502.24000000000012</v>
      </c>
      <c r="E1975" s="21">
        <v>515.11333333333334</v>
      </c>
      <c r="F1975" s="23" t="str">
        <f t="shared" si="399"/>
        <v>TRUE</v>
      </c>
      <c r="G1975" s="23" t="str">
        <f t="shared" si="400"/>
        <v>TRUE</v>
      </c>
      <c r="H1975" s="23" t="str">
        <f t="shared" si="401"/>
        <v>Buy</v>
      </c>
      <c r="I1975" s="23" t="str">
        <f t="shared" si="398"/>
        <v>Buying</v>
      </c>
      <c r="J1975" s="38" t="str">
        <f t="shared" si="395"/>
        <v/>
      </c>
      <c r="K1975" s="23" t="str">
        <f t="shared" si="396"/>
        <v>Buying</v>
      </c>
      <c r="L1975" s="23" t="str">
        <f t="shared" si="397"/>
        <v>Buying</v>
      </c>
      <c r="M1975" s="43">
        <f t="shared" si="402"/>
        <v>1.0249508840864441</v>
      </c>
      <c r="N1975" s="54">
        <f t="shared" si="405"/>
        <v>1</v>
      </c>
      <c r="O1975" s="47">
        <f>O1974*N1975</f>
        <v>3920603.2122816434</v>
      </c>
      <c r="P1975" s="67">
        <f>(O1975-MAX(O$97:O1975))/MAX(O$97:O1975)</f>
        <v>-0.24269932052781396</v>
      </c>
      <c r="Q1975" s="63">
        <f t="shared" si="404"/>
        <v>1000000</v>
      </c>
      <c r="R1975" s="52">
        <f t="shared" si="408"/>
        <v>1.0249508840864441</v>
      </c>
      <c r="S1975" s="47">
        <f t="shared" si="407"/>
        <v>28113886.603039589</v>
      </c>
      <c r="T1975" s="67">
        <f>(S1975-MAX(S$97:S1975))/MAX(S$97:S1975)</f>
        <v>-0.42126390974215772</v>
      </c>
      <c r="U1975" s="63">
        <f t="shared" si="406"/>
        <v>1077724.8267386756</v>
      </c>
      <c r="V1975" s="4"/>
    </row>
    <row r="1976" spans="1:22" x14ac:dyDescent="0.3">
      <c r="A1976" s="2">
        <v>44979</v>
      </c>
      <c r="B1976" s="21">
        <v>507.7</v>
      </c>
      <c r="C1976" s="21">
        <v>509</v>
      </c>
      <c r="D1976" s="21">
        <v>503.74000000000012</v>
      </c>
      <c r="E1976" s="21">
        <v>513.9708333333333</v>
      </c>
      <c r="F1976" s="23" t="str">
        <f t="shared" si="399"/>
        <v>TRUE</v>
      </c>
      <c r="G1976" s="23" t="str">
        <f t="shared" si="400"/>
        <v>FALSE</v>
      </c>
      <c r="H1976" s="23" t="str">
        <f t="shared" si="401"/>
        <v>Hold&amp;NotBuy</v>
      </c>
      <c r="I1976" s="23" t="str">
        <f t="shared" si="398"/>
        <v>hold</v>
      </c>
      <c r="J1976" s="38" t="str">
        <f t="shared" si="395"/>
        <v/>
      </c>
      <c r="K1976" s="23" t="str">
        <f t="shared" si="396"/>
        <v>hold</v>
      </c>
      <c r="L1976" s="23" t="str">
        <f t="shared" si="397"/>
        <v>hold</v>
      </c>
      <c r="M1976" s="43">
        <f t="shared" si="402"/>
        <v>0.97316465401571772</v>
      </c>
      <c r="N1976" s="54">
        <f t="shared" si="405"/>
        <v>0.9724646540157178</v>
      </c>
      <c r="O1976" s="47">
        <f>O1975*N1976</f>
        <v>3812648.04636438</v>
      </c>
      <c r="P1976" s="67">
        <f>(O1976-MAX(O$97:O1976))/MAX(O$97:O1976)</f>
        <v>-0.26355185675121262</v>
      </c>
      <c r="Q1976" s="63">
        <f t="shared" si="404"/>
        <v>972464.6540157178</v>
      </c>
      <c r="R1976" s="52">
        <f t="shared" si="408"/>
        <v>0.97316465401571772</v>
      </c>
      <c r="S1976" s="47">
        <f t="shared" si="407"/>
        <v>27359440.729084142</v>
      </c>
      <c r="T1976" s="67">
        <f>(S1976-MAX(S$97:S1976))/MAX(S$97:S1976)</f>
        <v>-0.43679449295781775</v>
      </c>
      <c r="U1976" s="63">
        <f t="shared" si="406"/>
        <v>1048803.7081372926</v>
      </c>
      <c r="V1976" s="4"/>
    </row>
    <row r="1977" spans="1:22" x14ac:dyDescent="0.3">
      <c r="A1977" s="2">
        <v>44980</v>
      </c>
      <c r="B1977" s="21">
        <v>509.2</v>
      </c>
      <c r="C1977" s="21">
        <v>509.4</v>
      </c>
      <c r="D1977" s="21">
        <v>506.65</v>
      </c>
      <c r="E1977" s="21">
        <v>512.76750000000004</v>
      </c>
      <c r="F1977" s="23" t="str">
        <f t="shared" si="399"/>
        <v>TRUE</v>
      </c>
      <c r="G1977" s="23" t="str">
        <f t="shared" si="400"/>
        <v>FALSE</v>
      </c>
      <c r="H1977" s="23" t="str">
        <f t="shared" si="401"/>
        <v>Hold&amp;NotBuy</v>
      </c>
      <c r="I1977" s="23" t="str">
        <f t="shared" si="398"/>
        <v>hold</v>
      </c>
      <c r="J1977" s="38" t="str">
        <f t="shared" si="395"/>
        <v/>
      </c>
      <c r="K1977" s="23" t="str">
        <f t="shared" si="396"/>
        <v>hold</v>
      </c>
      <c r="L1977" s="23" t="str">
        <f t="shared" si="397"/>
        <v>hold</v>
      </c>
      <c r="M1977" s="43">
        <f t="shared" si="402"/>
        <v>1.0029545006893834</v>
      </c>
      <c r="N1977" s="54">
        <f t="shared" si="405"/>
        <v>1.0029545006893834</v>
      </c>
      <c r="O1977" s="47">
        <f>O1976*N1977</f>
        <v>3823912.51764574</v>
      </c>
      <c r="P1977" s="67">
        <f>(O1977-MAX(O$97:O1977))/MAX(O$97:O1977)</f>
        <v>-0.26137602020428891</v>
      </c>
      <c r="Q1977" s="63">
        <f t="shared" si="404"/>
        <v>975337.80150640826</v>
      </c>
      <c r="R1977" s="48">
        <v>1.0029545006893834</v>
      </c>
      <c r="S1977" s="47">
        <f t="shared" si="407"/>
        <v>27440274.215579364</v>
      </c>
      <c r="T1977" s="67">
        <f>(S1977-MAX(S$97:S1977))/MAX(S$97:S1977)</f>
        <v>-0.4351305018989971</v>
      </c>
      <c r="U1977" s="63">
        <f t="shared" si="406"/>
        <v>1051902.3994160122</v>
      </c>
      <c r="V1977" s="4"/>
    </row>
    <row r="1978" spans="1:22" x14ac:dyDescent="0.3">
      <c r="A1978" s="2">
        <v>44981</v>
      </c>
      <c r="B1978" s="21">
        <v>509.2</v>
      </c>
      <c r="C1978" s="21">
        <v>505.7</v>
      </c>
      <c r="D1978" s="21">
        <v>508.62</v>
      </c>
      <c r="E1978" s="21">
        <v>511.50916666666672</v>
      </c>
      <c r="F1978" s="23" t="str">
        <f t="shared" si="399"/>
        <v>TRUE</v>
      </c>
      <c r="G1978" s="23" t="str">
        <f t="shared" si="400"/>
        <v>FALSE</v>
      </c>
      <c r="H1978" s="23" t="str">
        <f t="shared" si="401"/>
        <v>Hold&amp;NotBuy</v>
      </c>
      <c r="I1978" s="23" t="str">
        <f t="shared" si="398"/>
        <v>hold</v>
      </c>
      <c r="J1978" s="38" t="str">
        <f t="shared" si="395"/>
        <v/>
      </c>
      <c r="K1978" s="23" t="str">
        <f t="shared" si="396"/>
        <v>hold</v>
      </c>
      <c r="L1978" s="23" t="str">
        <f t="shared" si="397"/>
        <v>hold</v>
      </c>
      <c r="M1978" s="43">
        <f t="shared" si="402"/>
        <v>1</v>
      </c>
      <c r="N1978" s="54">
        <f t="shared" si="405"/>
        <v>1</v>
      </c>
      <c r="O1978" s="47">
        <f>O1977*N1978</f>
        <v>3823912.51764574</v>
      </c>
      <c r="P1978" s="67">
        <f>(O1978-MAX(O$97:O1978))/MAX(O$97:O1978)</f>
        <v>-0.26137602020428891</v>
      </c>
      <c r="Q1978" s="63">
        <f t="shared" si="404"/>
        <v>975337.80150640826</v>
      </c>
      <c r="R1978" s="48">
        <v>1</v>
      </c>
      <c r="S1978" s="47">
        <f t="shared" si="407"/>
        <v>27440274.215579364</v>
      </c>
      <c r="T1978" s="67">
        <f>(S1978-MAX(S$97:S1978))/MAX(S$97:S1978)</f>
        <v>-0.4351305018989971</v>
      </c>
      <c r="U1978" s="63">
        <f t="shared" si="406"/>
        <v>1051902.3994160122</v>
      </c>
      <c r="V1978" s="4"/>
    </row>
    <row r="1979" spans="1:22" x14ac:dyDescent="0.3">
      <c r="A1979" s="2">
        <v>44982</v>
      </c>
      <c r="B1979" s="21">
        <v>505.6</v>
      </c>
      <c r="C1979" s="21">
        <v>500.5</v>
      </c>
      <c r="D1979" s="21">
        <v>508.55999999999989</v>
      </c>
      <c r="E1979" s="21">
        <v>510.20749999999998</v>
      </c>
      <c r="F1979" s="23" t="str">
        <f t="shared" si="399"/>
        <v>FALSE</v>
      </c>
      <c r="G1979" s="23" t="str">
        <f t="shared" si="400"/>
        <v>FALSE</v>
      </c>
      <c r="H1979" s="23" t="str">
        <f t="shared" si="401"/>
        <v>Sell</v>
      </c>
      <c r="I1979" s="23" t="str">
        <f t="shared" si="398"/>
        <v/>
      </c>
      <c r="J1979" s="38" t="str">
        <f t="shared" si="395"/>
        <v>Selling</v>
      </c>
      <c r="K1979" s="23" t="str">
        <f t="shared" si="396"/>
        <v>Selling</v>
      </c>
      <c r="L1979" s="23" t="str">
        <f t="shared" si="397"/>
        <v>Selling</v>
      </c>
      <c r="M1979" s="43">
        <f t="shared" si="402"/>
        <v>0.99293008641005509</v>
      </c>
      <c r="N1979" s="54">
        <f t="shared" si="405"/>
        <v>0.99223503534956803</v>
      </c>
      <c r="O1979" s="47">
        <f>O1978*N1979</f>
        <v>3794219.9721198766</v>
      </c>
      <c r="P1979" s="67">
        <f>(O1979-MAX(O$97:O1979))/MAX(O$97:O1979)</f>
        <v>-0.26711140929736399</v>
      </c>
      <c r="Q1979" s="63">
        <f t="shared" si="404"/>
        <v>967764.33795548091</v>
      </c>
      <c r="R1979" s="48">
        <v>0.99223503534956803</v>
      </c>
      <c r="S1979" s="47">
        <f t="shared" si="407"/>
        <v>27227201.45629723</v>
      </c>
      <c r="T1979" s="67">
        <f>(S1979-MAX(S$97:S1979))/MAX(S$97:S1979)</f>
        <v>-0.4395166935838587</v>
      </c>
      <c r="U1979" s="63">
        <f t="shared" si="406"/>
        <v>1043734.4144688423</v>
      </c>
      <c r="V1979" s="4"/>
    </row>
    <row r="1980" spans="1:22" x14ac:dyDescent="0.3">
      <c r="A1980" s="2">
        <v>44983</v>
      </c>
      <c r="B1980" s="21">
        <v>500.5</v>
      </c>
      <c r="C1980" s="21">
        <v>500.5</v>
      </c>
      <c r="D1980" s="21">
        <v>507.68999999999988</v>
      </c>
      <c r="E1980" s="21">
        <v>508.87583333333328</v>
      </c>
      <c r="F1980" s="23" t="str">
        <f t="shared" si="399"/>
        <v>FALSE</v>
      </c>
      <c r="G1980" s="23" t="str">
        <f t="shared" si="400"/>
        <v>FALSE</v>
      </c>
      <c r="H1980" s="23" t="str">
        <f t="shared" si="401"/>
        <v>Sell</v>
      </c>
      <c r="I1980" s="23" t="str">
        <f t="shared" si="398"/>
        <v/>
      </c>
      <c r="J1980" s="38" t="str">
        <f t="shared" si="395"/>
        <v>Cash</v>
      </c>
      <c r="K1980" s="23" t="str">
        <f t="shared" si="396"/>
        <v>Cash</v>
      </c>
      <c r="L1980" s="23" t="str">
        <f t="shared" si="397"/>
        <v>Cash</v>
      </c>
      <c r="M1980" s="43">
        <f t="shared" si="402"/>
        <v>0.98991297468354422</v>
      </c>
      <c r="N1980" s="54">
        <f t="shared" si="405"/>
        <v>1</v>
      </c>
      <c r="O1980" s="47">
        <f>O1979*N1980</f>
        <v>3794219.9721198766</v>
      </c>
      <c r="P1980" s="67">
        <f>(O1980-MAX(O$97:O1980))/MAX(O$97:O1980)</f>
        <v>-0.26711140929736399</v>
      </c>
      <c r="Q1980" s="63">
        <f t="shared" si="404"/>
        <v>967764.33795548091</v>
      </c>
      <c r="R1980" s="48">
        <v>1</v>
      </c>
      <c r="S1980" s="47">
        <f t="shared" si="407"/>
        <v>27227201.45629723</v>
      </c>
      <c r="T1980" s="67">
        <f>(S1980-MAX(S$97:S1980))/MAX(S$97:S1980)</f>
        <v>-0.4395166935838587</v>
      </c>
      <c r="U1980" s="63">
        <f t="shared" si="406"/>
        <v>1043734.4144688423</v>
      </c>
      <c r="V1980" s="4"/>
    </row>
    <row r="1981" spans="1:22" x14ac:dyDescent="0.3">
      <c r="A1981" s="2">
        <v>44984</v>
      </c>
      <c r="B1981" s="21">
        <v>500.7</v>
      </c>
      <c r="C1981" s="21">
        <v>501.6</v>
      </c>
      <c r="D1981" s="21">
        <v>507.48</v>
      </c>
      <c r="E1981" s="21">
        <v>507.63416666666672</v>
      </c>
      <c r="F1981" s="23" t="str">
        <f t="shared" si="399"/>
        <v>FALSE</v>
      </c>
      <c r="G1981" s="23" t="str">
        <f t="shared" si="400"/>
        <v>FALSE</v>
      </c>
      <c r="H1981" s="23" t="str">
        <f t="shared" si="401"/>
        <v>Sell</v>
      </c>
      <c r="I1981" s="23" t="str">
        <f t="shared" si="398"/>
        <v/>
      </c>
      <c r="J1981" s="38" t="str">
        <f t="shared" si="395"/>
        <v>Cash</v>
      </c>
      <c r="K1981" s="23" t="str">
        <f t="shared" si="396"/>
        <v>Cash</v>
      </c>
      <c r="L1981" s="23" t="str">
        <f t="shared" si="397"/>
        <v>Cash</v>
      </c>
      <c r="M1981" s="43">
        <f t="shared" si="402"/>
        <v>1.0003996003996003</v>
      </c>
      <c r="N1981" s="54">
        <f t="shared" si="405"/>
        <v>1</v>
      </c>
      <c r="O1981" s="47">
        <f>O1980*N1981</f>
        <v>3794219.9721198766</v>
      </c>
      <c r="P1981" s="67">
        <f>(O1981-MAX(O$97:O1981))/MAX(O$97:O1981)</f>
        <v>-0.26711140929736399</v>
      </c>
      <c r="Q1981" s="63">
        <f t="shared" si="404"/>
        <v>967764.33795548091</v>
      </c>
      <c r="R1981" s="48">
        <v>1</v>
      </c>
      <c r="S1981" s="47">
        <f t="shared" si="407"/>
        <v>27227201.45629723</v>
      </c>
      <c r="T1981" s="67">
        <f>(S1981-MAX(S$97:S1981))/MAX(S$97:S1981)</f>
        <v>-0.4395166935838587</v>
      </c>
      <c r="U1981" s="63">
        <f t="shared" si="406"/>
        <v>1043734.4144688423</v>
      </c>
      <c r="V1981" s="4"/>
    </row>
    <row r="1982" spans="1:22" x14ac:dyDescent="0.3">
      <c r="A1982" s="2">
        <v>44985</v>
      </c>
      <c r="B1982" s="21">
        <v>501.5</v>
      </c>
      <c r="C1982" s="21">
        <v>501</v>
      </c>
      <c r="D1982" s="21">
        <v>506.61</v>
      </c>
      <c r="E1982" s="21">
        <v>506.50749999999999</v>
      </c>
      <c r="F1982" s="23" t="str">
        <f t="shared" si="399"/>
        <v>FALSE</v>
      </c>
      <c r="G1982" s="23" t="str">
        <f t="shared" si="400"/>
        <v>FALSE</v>
      </c>
      <c r="H1982" s="23" t="str">
        <f t="shared" si="401"/>
        <v>Sell</v>
      </c>
      <c r="I1982" s="23" t="str">
        <f t="shared" si="398"/>
        <v/>
      </c>
      <c r="J1982" s="38" t="str">
        <f t="shared" si="395"/>
        <v>Cash</v>
      </c>
      <c r="K1982" s="23" t="str">
        <f t="shared" si="396"/>
        <v>Cash</v>
      </c>
      <c r="L1982" s="23" t="str">
        <f t="shared" si="397"/>
        <v>Cash</v>
      </c>
      <c r="M1982" s="43">
        <f t="shared" si="402"/>
        <v>1.0015977631316157</v>
      </c>
      <c r="N1982" s="54">
        <f t="shared" si="405"/>
        <v>1</v>
      </c>
      <c r="O1982" s="47">
        <f>O1981*N1982</f>
        <v>3794219.9721198766</v>
      </c>
      <c r="P1982" s="67">
        <f>(O1982-MAX(O$97:O1982))/MAX(O$97:O1982)</f>
        <v>-0.26711140929736399</v>
      </c>
      <c r="Q1982" s="63">
        <f t="shared" si="404"/>
        <v>967764.33795548091</v>
      </c>
      <c r="R1982" s="48">
        <v>1</v>
      </c>
      <c r="S1982" s="47">
        <f t="shared" si="407"/>
        <v>27227201.45629723</v>
      </c>
      <c r="T1982" s="67">
        <f>(S1982-MAX(S$97:S1982))/MAX(S$97:S1982)</f>
        <v>-0.4395166935838587</v>
      </c>
      <c r="U1982" s="63">
        <f t="shared" si="406"/>
        <v>1043734.4144688423</v>
      </c>
      <c r="V1982" s="4"/>
    </row>
    <row r="1983" spans="1:22" x14ac:dyDescent="0.3">
      <c r="A1983" s="2">
        <v>44986</v>
      </c>
      <c r="B1983" s="21">
        <v>501.6</v>
      </c>
      <c r="C1983" s="21">
        <v>501.4</v>
      </c>
      <c r="D1983" s="21">
        <v>505.85</v>
      </c>
      <c r="E1983" s="21">
        <v>505.3366666666667</v>
      </c>
      <c r="F1983" s="23" t="str">
        <f t="shared" si="399"/>
        <v>FALSE</v>
      </c>
      <c r="G1983" s="23" t="str">
        <f t="shared" si="400"/>
        <v>FALSE</v>
      </c>
      <c r="H1983" s="23" t="str">
        <f t="shared" si="401"/>
        <v>Sell</v>
      </c>
      <c r="I1983" s="23" t="str">
        <f t="shared" si="398"/>
        <v/>
      </c>
      <c r="J1983" s="38" t="str">
        <f t="shared" si="395"/>
        <v>Cash</v>
      </c>
      <c r="K1983" s="23" t="str">
        <f t="shared" si="396"/>
        <v>Cash</v>
      </c>
      <c r="L1983" s="23" t="str">
        <f t="shared" si="397"/>
        <v>Cash</v>
      </c>
      <c r="M1983" s="43">
        <f t="shared" si="402"/>
        <v>1.0001994017946163</v>
      </c>
      <c r="N1983" s="54">
        <f t="shared" si="405"/>
        <v>1</v>
      </c>
      <c r="O1983" s="47">
        <f>O1982*N1983</f>
        <v>3794219.9721198766</v>
      </c>
      <c r="P1983" s="67">
        <f>(O1983-MAX(O$97:O1983))/MAX(O$97:O1983)</f>
        <v>-0.26711140929736399</v>
      </c>
      <c r="Q1983" s="63">
        <f t="shared" si="404"/>
        <v>967764.33795548091</v>
      </c>
      <c r="R1983" s="48">
        <v>1</v>
      </c>
      <c r="S1983" s="47">
        <f t="shared" si="407"/>
        <v>27227201.45629723</v>
      </c>
      <c r="T1983" s="67">
        <f>(S1983-MAX(S$97:S1983))/MAX(S$97:S1983)</f>
        <v>-0.4395166935838587</v>
      </c>
      <c r="U1983" s="63">
        <f t="shared" si="406"/>
        <v>1043734.4144688423</v>
      </c>
      <c r="V1983" s="4"/>
    </row>
    <row r="1984" spans="1:22" x14ac:dyDescent="0.3">
      <c r="A1984" s="2">
        <v>44987</v>
      </c>
      <c r="B1984" s="21">
        <v>501.5</v>
      </c>
      <c r="C1984" s="21">
        <v>498</v>
      </c>
      <c r="D1984" s="21">
        <v>503.4799999999999</v>
      </c>
      <c r="E1984" s="21">
        <v>504.10166666666657</v>
      </c>
      <c r="F1984" s="23" t="str">
        <f t="shared" si="399"/>
        <v>FALSE</v>
      </c>
      <c r="G1984" s="23" t="str">
        <f t="shared" si="400"/>
        <v>FALSE</v>
      </c>
      <c r="H1984" s="23" t="str">
        <f t="shared" si="401"/>
        <v>Sell</v>
      </c>
      <c r="I1984" s="23" t="str">
        <f t="shared" si="398"/>
        <v/>
      </c>
      <c r="J1984" s="38" t="str">
        <f t="shared" si="395"/>
        <v>Cash</v>
      </c>
      <c r="K1984" s="23" t="str">
        <f t="shared" si="396"/>
        <v>Cash</v>
      </c>
      <c r="L1984" s="23" t="str">
        <f t="shared" si="397"/>
        <v>Cash</v>
      </c>
      <c r="M1984" s="43">
        <f t="shared" si="402"/>
        <v>0.99980063795853269</v>
      </c>
      <c r="N1984" s="54">
        <f t="shared" si="405"/>
        <v>1</v>
      </c>
      <c r="O1984" s="47">
        <f>O1983*N1984</f>
        <v>3794219.9721198766</v>
      </c>
      <c r="P1984" s="67">
        <f>(O1984-MAX(O$97:O1984))/MAX(O$97:O1984)</f>
        <v>-0.26711140929736399</v>
      </c>
      <c r="Q1984" s="63">
        <f t="shared" si="404"/>
        <v>967764.33795548091</v>
      </c>
      <c r="R1984" s="48">
        <v>1</v>
      </c>
      <c r="S1984" s="47">
        <f t="shared" si="407"/>
        <v>27227201.45629723</v>
      </c>
      <c r="T1984" s="67">
        <f>(S1984-MAX(S$97:S1984))/MAX(S$97:S1984)</f>
        <v>-0.4395166935838587</v>
      </c>
      <c r="U1984" s="63">
        <f t="shared" si="406"/>
        <v>1043734.4144688423</v>
      </c>
      <c r="V1984" s="4"/>
    </row>
    <row r="1985" spans="1:22" x14ac:dyDescent="0.3">
      <c r="A1985" s="2">
        <v>44988</v>
      </c>
      <c r="B1985" s="21">
        <v>497.7</v>
      </c>
      <c r="C1985" s="21">
        <v>488.6</v>
      </c>
      <c r="D1985" s="21">
        <v>501.57</v>
      </c>
      <c r="E1985" s="21">
        <v>502.77749999999997</v>
      </c>
      <c r="F1985" s="23" t="str">
        <f t="shared" si="399"/>
        <v>FALSE</v>
      </c>
      <c r="G1985" s="23" t="str">
        <f t="shared" si="400"/>
        <v>FALSE</v>
      </c>
      <c r="H1985" s="23" t="str">
        <f t="shared" si="401"/>
        <v>Sell</v>
      </c>
      <c r="I1985" s="23" t="str">
        <f t="shared" si="398"/>
        <v/>
      </c>
      <c r="J1985" s="38" t="str">
        <f t="shared" si="395"/>
        <v>Cash</v>
      </c>
      <c r="K1985" s="23" t="str">
        <f t="shared" si="396"/>
        <v>Cash</v>
      </c>
      <c r="L1985" s="23" t="str">
        <f t="shared" si="397"/>
        <v>Cash</v>
      </c>
      <c r="M1985" s="43">
        <f t="shared" si="402"/>
        <v>0.99242273180458618</v>
      </c>
      <c r="N1985" s="54">
        <f t="shared" si="405"/>
        <v>1</v>
      </c>
      <c r="O1985" s="47">
        <f>O1984*N1985</f>
        <v>3794219.9721198766</v>
      </c>
      <c r="P1985" s="67">
        <f>(O1985-MAX(O$97:O1985))/MAX(O$97:O1985)</f>
        <v>-0.26711140929736399</v>
      </c>
      <c r="Q1985" s="63">
        <f t="shared" si="404"/>
        <v>967764.33795548091</v>
      </c>
      <c r="R1985" s="48">
        <v>1</v>
      </c>
      <c r="S1985" s="47">
        <f t="shared" si="407"/>
        <v>27227201.45629723</v>
      </c>
      <c r="T1985" s="67">
        <f>(S1985-MAX(S$97:S1985))/MAX(S$97:S1985)</f>
        <v>-0.4395166935838587</v>
      </c>
      <c r="U1985" s="63">
        <f t="shared" si="406"/>
        <v>1043734.4144688423</v>
      </c>
      <c r="V1985" s="4"/>
    </row>
    <row r="1986" spans="1:22" x14ac:dyDescent="0.3">
      <c r="A1986" s="2">
        <v>44989</v>
      </c>
      <c r="B1986" s="21">
        <v>488.4</v>
      </c>
      <c r="C1986" s="21">
        <v>499.3</v>
      </c>
      <c r="D1986" s="21">
        <v>500.6</v>
      </c>
      <c r="E1986" s="21">
        <v>501.13</v>
      </c>
      <c r="F1986" s="23" t="str">
        <f t="shared" si="399"/>
        <v>FALSE</v>
      </c>
      <c r="G1986" s="23" t="str">
        <f t="shared" si="400"/>
        <v>FALSE</v>
      </c>
      <c r="H1986" s="23" t="str">
        <f t="shared" si="401"/>
        <v>Sell</v>
      </c>
      <c r="I1986" s="23" t="str">
        <f t="shared" si="398"/>
        <v/>
      </c>
      <c r="J1986" s="38" t="str">
        <f t="shared" ref="J1986:J2049" si="409">IF(H1986="Sell",IF(H1985="Sell","Cash","Selling"),IF(H1986="Hold&amp;NotBuy",J1985,""))</f>
        <v>Cash</v>
      </c>
      <c r="K1986" s="23" t="str">
        <f t="shared" ref="K1986:K2049" si="410">IF(J1986="", I1986,J1986)</f>
        <v>Cash</v>
      </c>
      <c r="L1986" s="23" t="str">
        <f t="shared" si="397"/>
        <v>Cash</v>
      </c>
      <c r="M1986" s="43">
        <f t="shared" si="402"/>
        <v>0.98131404460518379</v>
      </c>
      <c r="N1986" s="54">
        <f t="shared" si="405"/>
        <v>1</v>
      </c>
      <c r="O1986" s="47">
        <f>O1985*N1986</f>
        <v>3794219.9721198766</v>
      </c>
      <c r="P1986" s="67">
        <f>(O1986-MAX(O$97:O1986))/MAX(O$97:O1986)</f>
        <v>-0.26711140929736399</v>
      </c>
      <c r="Q1986" s="63">
        <f t="shared" si="404"/>
        <v>967764.33795548091</v>
      </c>
      <c r="R1986" s="48">
        <v>1</v>
      </c>
      <c r="S1986" s="47">
        <f t="shared" si="407"/>
        <v>27227201.45629723</v>
      </c>
      <c r="T1986" s="67">
        <f>(S1986-MAX(S$97:S1986))/MAX(S$97:S1986)</f>
        <v>-0.4395166935838587</v>
      </c>
      <c r="U1986" s="63">
        <f t="shared" si="406"/>
        <v>1043734.4144688423</v>
      </c>
      <c r="V1986" s="4"/>
    </row>
    <row r="1987" spans="1:22" x14ac:dyDescent="0.3">
      <c r="A1987" s="2">
        <v>44990</v>
      </c>
      <c r="B1987" s="21">
        <v>499.3</v>
      </c>
      <c r="C1987" s="21">
        <v>495.8</v>
      </c>
      <c r="D1987" s="21">
        <v>499.24</v>
      </c>
      <c r="E1987" s="21">
        <v>499.505</v>
      </c>
      <c r="F1987" s="23" t="str">
        <f t="shared" si="399"/>
        <v>FALSE</v>
      </c>
      <c r="G1987" s="23" t="str">
        <f t="shared" si="400"/>
        <v>FALSE</v>
      </c>
      <c r="H1987" s="23" t="str">
        <f t="shared" si="401"/>
        <v>Sell</v>
      </c>
      <c r="I1987" s="23" t="str">
        <f t="shared" si="398"/>
        <v/>
      </c>
      <c r="J1987" s="38" t="str">
        <f t="shared" si="409"/>
        <v>Cash</v>
      </c>
      <c r="K1987" s="23" t="str">
        <f t="shared" si="410"/>
        <v>Cash</v>
      </c>
      <c r="L1987" s="23" t="str">
        <f t="shared" si="397"/>
        <v>Cash</v>
      </c>
      <c r="M1987" s="43">
        <f t="shared" si="402"/>
        <v>1.0223177723177723</v>
      </c>
      <c r="N1987" s="54">
        <f t="shared" si="405"/>
        <v>1</v>
      </c>
      <c r="O1987" s="47">
        <f>O1986*N1987</f>
        <v>3794219.9721198766</v>
      </c>
      <c r="P1987" s="67">
        <f>(O1987-MAX(O$97:O1987))/MAX(O$97:O1987)</f>
        <v>-0.26711140929736399</v>
      </c>
      <c r="Q1987" s="63">
        <f t="shared" si="404"/>
        <v>967764.33795548091</v>
      </c>
      <c r="R1987" s="48">
        <v>1</v>
      </c>
      <c r="S1987" s="47">
        <f t="shared" si="407"/>
        <v>27227201.45629723</v>
      </c>
      <c r="T1987" s="67">
        <f>(S1987-MAX(S$97:S1987))/MAX(S$97:S1987)</f>
        <v>-0.4395166935838587</v>
      </c>
      <c r="U1987" s="63">
        <f t="shared" si="406"/>
        <v>1043734.4144688423</v>
      </c>
      <c r="V1987" s="4"/>
    </row>
    <row r="1988" spans="1:22" x14ac:dyDescent="0.3">
      <c r="A1988" s="2">
        <v>44991</v>
      </c>
      <c r="B1988" s="21">
        <v>495.7</v>
      </c>
      <c r="C1988" s="21">
        <v>486</v>
      </c>
      <c r="D1988" s="21">
        <v>497.2700000000001</v>
      </c>
      <c r="E1988" s="21">
        <v>497.84750000000003</v>
      </c>
      <c r="F1988" s="23" t="str">
        <f t="shared" si="399"/>
        <v>FALSE</v>
      </c>
      <c r="G1988" s="23" t="str">
        <f t="shared" si="400"/>
        <v>FALSE</v>
      </c>
      <c r="H1988" s="23" t="str">
        <f t="shared" si="401"/>
        <v>Sell</v>
      </c>
      <c r="I1988" s="23" t="str">
        <f t="shared" si="398"/>
        <v/>
      </c>
      <c r="J1988" s="38" t="str">
        <f t="shared" si="409"/>
        <v>Cash</v>
      </c>
      <c r="K1988" s="23" t="str">
        <f t="shared" si="410"/>
        <v>Cash</v>
      </c>
      <c r="L1988" s="23" t="str">
        <f t="shared" ref="L1988:L2051" si="411">IF(K1988="Selling", IF(L1987="Cash", "Cash", K1988), K1988)</f>
        <v>Cash</v>
      </c>
      <c r="M1988" s="43">
        <f t="shared" si="402"/>
        <v>0.99278990586821547</v>
      </c>
      <c r="N1988" s="54">
        <f t="shared" si="405"/>
        <v>1</v>
      </c>
      <c r="O1988" s="47">
        <f>O1987*N1988</f>
        <v>3794219.9721198766</v>
      </c>
      <c r="P1988" s="67">
        <f>(O1988-MAX(O$97:O1988))/MAX(O$97:O1988)</f>
        <v>-0.26711140929736399</v>
      </c>
      <c r="Q1988" s="63">
        <f t="shared" si="404"/>
        <v>967764.33795548091</v>
      </c>
      <c r="R1988" s="48">
        <v>1</v>
      </c>
      <c r="S1988" s="47">
        <f t="shared" si="407"/>
        <v>27227201.45629723</v>
      </c>
      <c r="T1988" s="67">
        <f>(S1988-MAX(S$97:S1988))/MAX(S$97:S1988)</f>
        <v>-0.4395166935838587</v>
      </c>
      <c r="U1988" s="63">
        <f t="shared" si="406"/>
        <v>1043734.4144688423</v>
      </c>
      <c r="V1988" s="4"/>
    </row>
    <row r="1989" spans="1:22" x14ac:dyDescent="0.3">
      <c r="A1989" s="2">
        <v>44992</v>
      </c>
      <c r="B1989" s="21">
        <v>486.4</v>
      </c>
      <c r="C1989" s="21">
        <v>500</v>
      </c>
      <c r="D1989" s="21">
        <v>497.22000000000008</v>
      </c>
      <c r="E1989" s="21">
        <v>496.4783333333333</v>
      </c>
      <c r="F1989" s="23" t="str">
        <f t="shared" si="399"/>
        <v>FALSE</v>
      </c>
      <c r="G1989" s="23" t="str">
        <f t="shared" si="400"/>
        <v>FALSE</v>
      </c>
      <c r="H1989" s="23" t="str">
        <f t="shared" si="401"/>
        <v>Sell</v>
      </c>
      <c r="I1989" s="23" t="str">
        <f t="shared" ref="I1989:I2052" si="412">IF(H1989="Buy",IF(H1988="Buy","hold","Buying"),IF(H1989="Hold&amp;NotBuy","hold",""))</f>
        <v/>
      </c>
      <c r="J1989" s="38" t="str">
        <f t="shared" si="409"/>
        <v>Cash</v>
      </c>
      <c r="K1989" s="23" t="str">
        <f t="shared" si="410"/>
        <v>Cash</v>
      </c>
      <c r="L1989" s="23" t="str">
        <f t="shared" si="411"/>
        <v>Cash</v>
      </c>
      <c r="M1989" s="43">
        <f t="shared" si="402"/>
        <v>0.98123865241073227</v>
      </c>
      <c r="N1989" s="54">
        <f t="shared" si="405"/>
        <v>1</v>
      </c>
      <c r="O1989" s="47">
        <f>O1988*N1989</f>
        <v>3794219.9721198766</v>
      </c>
      <c r="P1989" s="67">
        <f>(O1989-MAX(O$97:O1989))/MAX(O$97:O1989)</f>
        <v>-0.26711140929736399</v>
      </c>
      <c r="Q1989" s="63">
        <f t="shared" si="404"/>
        <v>967764.33795548091</v>
      </c>
      <c r="R1989" s="48">
        <v>1</v>
      </c>
      <c r="S1989" s="47">
        <f t="shared" si="407"/>
        <v>27227201.45629723</v>
      </c>
      <c r="T1989" s="67">
        <f>(S1989-MAX(S$97:S1989))/MAX(S$97:S1989)</f>
        <v>-0.4395166935838587</v>
      </c>
      <c r="U1989" s="63">
        <f t="shared" si="406"/>
        <v>1043734.4144688423</v>
      </c>
      <c r="V1989" s="4"/>
    </row>
    <row r="1990" spans="1:22" x14ac:dyDescent="0.3">
      <c r="A1990" s="2">
        <v>44993</v>
      </c>
      <c r="B1990" s="21">
        <v>499.6</v>
      </c>
      <c r="C1990" s="21">
        <v>520.20000000000005</v>
      </c>
      <c r="D1990" s="21">
        <v>499.19000000000011</v>
      </c>
      <c r="E1990" s="21">
        <v>495.6633333333333</v>
      </c>
      <c r="F1990" s="23" t="str">
        <f t="shared" si="399"/>
        <v>TRUE</v>
      </c>
      <c r="G1990" s="23" t="str">
        <f t="shared" si="400"/>
        <v>TRUE</v>
      </c>
      <c r="H1990" s="23" t="str">
        <f t="shared" si="401"/>
        <v>Buy</v>
      </c>
      <c r="I1990" s="23" t="str">
        <f t="shared" si="412"/>
        <v>Buying</v>
      </c>
      <c r="J1990" s="38" t="str">
        <f t="shared" si="409"/>
        <v/>
      </c>
      <c r="K1990" s="23" t="str">
        <f t="shared" si="410"/>
        <v>Buying</v>
      </c>
      <c r="L1990" s="23" t="str">
        <f t="shared" si="411"/>
        <v>Buying</v>
      </c>
      <c r="M1990" s="43">
        <f t="shared" si="402"/>
        <v>1.0271381578947369</v>
      </c>
      <c r="N1990" s="54">
        <f t="shared" si="405"/>
        <v>1</v>
      </c>
      <c r="O1990" s="47">
        <f>O1989*N1990</f>
        <v>3794219.9721198766</v>
      </c>
      <c r="P1990" s="67">
        <f>(O1990-MAX(O$97:O1990))/MAX(O$97:O1990)</f>
        <v>-0.26711140929736399</v>
      </c>
      <c r="Q1990" s="63">
        <f t="shared" si="404"/>
        <v>967764.33795548091</v>
      </c>
      <c r="R1990" s="48">
        <v>1</v>
      </c>
      <c r="S1990" s="47">
        <f t="shared" si="407"/>
        <v>27227201.45629723</v>
      </c>
      <c r="T1990" s="67">
        <f>(S1990-MAX(S$97:S1990))/MAX(S$97:S1990)</f>
        <v>-0.4395166935838587</v>
      </c>
      <c r="U1990" s="63">
        <f t="shared" si="406"/>
        <v>1043734.4144688423</v>
      </c>
      <c r="V1990" s="4"/>
    </row>
    <row r="1991" spans="1:22" x14ac:dyDescent="0.3">
      <c r="A1991" s="2">
        <v>44994</v>
      </c>
      <c r="B1991" s="21">
        <v>520.20000000000005</v>
      </c>
      <c r="C1991" s="21">
        <v>524.9</v>
      </c>
      <c r="D1991" s="21">
        <v>501.52</v>
      </c>
      <c r="E1991" s="21">
        <v>495.51333333333338</v>
      </c>
      <c r="F1991" s="23" t="str">
        <f t="shared" si="399"/>
        <v>TRUE</v>
      </c>
      <c r="G1991" s="23" t="str">
        <f t="shared" si="400"/>
        <v>TRUE</v>
      </c>
      <c r="H1991" s="23" t="str">
        <f t="shared" si="401"/>
        <v>Buy</v>
      </c>
      <c r="I1991" s="23" t="str">
        <f t="shared" si="412"/>
        <v>hold</v>
      </c>
      <c r="J1991" s="38" t="str">
        <f t="shared" si="409"/>
        <v/>
      </c>
      <c r="K1991" s="23" t="str">
        <f t="shared" si="410"/>
        <v>hold</v>
      </c>
      <c r="L1991" s="23" t="str">
        <f t="shared" si="411"/>
        <v>hold</v>
      </c>
      <c r="M1991" s="43">
        <f t="shared" si="402"/>
        <v>1.0412329863891114</v>
      </c>
      <c r="N1991" s="54">
        <f t="shared" si="405"/>
        <v>1.0405329863891113</v>
      </c>
      <c r="O1991" s="47">
        <f>O1990*N1991</f>
        <v>3948011.0386071056</v>
      </c>
      <c r="P1991" s="67">
        <f>(O1991-MAX(O$97:O1991))/MAX(O$97:O1991)</f>
        <v>-0.23740524602567911</v>
      </c>
      <c r="Q1991" s="63">
        <f t="shared" si="404"/>
        <v>1006990.7166936977</v>
      </c>
      <c r="R1991" s="48">
        <v>1.0405041232986389</v>
      </c>
      <c r="S1991" s="47">
        <f t="shared" si="407"/>
        <v>28330015.381159976</v>
      </c>
      <c r="T1991" s="67">
        <f>(S1991-MAX(S$97:S1991))/MAX(S$97:S1991)</f>
        <v>-0.41681480863395043</v>
      </c>
      <c r="U1991" s="63">
        <f t="shared" si="406"/>
        <v>1086009.9618835209</v>
      </c>
      <c r="V1991" s="4"/>
    </row>
    <row r="1992" spans="1:22" x14ac:dyDescent="0.3">
      <c r="A1992" s="2">
        <v>44995</v>
      </c>
      <c r="B1992" s="21">
        <v>525</v>
      </c>
      <c r="C1992" s="21">
        <v>497.5</v>
      </c>
      <c r="D1992" s="21">
        <v>501.17</v>
      </c>
      <c r="E1992" s="21">
        <v>495.13916666666671</v>
      </c>
      <c r="F1992" s="23" t="str">
        <f t="shared" si="399"/>
        <v>TRUE</v>
      </c>
      <c r="G1992" s="23" t="str">
        <f t="shared" si="400"/>
        <v>TRUE</v>
      </c>
      <c r="H1992" s="23" t="str">
        <f t="shared" si="401"/>
        <v>Buy</v>
      </c>
      <c r="I1992" s="23" t="str">
        <f t="shared" si="412"/>
        <v>hold</v>
      </c>
      <c r="J1992" s="38" t="str">
        <f t="shared" si="409"/>
        <v/>
      </c>
      <c r="K1992" s="23" t="str">
        <f t="shared" si="410"/>
        <v>hold</v>
      </c>
      <c r="L1992" s="23" t="str">
        <f t="shared" si="411"/>
        <v>hold</v>
      </c>
      <c r="M1992" s="43">
        <f t="shared" si="402"/>
        <v>1.0092272202998847</v>
      </c>
      <c r="N1992" s="54">
        <f t="shared" si="405"/>
        <v>1.0092272202998847</v>
      </c>
      <c r="O1992" s="47">
        <f>O1991*N1992</f>
        <v>3984440.2062067096</v>
      </c>
      <c r="P1992" s="67">
        <f>(O1992-MAX(O$97:O1992))/MAX(O$97:O1992)</f>
        <v>-0.23036861623122173</v>
      </c>
      <c r="Q1992" s="63">
        <f t="shared" si="404"/>
        <v>1016282.4418765692</v>
      </c>
      <c r="R1992" s="48">
        <v>1.0092272202998847</v>
      </c>
      <c r="S1992" s="47">
        <f t="shared" si="407"/>
        <v>28591422.674181059</v>
      </c>
      <c r="T1992" s="67">
        <f>(S1992-MAX(S$97:S1992))/MAX(S$97:S1992)</f>
        <v>-0.41143363039758551</v>
      </c>
      <c r="U1992" s="63">
        <f t="shared" si="406"/>
        <v>1096030.8150496895</v>
      </c>
      <c r="V1992" s="4"/>
    </row>
    <row r="1993" spans="1:22" x14ac:dyDescent="0.3">
      <c r="A1993" s="2">
        <v>44996</v>
      </c>
      <c r="B1993" s="21">
        <v>497.6</v>
      </c>
      <c r="C1993" s="21">
        <v>491.2</v>
      </c>
      <c r="D1993" s="21">
        <v>500.15</v>
      </c>
      <c r="E1993" s="21">
        <v>494.8725</v>
      </c>
      <c r="F1993" s="23" t="str">
        <f t="shared" si="399"/>
        <v>FALSE</v>
      </c>
      <c r="G1993" s="23" t="str">
        <f t="shared" si="400"/>
        <v>TRUE</v>
      </c>
      <c r="H1993" s="23" t="str">
        <f t="shared" si="401"/>
        <v>Sell</v>
      </c>
      <c r="I1993" s="23" t="str">
        <f t="shared" si="412"/>
        <v/>
      </c>
      <c r="J1993" s="38" t="str">
        <f t="shared" si="409"/>
        <v>Selling</v>
      </c>
      <c r="K1993" s="23" t="str">
        <f t="shared" si="410"/>
        <v>Selling</v>
      </c>
      <c r="L1993" s="23" t="str">
        <f t="shared" si="411"/>
        <v>Selling</v>
      </c>
      <c r="M1993" s="43">
        <f t="shared" si="402"/>
        <v>0.94780952380952388</v>
      </c>
      <c r="N1993" s="54">
        <f t="shared" si="405"/>
        <v>0.94714605714285716</v>
      </c>
      <c r="O1993" s="47">
        <f>O1992*N1993</f>
        <v>3773846.8312301575</v>
      </c>
      <c r="P1993" s="67">
        <f>(O1993-MAX(O$97:O1993))/MAX(O$97:O1993)</f>
        <v>-0.27104666941000055</v>
      </c>
      <c r="Q1993" s="63">
        <f t="shared" si="404"/>
        <v>962567.90776690736</v>
      </c>
      <c r="R1993" s="48">
        <v>0.94714605714285716</v>
      </c>
      <c r="S1993" s="47">
        <f t="shared" si="407"/>
        <v>27080253.253955476</v>
      </c>
      <c r="T1993" s="67">
        <f>(S1993-MAX(S$97:S1993))/MAX(S$97:S1993)</f>
        <v>-0.44254168366418756</v>
      </c>
      <c r="U1993" s="63">
        <f t="shared" si="406"/>
        <v>1038101.2649813856</v>
      </c>
      <c r="V1993" s="4"/>
    </row>
    <row r="1994" spans="1:22" x14ac:dyDescent="0.3">
      <c r="A1994" s="2">
        <v>44997</v>
      </c>
      <c r="B1994" s="21">
        <v>491.1</v>
      </c>
      <c r="C1994" s="21">
        <v>472.9</v>
      </c>
      <c r="D1994" s="21">
        <v>497.64</v>
      </c>
      <c r="E1994" s="21">
        <v>494.58333333333331</v>
      </c>
      <c r="F1994" s="23" t="str">
        <f t="shared" si="399"/>
        <v>FALSE</v>
      </c>
      <c r="G1994" s="23" t="str">
        <f t="shared" si="400"/>
        <v>FALSE</v>
      </c>
      <c r="H1994" s="23" t="str">
        <f t="shared" si="401"/>
        <v>Sell</v>
      </c>
      <c r="I1994" s="23" t="str">
        <f t="shared" si="412"/>
        <v/>
      </c>
      <c r="J1994" s="38" t="str">
        <f t="shared" si="409"/>
        <v>Cash</v>
      </c>
      <c r="K1994" s="23" t="str">
        <f t="shared" si="410"/>
        <v>Cash</v>
      </c>
      <c r="L1994" s="23" t="str">
        <f t="shared" si="411"/>
        <v>Cash</v>
      </c>
      <c r="M1994" s="43">
        <f t="shared" si="402"/>
        <v>0.98693729903536975</v>
      </c>
      <c r="N1994" s="54">
        <f t="shared" si="405"/>
        <v>1</v>
      </c>
      <c r="O1994" s="47">
        <f>O1993*N1994</f>
        <v>3773846.8312301575</v>
      </c>
      <c r="P1994" s="67">
        <f>(O1994-MAX(O$97:O1994))/MAX(O$97:O1994)</f>
        <v>-0.27104666941000055</v>
      </c>
      <c r="Q1994" s="63">
        <f t="shared" si="404"/>
        <v>962567.90776690736</v>
      </c>
      <c r="R1994" s="48">
        <v>1</v>
      </c>
      <c r="S1994" s="47">
        <f t="shared" si="407"/>
        <v>27080253.253955476</v>
      </c>
      <c r="T1994" s="67">
        <f>(S1994-MAX(S$97:S1994))/MAX(S$97:S1994)</f>
        <v>-0.44254168366418756</v>
      </c>
      <c r="U1994" s="63">
        <f t="shared" si="406"/>
        <v>1038101.2649813856</v>
      </c>
      <c r="V1994" s="4"/>
    </row>
    <row r="1995" spans="1:22" x14ac:dyDescent="0.3">
      <c r="A1995" s="2">
        <v>44998</v>
      </c>
      <c r="B1995" s="21">
        <v>473.1</v>
      </c>
      <c r="C1995" s="21">
        <v>489.3</v>
      </c>
      <c r="D1995" s="21">
        <v>497.71</v>
      </c>
      <c r="E1995" s="21">
        <v>494.6033333333333</v>
      </c>
      <c r="F1995" s="23" t="str">
        <f t="shared" ref="F1995:F2058" si="413">IF(C1994&gt;=D1994, "TRUE", "FALSE")</f>
        <v>FALSE</v>
      </c>
      <c r="G1995" s="23" t="str">
        <f t="shared" si="400"/>
        <v>FALSE</v>
      </c>
      <c r="H1995" s="23" t="str">
        <f t="shared" si="401"/>
        <v>Sell</v>
      </c>
      <c r="I1995" s="23" t="str">
        <f t="shared" si="412"/>
        <v/>
      </c>
      <c r="J1995" s="38" t="str">
        <f t="shared" si="409"/>
        <v>Cash</v>
      </c>
      <c r="K1995" s="23" t="str">
        <f t="shared" si="410"/>
        <v>Cash</v>
      </c>
      <c r="L1995" s="23" t="str">
        <f t="shared" si="411"/>
        <v>Cash</v>
      </c>
      <c r="M1995" s="43">
        <f t="shared" si="402"/>
        <v>0.96334758704948076</v>
      </c>
      <c r="N1995" s="54">
        <f t="shared" si="405"/>
        <v>1</v>
      </c>
      <c r="O1995" s="47">
        <f>O1994*N1995</f>
        <v>3773846.8312301575</v>
      </c>
      <c r="P1995" s="67">
        <f>(O1995-MAX(O$97:O1995))/MAX(O$97:O1995)</f>
        <v>-0.27104666941000055</v>
      </c>
      <c r="Q1995" s="63">
        <f t="shared" si="404"/>
        <v>962567.90776690736</v>
      </c>
      <c r="R1995" s="48">
        <v>1</v>
      </c>
      <c r="S1995" s="47">
        <f t="shared" si="407"/>
        <v>27080253.253955476</v>
      </c>
      <c r="T1995" s="67">
        <f>(S1995-MAX(S$97:S1995))/MAX(S$97:S1995)</f>
        <v>-0.44254168366418756</v>
      </c>
      <c r="U1995" s="63">
        <f t="shared" si="406"/>
        <v>1038101.2649813856</v>
      </c>
      <c r="V1995" s="4"/>
    </row>
    <row r="1996" spans="1:22" x14ac:dyDescent="0.3">
      <c r="A1996" s="2">
        <v>44999</v>
      </c>
      <c r="B1996" s="21">
        <v>489.5</v>
      </c>
      <c r="C1996" s="21">
        <v>500.9</v>
      </c>
      <c r="D1996" s="21">
        <v>497.87</v>
      </c>
      <c r="E1996" s="21">
        <v>494.84666666666658</v>
      </c>
      <c r="F1996" s="23" t="str">
        <f t="shared" si="413"/>
        <v>FALSE</v>
      </c>
      <c r="G1996" s="23" t="str">
        <f t="shared" ref="G1996:G2059" si="414">IF(C1995&gt;=E1995, "TRUE", "FALSE")</f>
        <v>FALSE</v>
      </c>
      <c r="H1996" s="23" t="str">
        <f t="shared" ref="H1996:H2059" si="415">IF(F1996="TRUE", IF(G1996="TRUE", "Buy", "Hold&amp;NotBuy"), "Sell")</f>
        <v>Sell</v>
      </c>
      <c r="I1996" s="23" t="str">
        <f t="shared" si="412"/>
        <v/>
      </c>
      <c r="J1996" s="38" t="str">
        <f t="shared" si="409"/>
        <v>Cash</v>
      </c>
      <c r="K1996" s="23" t="str">
        <f t="shared" si="410"/>
        <v>Cash</v>
      </c>
      <c r="L1996" s="23" t="str">
        <f t="shared" si="411"/>
        <v>Cash</v>
      </c>
      <c r="M1996" s="43">
        <f t="shared" ref="M1996:M2059" si="416">B1996/B1995</f>
        <v>1.0346649756922426</v>
      </c>
      <c r="N1996" s="54">
        <f t="shared" si="405"/>
        <v>1</v>
      </c>
      <c r="O1996" s="47">
        <f>O1995*N1996</f>
        <v>3773846.8312301575</v>
      </c>
      <c r="P1996" s="67">
        <f>(O1996-MAX(O$97:O1996))/MAX(O$97:O1996)</f>
        <v>-0.27104666941000055</v>
      </c>
      <c r="Q1996" s="63">
        <f t="shared" si="404"/>
        <v>962567.90776690736</v>
      </c>
      <c r="R1996" s="48">
        <v>1</v>
      </c>
      <c r="S1996" s="47">
        <f t="shared" si="407"/>
        <v>27080253.253955476</v>
      </c>
      <c r="T1996" s="67">
        <f>(S1996-MAX(S$97:S1996))/MAX(S$97:S1996)</f>
        <v>-0.44254168366418756</v>
      </c>
      <c r="U1996" s="63">
        <f t="shared" si="406"/>
        <v>1038101.2649813856</v>
      </c>
      <c r="V1996" s="4"/>
    </row>
    <row r="1997" spans="1:22" x14ac:dyDescent="0.3">
      <c r="A1997" s="2">
        <v>45000</v>
      </c>
      <c r="B1997" s="21">
        <v>500.8</v>
      </c>
      <c r="C1997" s="21">
        <v>485.5</v>
      </c>
      <c r="D1997" s="21">
        <v>496.84</v>
      </c>
      <c r="E1997" s="21">
        <v>494.49833333333328</v>
      </c>
      <c r="F1997" s="23" t="str">
        <f t="shared" si="413"/>
        <v>TRUE</v>
      </c>
      <c r="G1997" s="23" t="str">
        <f t="shared" si="414"/>
        <v>TRUE</v>
      </c>
      <c r="H1997" s="23" t="str">
        <f t="shared" si="415"/>
        <v>Buy</v>
      </c>
      <c r="I1997" s="23" t="str">
        <f t="shared" si="412"/>
        <v>Buying</v>
      </c>
      <c r="J1997" s="38" t="str">
        <f t="shared" si="409"/>
        <v/>
      </c>
      <c r="K1997" s="23" t="str">
        <f t="shared" si="410"/>
        <v>Buying</v>
      </c>
      <c r="L1997" s="23" t="str">
        <f t="shared" si="411"/>
        <v>Buying</v>
      </c>
      <c r="M1997" s="43">
        <f t="shared" si="416"/>
        <v>1.0230847803881511</v>
      </c>
      <c r="N1997" s="54">
        <f t="shared" si="405"/>
        <v>1</v>
      </c>
      <c r="O1997" s="47">
        <f>O1996*N1997</f>
        <v>3773846.8312301575</v>
      </c>
      <c r="P1997" s="67">
        <f>(O1997-MAX(O$97:O1997))/MAX(O$97:O1997)</f>
        <v>-0.27104666941000055</v>
      </c>
      <c r="Q1997" s="63">
        <f t="shared" si="404"/>
        <v>962567.90776690736</v>
      </c>
      <c r="R1997" s="48">
        <v>1</v>
      </c>
      <c r="S1997" s="47">
        <f t="shared" si="407"/>
        <v>27080253.253955476</v>
      </c>
      <c r="T1997" s="67">
        <f>(S1997-MAX(S$97:S1997))/MAX(S$97:S1997)</f>
        <v>-0.44254168366418756</v>
      </c>
      <c r="U1997" s="63">
        <f t="shared" si="406"/>
        <v>1038101.2649813856</v>
      </c>
      <c r="V1997" s="4"/>
    </row>
    <row r="1998" spans="1:22" x14ac:dyDescent="0.3">
      <c r="A1998" s="2">
        <v>45001</v>
      </c>
      <c r="B1998" s="21">
        <v>485.5</v>
      </c>
      <c r="C1998" s="21">
        <v>483.2</v>
      </c>
      <c r="D1998" s="21">
        <v>496.55999999999989</v>
      </c>
      <c r="E1998" s="21">
        <v>494.29750000000001</v>
      </c>
      <c r="F1998" s="23" t="str">
        <f t="shared" si="413"/>
        <v>FALSE</v>
      </c>
      <c r="G1998" s="23" t="str">
        <f t="shared" si="414"/>
        <v>FALSE</v>
      </c>
      <c r="H1998" s="23" t="str">
        <f t="shared" si="415"/>
        <v>Sell</v>
      </c>
      <c r="I1998" s="23" t="str">
        <f t="shared" si="412"/>
        <v/>
      </c>
      <c r="J1998" s="38" t="str">
        <f t="shared" si="409"/>
        <v>Selling</v>
      </c>
      <c r="K1998" s="23" t="str">
        <f t="shared" si="410"/>
        <v>Selling</v>
      </c>
      <c r="L1998" s="23" t="str">
        <f t="shared" si="411"/>
        <v>Selling</v>
      </c>
      <c r="M1998" s="43">
        <f t="shared" si="416"/>
        <v>0.96944888178913735</v>
      </c>
      <c r="N1998" s="54">
        <f t="shared" si="405"/>
        <v>0.96807026757188497</v>
      </c>
      <c r="O1998" s="47">
        <f>O1997*N1998</f>
        <v>3653348.9116842886</v>
      </c>
      <c r="P1998" s="67">
        <f>(O1998-MAX(O$97:O1998))/MAX(O$97:O1998)</f>
        <v>-0.29432195420832258</v>
      </c>
      <c r="Q1998" s="63">
        <f t="shared" si="404"/>
        <v>931833.37202801951</v>
      </c>
      <c r="R1998" s="48">
        <v>0.96809165335463254</v>
      </c>
      <c r="S1998" s="47">
        <f t="shared" si="407"/>
        <v>26216167.145883925</v>
      </c>
      <c r="T1998" s="67">
        <f>(S1998-MAX(S$97:S1998))/MAX(S$97:S1998)</f>
        <v>-0.46032925686217352</v>
      </c>
      <c r="U1998" s="63">
        <f t="shared" si="406"/>
        <v>1004977.1699653651</v>
      </c>
      <c r="V1998" s="4"/>
    </row>
    <row r="1999" spans="1:22" x14ac:dyDescent="0.3">
      <c r="A1999" s="2">
        <v>45002</v>
      </c>
      <c r="B1999" s="21">
        <v>483</v>
      </c>
      <c r="C1999" s="21">
        <v>493.1</v>
      </c>
      <c r="D1999" s="21">
        <v>495.87000000000012</v>
      </c>
      <c r="E1999" s="21">
        <v>494.08249999999998</v>
      </c>
      <c r="F1999" s="23" t="str">
        <f t="shared" si="413"/>
        <v>FALSE</v>
      </c>
      <c r="G1999" s="23" t="str">
        <f t="shared" si="414"/>
        <v>FALSE</v>
      </c>
      <c r="H1999" s="23" t="str">
        <f t="shared" si="415"/>
        <v>Sell</v>
      </c>
      <c r="I1999" s="23" t="str">
        <f t="shared" si="412"/>
        <v/>
      </c>
      <c r="J1999" s="38" t="str">
        <f t="shared" si="409"/>
        <v>Cash</v>
      </c>
      <c r="K1999" s="23" t="str">
        <f t="shared" si="410"/>
        <v>Cash</v>
      </c>
      <c r="L1999" s="23" t="str">
        <f t="shared" si="411"/>
        <v>Cash</v>
      </c>
      <c r="M1999" s="43">
        <f t="shared" si="416"/>
        <v>0.99485066941297629</v>
      </c>
      <c r="N1999" s="54">
        <f t="shared" si="405"/>
        <v>1</v>
      </c>
      <c r="O1999" s="47">
        <f>O1998*N1999</f>
        <v>3653348.9116842886</v>
      </c>
      <c r="P1999" s="67">
        <f>(O1999-MAX(O$97:O1999))/MAX(O$97:O1999)</f>
        <v>-0.29432195420832258</v>
      </c>
      <c r="Q1999" s="63">
        <f t="shared" si="404"/>
        <v>931833.37202801951</v>
      </c>
      <c r="R1999" s="48">
        <v>1</v>
      </c>
      <c r="S1999" s="47">
        <f t="shared" si="407"/>
        <v>26216167.145883925</v>
      </c>
      <c r="T1999" s="67">
        <f>(S1999-MAX(S$97:S1999))/MAX(S$97:S1999)</f>
        <v>-0.46032925686217352</v>
      </c>
      <c r="U1999" s="63">
        <f t="shared" si="406"/>
        <v>1004977.1699653651</v>
      </c>
      <c r="V1999" s="4"/>
    </row>
    <row r="2000" spans="1:22" x14ac:dyDescent="0.3">
      <c r="A2000" s="2">
        <v>45003</v>
      </c>
      <c r="B2000" s="21">
        <v>493</v>
      </c>
      <c r="C2000" s="21">
        <v>504.5</v>
      </c>
      <c r="D2000" s="21">
        <v>494.3</v>
      </c>
      <c r="E2000" s="21">
        <v>493.9375</v>
      </c>
      <c r="F2000" s="23" t="str">
        <f t="shared" si="413"/>
        <v>FALSE</v>
      </c>
      <c r="G2000" s="23" t="str">
        <f t="shared" si="414"/>
        <v>FALSE</v>
      </c>
      <c r="H2000" s="23" t="str">
        <f t="shared" si="415"/>
        <v>Sell</v>
      </c>
      <c r="I2000" s="23" t="str">
        <f t="shared" si="412"/>
        <v/>
      </c>
      <c r="J2000" s="38" t="str">
        <f t="shared" si="409"/>
        <v>Cash</v>
      </c>
      <c r="K2000" s="23" t="str">
        <f t="shared" si="410"/>
        <v>Cash</v>
      </c>
      <c r="L2000" s="23" t="str">
        <f t="shared" si="411"/>
        <v>Cash</v>
      </c>
      <c r="M2000" s="43">
        <f t="shared" si="416"/>
        <v>1.020703933747412</v>
      </c>
      <c r="N2000" s="54">
        <f t="shared" si="405"/>
        <v>1</v>
      </c>
      <c r="O2000" s="47">
        <f>O1999*N2000</f>
        <v>3653348.9116842886</v>
      </c>
      <c r="P2000" s="67">
        <f>(O2000-MAX(O$97:O2000))/MAX(O$97:O2000)</f>
        <v>-0.29432195420832258</v>
      </c>
      <c r="Q2000" s="63">
        <f t="shared" si="404"/>
        <v>931833.37202801951</v>
      </c>
      <c r="R2000" s="48">
        <v>1</v>
      </c>
      <c r="S2000" s="47">
        <f t="shared" si="407"/>
        <v>26216167.145883925</v>
      </c>
      <c r="T2000" s="67">
        <f>(S2000-MAX(S$97:S2000))/MAX(S$97:S2000)</f>
        <v>-0.46032925686217352</v>
      </c>
      <c r="U2000" s="63">
        <f t="shared" si="406"/>
        <v>1004977.1699653651</v>
      </c>
      <c r="V2000" s="4"/>
    </row>
    <row r="2001" spans="1:22" x14ac:dyDescent="0.3">
      <c r="A2001" s="2">
        <v>45004</v>
      </c>
      <c r="B2001" s="21">
        <v>504.3</v>
      </c>
      <c r="C2001" s="21">
        <v>518.79999999999995</v>
      </c>
      <c r="D2001" s="21">
        <v>493.68999999999988</v>
      </c>
      <c r="E2001" s="21">
        <v>493.89666666666659</v>
      </c>
      <c r="F2001" s="23" t="str">
        <f t="shared" si="413"/>
        <v>TRUE</v>
      </c>
      <c r="G2001" s="23" t="str">
        <f t="shared" si="414"/>
        <v>TRUE</v>
      </c>
      <c r="H2001" s="23" t="str">
        <f t="shared" si="415"/>
        <v>Buy</v>
      </c>
      <c r="I2001" s="23" t="str">
        <f t="shared" si="412"/>
        <v>Buying</v>
      </c>
      <c r="J2001" s="38" t="str">
        <f t="shared" si="409"/>
        <v/>
      </c>
      <c r="K2001" s="23" t="str">
        <f t="shared" si="410"/>
        <v>Buying</v>
      </c>
      <c r="L2001" s="23" t="str">
        <f t="shared" si="411"/>
        <v>Buying</v>
      </c>
      <c r="M2001" s="43">
        <f t="shared" si="416"/>
        <v>1.0229208924949291</v>
      </c>
      <c r="N2001" s="54">
        <f t="shared" si="405"/>
        <v>1</v>
      </c>
      <c r="O2001" s="47">
        <f>O2000*N2001</f>
        <v>3653348.9116842886</v>
      </c>
      <c r="P2001" s="67">
        <f>(O2001-MAX(O$97:O2001))/MAX(O$97:O2001)</f>
        <v>-0.29432195420832258</v>
      </c>
      <c r="Q2001" s="63">
        <f t="shared" si="404"/>
        <v>931833.37202801951</v>
      </c>
      <c r="R2001" s="48">
        <v>1</v>
      </c>
      <c r="S2001" s="47">
        <f t="shared" si="407"/>
        <v>26216167.145883925</v>
      </c>
      <c r="T2001" s="67">
        <f>(S2001-MAX(S$97:S2001))/MAX(S$97:S2001)</f>
        <v>-0.46032925686217352</v>
      </c>
      <c r="U2001" s="63">
        <f t="shared" si="406"/>
        <v>1004977.1699653651</v>
      </c>
      <c r="V2001" s="4"/>
    </row>
    <row r="2002" spans="1:22" x14ac:dyDescent="0.3">
      <c r="A2002" s="2">
        <v>45005</v>
      </c>
      <c r="B2002" s="21">
        <v>518.6</v>
      </c>
      <c r="C2002" s="21">
        <v>507.4</v>
      </c>
      <c r="D2002" s="21">
        <v>494.68</v>
      </c>
      <c r="E2002" s="21">
        <v>493.8</v>
      </c>
      <c r="F2002" s="23" t="str">
        <f t="shared" si="413"/>
        <v>TRUE</v>
      </c>
      <c r="G2002" s="23" t="str">
        <f t="shared" si="414"/>
        <v>TRUE</v>
      </c>
      <c r="H2002" s="23" t="str">
        <f t="shared" si="415"/>
        <v>Buy</v>
      </c>
      <c r="I2002" s="23" t="str">
        <f t="shared" si="412"/>
        <v>hold</v>
      </c>
      <c r="J2002" s="38" t="str">
        <f t="shared" si="409"/>
        <v/>
      </c>
      <c r="K2002" s="23" t="str">
        <f t="shared" si="410"/>
        <v>hold</v>
      </c>
      <c r="L2002" s="23" t="str">
        <f t="shared" si="411"/>
        <v>hold</v>
      </c>
      <c r="M2002" s="43">
        <f t="shared" si="416"/>
        <v>1.0283561372199088</v>
      </c>
      <c r="N2002" s="54">
        <f t="shared" si="405"/>
        <v>1.0276561372199087</v>
      </c>
      <c r="O2002" s="47">
        <f>O2001*N2002</f>
        <v>3754386.4304980333</v>
      </c>
      <c r="P2002" s="67">
        <f>(O2002-MAX(O$97:O2002))/MAX(O$97:O2002)</f>
        <v>-0.27480562534083092</v>
      </c>
      <c r="Q2002" s="63">
        <f t="shared" si="404"/>
        <v>957604.28363091662</v>
      </c>
      <c r="R2002" s="48">
        <v>1.0276362879238548</v>
      </c>
      <c r="S2002" s="47">
        <f t="shared" si="407"/>
        <v>26940684.689387474</v>
      </c>
      <c r="T2002" s="67">
        <f>(S2002-MAX(S$97:S2002))/MAX(S$97:S2002)</f>
        <v>-0.44541476082073589</v>
      </c>
      <c r="U2002" s="63">
        <f t="shared" si="406"/>
        <v>1032751.0083914286</v>
      </c>
      <c r="V2002" s="4"/>
    </row>
    <row r="2003" spans="1:22" x14ac:dyDescent="0.3">
      <c r="A2003" s="2">
        <v>45006</v>
      </c>
      <c r="B2003" s="21">
        <v>507.5</v>
      </c>
      <c r="C2003" s="21">
        <v>563.79999999999995</v>
      </c>
      <c r="D2003" s="21">
        <v>501.94000000000011</v>
      </c>
      <c r="E2003" s="21">
        <v>494.36083333333329</v>
      </c>
      <c r="F2003" s="23" t="str">
        <f t="shared" si="413"/>
        <v>TRUE</v>
      </c>
      <c r="G2003" s="23" t="str">
        <f t="shared" si="414"/>
        <v>TRUE</v>
      </c>
      <c r="H2003" s="23" t="str">
        <f t="shared" si="415"/>
        <v>Buy</v>
      </c>
      <c r="I2003" s="23" t="str">
        <f t="shared" si="412"/>
        <v>hold</v>
      </c>
      <c r="J2003" s="38" t="str">
        <f t="shared" si="409"/>
        <v/>
      </c>
      <c r="K2003" s="23" t="str">
        <f t="shared" si="410"/>
        <v>hold</v>
      </c>
      <c r="L2003" s="23" t="str">
        <f t="shared" si="411"/>
        <v>hold</v>
      </c>
      <c r="M2003" s="43">
        <f t="shared" si="416"/>
        <v>0.97859622059390661</v>
      </c>
      <c r="N2003" s="54">
        <f t="shared" si="405"/>
        <v>0.97859622059390661</v>
      </c>
      <c r="O2003" s="47">
        <f>O2002*N2003</f>
        <v>3674028.371534423</v>
      </c>
      <c r="P2003" s="67">
        <f>(O2003-MAX(O$97:O2003))/MAX(O$97:O2003)</f>
        <v>-0.29032752576257564</v>
      </c>
      <c r="Q2003" s="63">
        <f t="shared" si="404"/>
        <v>937107.93278575037</v>
      </c>
      <c r="R2003" s="48">
        <v>0.97859622059390661</v>
      </c>
      <c r="S2003" s="47">
        <f t="shared" si="407"/>
        <v>26364052.217246708</v>
      </c>
      <c r="T2003" s="67">
        <f>(S2003-MAX(S$97:S2003))/MAX(S$97:S2003)</f>
        <v>-0.45728498094200443</v>
      </c>
      <c r="U2003" s="63">
        <f t="shared" si="406"/>
        <v>1010646.233626398</v>
      </c>
      <c r="V2003" s="4"/>
    </row>
    <row r="2004" spans="1:22" x14ac:dyDescent="0.3">
      <c r="A2004" s="2">
        <v>45007</v>
      </c>
      <c r="B2004" s="21">
        <v>563.79999999999995</v>
      </c>
      <c r="C2004" s="21">
        <v>589.6</v>
      </c>
      <c r="D2004" s="21">
        <v>513.6099999999999</v>
      </c>
      <c r="E2004" s="21">
        <v>494.98833333333329</v>
      </c>
      <c r="F2004" s="23" t="str">
        <f t="shared" si="413"/>
        <v>TRUE</v>
      </c>
      <c r="G2004" s="23" t="str">
        <f t="shared" si="414"/>
        <v>TRUE</v>
      </c>
      <c r="H2004" s="23" t="str">
        <f t="shared" si="415"/>
        <v>Buy</v>
      </c>
      <c r="I2004" s="23" t="str">
        <f t="shared" si="412"/>
        <v>hold</v>
      </c>
      <c r="J2004" s="38" t="str">
        <f t="shared" si="409"/>
        <v/>
      </c>
      <c r="K2004" s="23" t="str">
        <f t="shared" si="410"/>
        <v>hold</v>
      </c>
      <c r="L2004" s="23" t="str">
        <f t="shared" si="411"/>
        <v>hold</v>
      </c>
      <c r="M2004" s="43">
        <f t="shared" si="416"/>
        <v>1.1109359605911329</v>
      </c>
      <c r="N2004" s="54">
        <f t="shared" si="405"/>
        <v>1.1109359605911329</v>
      </c>
      <c r="O2004" s="47">
        <f>O2003*N2004</f>
        <v>4081610.2381696696</v>
      </c>
      <c r="P2004" s="67">
        <f>(O2004-MAX(O$97:O2004))/MAX(O$97:O2004)</f>
        <v>-0.21159932812796101</v>
      </c>
      <c r="Q2004" s="63">
        <f t="shared" si="404"/>
        <v>1041066.9014869083</v>
      </c>
      <c r="R2004" s="48">
        <v>1.1109359605911329</v>
      </c>
      <c r="S2004" s="47">
        <f t="shared" si="407"/>
        <v>29288773.675041758</v>
      </c>
      <c r="T2004" s="67">
        <f>(S2004-MAX(S$97:S2004))/MAX(S$97:S2004)</f>
        <v>-0.39707836897557069</v>
      </c>
      <c r="U2004" s="63">
        <f t="shared" si="406"/>
        <v>1122763.244371553</v>
      </c>
      <c r="V2004" s="4"/>
    </row>
    <row r="2005" spans="1:22" x14ac:dyDescent="0.3">
      <c r="A2005" s="2">
        <v>45008</v>
      </c>
      <c r="B2005" s="21">
        <v>589.5</v>
      </c>
      <c r="C2005" s="21">
        <v>589</v>
      </c>
      <c r="D2005" s="21">
        <v>523.57999999999993</v>
      </c>
      <c r="E2005" s="21">
        <v>495.55333333333328</v>
      </c>
      <c r="F2005" s="23" t="str">
        <f t="shared" si="413"/>
        <v>TRUE</v>
      </c>
      <c r="G2005" s="23" t="str">
        <f t="shared" si="414"/>
        <v>TRUE</v>
      </c>
      <c r="H2005" s="23" t="str">
        <f t="shared" si="415"/>
        <v>Buy</v>
      </c>
      <c r="I2005" s="23" t="str">
        <f t="shared" si="412"/>
        <v>hold</v>
      </c>
      <c r="J2005" s="38" t="str">
        <f t="shared" si="409"/>
        <v/>
      </c>
      <c r="K2005" s="23" t="str">
        <f t="shared" si="410"/>
        <v>hold</v>
      </c>
      <c r="L2005" s="23" t="str">
        <f t="shared" si="411"/>
        <v>hold</v>
      </c>
      <c r="M2005" s="43">
        <f t="shared" si="416"/>
        <v>1.0455835402625044</v>
      </c>
      <c r="N2005" s="54">
        <f t="shared" si="405"/>
        <v>1.0455835402625044</v>
      </c>
      <c r="O2005" s="47">
        <f>O2004*N2005</f>
        <v>4267664.4827971272</v>
      </c>
      <c r="P2005" s="67">
        <f>(O2005-MAX(O$97:O2005))/MAX(O$97:O2005)</f>
        <v>-0.17566123435869635</v>
      </c>
      <c r="Q2005" s="63">
        <f t="shared" si="404"/>
        <v>1088522.4165067975</v>
      </c>
      <c r="R2005" s="48">
        <v>1.0455835402625044</v>
      </c>
      <c r="S2005" s="47">
        <f t="shared" si="407"/>
        <v>30623859.669097405</v>
      </c>
      <c r="T2005" s="67">
        <f>(S2005-MAX(S$97:S2005))/MAX(S$97:S2005)</f>
        <v>-0.36959506653263374</v>
      </c>
      <c r="U2005" s="63">
        <f t="shared" si="406"/>
        <v>1173942.7679266238</v>
      </c>
      <c r="V2005" s="4"/>
    </row>
    <row r="2006" spans="1:22" x14ac:dyDescent="0.3">
      <c r="A2006" s="2">
        <v>45009</v>
      </c>
      <c r="B2006" s="21">
        <v>589</v>
      </c>
      <c r="C2006" s="21">
        <v>565.20000000000005</v>
      </c>
      <c r="D2006" s="21">
        <v>530.01</v>
      </c>
      <c r="E2006" s="21">
        <v>495.81999999999988</v>
      </c>
      <c r="F2006" s="23" t="str">
        <f t="shared" si="413"/>
        <v>TRUE</v>
      </c>
      <c r="G2006" s="23" t="str">
        <f t="shared" si="414"/>
        <v>TRUE</v>
      </c>
      <c r="H2006" s="23" t="str">
        <f t="shared" si="415"/>
        <v>Buy</v>
      </c>
      <c r="I2006" s="23" t="str">
        <f t="shared" si="412"/>
        <v>hold</v>
      </c>
      <c r="J2006" s="38" t="str">
        <f t="shared" si="409"/>
        <v/>
      </c>
      <c r="K2006" s="23" t="str">
        <f t="shared" si="410"/>
        <v>hold</v>
      </c>
      <c r="L2006" s="23" t="str">
        <f t="shared" si="411"/>
        <v>hold</v>
      </c>
      <c r="M2006" s="43">
        <f t="shared" si="416"/>
        <v>0.99915182357930454</v>
      </c>
      <c r="N2006" s="54">
        <f t="shared" si="405"/>
        <v>0.99915182357930454</v>
      </c>
      <c r="O2006" s="47">
        <f>O2005*N2006</f>
        <v>4264044.7504113792</v>
      </c>
      <c r="P2006" s="67">
        <f>(O2006-MAX(O$97:O2006))/MAX(O$97:O2006)</f>
        <v>-0.17636041906237851</v>
      </c>
      <c r="Q2006" s="63">
        <f t="shared" si="404"/>
        <v>1087599.1574597179</v>
      </c>
      <c r="R2006" s="48">
        <v>0.99915182357930454</v>
      </c>
      <c r="S2006" s="47">
        <f t="shared" si="407"/>
        <v>30597885.233415391</v>
      </c>
      <c r="T2006" s="67">
        <f>(S2006-MAX(S$97:S2006))/MAX(S$97:S2006)</f>
        <v>-0.3701297611326908</v>
      </c>
      <c r="U2006" s="63">
        <f t="shared" si="406"/>
        <v>1172947.0573516225</v>
      </c>
      <c r="V2006" s="4"/>
    </row>
    <row r="2007" spans="1:22" x14ac:dyDescent="0.3">
      <c r="A2007" s="2">
        <v>45010</v>
      </c>
      <c r="B2007" s="21">
        <v>565</v>
      </c>
      <c r="C2007" s="21">
        <v>611.4</v>
      </c>
      <c r="D2007" s="21">
        <v>542.6</v>
      </c>
      <c r="E2007" s="21">
        <v>496.2883333333333</v>
      </c>
      <c r="F2007" s="23" t="str">
        <f t="shared" si="413"/>
        <v>TRUE</v>
      </c>
      <c r="G2007" s="23" t="str">
        <f t="shared" si="414"/>
        <v>TRUE</v>
      </c>
      <c r="H2007" s="23" t="str">
        <f t="shared" si="415"/>
        <v>Buy</v>
      </c>
      <c r="I2007" s="23" t="str">
        <f t="shared" si="412"/>
        <v>hold</v>
      </c>
      <c r="J2007" s="38" t="str">
        <f t="shared" si="409"/>
        <v/>
      </c>
      <c r="K2007" s="23" t="str">
        <f t="shared" si="410"/>
        <v>hold</v>
      </c>
      <c r="L2007" s="23" t="str">
        <f t="shared" si="411"/>
        <v>hold</v>
      </c>
      <c r="M2007" s="43">
        <f t="shared" si="416"/>
        <v>0.95925297113752117</v>
      </c>
      <c r="N2007" s="54">
        <f t="shared" si="405"/>
        <v>0.95925297113752117</v>
      </c>
      <c r="O2007" s="47">
        <f>O2006*N2007</f>
        <v>4090297.5958954655</v>
      </c>
      <c r="P2007" s="67">
        <f>(O2007-MAX(O$97:O2007))/MAX(O$97:O2007)</f>
        <v>-0.20992128483912373</v>
      </c>
      <c r="Q2007" s="63">
        <f t="shared" si="404"/>
        <v>1043282.7231998992</v>
      </c>
      <c r="R2007" s="48">
        <v>0.95925297113752117</v>
      </c>
      <c r="S2007" s="47">
        <f t="shared" si="407"/>
        <v>29351112.320678599</v>
      </c>
      <c r="T2007" s="67">
        <f>(S2007-MAX(S$97:S2007))/MAX(S$97:S2007)</f>
        <v>-0.39579510193543349</v>
      </c>
      <c r="U2007" s="63">
        <f t="shared" si="406"/>
        <v>1125152.9497515564</v>
      </c>
      <c r="V2007" s="4"/>
    </row>
    <row r="2008" spans="1:22" x14ac:dyDescent="0.3">
      <c r="A2008" s="2">
        <v>45011</v>
      </c>
      <c r="B2008" s="21">
        <v>611.20000000000005</v>
      </c>
      <c r="C2008" s="21">
        <v>595.5</v>
      </c>
      <c r="D2008" s="21">
        <v>553.83000000000004</v>
      </c>
      <c r="E2008" s="21">
        <v>496.62749999999988</v>
      </c>
      <c r="F2008" s="23" t="str">
        <f t="shared" si="413"/>
        <v>TRUE</v>
      </c>
      <c r="G2008" s="23" t="str">
        <f t="shared" si="414"/>
        <v>TRUE</v>
      </c>
      <c r="H2008" s="23" t="str">
        <f t="shared" si="415"/>
        <v>Buy</v>
      </c>
      <c r="I2008" s="23" t="str">
        <f t="shared" si="412"/>
        <v>hold</v>
      </c>
      <c r="J2008" s="38" t="str">
        <f t="shared" si="409"/>
        <v/>
      </c>
      <c r="K2008" s="23" t="str">
        <f t="shared" si="410"/>
        <v>hold</v>
      </c>
      <c r="L2008" s="23" t="str">
        <f t="shared" si="411"/>
        <v>hold</v>
      </c>
      <c r="M2008" s="43">
        <f t="shared" si="416"/>
        <v>1.0817699115044248</v>
      </c>
      <c r="N2008" s="54">
        <f t="shared" si="405"/>
        <v>1.0817699115044248</v>
      </c>
      <c r="O2008" s="47">
        <f>O2007*N2008</f>
        <v>4424760.8683385989</v>
      </c>
      <c r="P2008" s="67">
        <f>(O2008-MAX(O$97:O2008))/MAX(O$97:O2008)</f>
        <v>-0.14531661821888928</v>
      </c>
      <c r="Q2008" s="63">
        <f t="shared" si="404"/>
        <v>1128591.8591500502</v>
      </c>
      <c r="R2008" s="48">
        <v>1.0817699115044248</v>
      </c>
      <c r="S2008" s="47">
        <f t="shared" si="407"/>
        <v>31751150.177696921</v>
      </c>
      <c r="T2008" s="67">
        <f>(S2008-MAX(S$97:S2008))/MAX(S$97:S2008)</f>
        <v>-0.3463893208901539</v>
      </c>
      <c r="U2008" s="63">
        <f t="shared" si="406"/>
        <v>1217156.6068816837</v>
      </c>
      <c r="V2008" s="4"/>
    </row>
    <row r="2009" spans="1:22" x14ac:dyDescent="0.3">
      <c r="A2009" s="2">
        <v>45012</v>
      </c>
      <c r="B2009" s="21">
        <v>595.5</v>
      </c>
      <c r="C2009" s="21">
        <v>616.79999999999995</v>
      </c>
      <c r="D2009" s="21">
        <v>566.20000000000005</v>
      </c>
      <c r="E2009" s="21">
        <v>497.15499999999997</v>
      </c>
      <c r="F2009" s="23" t="str">
        <f t="shared" si="413"/>
        <v>TRUE</v>
      </c>
      <c r="G2009" s="23" t="str">
        <f t="shared" si="414"/>
        <v>TRUE</v>
      </c>
      <c r="H2009" s="23" t="str">
        <f t="shared" si="415"/>
        <v>Buy</v>
      </c>
      <c r="I2009" s="23" t="str">
        <f t="shared" si="412"/>
        <v>hold</v>
      </c>
      <c r="J2009" s="38" t="str">
        <f t="shared" si="409"/>
        <v/>
      </c>
      <c r="K2009" s="23" t="str">
        <f t="shared" si="410"/>
        <v>hold</v>
      </c>
      <c r="L2009" s="23" t="str">
        <f t="shared" si="411"/>
        <v>hold</v>
      </c>
      <c r="M2009" s="43">
        <f t="shared" si="416"/>
        <v>0.9743128272251308</v>
      </c>
      <c r="N2009" s="54">
        <f t="shared" si="405"/>
        <v>0.9743128272251308</v>
      </c>
      <c r="O2009" s="47">
        <f>O2008*N2009</f>
        <v>4311101.2714261049</v>
      </c>
      <c r="P2009" s="67">
        <f>(O2009-MAX(O$97:O2009))/MAX(O$97:O2009)</f>
        <v>-0.16727101791451018</v>
      </c>
      <c r="Q2009" s="63">
        <f t="shared" si="404"/>
        <v>1099601.525071752</v>
      </c>
      <c r="R2009" s="48">
        <v>0.9743128272251308</v>
      </c>
      <c r="S2009" s="47">
        <f t="shared" si="407"/>
        <v>30935552.897281602</v>
      </c>
      <c r="T2009" s="67">
        <f>(S2009-MAX(S$97:S2009))/MAX(S$97:S2009)</f>
        <v>-0.36317873133194811</v>
      </c>
      <c r="U2009" s="63">
        <f t="shared" si="406"/>
        <v>1185891.2948266403</v>
      </c>
      <c r="V2009" s="4"/>
    </row>
    <row r="2010" spans="1:22" x14ac:dyDescent="0.3">
      <c r="A2010" s="2">
        <v>45013</v>
      </c>
      <c r="B2010" s="21">
        <v>616.6</v>
      </c>
      <c r="C2010" s="21">
        <v>662.8</v>
      </c>
      <c r="D2010" s="21">
        <v>582.03</v>
      </c>
      <c r="E2010" s="21">
        <v>498.29</v>
      </c>
      <c r="F2010" s="23" t="str">
        <f t="shared" si="413"/>
        <v>TRUE</v>
      </c>
      <c r="G2010" s="23" t="str">
        <f t="shared" si="414"/>
        <v>TRUE</v>
      </c>
      <c r="H2010" s="23" t="str">
        <f t="shared" si="415"/>
        <v>Buy</v>
      </c>
      <c r="I2010" s="23" t="str">
        <f t="shared" si="412"/>
        <v>hold</v>
      </c>
      <c r="J2010" s="38" t="str">
        <f t="shared" si="409"/>
        <v/>
      </c>
      <c r="K2010" s="23" t="str">
        <f t="shared" si="410"/>
        <v>hold</v>
      </c>
      <c r="L2010" s="23" t="str">
        <f t="shared" si="411"/>
        <v>hold</v>
      </c>
      <c r="M2010" s="43">
        <f t="shared" si="416"/>
        <v>1.0354324097397145</v>
      </c>
      <c r="N2010" s="54">
        <f t="shared" si="405"/>
        <v>1.0354324097397145</v>
      </c>
      <c r="O2010" s="47">
        <f>O2009*N2010</f>
        <v>4463853.9781046789</v>
      </c>
      <c r="P2010" s="67">
        <f>(O2010-MAX(O$97:O2010))/MAX(O$97:O2010)</f>
        <v>-0.13776542341912171</v>
      </c>
      <c r="Q2010" s="63">
        <f t="shared" si="404"/>
        <v>1138563.0568585093</v>
      </c>
      <c r="R2010" s="48">
        <v>1.0354324097397145</v>
      </c>
      <c r="S2010" s="47">
        <f t="shared" si="407"/>
        <v>32031674.083062697</v>
      </c>
      <c r="T2010" s="67">
        <f>(S2010-MAX(S$97:S2010))/MAX(S$97:S2010)</f>
        <v>-0.34061461920953684</v>
      </c>
      <c r="U2010" s="63">
        <f t="shared" si="406"/>
        <v>1227910.2810916984</v>
      </c>
      <c r="V2010" s="4"/>
    </row>
    <row r="2011" spans="1:22" x14ac:dyDescent="0.3">
      <c r="A2011" s="2">
        <v>45014</v>
      </c>
      <c r="B2011" s="21">
        <v>662.6</v>
      </c>
      <c r="C2011" s="21">
        <v>718.8</v>
      </c>
      <c r="D2011" s="21">
        <v>602.03</v>
      </c>
      <c r="E2011" s="21">
        <v>499.82499999999999</v>
      </c>
      <c r="F2011" s="23" t="str">
        <f t="shared" si="413"/>
        <v>TRUE</v>
      </c>
      <c r="G2011" s="23" t="str">
        <f t="shared" si="414"/>
        <v>TRUE</v>
      </c>
      <c r="H2011" s="23" t="str">
        <f t="shared" si="415"/>
        <v>Buy</v>
      </c>
      <c r="I2011" s="23" t="str">
        <f t="shared" si="412"/>
        <v>hold</v>
      </c>
      <c r="J2011" s="38" t="str">
        <f t="shared" si="409"/>
        <v/>
      </c>
      <c r="K2011" s="23" t="str">
        <f t="shared" si="410"/>
        <v>hold</v>
      </c>
      <c r="L2011" s="23" t="str">
        <f t="shared" si="411"/>
        <v>hold</v>
      </c>
      <c r="M2011" s="43">
        <f t="shared" si="416"/>
        <v>1.0746026597469998</v>
      </c>
      <c r="N2011" s="54">
        <f t="shared" si="405"/>
        <v>1.0746026597469998</v>
      </c>
      <c r="O2011" s="47">
        <f>O2010*N2011</f>
        <v>4796869.357593514</v>
      </c>
      <c r="P2011" s="67">
        <f>(O2011-MAX(O$97:O2011))/MAX(O$97:O2011)</f>
        <v>-7.3440430680359964E-2</v>
      </c>
      <c r="Q2011" s="63">
        <f t="shared" si="404"/>
        <v>1223502.8891898287</v>
      </c>
      <c r="R2011" s="48">
        <v>1.0746026597469998</v>
      </c>
      <c r="S2011" s="47">
        <f t="shared" si="407"/>
        <v>34421322.165808216</v>
      </c>
      <c r="T2011" s="67">
        <f>(S2011-MAX(S$97:S2011))/MAX(S$97:S2011)</f>
        <v>-0.29142271600427999</v>
      </c>
      <c r="U2011" s="63">
        <f t="shared" si="406"/>
        <v>1319515.6539918252</v>
      </c>
      <c r="V2011" s="4"/>
    </row>
    <row r="2012" spans="1:22" x14ac:dyDescent="0.3">
      <c r="A2012" s="2">
        <v>45015</v>
      </c>
      <c r="B2012" s="21">
        <v>718.8</v>
      </c>
      <c r="C2012" s="21">
        <v>714.5</v>
      </c>
      <c r="D2012" s="21">
        <v>622.74</v>
      </c>
      <c r="E2012" s="21">
        <v>501.25083333333328</v>
      </c>
      <c r="F2012" s="23" t="str">
        <f t="shared" si="413"/>
        <v>TRUE</v>
      </c>
      <c r="G2012" s="23" t="str">
        <f t="shared" si="414"/>
        <v>TRUE</v>
      </c>
      <c r="H2012" s="23" t="str">
        <f t="shared" si="415"/>
        <v>Buy</v>
      </c>
      <c r="I2012" s="23" t="str">
        <f t="shared" si="412"/>
        <v>hold</v>
      </c>
      <c r="J2012" s="38" t="str">
        <f t="shared" si="409"/>
        <v/>
      </c>
      <c r="K2012" s="23" t="str">
        <f t="shared" si="410"/>
        <v>hold</v>
      </c>
      <c r="L2012" s="23" t="str">
        <f t="shared" si="411"/>
        <v>hold</v>
      </c>
      <c r="M2012" s="43">
        <f t="shared" si="416"/>
        <v>1.0848173860549351</v>
      </c>
      <c r="N2012" s="54">
        <f t="shared" si="405"/>
        <v>1.0848173860549351</v>
      </c>
      <c r="O2012" s="47">
        <f>O2011*N2012</f>
        <v>5203727.2777516115</v>
      </c>
      <c r="P2012" s="67">
        <f>(O2012-MAX(O$97:O2012))/MAX(O$97:O2012)</f>
        <v>0</v>
      </c>
      <c r="Q2012" s="63">
        <f t="shared" si="404"/>
        <v>1327277.2060815708</v>
      </c>
      <c r="R2012" s="48">
        <v>1.0848173860549351</v>
      </c>
      <c r="S2012" s="47">
        <f t="shared" si="407"/>
        <v>37340848.736466862</v>
      </c>
      <c r="T2012" s="67">
        <f>(S2012-MAX(S$97:S2012))/MAX(S$97:S2012)</f>
        <v>-0.23132304295785772</v>
      </c>
      <c r="U2012" s="63">
        <f t="shared" si="406"/>
        <v>1431433.5226219799</v>
      </c>
      <c r="V2012" s="4"/>
    </row>
    <row r="2013" spans="1:22" x14ac:dyDescent="0.3">
      <c r="A2013" s="2">
        <v>45016</v>
      </c>
      <c r="B2013" s="21">
        <v>714.5</v>
      </c>
      <c r="C2013" s="21">
        <v>705</v>
      </c>
      <c r="D2013" s="21">
        <v>636.8599999999999</v>
      </c>
      <c r="E2013" s="21">
        <v>502.62916666666672</v>
      </c>
      <c r="F2013" s="23" t="str">
        <f t="shared" si="413"/>
        <v>TRUE</v>
      </c>
      <c r="G2013" s="23" t="str">
        <f t="shared" si="414"/>
        <v>TRUE</v>
      </c>
      <c r="H2013" s="23" t="str">
        <f t="shared" si="415"/>
        <v>Buy</v>
      </c>
      <c r="I2013" s="23" t="str">
        <f t="shared" si="412"/>
        <v>hold</v>
      </c>
      <c r="J2013" s="38" t="str">
        <f t="shared" si="409"/>
        <v/>
      </c>
      <c r="K2013" s="23" t="str">
        <f t="shared" si="410"/>
        <v>hold</v>
      </c>
      <c r="L2013" s="23" t="str">
        <f t="shared" si="411"/>
        <v>hold</v>
      </c>
      <c r="M2013" s="43">
        <f t="shared" si="416"/>
        <v>0.99401780745687263</v>
      </c>
      <c r="N2013" s="54">
        <f t="shared" si="405"/>
        <v>0.99401780745687263</v>
      </c>
      <c r="O2013" s="47">
        <f>O2012*N2013</f>
        <v>5172597.5792341772</v>
      </c>
      <c r="P2013" s="67">
        <f>(O2013-MAX(O$97:O2013))/MAX(O$97:O2013)</f>
        <v>-5.9821925431273928E-3</v>
      </c>
      <c r="Q2013" s="63">
        <f t="shared" si="404"/>
        <v>1319337.1782766867</v>
      </c>
      <c r="R2013" s="48">
        <v>0.99401780745687263</v>
      </c>
      <c r="S2013" s="47">
        <f t="shared" si="407"/>
        <v>37117468.589601524</v>
      </c>
      <c r="T2013" s="67">
        <f>(S2013-MAX(S$97:S2013))/MAX(S$97:S2013)</f>
        <v>-0.23592141651834903</v>
      </c>
      <c r="U2013" s="63">
        <f t="shared" si="406"/>
        <v>1422870.4116769682</v>
      </c>
      <c r="V2013" s="4"/>
    </row>
    <row r="2014" spans="1:22" x14ac:dyDescent="0.3">
      <c r="A2014" s="2">
        <v>45017</v>
      </c>
      <c r="B2014" s="21">
        <v>705.1</v>
      </c>
      <c r="C2014" s="21">
        <v>675</v>
      </c>
      <c r="D2014" s="21">
        <v>645.4</v>
      </c>
      <c r="E2014" s="21">
        <v>503.90666666666669</v>
      </c>
      <c r="F2014" s="23" t="str">
        <f t="shared" si="413"/>
        <v>TRUE</v>
      </c>
      <c r="G2014" s="23" t="str">
        <f t="shared" si="414"/>
        <v>TRUE</v>
      </c>
      <c r="H2014" s="23" t="str">
        <f t="shared" si="415"/>
        <v>Buy</v>
      </c>
      <c r="I2014" s="23" t="str">
        <f t="shared" si="412"/>
        <v>hold</v>
      </c>
      <c r="J2014" s="38" t="str">
        <f t="shared" si="409"/>
        <v/>
      </c>
      <c r="K2014" s="23" t="str">
        <f t="shared" si="410"/>
        <v>hold</v>
      </c>
      <c r="L2014" s="23" t="str">
        <f t="shared" si="411"/>
        <v>hold</v>
      </c>
      <c r="M2014" s="43">
        <f t="shared" si="416"/>
        <v>0.98684394681595522</v>
      </c>
      <c r="N2014" s="54">
        <f t="shared" si="405"/>
        <v>0.98684394681595522</v>
      </c>
      <c r="O2014" s="47">
        <f>O2013*N2014</f>
        <v>5104546.6103821108</v>
      </c>
      <c r="P2014" s="67">
        <f>(O2014-MAX(O$97:O2014))/MAX(O$97:O2014)</f>
        <v>-1.9059543683917653E-2</v>
      </c>
      <c r="Q2014" s="63">
        <f t="shared" si="404"/>
        <v>1301979.908191591</v>
      </c>
      <c r="R2014" s="48">
        <v>0.98684394681595522</v>
      </c>
      <c r="S2014" s="47">
        <f t="shared" si="407"/>
        <v>36629149.198779613</v>
      </c>
      <c r="T2014" s="67">
        <f>(S2014-MAX(S$97:S2014))/MAX(S$97:S2014)</f>
        <v>-0.24597367499942327</v>
      </c>
      <c r="U2014" s="63">
        <f t="shared" si="406"/>
        <v>1404151.0528669422</v>
      </c>
      <c r="V2014" s="4"/>
    </row>
    <row r="2015" spans="1:22" x14ac:dyDescent="0.3">
      <c r="A2015" s="2">
        <v>45018</v>
      </c>
      <c r="B2015" s="21">
        <v>675.1</v>
      </c>
      <c r="C2015" s="21">
        <v>686.7</v>
      </c>
      <c r="D2015" s="21">
        <v>655.16999999999996</v>
      </c>
      <c r="E2015" s="21">
        <v>505.22</v>
      </c>
      <c r="F2015" s="23" t="str">
        <f t="shared" si="413"/>
        <v>TRUE</v>
      </c>
      <c r="G2015" s="23" t="str">
        <f t="shared" si="414"/>
        <v>TRUE</v>
      </c>
      <c r="H2015" s="23" t="str">
        <f t="shared" si="415"/>
        <v>Buy</v>
      </c>
      <c r="I2015" s="23" t="str">
        <f t="shared" si="412"/>
        <v>hold</v>
      </c>
      <c r="J2015" s="38" t="str">
        <f t="shared" si="409"/>
        <v/>
      </c>
      <c r="K2015" s="23" t="str">
        <f t="shared" si="410"/>
        <v>hold</v>
      </c>
      <c r="L2015" s="23" t="str">
        <f t="shared" si="411"/>
        <v>hold</v>
      </c>
      <c r="M2015" s="43">
        <f t="shared" si="416"/>
        <v>0.95745284356828819</v>
      </c>
      <c r="N2015" s="54">
        <f t="shared" si="405"/>
        <v>0.95745284356828819</v>
      </c>
      <c r="O2015" s="47">
        <f>O2014*N2015</f>
        <v>4887362.6672372185</v>
      </c>
      <c r="P2015" s="67">
        <f>(O2015-MAX(O$97:O2015))/MAX(O$97:O2015)</f>
        <v>-6.0795770728992851E-2</v>
      </c>
      <c r="Q2015" s="63">
        <f t="shared" si="404"/>
        <v>1246584.3653668177</v>
      </c>
      <c r="R2015" s="48">
        <v>0.95745284356828819</v>
      </c>
      <c r="S2015" s="47">
        <f t="shared" si="407"/>
        <v>35070683.057858624</v>
      </c>
      <c r="T2015" s="67">
        <f>(S2015-MAX(S$97:S2015))/MAX(S$97:S2015)</f>
        <v>-0.27805535100285161</v>
      </c>
      <c r="U2015" s="63">
        <f t="shared" si="406"/>
        <v>1344408.4183668597</v>
      </c>
      <c r="V2015" s="4"/>
    </row>
    <row r="2016" spans="1:22" x14ac:dyDescent="0.3">
      <c r="A2016" s="2">
        <v>45019</v>
      </c>
      <c r="B2016" s="21">
        <v>686.3</v>
      </c>
      <c r="C2016" s="21">
        <v>673.8</v>
      </c>
      <c r="D2016" s="21">
        <v>666.03</v>
      </c>
      <c r="E2016" s="21">
        <v>506.48583333333329</v>
      </c>
      <c r="F2016" s="23" t="str">
        <f t="shared" si="413"/>
        <v>TRUE</v>
      </c>
      <c r="G2016" s="23" t="str">
        <f t="shared" si="414"/>
        <v>TRUE</v>
      </c>
      <c r="H2016" s="23" t="str">
        <f t="shared" si="415"/>
        <v>Buy</v>
      </c>
      <c r="I2016" s="23" t="str">
        <f t="shared" si="412"/>
        <v>hold</v>
      </c>
      <c r="J2016" s="38" t="str">
        <f t="shared" si="409"/>
        <v/>
      </c>
      <c r="K2016" s="23" t="str">
        <f t="shared" si="410"/>
        <v>hold</v>
      </c>
      <c r="L2016" s="23" t="str">
        <f t="shared" si="411"/>
        <v>hold</v>
      </c>
      <c r="M2016" s="43">
        <f t="shared" si="416"/>
        <v>1.0165901347948452</v>
      </c>
      <c r="N2016" s="54">
        <f t="shared" si="405"/>
        <v>1.0165901347948452</v>
      </c>
      <c r="O2016" s="47">
        <f>O2015*N2016</f>
        <v>4968444.6726779779</v>
      </c>
      <c r="P2016" s="67">
        <f>(O2016-MAX(O$97:O2016))/MAX(O$97:O2016)</f>
        <v>-4.5214245965498175E-2</v>
      </c>
      <c r="Q2016" s="63">
        <f t="shared" si="404"/>
        <v>1267265.3680213997</v>
      </c>
      <c r="R2016" s="48">
        <v>1.0165901347948452</v>
      </c>
      <c r="S2016" s="47">
        <f t="shared" si="407"/>
        <v>35652510.41713579</v>
      </c>
      <c r="T2016" s="67">
        <f>(S2016-MAX(S$97:S2016))/MAX(S$97:S2016)</f>
        <v>-0.26607819196157179</v>
      </c>
      <c r="U2016" s="63">
        <f t="shared" si="406"/>
        <v>1366712.3352468906</v>
      </c>
      <c r="V2016" s="4"/>
    </row>
    <row r="2017" spans="1:22" x14ac:dyDescent="0.3">
      <c r="A2017" s="2">
        <v>45020</v>
      </c>
      <c r="B2017" s="21">
        <v>673.7</v>
      </c>
      <c r="C2017" s="21">
        <v>660</v>
      </c>
      <c r="D2017" s="21">
        <v>670.89</v>
      </c>
      <c r="E2017" s="21">
        <v>507.63249999999999</v>
      </c>
      <c r="F2017" s="23" t="str">
        <f t="shared" si="413"/>
        <v>TRUE</v>
      </c>
      <c r="G2017" s="23" t="str">
        <f t="shared" si="414"/>
        <v>TRUE</v>
      </c>
      <c r="H2017" s="23" t="str">
        <f t="shared" si="415"/>
        <v>Buy</v>
      </c>
      <c r="I2017" s="23" t="str">
        <f t="shared" si="412"/>
        <v>hold</v>
      </c>
      <c r="J2017" s="38" t="str">
        <f t="shared" si="409"/>
        <v/>
      </c>
      <c r="K2017" s="23" t="str">
        <f t="shared" si="410"/>
        <v>hold</v>
      </c>
      <c r="L2017" s="23" t="str">
        <f t="shared" si="411"/>
        <v>hold</v>
      </c>
      <c r="M2017" s="43">
        <f t="shared" si="416"/>
        <v>0.98164068191752896</v>
      </c>
      <c r="N2017" s="54">
        <f t="shared" si="405"/>
        <v>0.98164068191752896</v>
      </c>
      <c r="O2017" s="47">
        <f>O2016*N2017</f>
        <v>4877227.4165571239</v>
      </c>
      <c r="P2017" s="67">
        <f>(O2017-MAX(O$97:O2017))/MAX(O$97:O2017)</f>
        <v>-6.2743461324429622E-2</v>
      </c>
      <c r="Q2017" s="63">
        <f t="shared" si="404"/>
        <v>1243999.2400349951</v>
      </c>
      <c r="R2017" s="48">
        <v>0.98164068191752896</v>
      </c>
      <c r="S2017" s="47">
        <f t="shared" si="407"/>
        <v>34997954.637948982</v>
      </c>
      <c r="T2017" s="67">
        <f>(S2017-MAX(S$97:S2017))/MAX(S$97:S2017)</f>
        <v>-0.27955249588301151</v>
      </c>
      <c r="U2017" s="63">
        <f t="shared" si="406"/>
        <v>1341620.4287568561</v>
      </c>
      <c r="V2017" s="4"/>
    </row>
    <row r="2018" spans="1:22" x14ac:dyDescent="0.3">
      <c r="A2018" s="2">
        <v>45021</v>
      </c>
      <c r="B2018" s="21">
        <v>660</v>
      </c>
      <c r="C2018" s="21">
        <v>671</v>
      </c>
      <c r="D2018" s="21">
        <v>678.43999999999994</v>
      </c>
      <c r="E2018" s="21">
        <v>508.89333333333332</v>
      </c>
      <c r="F2018" s="23" t="str">
        <f t="shared" si="413"/>
        <v>FALSE</v>
      </c>
      <c r="G2018" s="23" t="str">
        <f t="shared" si="414"/>
        <v>TRUE</v>
      </c>
      <c r="H2018" s="23" t="str">
        <f t="shared" si="415"/>
        <v>Sell</v>
      </c>
      <c r="I2018" s="23" t="str">
        <f t="shared" si="412"/>
        <v/>
      </c>
      <c r="J2018" s="38" t="str">
        <f t="shared" si="409"/>
        <v>Selling</v>
      </c>
      <c r="K2018" s="23" t="str">
        <f t="shared" si="410"/>
        <v>Selling</v>
      </c>
      <c r="L2018" s="23" t="str">
        <f t="shared" si="411"/>
        <v>Selling</v>
      </c>
      <c r="M2018" s="43">
        <f t="shared" si="416"/>
        <v>0.97966453911236451</v>
      </c>
      <c r="N2018" s="54">
        <f t="shared" si="405"/>
        <v>0.97897877393498589</v>
      </c>
      <c r="O2018" s="47">
        <f>O2017*N2018</f>
        <v>4774702.1164631918</v>
      </c>
      <c r="P2018" s="67">
        <f>(O2018-MAX(O$97:O2018))/MAX(O$97:O2018)</f>
        <v>-8.2445742904841426E-2</v>
      </c>
      <c r="Q2018" s="63">
        <f t="shared" si="404"/>
        <v>1217848.8507855136</v>
      </c>
      <c r="R2018" s="48">
        <v>0.97897877393498589</v>
      </c>
      <c r="S2018" s="47">
        <f t="shared" si="407"/>
        <v>34262254.721691549</v>
      </c>
      <c r="T2018" s="67">
        <f>(S2018-MAX(S$97:S2018))/MAX(S$97:S2018)</f>
        <v>-0.2946971857350299</v>
      </c>
      <c r="U2018" s="63">
        <f t="shared" si="406"/>
        <v>1313417.9224305172</v>
      </c>
      <c r="V2018" s="4"/>
    </row>
    <row r="2019" spans="1:22" x14ac:dyDescent="0.3">
      <c r="A2019" s="2">
        <v>45022</v>
      </c>
      <c r="B2019" s="21">
        <v>671</v>
      </c>
      <c r="C2019" s="21">
        <v>663</v>
      </c>
      <c r="D2019" s="21">
        <v>683.06</v>
      </c>
      <c r="E2019" s="21">
        <v>510.15249999999997</v>
      </c>
      <c r="F2019" s="23" t="str">
        <f t="shared" si="413"/>
        <v>FALSE</v>
      </c>
      <c r="G2019" s="23" t="str">
        <f t="shared" si="414"/>
        <v>TRUE</v>
      </c>
      <c r="H2019" s="23" t="str">
        <f t="shared" si="415"/>
        <v>Sell</v>
      </c>
      <c r="I2019" s="23" t="str">
        <f t="shared" si="412"/>
        <v/>
      </c>
      <c r="J2019" s="38" t="str">
        <f t="shared" si="409"/>
        <v>Cash</v>
      </c>
      <c r="K2019" s="23" t="str">
        <f t="shared" si="410"/>
        <v>Cash</v>
      </c>
      <c r="L2019" s="23" t="str">
        <f t="shared" si="411"/>
        <v>Cash</v>
      </c>
      <c r="M2019" s="43">
        <f t="shared" si="416"/>
        <v>1.0166666666666666</v>
      </c>
      <c r="N2019" s="54">
        <f t="shared" si="405"/>
        <v>1</v>
      </c>
      <c r="O2019" s="47">
        <f>O2018*N2019</f>
        <v>4774702.1164631918</v>
      </c>
      <c r="P2019" s="67">
        <f>(O2019-MAX(O$97:O2019))/MAX(O$97:O2019)</f>
        <v>-8.2445742904841426E-2</v>
      </c>
      <c r="Q2019" s="63">
        <f t="shared" ref="Q2019:Q2082" si="417">Q2018*N2019</f>
        <v>1217848.8507855136</v>
      </c>
      <c r="R2019" s="48">
        <v>1</v>
      </c>
      <c r="S2019" s="47">
        <f t="shared" si="407"/>
        <v>34262254.721691549</v>
      </c>
      <c r="T2019" s="67">
        <f>(S2019-MAX(S$97:S2019))/MAX(S$97:S2019)</f>
        <v>-0.2946971857350299</v>
      </c>
      <c r="U2019" s="63">
        <f t="shared" si="406"/>
        <v>1313417.9224305172</v>
      </c>
      <c r="V2019" s="4"/>
    </row>
    <row r="2020" spans="1:22" x14ac:dyDescent="0.3">
      <c r="A2020" s="2">
        <v>45023</v>
      </c>
      <c r="B2020" s="21">
        <v>663.1</v>
      </c>
      <c r="C2020" s="21">
        <v>672.1</v>
      </c>
      <c r="D2020" s="21">
        <v>683.99</v>
      </c>
      <c r="E2020" s="21">
        <v>511.42083333333329</v>
      </c>
      <c r="F2020" s="23" t="str">
        <f t="shared" si="413"/>
        <v>FALSE</v>
      </c>
      <c r="G2020" s="23" t="str">
        <f t="shared" si="414"/>
        <v>TRUE</v>
      </c>
      <c r="H2020" s="23" t="str">
        <f t="shared" si="415"/>
        <v>Sell</v>
      </c>
      <c r="I2020" s="23" t="str">
        <f t="shared" si="412"/>
        <v/>
      </c>
      <c r="J2020" s="38" t="str">
        <f t="shared" si="409"/>
        <v>Cash</v>
      </c>
      <c r="K2020" s="23" t="str">
        <f t="shared" si="410"/>
        <v>Cash</v>
      </c>
      <c r="L2020" s="23" t="str">
        <f t="shared" si="411"/>
        <v>Cash</v>
      </c>
      <c r="M2020" s="43">
        <f t="shared" si="416"/>
        <v>0.98822652757078988</v>
      </c>
      <c r="N2020" s="54">
        <f t="shared" ref="N2020:N2083" si="418">IF(L2020="hold", IF(L2019="hold", B2020/B2019, (B2020-(B2019*$A$1))/B2019), IF(L2020="Selling", IF(L2019="Buying", (B2020-(B2019*$A$1)-(B2020*$A$1))/B2019, (B2020-(B2020*$A$1))/B2019), 1))</f>
        <v>1</v>
      </c>
      <c r="O2020" s="47">
        <f>O2019*N2020</f>
        <v>4774702.1164631918</v>
      </c>
      <c r="P2020" s="67">
        <f>(O2020-MAX(O$97:O2020))/MAX(O$97:O2020)</f>
        <v>-8.2445742904841426E-2</v>
      </c>
      <c r="Q2020" s="63">
        <f t="shared" si="417"/>
        <v>1217848.8507855136</v>
      </c>
      <c r="R2020" s="48">
        <v>1</v>
      </c>
      <c r="S2020" s="47">
        <f t="shared" si="407"/>
        <v>34262254.721691549</v>
      </c>
      <c r="T2020" s="67">
        <f>(S2020-MAX(S$97:S2020))/MAX(S$97:S2020)</f>
        <v>-0.2946971857350299</v>
      </c>
      <c r="U2020" s="63">
        <f t="shared" ref="U2020:U2083" si="419">U2019*R2020</f>
        <v>1313417.9224305172</v>
      </c>
      <c r="V2020" s="4"/>
    </row>
    <row r="2021" spans="1:22" x14ac:dyDescent="0.3">
      <c r="A2021" s="2">
        <v>45024</v>
      </c>
      <c r="B2021" s="21">
        <v>672.1</v>
      </c>
      <c r="C2021" s="21">
        <v>675</v>
      </c>
      <c r="D2021" s="21">
        <v>679.61</v>
      </c>
      <c r="E2021" s="21">
        <v>512.73833333333334</v>
      </c>
      <c r="F2021" s="23" t="str">
        <f t="shared" si="413"/>
        <v>FALSE</v>
      </c>
      <c r="G2021" s="23" t="str">
        <f t="shared" si="414"/>
        <v>TRUE</v>
      </c>
      <c r="H2021" s="23" t="str">
        <f t="shared" si="415"/>
        <v>Sell</v>
      </c>
      <c r="I2021" s="23" t="str">
        <f t="shared" si="412"/>
        <v/>
      </c>
      <c r="J2021" s="38" t="str">
        <f t="shared" si="409"/>
        <v>Cash</v>
      </c>
      <c r="K2021" s="23" t="str">
        <f t="shared" si="410"/>
        <v>Cash</v>
      </c>
      <c r="L2021" s="23" t="str">
        <f t="shared" si="411"/>
        <v>Cash</v>
      </c>
      <c r="M2021" s="43">
        <f t="shared" si="416"/>
        <v>1.0135726134821295</v>
      </c>
      <c r="N2021" s="54">
        <f t="shared" si="418"/>
        <v>1</v>
      </c>
      <c r="O2021" s="47">
        <f>O2020*N2021</f>
        <v>4774702.1164631918</v>
      </c>
      <c r="P2021" s="67">
        <f>(O2021-MAX(O$97:O2021))/MAX(O$97:O2021)</f>
        <v>-8.2445742904841426E-2</v>
      </c>
      <c r="Q2021" s="63">
        <f t="shared" si="417"/>
        <v>1217848.8507855136</v>
      </c>
      <c r="R2021" s="48">
        <v>1</v>
      </c>
      <c r="S2021" s="47">
        <f t="shared" si="407"/>
        <v>34262254.721691549</v>
      </c>
      <c r="T2021" s="67">
        <f>(S2021-MAX(S$97:S2021))/MAX(S$97:S2021)</f>
        <v>-0.2946971857350299</v>
      </c>
      <c r="U2021" s="63">
        <f t="shared" si="419"/>
        <v>1313417.9224305172</v>
      </c>
      <c r="V2021" s="4"/>
    </row>
    <row r="2022" spans="1:22" x14ac:dyDescent="0.3">
      <c r="A2022" s="2">
        <v>45025</v>
      </c>
      <c r="B2022" s="21">
        <v>675.2</v>
      </c>
      <c r="C2022" s="21">
        <v>663.5</v>
      </c>
      <c r="D2022" s="21">
        <v>674.51</v>
      </c>
      <c r="E2022" s="21">
        <v>513.96083333333331</v>
      </c>
      <c r="F2022" s="23" t="str">
        <f t="shared" si="413"/>
        <v>FALSE</v>
      </c>
      <c r="G2022" s="23" t="str">
        <f t="shared" si="414"/>
        <v>TRUE</v>
      </c>
      <c r="H2022" s="23" t="str">
        <f t="shared" si="415"/>
        <v>Sell</v>
      </c>
      <c r="I2022" s="23" t="str">
        <f t="shared" si="412"/>
        <v/>
      </c>
      <c r="J2022" s="38" t="str">
        <f t="shared" si="409"/>
        <v>Cash</v>
      </c>
      <c r="K2022" s="23" t="str">
        <f t="shared" si="410"/>
        <v>Cash</v>
      </c>
      <c r="L2022" s="23" t="str">
        <f t="shared" si="411"/>
        <v>Cash</v>
      </c>
      <c r="M2022" s="43">
        <f t="shared" si="416"/>
        <v>1.004612408867728</v>
      </c>
      <c r="N2022" s="54">
        <f t="shared" si="418"/>
        <v>1</v>
      </c>
      <c r="O2022" s="47">
        <f>O2021*N2022</f>
        <v>4774702.1164631918</v>
      </c>
      <c r="P2022" s="67">
        <f>(O2022-MAX(O$97:O2022))/MAX(O$97:O2022)</f>
        <v>-8.2445742904841426E-2</v>
      </c>
      <c r="Q2022" s="63">
        <f t="shared" si="417"/>
        <v>1217848.8507855136</v>
      </c>
      <c r="R2022" s="48">
        <v>1</v>
      </c>
      <c r="S2022" s="47">
        <f t="shared" si="407"/>
        <v>34262254.721691549</v>
      </c>
      <c r="T2022" s="67">
        <f>(S2022-MAX(S$97:S2022))/MAX(S$97:S2022)</f>
        <v>-0.2946971857350299</v>
      </c>
      <c r="U2022" s="63">
        <f t="shared" si="419"/>
        <v>1313417.9224305172</v>
      </c>
      <c r="V2022" s="4"/>
    </row>
    <row r="2023" spans="1:22" x14ac:dyDescent="0.3">
      <c r="A2023" s="2">
        <v>45026</v>
      </c>
      <c r="B2023" s="21">
        <v>663.5</v>
      </c>
      <c r="C2023" s="21">
        <v>664.7</v>
      </c>
      <c r="D2023" s="21">
        <v>670.48</v>
      </c>
      <c r="E2023" s="21">
        <v>515.22916666666663</v>
      </c>
      <c r="F2023" s="23" t="str">
        <f t="shared" si="413"/>
        <v>FALSE</v>
      </c>
      <c r="G2023" s="23" t="str">
        <f t="shared" si="414"/>
        <v>TRUE</v>
      </c>
      <c r="H2023" s="23" t="str">
        <f t="shared" si="415"/>
        <v>Sell</v>
      </c>
      <c r="I2023" s="23" t="str">
        <f t="shared" si="412"/>
        <v/>
      </c>
      <c r="J2023" s="38" t="str">
        <f t="shared" si="409"/>
        <v>Cash</v>
      </c>
      <c r="K2023" s="23" t="str">
        <f t="shared" si="410"/>
        <v>Cash</v>
      </c>
      <c r="L2023" s="23" t="str">
        <f t="shared" si="411"/>
        <v>Cash</v>
      </c>
      <c r="M2023" s="43">
        <f t="shared" si="416"/>
        <v>0.98267180094786721</v>
      </c>
      <c r="N2023" s="54">
        <f t="shared" si="418"/>
        <v>1</v>
      </c>
      <c r="O2023" s="47">
        <f>O2022*N2023</f>
        <v>4774702.1164631918</v>
      </c>
      <c r="P2023" s="67">
        <f>(O2023-MAX(O$97:O2023))/MAX(O$97:O2023)</f>
        <v>-8.2445742904841426E-2</v>
      </c>
      <c r="Q2023" s="63">
        <f t="shared" si="417"/>
        <v>1217848.8507855136</v>
      </c>
      <c r="R2023" s="48">
        <v>1</v>
      </c>
      <c r="S2023" s="47">
        <f t="shared" si="407"/>
        <v>34262254.721691549</v>
      </c>
      <c r="T2023" s="67">
        <f>(S2023-MAX(S$97:S2023))/MAX(S$97:S2023)</f>
        <v>-0.2946971857350299</v>
      </c>
      <c r="U2023" s="63">
        <f t="shared" si="419"/>
        <v>1313417.9224305172</v>
      </c>
      <c r="V2023" s="4"/>
    </row>
    <row r="2024" spans="1:22" x14ac:dyDescent="0.3">
      <c r="A2024" s="2">
        <v>45027</v>
      </c>
      <c r="B2024" s="21">
        <v>664.7</v>
      </c>
      <c r="C2024" s="21">
        <v>686.7</v>
      </c>
      <c r="D2024" s="21">
        <v>671.65</v>
      </c>
      <c r="E2024" s="21">
        <v>516.79583333333335</v>
      </c>
      <c r="F2024" s="23" t="str">
        <f t="shared" si="413"/>
        <v>FALSE</v>
      </c>
      <c r="G2024" s="23" t="str">
        <f t="shared" si="414"/>
        <v>TRUE</v>
      </c>
      <c r="H2024" s="23" t="str">
        <f t="shared" si="415"/>
        <v>Sell</v>
      </c>
      <c r="I2024" s="23" t="str">
        <f t="shared" si="412"/>
        <v/>
      </c>
      <c r="J2024" s="38" t="str">
        <f t="shared" si="409"/>
        <v>Cash</v>
      </c>
      <c r="K2024" s="23" t="str">
        <f t="shared" si="410"/>
        <v>Cash</v>
      </c>
      <c r="L2024" s="23" t="str">
        <f t="shared" si="411"/>
        <v>Cash</v>
      </c>
      <c r="M2024" s="43">
        <f t="shared" si="416"/>
        <v>1.0018085908063301</v>
      </c>
      <c r="N2024" s="54">
        <f t="shared" si="418"/>
        <v>1</v>
      </c>
      <c r="O2024" s="47">
        <f>O2023*N2024</f>
        <v>4774702.1164631918</v>
      </c>
      <c r="P2024" s="67">
        <f>(O2024-MAX(O$97:O2024))/MAX(O$97:O2024)</f>
        <v>-8.2445742904841426E-2</v>
      </c>
      <c r="Q2024" s="63">
        <f t="shared" si="417"/>
        <v>1217848.8507855136</v>
      </c>
      <c r="R2024" s="48">
        <v>1</v>
      </c>
      <c r="S2024" s="47">
        <f t="shared" si="407"/>
        <v>34262254.721691549</v>
      </c>
      <c r="T2024" s="67">
        <f>(S2024-MAX(S$97:S2024))/MAX(S$97:S2024)</f>
        <v>-0.2946971857350299</v>
      </c>
      <c r="U2024" s="63">
        <f t="shared" si="419"/>
        <v>1313417.9224305172</v>
      </c>
      <c r="V2024" s="4"/>
    </row>
    <row r="2025" spans="1:22" x14ac:dyDescent="0.3">
      <c r="A2025" s="2">
        <v>45028</v>
      </c>
      <c r="B2025" s="21">
        <v>686.5</v>
      </c>
      <c r="C2025" s="21">
        <v>670.1</v>
      </c>
      <c r="D2025" s="21">
        <v>669.99</v>
      </c>
      <c r="E2025" s="21">
        <v>518.09333333333336</v>
      </c>
      <c r="F2025" s="23" t="str">
        <f t="shared" si="413"/>
        <v>TRUE</v>
      </c>
      <c r="G2025" s="23" t="str">
        <f t="shared" si="414"/>
        <v>TRUE</v>
      </c>
      <c r="H2025" s="23" t="str">
        <f t="shared" si="415"/>
        <v>Buy</v>
      </c>
      <c r="I2025" s="23" t="str">
        <f t="shared" si="412"/>
        <v>Buying</v>
      </c>
      <c r="J2025" s="38" t="str">
        <f t="shared" si="409"/>
        <v/>
      </c>
      <c r="K2025" s="23" t="str">
        <f t="shared" si="410"/>
        <v>Buying</v>
      </c>
      <c r="L2025" s="23" t="str">
        <f t="shared" si="411"/>
        <v>Buying</v>
      </c>
      <c r="M2025" s="43">
        <f t="shared" si="416"/>
        <v>1.0327967504137203</v>
      </c>
      <c r="N2025" s="54">
        <f t="shared" si="418"/>
        <v>1</v>
      </c>
      <c r="O2025" s="47">
        <f>O2024*N2025</f>
        <v>4774702.1164631918</v>
      </c>
      <c r="P2025" s="67">
        <f>(O2025-MAX(O$97:O2025))/MAX(O$97:O2025)</f>
        <v>-8.2445742904841426E-2</v>
      </c>
      <c r="Q2025" s="63">
        <f t="shared" si="417"/>
        <v>1217848.8507855136</v>
      </c>
      <c r="R2025" s="48">
        <v>1</v>
      </c>
      <c r="S2025" s="47">
        <f t="shared" si="407"/>
        <v>34262254.721691549</v>
      </c>
      <c r="T2025" s="67">
        <f>(S2025-MAX(S$97:S2025))/MAX(S$97:S2025)</f>
        <v>-0.2946971857350299</v>
      </c>
      <c r="U2025" s="63">
        <f t="shared" si="419"/>
        <v>1313417.9224305172</v>
      </c>
      <c r="V2025" s="4"/>
    </row>
    <row r="2026" spans="1:22" x14ac:dyDescent="0.3">
      <c r="A2026" s="2">
        <v>45029</v>
      </c>
      <c r="B2026" s="21">
        <v>670.4</v>
      </c>
      <c r="C2026" s="21">
        <v>672.5</v>
      </c>
      <c r="D2026" s="21">
        <v>669.86</v>
      </c>
      <c r="E2026" s="21">
        <v>519.41833333333329</v>
      </c>
      <c r="F2026" s="23" t="str">
        <f t="shared" si="413"/>
        <v>TRUE</v>
      </c>
      <c r="G2026" s="23" t="str">
        <f t="shared" si="414"/>
        <v>TRUE</v>
      </c>
      <c r="H2026" s="23" t="str">
        <f t="shared" si="415"/>
        <v>Buy</v>
      </c>
      <c r="I2026" s="23" t="str">
        <f t="shared" si="412"/>
        <v>hold</v>
      </c>
      <c r="J2026" s="38" t="str">
        <f t="shared" si="409"/>
        <v/>
      </c>
      <c r="K2026" s="23" t="str">
        <f t="shared" si="410"/>
        <v>hold</v>
      </c>
      <c r="L2026" s="23" t="str">
        <f t="shared" si="411"/>
        <v>hold</v>
      </c>
      <c r="M2026" s="43">
        <f t="shared" si="416"/>
        <v>0.97654770575382366</v>
      </c>
      <c r="N2026" s="54">
        <f t="shared" si="418"/>
        <v>0.97584770575382374</v>
      </c>
      <c r="O2026" s="47">
        <f>O2025*N2026</f>
        <v>4659382.1060085325</v>
      </c>
      <c r="P2026" s="67">
        <f>(O2026-MAX(O$97:O2026))/MAX(O$97:O2026)</f>
        <v>-0.10460678330903532</v>
      </c>
      <c r="Q2026" s="63">
        <f t="shared" si="417"/>
        <v>1188435.0069939743</v>
      </c>
      <c r="R2026" s="48">
        <v>0.97586412235979603</v>
      </c>
      <c r="S2026" s="47">
        <f t="shared" si="407"/>
        <v>33435305.134051301</v>
      </c>
      <c r="T2026" s="67">
        <f>(S2026-MAX(S$97:S2026))/MAX(S$97:S2026)</f>
        <v>-0.31172028815942071</v>
      </c>
      <c r="U2026" s="63">
        <f t="shared" si="419"/>
        <v>1281717.4281642833</v>
      </c>
      <c r="V2026" s="4"/>
    </row>
    <row r="2027" spans="1:22" x14ac:dyDescent="0.3">
      <c r="A2027" s="2">
        <v>45030</v>
      </c>
      <c r="B2027" s="21">
        <v>672.5</v>
      </c>
      <c r="C2027" s="21">
        <v>687.2</v>
      </c>
      <c r="D2027" s="21">
        <v>672.58</v>
      </c>
      <c r="E2027" s="21">
        <v>520.96083333333331</v>
      </c>
      <c r="F2027" s="23" t="str">
        <f t="shared" si="413"/>
        <v>TRUE</v>
      </c>
      <c r="G2027" s="23" t="str">
        <f t="shared" si="414"/>
        <v>TRUE</v>
      </c>
      <c r="H2027" s="23" t="str">
        <f t="shared" si="415"/>
        <v>Buy</v>
      </c>
      <c r="I2027" s="23" t="str">
        <f t="shared" si="412"/>
        <v>hold</v>
      </c>
      <c r="J2027" s="38" t="str">
        <f t="shared" si="409"/>
        <v/>
      </c>
      <c r="K2027" s="23" t="str">
        <f t="shared" si="410"/>
        <v>hold</v>
      </c>
      <c r="L2027" s="23" t="str">
        <f t="shared" si="411"/>
        <v>hold</v>
      </c>
      <c r="M2027" s="43">
        <f t="shared" si="416"/>
        <v>1.0031324582338903</v>
      </c>
      <c r="N2027" s="54">
        <f t="shared" si="418"/>
        <v>1.0031324582338903</v>
      </c>
      <c r="O2027" s="47">
        <f>O2026*N2027</f>
        <v>4673977.4258513404</v>
      </c>
      <c r="P2027" s="67">
        <f>(O2027-MAX(O$97:O2027))/MAX(O$97:O2027)</f>
        <v>-0.10180200145484211</v>
      </c>
      <c r="Q2027" s="63">
        <f t="shared" si="417"/>
        <v>1192157.730017076</v>
      </c>
      <c r="R2027" s="48">
        <v>1.0031324582338903</v>
      </c>
      <c r="S2027" s="47">
        <f t="shared" si="407"/>
        <v>33540039.830921095</v>
      </c>
      <c r="T2027" s="67">
        <f>(S2027-MAX(S$97:S2027))/MAX(S$97:S2027)</f>
        <v>-0.30956428070884606</v>
      </c>
      <c r="U2027" s="63">
        <f t="shared" si="419"/>
        <v>1285732.3544756572</v>
      </c>
      <c r="V2027" s="4"/>
    </row>
    <row r="2028" spans="1:22" x14ac:dyDescent="0.3">
      <c r="A2028" s="2">
        <v>45031</v>
      </c>
      <c r="B2028" s="21">
        <v>687.1</v>
      </c>
      <c r="C2028" s="21">
        <v>685.1</v>
      </c>
      <c r="D2028" s="21">
        <v>673.99</v>
      </c>
      <c r="E2028" s="21">
        <v>522.64</v>
      </c>
      <c r="F2028" s="23" t="str">
        <f t="shared" si="413"/>
        <v>TRUE</v>
      </c>
      <c r="G2028" s="23" t="str">
        <f t="shared" si="414"/>
        <v>TRUE</v>
      </c>
      <c r="H2028" s="23" t="str">
        <f t="shared" si="415"/>
        <v>Buy</v>
      </c>
      <c r="I2028" s="23" t="str">
        <f t="shared" si="412"/>
        <v>hold</v>
      </c>
      <c r="J2028" s="38" t="str">
        <f t="shared" si="409"/>
        <v/>
      </c>
      <c r="K2028" s="23" t="str">
        <f t="shared" si="410"/>
        <v>hold</v>
      </c>
      <c r="L2028" s="23" t="str">
        <f t="shared" si="411"/>
        <v>hold</v>
      </c>
      <c r="M2028" s="43">
        <f t="shared" si="416"/>
        <v>1.0217100371747212</v>
      </c>
      <c r="N2028" s="54">
        <f t="shared" si="418"/>
        <v>1.0217100371747212</v>
      </c>
      <c r="O2028" s="47">
        <f>O2027*N2028</f>
        <v>4775449.6495203804</v>
      </c>
      <c r="P2028" s="67">
        <f>(O2028-MAX(O$97:O2028))/MAX(O$97:O2028)</f>
        <v>-8.2302089516166604E-2</v>
      </c>
      <c r="Q2028" s="63">
        <f t="shared" si="417"/>
        <v>1218039.518653878</v>
      </c>
      <c r="R2028" s="48">
        <v>1.0217100371747212</v>
      </c>
      <c r="S2028" s="47">
        <f t="shared" ref="S2028:S2091" si="420">S2027*R2028</f>
        <v>34268195.342492022</v>
      </c>
      <c r="T2028" s="67">
        <f>(S2028-MAX(S$97:S2028))/MAX(S$97:S2028)</f>
        <v>-0.29457489557627969</v>
      </c>
      <c r="U2028" s="63">
        <f t="shared" si="419"/>
        <v>1313645.6516880656</v>
      </c>
      <c r="V2028" s="4"/>
    </row>
    <row r="2029" spans="1:22" x14ac:dyDescent="0.3">
      <c r="A2029" s="2">
        <v>45032</v>
      </c>
      <c r="B2029" s="21">
        <v>685</v>
      </c>
      <c r="C2029" s="21">
        <v>682.5</v>
      </c>
      <c r="D2029" s="21">
        <v>675.94</v>
      </c>
      <c r="E2029" s="21">
        <v>524.44083333333333</v>
      </c>
      <c r="F2029" s="23" t="str">
        <f t="shared" si="413"/>
        <v>TRUE</v>
      </c>
      <c r="G2029" s="23" t="str">
        <f t="shared" si="414"/>
        <v>TRUE</v>
      </c>
      <c r="H2029" s="23" t="str">
        <f t="shared" si="415"/>
        <v>Buy</v>
      </c>
      <c r="I2029" s="23" t="str">
        <f t="shared" si="412"/>
        <v>hold</v>
      </c>
      <c r="J2029" s="38" t="str">
        <f t="shared" si="409"/>
        <v/>
      </c>
      <c r="K2029" s="23" t="str">
        <f t="shared" si="410"/>
        <v>hold</v>
      </c>
      <c r="L2029" s="23" t="str">
        <f t="shared" si="411"/>
        <v>hold</v>
      </c>
      <c r="M2029" s="43">
        <f t="shared" si="416"/>
        <v>0.99694367632076841</v>
      </c>
      <c r="N2029" s="54">
        <f t="shared" si="418"/>
        <v>0.99694367632076841</v>
      </c>
      <c r="O2029" s="47">
        <f>O2028*N2029</f>
        <v>4760854.3296775734</v>
      </c>
      <c r="P2029" s="67">
        <f>(O2029-MAX(O$97:O2029))/MAX(O$97:O2029)</f>
        <v>-8.5106871370359646E-2</v>
      </c>
      <c r="Q2029" s="63">
        <f t="shared" si="417"/>
        <v>1214316.7956307763</v>
      </c>
      <c r="R2029" s="48">
        <v>0.99694367632076841</v>
      </c>
      <c r="S2029" s="47">
        <f t="shared" si="420"/>
        <v>34163460.645622231</v>
      </c>
      <c r="T2029" s="67">
        <f>(S2029-MAX(S$97:S2029))/MAX(S$97:S2029)</f>
        <v>-0.29673090302685429</v>
      </c>
      <c r="U2029" s="63">
        <f t="shared" si="419"/>
        <v>1309630.7253766917</v>
      </c>
      <c r="V2029" s="4"/>
    </row>
    <row r="2030" spans="1:22" x14ac:dyDescent="0.3">
      <c r="A2030" s="2">
        <v>45033</v>
      </c>
      <c r="B2030" s="21">
        <v>682.7</v>
      </c>
      <c r="C2030" s="21">
        <v>673.4</v>
      </c>
      <c r="D2030" s="21">
        <v>676.06999999999994</v>
      </c>
      <c r="E2030" s="21">
        <v>526.1783333333334</v>
      </c>
      <c r="F2030" s="23" t="str">
        <f t="shared" si="413"/>
        <v>TRUE</v>
      </c>
      <c r="G2030" s="23" t="str">
        <f t="shared" si="414"/>
        <v>TRUE</v>
      </c>
      <c r="H2030" s="23" t="str">
        <f t="shared" si="415"/>
        <v>Buy</v>
      </c>
      <c r="I2030" s="23" t="str">
        <f t="shared" si="412"/>
        <v>hold</v>
      </c>
      <c r="J2030" s="38" t="str">
        <f t="shared" si="409"/>
        <v/>
      </c>
      <c r="K2030" s="23" t="str">
        <f t="shared" si="410"/>
        <v>hold</v>
      </c>
      <c r="L2030" s="23" t="str">
        <f t="shared" si="411"/>
        <v>hold</v>
      </c>
      <c r="M2030" s="43">
        <f t="shared" si="416"/>
        <v>0.99664233576642347</v>
      </c>
      <c r="N2030" s="54">
        <f t="shared" si="418"/>
        <v>0.99664233576642347</v>
      </c>
      <c r="O2030" s="47">
        <f>O2029*N2030</f>
        <v>4744868.9793735472</v>
      </c>
      <c r="P2030" s="67">
        <f>(O2030-MAX(O$97:O2030))/MAX(O$97:O2030)</f>
        <v>-8.8178775305904275E-2</v>
      </c>
      <c r="Q2030" s="63">
        <f t="shared" si="417"/>
        <v>1210239.5275578557</v>
      </c>
      <c r="R2030" s="48">
        <v>0.99664233576642347</v>
      </c>
      <c r="S2030" s="47">
        <f t="shared" si="420"/>
        <v>34048751.215717226</v>
      </c>
      <c r="T2030" s="67">
        <f>(S2030-MAX(S$97:S2030))/MAX(S$97:S2030)</f>
        <v>-0.29909224452034072</v>
      </c>
      <c r="U2030" s="63">
        <f t="shared" si="419"/>
        <v>1305233.4251309014</v>
      </c>
      <c r="V2030" s="4"/>
    </row>
    <row r="2031" spans="1:22" x14ac:dyDescent="0.3">
      <c r="A2031" s="2">
        <v>45034</v>
      </c>
      <c r="B2031" s="21">
        <v>673.6</v>
      </c>
      <c r="C2031" s="21">
        <v>681.8</v>
      </c>
      <c r="D2031" s="21">
        <v>676.75</v>
      </c>
      <c r="E2031" s="21">
        <v>528.10500000000002</v>
      </c>
      <c r="F2031" s="23" t="str">
        <f t="shared" si="413"/>
        <v>FALSE</v>
      </c>
      <c r="G2031" s="23" t="str">
        <f t="shared" si="414"/>
        <v>TRUE</v>
      </c>
      <c r="H2031" s="23" t="str">
        <f t="shared" si="415"/>
        <v>Sell</v>
      </c>
      <c r="I2031" s="23" t="str">
        <f t="shared" si="412"/>
        <v/>
      </c>
      <c r="J2031" s="38" t="str">
        <f t="shared" si="409"/>
        <v>Selling</v>
      </c>
      <c r="K2031" s="23" t="str">
        <f t="shared" si="410"/>
        <v>Selling</v>
      </c>
      <c r="L2031" s="23" t="str">
        <f t="shared" si="411"/>
        <v>Selling</v>
      </c>
      <c r="M2031" s="43">
        <f t="shared" si="416"/>
        <v>0.98667057272594105</v>
      </c>
      <c r="N2031" s="54">
        <f t="shared" si="418"/>
        <v>0.98597990332503282</v>
      </c>
      <c r="O2031" s="47">
        <f>O2030*N2031</f>
        <v>4678345.4575726772</v>
      </c>
      <c r="P2031" s="67">
        <f>(O2031-MAX(O$97:O2031))/MAX(O$97:O2031)</f>
        <v>-0.10096259702640249</v>
      </c>
      <c r="Q2031" s="63">
        <f t="shared" si="417"/>
        <v>1193271.852381628</v>
      </c>
      <c r="R2031" s="48">
        <v>0.98597990332503282</v>
      </c>
      <c r="S2031" s="47">
        <f t="shared" si="420"/>
        <v>33571384.432010964</v>
      </c>
      <c r="T2031" s="67">
        <f>(S2031-MAX(S$97:S2031))/MAX(S$97:S2031)</f>
        <v>-0.30891903901239981</v>
      </c>
      <c r="U2031" s="63">
        <f t="shared" si="419"/>
        <v>1286933.9263271675</v>
      </c>
      <c r="V2031" s="4"/>
    </row>
    <row r="2032" spans="1:22" x14ac:dyDescent="0.3">
      <c r="A2032" s="2">
        <v>45035</v>
      </c>
      <c r="B2032" s="21">
        <v>681.6</v>
      </c>
      <c r="C2032" s="21">
        <v>663.9</v>
      </c>
      <c r="D2032" s="21">
        <v>676.79</v>
      </c>
      <c r="E2032" s="21">
        <v>529.89166666666665</v>
      </c>
      <c r="F2032" s="23" t="str">
        <f t="shared" si="413"/>
        <v>TRUE</v>
      </c>
      <c r="G2032" s="23" t="str">
        <f t="shared" si="414"/>
        <v>TRUE</v>
      </c>
      <c r="H2032" s="23" t="str">
        <f t="shared" si="415"/>
        <v>Buy</v>
      </c>
      <c r="I2032" s="23" t="str">
        <f t="shared" si="412"/>
        <v>Buying</v>
      </c>
      <c r="J2032" s="38" t="str">
        <f t="shared" si="409"/>
        <v/>
      </c>
      <c r="K2032" s="23" t="str">
        <f t="shared" si="410"/>
        <v>Buying</v>
      </c>
      <c r="L2032" s="23" t="str">
        <f t="shared" si="411"/>
        <v>Buying</v>
      </c>
      <c r="M2032" s="43">
        <f t="shared" si="416"/>
        <v>1.0118764845605701</v>
      </c>
      <c r="N2032" s="54">
        <f t="shared" si="418"/>
        <v>1</v>
      </c>
      <c r="O2032" s="47">
        <f>O2031*N2032</f>
        <v>4678345.4575726772</v>
      </c>
      <c r="P2032" s="67">
        <f>(O2032-MAX(O$97:O2032))/MAX(O$97:O2032)</f>
        <v>-0.10096259702640249</v>
      </c>
      <c r="Q2032" s="63">
        <f t="shared" si="417"/>
        <v>1193271.852381628</v>
      </c>
      <c r="R2032" s="48">
        <v>1</v>
      </c>
      <c r="S2032" s="47">
        <f t="shared" si="420"/>
        <v>33571384.432010964</v>
      </c>
      <c r="T2032" s="67">
        <f>(S2032-MAX(S$97:S2032))/MAX(S$97:S2032)</f>
        <v>-0.30891903901239981</v>
      </c>
      <c r="U2032" s="63">
        <f t="shared" si="419"/>
        <v>1286933.9263271675</v>
      </c>
      <c r="V2032" s="4"/>
    </row>
    <row r="2033" spans="1:22" x14ac:dyDescent="0.3">
      <c r="A2033" s="2">
        <v>45036</v>
      </c>
      <c r="B2033" s="21">
        <v>664.4</v>
      </c>
      <c r="C2033" s="21">
        <v>649.79999999999995</v>
      </c>
      <c r="D2033" s="21">
        <v>675.3</v>
      </c>
      <c r="E2033" s="21">
        <v>531.58166666666671</v>
      </c>
      <c r="F2033" s="23" t="str">
        <f t="shared" si="413"/>
        <v>FALSE</v>
      </c>
      <c r="G2033" s="23" t="str">
        <f t="shared" si="414"/>
        <v>TRUE</v>
      </c>
      <c r="H2033" s="23" t="str">
        <f t="shared" si="415"/>
        <v>Sell</v>
      </c>
      <c r="I2033" s="23" t="str">
        <f t="shared" si="412"/>
        <v/>
      </c>
      <c r="J2033" s="38" t="str">
        <f t="shared" si="409"/>
        <v>Selling</v>
      </c>
      <c r="K2033" s="23" t="str">
        <f t="shared" si="410"/>
        <v>Selling</v>
      </c>
      <c r="L2033" s="23" t="str">
        <f t="shared" si="411"/>
        <v>Selling</v>
      </c>
      <c r="M2033" s="43">
        <f t="shared" si="416"/>
        <v>0.97476525821596238</v>
      </c>
      <c r="N2033" s="54">
        <f t="shared" si="418"/>
        <v>0.9733829225352113</v>
      </c>
      <c r="O2033" s="47">
        <f>O2032*N2033</f>
        <v>4553821.5741214231</v>
      </c>
      <c r="P2033" s="67">
        <f>(O2033-MAX(O$97:O2033))/MAX(O$97:O2033)</f>
        <v>-0.12489234522509315</v>
      </c>
      <c r="Q2033" s="63">
        <f t="shared" si="417"/>
        <v>1161510.4430502343</v>
      </c>
      <c r="R2033" s="48">
        <v>0.97340058685446007</v>
      </c>
      <c r="S2033" s="47">
        <f t="shared" si="420"/>
        <v>32678405.307636157</v>
      </c>
      <c r="T2033" s="67">
        <f>(S2033-MAX(S$97:S2033))/MAX(S$97:S2033)</f>
        <v>-0.32730138701072575</v>
      </c>
      <c r="U2033" s="63">
        <f t="shared" si="419"/>
        <v>1252702.2391297794</v>
      </c>
      <c r="V2033" s="4"/>
    </row>
    <row r="2034" spans="1:22" x14ac:dyDescent="0.3">
      <c r="A2034" s="2">
        <v>45037</v>
      </c>
      <c r="B2034" s="21">
        <v>649.4</v>
      </c>
      <c r="C2034" s="21">
        <v>617</v>
      </c>
      <c r="D2034" s="21">
        <v>668.33</v>
      </c>
      <c r="E2034" s="21">
        <v>532.995</v>
      </c>
      <c r="F2034" s="23" t="str">
        <f t="shared" si="413"/>
        <v>FALSE</v>
      </c>
      <c r="G2034" s="23" t="str">
        <f t="shared" si="414"/>
        <v>TRUE</v>
      </c>
      <c r="H2034" s="23" t="str">
        <f t="shared" si="415"/>
        <v>Sell</v>
      </c>
      <c r="I2034" s="23" t="str">
        <f t="shared" si="412"/>
        <v/>
      </c>
      <c r="J2034" s="38" t="str">
        <f t="shared" si="409"/>
        <v>Cash</v>
      </c>
      <c r="K2034" s="23" t="str">
        <f t="shared" si="410"/>
        <v>Cash</v>
      </c>
      <c r="L2034" s="23" t="str">
        <f t="shared" si="411"/>
        <v>Cash</v>
      </c>
      <c r="M2034" s="43">
        <f t="shared" si="416"/>
        <v>0.97742323901264294</v>
      </c>
      <c r="N2034" s="54">
        <f t="shared" si="418"/>
        <v>1</v>
      </c>
      <c r="O2034" s="47">
        <f>O2033*N2034</f>
        <v>4553821.5741214231</v>
      </c>
      <c r="P2034" s="67">
        <f>(O2034-MAX(O$97:O2034))/MAX(O$97:O2034)</f>
        <v>-0.12489234522509315</v>
      </c>
      <c r="Q2034" s="63">
        <f t="shared" si="417"/>
        <v>1161510.4430502343</v>
      </c>
      <c r="R2034" s="48">
        <v>1</v>
      </c>
      <c r="S2034" s="47">
        <f t="shared" si="420"/>
        <v>32678405.307636157</v>
      </c>
      <c r="T2034" s="67">
        <f>(S2034-MAX(S$97:S2034))/MAX(S$97:S2034)</f>
        <v>-0.32730138701072575</v>
      </c>
      <c r="U2034" s="63">
        <f t="shared" si="419"/>
        <v>1252702.2391297794</v>
      </c>
      <c r="V2034" s="4"/>
    </row>
    <row r="2035" spans="1:22" x14ac:dyDescent="0.3">
      <c r="A2035" s="2">
        <v>45038</v>
      </c>
      <c r="B2035" s="21">
        <v>616.79999999999995</v>
      </c>
      <c r="C2035" s="21">
        <v>630.6</v>
      </c>
      <c r="D2035" s="21">
        <v>664.38</v>
      </c>
      <c r="E2035" s="21">
        <v>534.45749999999998</v>
      </c>
      <c r="F2035" s="23" t="str">
        <f t="shared" si="413"/>
        <v>FALSE</v>
      </c>
      <c r="G2035" s="23" t="str">
        <f t="shared" si="414"/>
        <v>TRUE</v>
      </c>
      <c r="H2035" s="23" t="str">
        <f t="shared" si="415"/>
        <v>Sell</v>
      </c>
      <c r="I2035" s="23" t="str">
        <f t="shared" si="412"/>
        <v/>
      </c>
      <c r="J2035" s="38" t="str">
        <f t="shared" si="409"/>
        <v>Cash</v>
      </c>
      <c r="K2035" s="23" t="str">
        <f t="shared" si="410"/>
        <v>Cash</v>
      </c>
      <c r="L2035" s="23" t="str">
        <f t="shared" si="411"/>
        <v>Cash</v>
      </c>
      <c r="M2035" s="43">
        <f t="shared" si="416"/>
        <v>0.94979981521404366</v>
      </c>
      <c r="N2035" s="54">
        <f t="shared" si="418"/>
        <v>1</v>
      </c>
      <c r="O2035" s="47">
        <f>O2034*N2035</f>
        <v>4553821.5741214231</v>
      </c>
      <c r="P2035" s="67">
        <f>(O2035-MAX(O$97:O2035))/MAX(O$97:O2035)</f>
        <v>-0.12489234522509315</v>
      </c>
      <c r="Q2035" s="63">
        <f t="shared" si="417"/>
        <v>1161510.4430502343</v>
      </c>
      <c r="R2035" s="48">
        <v>1</v>
      </c>
      <c r="S2035" s="47">
        <f t="shared" si="420"/>
        <v>32678405.307636157</v>
      </c>
      <c r="T2035" s="67">
        <f>(S2035-MAX(S$97:S2035))/MAX(S$97:S2035)</f>
        <v>-0.32730138701072575</v>
      </c>
      <c r="U2035" s="63">
        <f t="shared" si="419"/>
        <v>1252702.2391297794</v>
      </c>
      <c r="V2035" s="4"/>
    </row>
    <row r="2036" spans="1:22" x14ac:dyDescent="0.3">
      <c r="A2036" s="2">
        <v>45039</v>
      </c>
      <c r="B2036" s="21">
        <v>630.79999999999995</v>
      </c>
      <c r="C2036" s="21">
        <v>620.6</v>
      </c>
      <c r="D2036" s="21">
        <v>659.18999999999994</v>
      </c>
      <c r="E2036" s="21">
        <v>535.80499999999995</v>
      </c>
      <c r="F2036" s="23" t="str">
        <f t="shared" si="413"/>
        <v>FALSE</v>
      </c>
      <c r="G2036" s="23" t="str">
        <f t="shared" si="414"/>
        <v>TRUE</v>
      </c>
      <c r="H2036" s="23" t="str">
        <f t="shared" si="415"/>
        <v>Sell</v>
      </c>
      <c r="I2036" s="23" t="str">
        <f t="shared" si="412"/>
        <v/>
      </c>
      <c r="J2036" s="38" t="str">
        <f t="shared" si="409"/>
        <v>Cash</v>
      </c>
      <c r="K2036" s="23" t="str">
        <f t="shared" si="410"/>
        <v>Cash</v>
      </c>
      <c r="L2036" s="23" t="str">
        <f t="shared" si="411"/>
        <v>Cash</v>
      </c>
      <c r="M2036" s="43">
        <f t="shared" si="416"/>
        <v>1.0226977950713358</v>
      </c>
      <c r="N2036" s="54">
        <f t="shared" si="418"/>
        <v>1</v>
      </c>
      <c r="O2036" s="47">
        <f>O2035*N2036</f>
        <v>4553821.5741214231</v>
      </c>
      <c r="P2036" s="67">
        <f>(O2036-MAX(O$97:O2036))/MAX(O$97:O2036)</f>
        <v>-0.12489234522509315</v>
      </c>
      <c r="Q2036" s="63">
        <f t="shared" si="417"/>
        <v>1161510.4430502343</v>
      </c>
      <c r="R2036" s="48">
        <v>1</v>
      </c>
      <c r="S2036" s="47">
        <f t="shared" si="420"/>
        <v>32678405.307636157</v>
      </c>
      <c r="T2036" s="67">
        <f>(S2036-MAX(S$97:S2036))/MAX(S$97:S2036)</f>
        <v>-0.32730138701072575</v>
      </c>
      <c r="U2036" s="63">
        <f t="shared" si="419"/>
        <v>1252702.2391297794</v>
      </c>
      <c r="V2036" s="4"/>
    </row>
    <row r="2037" spans="1:22" x14ac:dyDescent="0.3">
      <c r="A2037" s="2">
        <v>45040</v>
      </c>
      <c r="B2037" s="21">
        <v>620.29999999999995</v>
      </c>
      <c r="C2037" s="21">
        <v>615.20000000000005</v>
      </c>
      <c r="D2037" s="21">
        <v>651.99</v>
      </c>
      <c r="E2037" s="21">
        <v>537.17999999999995</v>
      </c>
      <c r="F2037" s="23" t="str">
        <f t="shared" si="413"/>
        <v>FALSE</v>
      </c>
      <c r="G2037" s="23" t="str">
        <f t="shared" si="414"/>
        <v>TRUE</v>
      </c>
      <c r="H2037" s="23" t="str">
        <f t="shared" si="415"/>
        <v>Sell</v>
      </c>
      <c r="I2037" s="23" t="str">
        <f t="shared" si="412"/>
        <v/>
      </c>
      <c r="J2037" s="38" t="str">
        <f t="shared" si="409"/>
        <v>Cash</v>
      </c>
      <c r="K2037" s="23" t="str">
        <f t="shared" si="410"/>
        <v>Cash</v>
      </c>
      <c r="L2037" s="23" t="str">
        <f t="shared" si="411"/>
        <v>Cash</v>
      </c>
      <c r="M2037" s="43">
        <f t="shared" si="416"/>
        <v>0.98335447051363345</v>
      </c>
      <c r="N2037" s="54">
        <f t="shared" si="418"/>
        <v>1</v>
      </c>
      <c r="O2037" s="47">
        <f>O2036*N2037</f>
        <v>4553821.5741214231</v>
      </c>
      <c r="P2037" s="67">
        <f>(O2037-MAX(O$97:O2037))/MAX(O$97:O2037)</f>
        <v>-0.12489234522509315</v>
      </c>
      <c r="Q2037" s="63">
        <f t="shared" si="417"/>
        <v>1161510.4430502343</v>
      </c>
      <c r="R2037" s="48">
        <v>1</v>
      </c>
      <c r="S2037" s="47">
        <f t="shared" si="420"/>
        <v>32678405.307636157</v>
      </c>
      <c r="T2037" s="67">
        <f>(S2037-MAX(S$97:S2037))/MAX(S$97:S2037)</f>
        <v>-0.32730138701072575</v>
      </c>
      <c r="U2037" s="63">
        <f t="shared" si="419"/>
        <v>1252702.2391297794</v>
      </c>
      <c r="V2037" s="4"/>
    </row>
    <row r="2038" spans="1:22" x14ac:dyDescent="0.3">
      <c r="A2038" s="2">
        <v>45041</v>
      </c>
      <c r="B2038" s="21">
        <v>615.20000000000005</v>
      </c>
      <c r="C2038" s="21">
        <v>607.70000000000005</v>
      </c>
      <c r="D2038" s="21">
        <v>644.25</v>
      </c>
      <c r="E2038" s="21">
        <v>538.4325</v>
      </c>
      <c r="F2038" s="23" t="str">
        <f t="shared" si="413"/>
        <v>FALSE</v>
      </c>
      <c r="G2038" s="23" t="str">
        <f t="shared" si="414"/>
        <v>TRUE</v>
      </c>
      <c r="H2038" s="23" t="str">
        <f t="shared" si="415"/>
        <v>Sell</v>
      </c>
      <c r="I2038" s="23" t="str">
        <f t="shared" si="412"/>
        <v/>
      </c>
      <c r="J2038" s="38" t="str">
        <f t="shared" si="409"/>
        <v>Cash</v>
      </c>
      <c r="K2038" s="23" t="str">
        <f t="shared" si="410"/>
        <v>Cash</v>
      </c>
      <c r="L2038" s="23" t="str">
        <f t="shared" si="411"/>
        <v>Cash</v>
      </c>
      <c r="M2038" s="43">
        <f t="shared" si="416"/>
        <v>0.99177817185232964</v>
      </c>
      <c r="N2038" s="54">
        <f t="shared" si="418"/>
        <v>1</v>
      </c>
      <c r="O2038" s="47">
        <f>O2037*N2038</f>
        <v>4553821.5741214231</v>
      </c>
      <c r="P2038" s="67">
        <f>(O2038-MAX(O$97:O2038))/MAX(O$97:O2038)</f>
        <v>-0.12489234522509315</v>
      </c>
      <c r="Q2038" s="63">
        <f t="shared" si="417"/>
        <v>1161510.4430502343</v>
      </c>
      <c r="R2038" s="48">
        <v>1</v>
      </c>
      <c r="S2038" s="47">
        <f t="shared" si="420"/>
        <v>32678405.307636157</v>
      </c>
      <c r="T2038" s="67">
        <f>(S2038-MAX(S$97:S2038))/MAX(S$97:S2038)</f>
        <v>-0.32730138701072575</v>
      </c>
      <c r="U2038" s="63">
        <f t="shared" si="419"/>
        <v>1252702.2391297794</v>
      </c>
      <c r="V2038" s="4"/>
    </row>
    <row r="2039" spans="1:22" x14ac:dyDescent="0.3">
      <c r="A2039" s="2">
        <v>45042</v>
      </c>
      <c r="B2039" s="21">
        <v>607.79999999999995</v>
      </c>
      <c r="C2039" s="21">
        <v>634</v>
      </c>
      <c r="D2039" s="21">
        <v>639.4</v>
      </c>
      <c r="E2039" s="21">
        <v>539.81500000000005</v>
      </c>
      <c r="F2039" s="23" t="str">
        <f t="shared" si="413"/>
        <v>FALSE</v>
      </c>
      <c r="G2039" s="23" t="str">
        <f t="shared" si="414"/>
        <v>TRUE</v>
      </c>
      <c r="H2039" s="23" t="str">
        <f t="shared" si="415"/>
        <v>Sell</v>
      </c>
      <c r="I2039" s="23" t="str">
        <f t="shared" si="412"/>
        <v/>
      </c>
      <c r="J2039" s="38" t="str">
        <f t="shared" si="409"/>
        <v>Cash</v>
      </c>
      <c r="K2039" s="23" t="str">
        <f t="shared" si="410"/>
        <v>Cash</v>
      </c>
      <c r="L2039" s="23" t="str">
        <f t="shared" si="411"/>
        <v>Cash</v>
      </c>
      <c r="M2039" s="43">
        <f t="shared" si="416"/>
        <v>0.98797139141742507</v>
      </c>
      <c r="N2039" s="54">
        <f t="shared" si="418"/>
        <v>1</v>
      </c>
      <c r="O2039" s="47">
        <f>O2038*N2039</f>
        <v>4553821.5741214231</v>
      </c>
      <c r="P2039" s="67">
        <f>(O2039-MAX(O$97:O2039))/MAX(O$97:O2039)</f>
        <v>-0.12489234522509315</v>
      </c>
      <c r="Q2039" s="63">
        <f t="shared" si="417"/>
        <v>1161510.4430502343</v>
      </c>
      <c r="R2039" s="48">
        <v>1</v>
      </c>
      <c r="S2039" s="47">
        <f t="shared" si="420"/>
        <v>32678405.307636157</v>
      </c>
      <c r="T2039" s="67">
        <f>(S2039-MAX(S$97:S2039))/MAX(S$97:S2039)</f>
        <v>-0.32730138701072575</v>
      </c>
      <c r="U2039" s="63">
        <f t="shared" si="419"/>
        <v>1252702.2391297794</v>
      </c>
      <c r="V2039" s="4"/>
    </row>
    <row r="2040" spans="1:22" x14ac:dyDescent="0.3">
      <c r="A2040" s="2">
        <v>45043</v>
      </c>
      <c r="B2040" s="21">
        <v>634.29999999999995</v>
      </c>
      <c r="C2040" s="21">
        <v>613.4</v>
      </c>
      <c r="D2040" s="21">
        <v>633.4</v>
      </c>
      <c r="E2040" s="21">
        <v>541.09333333333336</v>
      </c>
      <c r="F2040" s="23" t="str">
        <f t="shared" si="413"/>
        <v>FALSE</v>
      </c>
      <c r="G2040" s="23" t="str">
        <f t="shared" si="414"/>
        <v>TRUE</v>
      </c>
      <c r="H2040" s="23" t="str">
        <f t="shared" si="415"/>
        <v>Sell</v>
      </c>
      <c r="I2040" s="23" t="str">
        <f t="shared" si="412"/>
        <v/>
      </c>
      <c r="J2040" s="38" t="str">
        <f t="shared" si="409"/>
        <v>Cash</v>
      </c>
      <c r="K2040" s="23" t="str">
        <f t="shared" si="410"/>
        <v>Cash</v>
      </c>
      <c r="L2040" s="23" t="str">
        <f t="shared" si="411"/>
        <v>Cash</v>
      </c>
      <c r="M2040" s="43">
        <f t="shared" si="416"/>
        <v>1.0435998683777559</v>
      </c>
      <c r="N2040" s="54">
        <f t="shared" si="418"/>
        <v>1</v>
      </c>
      <c r="O2040" s="47">
        <f>O2039*N2040</f>
        <v>4553821.5741214231</v>
      </c>
      <c r="P2040" s="67">
        <f>(O2040-MAX(O$97:O2040))/MAX(O$97:O2040)</f>
        <v>-0.12489234522509315</v>
      </c>
      <c r="Q2040" s="63">
        <f t="shared" si="417"/>
        <v>1161510.4430502343</v>
      </c>
      <c r="R2040" s="48">
        <v>1</v>
      </c>
      <c r="S2040" s="47">
        <f t="shared" si="420"/>
        <v>32678405.307636157</v>
      </c>
      <c r="T2040" s="67">
        <f>(S2040-MAX(S$97:S2040))/MAX(S$97:S2040)</f>
        <v>-0.32730138701072575</v>
      </c>
      <c r="U2040" s="63">
        <f t="shared" si="419"/>
        <v>1252702.2391297794</v>
      </c>
      <c r="V2040" s="4"/>
    </row>
    <row r="2041" spans="1:22" x14ac:dyDescent="0.3">
      <c r="A2041" s="2">
        <v>45044</v>
      </c>
      <c r="B2041" s="21">
        <v>613.5</v>
      </c>
      <c r="C2041" s="21">
        <v>625.4</v>
      </c>
      <c r="D2041" s="21">
        <v>627.76</v>
      </c>
      <c r="E2041" s="21">
        <v>542.62249999999995</v>
      </c>
      <c r="F2041" s="23" t="str">
        <f t="shared" si="413"/>
        <v>FALSE</v>
      </c>
      <c r="G2041" s="23" t="str">
        <f t="shared" si="414"/>
        <v>TRUE</v>
      </c>
      <c r="H2041" s="23" t="str">
        <f t="shared" si="415"/>
        <v>Sell</v>
      </c>
      <c r="I2041" s="23" t="str">
        <f t="shared" si="412"/>
        <v/>
      </c>
      <c r="J2041" s="38" t="str">
        <f t="shared" si="409"/>
        <v>Cash</v>
      </c>
      <c r="K2041" s="23" t="str">
        <f t="shared" si="410"/>
        <v>Cash</v>
      </c>
      <c r="L2041" s="23" t="str">
        <f t="shared" si="411"/>
        <v>Cash</v>
      </c>
      <c r="M2041" s="43">
        <f t="shared" si="416"/>
        <v>0.96720794576698732</v>
      </c>
      <c r="N2041" s="54">
        <f t="shared" si="418"/>
        <v>1</v>
      </c>
      <c r="O2041" s="47">
        <f>O2040*N2041</f>
        <v>4553821.5741214231</v>
      </c>
      <c r="P2041" s="67">
        <f>(O2041-MAX(O$97:O2041))/MAX(O$97:O2041)</f>
        <v>-0.12489234522509315</v>
      </c>
      <c r="Q2041" s="63">
        <f t="shared" si="417"/>
        <v>1161510.4430502343</v>
      </c>
      <c r="R2041" s="48">
        <v>1</v>
      </c>
      <c r="S2041" s="47">
        <f t="shared" si="420"/>
        <v>32678405.307636157</v>
      </c>
      <c r="T2041" s="67">
        <f>(S2041-MAX(S$97:S2041))/MAX(S$97:S2041)</f>
        <v>-0.32730138701072575</v>
      </c>
      <c r="U2041" s="63">
        <f t="shared" si="419"/>
        <v>1252702.2391297794</v>
      </c>
      <c r="V2041" s="4"/>
    </row>
    <row r="2042" spans="1:22" x14ac:dyDescent="0.3">
      <c r="A2042" s="2">
        <v>45045</v>
      </c>
      <c r="B2042" s="21">
        <v>625.20000000000005</v>
      </c>
      <c r="C2042" s="21">
        <v>639.5</v>
      </c>
      <c r="D2042" s="21">
        <v>625.32000000000005</v>
      </c>
      <c r="E2042" s="21">
        <v>544.38666666666666</v>
      </c>
      <c r="F2042" s="23" t="str">
        <f t="shared" si="413"/>
        <v>FALSE</v>
      </c>
      <c r="G2042" s="23" t="str">
        <f t="shared" si="414"/>
        <v>TRUE</v>
      </c>
      <c r="H2042" s="23" t="str">
        <f t="shared" si="415"/>
        <v>Sell</v>
      </c>
      <c r="I2042" s="23" t="str">
        <f t="shared" si="412"/>
        <v/>
      </c>
      <c r="J2042" s="38" t="str">
        <f t="shared" si="409"/>
        <v>Cash</v>
      </c>
      <c r="K2042" s="23" t="str">
        <f t="shared" si="410"/>
        <v>Cash</v>
      </c>
      <c r="L2042" s="23" t="str">
        <f t="shared" si="411"/>
        <v>Cash</v>
      </c>
      <c r="M2042" s="43">
        <f t="shared" si="416"/>
        <v>1.0190709046454769</v>
      </c>
      <c r="N2042" s="54">
        <f t="shared" si="418"/>
        <v>1</v>
      </c>
      <c r="O2042" s="47">
        <f>O2041*N2042</f>
        <v>4553821.5741214231</v>
      </c>
      <c r="P2042" s="67">
        <f>(O2042-MAX(O$97:O2042))/MAX(O$97:O2042)</f>
        <v>-0.12489234522509315</v>
      </c>
      <c r="Q2042" s="63">
        <f t="shared" si="417"/>
        <v>1161510.4430502343</v>
      </c>
      <c r="R2042" s="48">
        <v>1</v>
      </c>
      <c r="S2042" s="47">
        <f t="shared" si="420"/>
        <v>32678405.307636157</v>
      </c>
      <c r="T2042" s="67">
        <f>(S2042-MAX(S$97:S2042))/MAX(S$97:S2042)</f>
        <v>-0.32730138701072575</v>
      </c>
      <c r="U2042" s="63">
        <f t="shared" si="419"/>
        <v>1252702.2391297794</v>
      </c>
      <c r="V2042" s="4"/>
    </row>
    <row r="2043" spans="1:22" x14ac:dyDescent="0.3">
      <c r="A2043" s="2">
        <v>45046</v>
      </c>
      <c r="B2043" s="21">
        <v>639.6</v>
      </c>
      <c r="C2043" s="21">
        <v>638.1</v>
      </c>
      <c r="D2043" s="21">
        <v>624.15</v>
      </c>
      <c r="E2043" s="21">
        <v>546.05916666666667</v>
      </c>
      <c r="F2043" s="23" t="str">
        <f t="shared" si="413"/>
        <v>TRUE</v>
      </c>
      <c r="G2043" s="23" t="str">
        <f t="shared" si="414"/>
        <v>TRUE</v>
      </c>
      <c r="H2043" s="23" t="str">
        <f t="shared" si="415"/>
        <v>Buy</v>
      </c>
      <c r="I2043" s="23" t="str">
        <f t="shared" si="412"/>
        <v>Buying</v>
      </c>
      <c r="J2043" s="38" t="str">
        <f t="shared" si="409"/>
        <v/>
      </c>
      <c r="K2043" s="23" t="str">
        <f t="shared" si="410"/>
        <v>Buying</v>
      </c>
      <c r="L2043" s="23" t="str">
        <f t="shared" si="411"/>
        <v>Buying</v>
      </c>
      <c r="M2043" s="43">
        <f t="shared" si="416"/>
        <v>1.0230326295585412</v>
      </c>
      <c r="N2043" s="54">
        <f t="shared" si="418"/>
        <v>1</v>
      </c>
      <c r="O2043" s="47">
        <f>O2042*N2043</f>
        <v>4553821.5741214231</v>
      </c>
      <c r="P2043" s="67">
        <f>(O2043-MAX(O$97:O2043))/MAX(O$97:O2043)</f>
        <v>-0.12489234522509315</v>
      </c>
      <c r="Q2043" s="63">
        <f t="shared" si="417"/>
        <v>1161510.4430502343</v>
      </c>
      <c r="R2043" s="48">
        <v>1</v>
      </c>
      <c r="S2043" s="47">
        <f t="shared" si="420"/>
        <v>32678405.307636157</v>
      </c>
      <c r="T2043" s="67">
        <f>(S2043-MAX(S$97:S2043))/MAX(S$97:S2043)</f>
        <v>-0.32730138701072575</v>
      </c>
      <c r="U2043" s="63">
        <f t="shared" si="419"/>
        <v>1252702.2391297794</v>
      </c>
      <c r="V2043" s="4"/>
    </row>
    <row r="2044" spans="1:22" x14ac:dyDescent="0.3">
      <c r="A2044" s="2">
        <v>45047</v>
      </c>
      <c r="B2044" s="21">
        <v>638.1</v>
      </c>
      <c r="C2044" s="21">
        <v>620.70000000000005</v>
      </c>
      <c r="D2044" s="21">
        <v>624.52</v>
      </c>
      <c r="E2044" s="21">
        <v>547.64416666666671</v>
      </c>
      <c r="F2044" s="23" t="str">
        <f t="shared" si="413"/>
        <v>TRUE</v>
      </c>
      <c r="G2044" s="23" t="str">
        <f t="shared" si="414"/>
        <v>TRUE</v>
      </c>
      <c r="H2044" s="23" t="str">
        <f t="shared" si="415"/>
        <v>Buy</v>
      </c>
      <c r="I2044" s="23" t="str">
        <f t="shared" si="412"/>
        <v>hold</v>
      </c>
      <c r="J2044" s="38" t="str">
        <f t="shared" si="409"/>
        <v/>
      </c>
      <c r="K2044" s="23" t="str">
        <f t="shared" si="410"/>
        <v>hold</v>
      </c>
      <c r="L2044" s="23" t="str">
        <f t="shared" si="411"/>
        <v>hold</v>
      </c>
      <c r="M2044" s="43">
        <f t="shared" si="416"/>
        <v>0.99765478424015008</v>
      </c>
      <c r="N2044" s="54">
        <f t="shared" si="418"/>
        <v>0.99695478424015005</v>
      </c>
      <c r="O2044" s="47">
        <f>O2043*N2044</f>
        <v>4539954.2048963634</v>
      </c>
      <c r="P2044" s="67">
        <f>(O2044-MAX(O$97:O2044))/MAX(O$97:O2044)</f>
        <v>-0.12755723684697909</v>
      </c>
      <c r="Q2044" s="63">
        <f t="shared" si="417"/>
        <v>1157973.3931438276</v>
      </c>
      <c r="R2044" s="48">
        <v>0.99695642589118194</v>
      </c>
      <c r="S2044" s="47">
        <f t="shared" si="420"/>
        <v>32578946.159324374</v>
      </c>
      <c r="T2044" s="67">
        <f>(S2044-MAX(S$97:S2044))/MAX(S$97:S2044)</f>
        <v>-0.32934879509225767</v>
      </c>
      <c r="U2044" s="63">
        <f t="shared" si="419"/>
        <v>1248889.5470287055</v>
      </c>
      <c r="V2044" s="4"/>
    </row>
    <row r="2045" spans="1:22" x14ac:dyDescent="0.3">
      <c r="A2045" s="2">
        <v>45048</v>
      </c>
      <c r="B2045" s="21">
        <v>620.6</v>
      </c>
      <c r="C2045" s="21">
        <v>619.79999999999995</v>
      </c>
      <c r="D2045" s="21">
        <v>623.43999999999994</v>
      </c>
      <c r="E2045" s="21">
        <v>549.14250000000004</v>
      </c>
      <c r="F2045" s="23" t="str">
        <f t="shared" si="413"/>
        <v>FALSE</v>
      </c>
      <c r="G2045" s="23" t="str">
        <f t="shared" si="414"/>
        <v>TRUE</v>
      </c>
      <c r="H2045" s="23" t="str">
        <f t="shared" si="415"/>
        <v>Sell</v>
      </c>
      <c r="I2045" s="23" t="str">
        <f t="shared" si="412"/>
        <v/>
      </c>
      <c r="J2045" s="38" t="str">
        <f t="shared" si="409"/>
        <v>Selling</v>
      </c>
      <c r="K2045" s="23" t="str">
        <f t="shared" si="410"/>
        <v>Selling</v>
      </c>
      <c r="L2045" s="23" t="str">
        <f t="shared" si="411"/>
        <v>Selling</v>
      </c>
      <c r="M2045" s="43">
        <f t="shared" si="416"/>
        <v>0.97257483153110802</v>
      </c>
      <c r="N2045" s="54">
        <f t="shared" si="418"/>
        <v>0.97189402914903611</v>
      </c>
      <c r="O2045" s="47">
        <f>O2044*N2045</f>
        <v>4412354.3843488349</v>
      </c>
      <c r="P2045" s="67">
        <f>(O2045-MAX(O$97:O2045))/MAX(O$97:O2045)</f>
        <v>-0.15207808771729239</v>
      </c>
      <c r="Q2045" s="63">
        <f t="shared" si="417"/>
        <v>1125427.4267099353</v>
      </c>
      <c r="R2045" s="48">
        <v>0.97189402914903611</v>
      </c>
      <c r="S2045" s="47">
        <f t="shared" si="420"/>
        <v>31663283.24821528</v>
      </c>
      <c r="T2045" s="67">
        <f>(S2045-MAX(S$97:S2045))/MAX(S$97:S2045)</f>
        <v>-0.34819809830855852</v>
      </c>
      <c r="U2045" s="63">
        <f t="shared" si="419"/>
        <v>1213788.2938238431</v>
      </c>
      <c r="V2045" s="4"/>
    </row>
    <row r="2046" spans="1:22" x14ac:dyDescent="0.3">
      <c r="A2046" s="2">
        <v>45049</v>
      </c>
      <c r="B2046" s="21">
        <v>619.79999999999995</v>
      </c>
      <c r="C2046" s="21">
        <v>606.79999999999995</v>
      </c>
      <c r="D2046" s="21">
        <v>622.06000000000006</v>
      </c>
      <c r="E2046" s="21">
        <v>550.53166666666664</v>
      </c>
      <c r="F2046" s="23" t="str">
        <f t="shared" si="413"/>
        <v>FALSE</v>
      </c>
      <c r="G2046" s="23" t="str">
        <f t="shared" si="414"/>
        <v>TRUE</v>
      </c>
      <c r="H2046" s="23" t="str">
        <f t="shared" si="415"/>
        <v>Sell</v>
      </c>
      <c r="I2046" s="23" t="str">
        <f t="shared" si="412"/>
        <v/>
      </c>
      <c r="J2046" s="38" t="str">
        <f t="shared" si="409"/>
        <v>Cash</v>
      </c>
      <c r="K2046" s="23" t="str">
        <f t="shared" si="410"/>
        <v>Cash</v>
      </c>
      <c r="L2046" s="23" t="str">
        <f t="shared" si="411"/>
        <v>Cash</v>
      </c>
      <c r="M2046" s="43">
        <f t="shared" si="416"/>
        <v>0.99871092491137603</v>
      </c>
      <c r="N2046" s="54">
        <f t="shared" si="418"/>
        <v>1</v>
      </c>
      <c r="O2046" s="47">
        <f>O2045*N2046</f>
        <v>4412354.3843488349</v>
      </c>
      <c r="P2046" s="67">
        <f>(O2046-MAX(O$97:O2046))/MAX(O$97:O2046)</f>
        <v>-0.15207808771729239</v>
      </c>
      <c r="Q2046" s="63">
        <f t="shared" si="417"/>
        <v>1125427.4267099353</v>
      </c>
      <c r="R2046" s="48">
        <v>1</v>
      </c>
      <c r="S2046" s="47">
        <f t="shared" si="420"/>
        <v>31663283.24821528</v>
      </c>
      <c r="T2046" s="67">
        <f>(S2046-MAX(S$97:S2046))/MAX(S$97:S2046)</f>
        <v>-0.34819809830855852</v>
      </c>
      <c r="U2046" s="63">
        <f t="shared" si="419"/>
        <v>1213788.2938238431</v>
      </c>
      <c r="V2046" s="4"/>
    </row>
    <row r="2047" spans="1:22" x14ac:dyDescent="0.3">
      <c r="A2047" s="2">
        <v>45050</v>
      </c>
      <c r="B2047" s="21">
        <v>606.9</v>
      </c>
      <c r="C2047" s="21">
        <v>612.1</v>
      </c>
      <c r="D2047" s="21">
        <v>621.75</v>
      </c>
      <c r="E2047" s="21">
        <v>551.9233333333334</v>
      </c>
      <c r="F2047" s="23" t="str">
        <f t="shared" si="413"/>
        <v>FALSE</v>
      </c>
      <c r="G2047" s="23" t="str">
        <f t="shared" si="414"/>
        <v>TRUE</v>
      </c>
      <c r="H2047" s="23" t="str">
        <f t="shared" si="415"/>
        <v>Sell</v>
      </c>
      <c r="I2047" s="23" t="str">
        <f t="shared" si="412"/>
        <v/>
      </c>
      <c r="J2047" s="38" t="str">
        <f t="shared" si="409"/>
        <v>Cash</v>
      </c>
      <c r="K2047" s="23" t="str">
        <f t="shared" si="410"/>
        <v>Cash</v>
      </c>
      <c r="L2047" s="23" t="str">
        <f t="shared" si="411"/>
        <v>Cash</v>
      </c>
      <c r="M2047" s="43">
        <f t="shared" si="416"/>
        <v>0.97918683446272992</v>
      </c>
      <c r="N2047" s="54">
        <f t="shared" si="418"/>
        <v>1</v>
      </c>
      <c r="O2047" s="47">
        <f>O2046*N2047</f>
        <v>4412354.3843488349</v>
      </c>
      <c r="P2047" s="67">
        <f>(O2047-MAX(O$97:O2047))/MAX(O$97:O2047)</f>
        <v>-0.15207808771729239</v>
      </c>
      <c r="Q2047" s="63">
        <f t="shared" si="417"/>
        <v>1125427.4267099353</v>
      </c>
      <c r="R2047" s="48">
        <v>1</v>
      </c>
      <c r="S2047" s="47">
        <f t="shared" si="420"/>
        <v>31663283.24821528</v>
      </c>
      <c r="T2047" s="67">
        <f>(S2047-MAX(S$97:S2047))/MAX(S$97:S2047)</f>
        <v>-0.34819809830855852</v>
      </c>
      <c r="U2047" s="63">
        <f t="shared" si="419"/>
        <v>1213788.2938238431</v>
      </c>
      <c r="V2047" s="4"/>
    </row>
    <row r="2048" spans="1:22" x14ac:dyDescent="0.3">
      <c r="A2048" s="2">
        <v>45051</v>
      </c>
      <c r="B2048" s="21">
        <v>611.9</v>
      </c>
      <c r="C2048" s="21">
        <v>615.79999999999995</v>
      </c>
      <c r="D2048" s="21">
        <v>622.55999999999995</v>
      </c>
      <c r="E2048" s="21">
        <v>553.42250000000001</v>
      </c>
      <c r="F2048" s="23" t="str">
        <f t="shared" si="413"/>
        <v>FALSE</v>
      </c>
      <c r="G2048" s="23" t="str">
        <f t="shared" si="414"/>
        <v>TRUE</v>
      </c>
      <c r="H2048" s="23" t="str">
        <f t="shared" si="415"/>
        <v>Sell</v>
      </c>
      <c r="I2048" s="23" t="str">
        <f t="shared" si="412"/>
        <v/>
      </c>
      <c r="J2048" s="38" t="str">
        <f t="shared" si="409"/>
        <v>Cash</v>
      </c>
      <c r="K2048" s="23" t="str">
        <f t="shared" si="410"/>
        <v>Cash</v>
      </c>
      <c r="L2048" s="23" t="str">
        <f t="shared" si="411"/>
        <v>Cash</v>
      </c>
      <c r="M2048" s="43">
        <f t="shared" si="416"/>
        <v>1.0082385895534685</v>
      </c>
      <c r="N2048" s="54">
        <f t="shared" si="418"/>
        <v>1</v>
      </c>
      <c r="O2048" s="47">
        <f>O2047*N2048</f>
        <v>4412354.3843488349</v>
      </c>
      <c r="P2048" s="67">
        <f>(O2048-MAX(O$97:O2048))/MAX(O$97:O2048)</f>
        <v>-0.15207808771729239</v>
      </c>
      <c r="Q2048" s="63">
        <f t="shared" si="417"/>
        <v>1125427.4267099353</v>
      </c>
      <c r="R2048" s="48">
        <v>1</v>
      </c>
      <c r="S2048" s="47">
        <f t="shared" si="420"/>
        <v>31663283.24821528</v>
      </c>
      <c r="T2048" s="67">
        <f>(S2048-MAX(S$97:S2048))/MAX(S$97:S2048)</f>
        <v>-0.34819809830855852</v>
      </c>
      <c r="U2048" s="63">
        <f t="shared" si="419"/>
        <v>1213788.2938238431</v>
      </c>
      <c r="V2048" s="4"/>
    </row>
    <row r="2049" spans="1:22" x14ac:dyDescent="0.3">
      <c r="A2049" s="2">
        <v>45052</v>
      </c>
      <c r="B2049" s="21">
        <v>615.70000000000005</v>
      </c>
      <c r="C2049" s="21">
        <v>608.5</v>
      </c>
      <c r="D2049" s="21">
        <v>620.01</v>
      </c>
      <c r="E2049" s="21">
        <v>554.9233333333334</v>
      </c>
      <c r="F2049" s="23" t="str">
        <f t="shared" si="413"/>
        <v>FALSE</v>
      </c>
      <c r="G2049" s="23" t="str">
        <f t="shared" si="414"/>
        <v>TRUE</v>
      </c>
      <c r="H2049" s="23" t="str">
        <f t="shared" si="415"/>
        <v>Sell</v>
      </c>
      <c r="I2049" s="23" t="str">
        <f t="shared" si="412"/>
        <v/>
      </c>
      <c r="J2049" s="38" t="str">
        <f t="shared" si="409"/>
        <v>Cash</v>
      </c>
      <c r="K2049" s="23" t="str">
        <f t="shared" si="410"/>
        <v>Cash</v>
      </c>
      <c r="L2049" s="23" t="str">
        <f t="shared" si="411"/>
        <v>Cash</v>
      </c>
      <c r="M2049" s="43">
        <f t="shared" si="416"/>
        <v>1.0062101650596504</v>
      </c>
      <c r="N2049" s="54">
        <f t="shared" si="418"/>
        <v>1</v>
      </c>
      <c r="O2049" s="47">
        <f>O2048*N2049</f>
        <v>4412354.3843488349</v>
      </c>
      <c r="P2049" s="67">
        <f>(O2049-MAX(O$97:O2049))/MAX(O$97:O2049)</f>
        <v>-0.15207808771729239</v>
      </c>
      <c r="Q2049" s="63">
        <f t="shared" si="417"/>
        <v>1125427.4267099353</v>
      </c>
      <c r="R2049" s="48">
        <v>1</v>
      </c>
      <c r="S2049" s="47">
        <f t="shared" si="420"/>
        <v>31663283.24821528</v>
      </c>
      <c r="T2049" s="67">
        <f>(S2049-MAX(S$97:S2049))/MAX(S$97:S2049)</f>
        <v>-0.34819809830855852</v>
      </c>
      <c r="U2049" s="63">
        <f t="shared" si="419"/>
        <v>1213788.2938238431</v>
      </c>
      <c r="V2049" s="4"/>
    </row>
    <row r="2050" spans="1:22" x14ac:dyDescent="0.3">
      <c r="A2050" s="2">
        <v>45053</v>
      </c>
      <c r="B2050" s="21">
        <v>608.5</v>
      </c>
      <c r="C2050" s="21">
        <v>612.1</v>
      </c>
      <c r="D2050" s="21">
        <v>619.88</v>
      </c>
      <c r="E2050" s="21">
        <v>556.37000000000012</v>
      </c>
      <c r="F2050" s="23" t="str">
        <f t="shared" si="413"/>
        <v>FALSE</v>
      </c>
      <c r="G2050" s="23" t="str">
        <f t="shared" si="414"/>
        <v>TRUE</v>
      </c>
      <c r="H2050" s="23" t="str">
        <f t="shared" si="415"/>
        <v>Sell</v>
      </c>
      <c r="I2050" s="23" t="str">
        <f t="shared" si="412"/>
        <v/>
      </c>
      <c r="J2050" s="38" t="str">
        <f t="shared" ref="J2050:J2113" si="421">IF(H2050="Sell",IF(H2049="Sell","Cash","Selling"),IF(H2050="Hold&amp;NotBuy",J2049,""))</f>
        <v>Cash</v>
      </c>
      <c r="K2050" s="23" t="str">
        <f t="shared" ref="K2050:K2113" si="422">IF(J2050="", I2050,J2050)</f>
        <v>Cash</v>
      </c>
      <c r="L2050" s="23" t="str">
        <f t="shared" si="411"/>
        <v>Cash</v>
      </c>
      <c r="M2050" s="43">
        <f t="shared" si="416"/>
        <v>0.98830599317849599</v>
      </c>
      <c r="N2050" s="54">
        <f t="shared" si="418"/>
        <v>1</v>
      </c>
      <c r="O2050" s="47">
        <f>O2049*N2050</f>
        <v>4412354.3843488349</v>
      </c>
      <c r="P2050" s="67">
        <f>(O2050-MAX(O$97:O2050))/MAX(O$97:O2050)</f>
        <v>-0.15207808771729239</v>
      </c>
      <c r="Q2050" s="63">
        <f t="shared" si="417"/>
        <v>1125427.4267099353</v>
      </c>
      <c r="R2050" s="48">
        <v>1</v>
      </c>
      <c r="S2050" s="47">
        <f t="shared" si="420"/>
        <v>31663283.24821528</v>
      </c>
      <c r="T2050" s="67">
        <f>(S2050-MAX(S$97:S2050))/MAX(S$97:S2050)</f>
        <v>-0.34819809830855852</v>
      </c>
      <c r="U2050" s="63">
        <f t="shared" si="419"/>
        <v>1213788.2938238431</v>
      </c>
      <c r="V2050" s="4"/>
    </row>
    <row r="2051" spans="1:22" x14ac:dyDescent="0.3">
      <c r="A2051" s="2">
        <v>45054</v>
      </c>
      <c r="B2051" s="21">
        <v>612.1</v>
      </c>
      <c r="C2051" s="21">
        <v>584.20000000000005</v>
      </c>
      <c r="D2051" s="21">
        <v>615.76</v>
      </c>
      <c r="E2051" s="21">
        <v>557.62083333333328</v>
      </c>
      <c r="F2051" s="23" t="str">
        <f t="shared" si="413"/>
        <v>FALSE</v>
      </c>
      <c r="G2051" s="23" t="str">
        <f t="shared" si="414"/>
        <v>TRUE</v>
      </c>
      <c r="H2051" s="23" t="str">
        <f t="shared" si="415"/>
        <v>Sell</v>
      </c>
      <c r="I2051" s="23" t="str">
        <f t="shared" si="412"/>
        <v/>
      </c>
      <c r="J2051" s="38" t="str">
        <f t="shared" si="421"/>
        <v>Cash</v>
      </c>
      <c r="K2051" s="23" t="str">
        <f t="shared" si="422"/>
        <v>Cash</v>
      </c>
      <c r="L2051" s="23" t="str">
        <f t="shared" si="411"/>
        <v>Cash</v>
      </c>
      <c r="M2051" s="43">
        <f t="shared" si="416"/>
        <v>1.0059161873459326</v>
      </c>
      <c r="N2051" s="54">
        <f t="shared" si="418"/>
        <v>1</v>
      </c>
      <c r="O2051" s="47">
        <f>O2050*N2051</f>
        <v>4412354.3843488349</v>
      </c>
      <c r="P2051" s="67">
        <f>(O2051-MAX(O$97:O2051))/MAX(O$97:O2051)</f>
        <v>-0.15207808771729239</v>
      </c>
      <c r="Q2051" s="63">
        <f t="shared" si="417"/>
        <v>1125427.4267099353</v>
      </c>
      <c r="R2051" s="48">
        <v>1</v>
      </c>
      <c r="S2051" s="47">
        <f t="shared" si="420"/>
        <v>31663283.24821528</v>
      </c>
      <c r="T2051" s="67">
        <f>(S2051-MAX(S$97:S2051))/MAX(S$97:S2051)</f>
        <v>-0.34819809830855852</v>
      </c>
      <c r="U2051" s="63">
        <f t="shared" si="419"/>
        <v>1213788.2938238431</v>
      </c>
      <c r="V2051" s="4"/>
    </row>
    <row r="2052" spans="1:22" x14ac:dyDescent="0.3">
      <c r="A2052" s="2">
        <v>45055</v>
      </c>
      <c r="B2052" s="21">
        <v>584.20000000000005</v>
      </c>
      <c r="C2052" s="21">
        <v>572.1</v>
      </c>
      <c r="D2052" s="21">
        <v>609.0200000000001</v>
      </c>
      <c r="E2052" s="21">
        <v>558.67916666666667</v>
      </c>
      <c r="F2052" s="23" t="str">
        <f t="shared" si="413"/>
        <v>FALSE</v>
      </c>
      <c r="G2052" s="23" t="str">
        <f t="shared" si="414"/>
        <v>TRUE</v>
      </c>
      <c r="H2052" s="23" t="str">
        <f t="shared" si="415"/>
        <v>Sell</v>
      </c>
      <c r="I2052" s="23" t="str">
        <f t="shared" si="412"/>
        <v/>
      </c>
      <c r="J2052" s="38" t="str">
        <f t="shared" si="421"/>
        <v>Cash</v>
      </c>
      <c r="K2052" s="23" t="str">
        <f t="shared" si="422"/>
        <v>Cash</v>
      </c>
      <c r="L2052" s="23" t="str">
        <f t="shared" ref="L2052:L2115" si="423">IF(K2052="Selling", IF(L2051="Cash", "Cash", K2052), K2052)</f>
        <v>Cash</v>
      </c>
      <c r="M2052" s="43">
        <f t="shared" si="416"/>
        <v>0.95441921254696949</v>
      </c>
      <c r="N2052" s="54">
        <f t="shared" si="418"/>
        <v>1</v>
      </c>
      <c r="O2052" s="47">
        <f>O2051*N2052</f>
        <v>4412354.3843488349</v>
      </c>
      <c r="P2052" s="67">
        <f>(O2052-MAX(O$97:O2052))/MAX(O$97:O2052)</f>
        <v>-0.15207808771729239</v>
      </c>
      <c r="Q2052" s="63">
        <f t="shared" si="417"/>
        <v>1125427.4267099353</v>
      </c>
      <c r="R2052" s="48">
        <v>1</v>
      </c>
      <c r="S2052" s="47">
        <f t="shared" si="420"/>
        <v>31663283.24821528</v>
      </c>
      <c r="T2052" s="67">
        <f>(S2052-MAX(S$97:S2052))/MAX(S$97:S2052)</f>
        <v>-0.34819809830855852</v>
      </c>
      <c r="U2052" s="63">
        <f t="shared" si="419"/>
        <v>1213788.2938238431</v>
      </c>
      <c r="V2052" s="4"/>
    </row>
    <row r="2053" spans="1:22" x14ac:dyDescent="0.3">
      <c r="A2053" s="2">
        <v>45056</v>
      </c>
      <c r="B2053" s="21">
        <v>572</v>
      </c>
      <c r="C2053" s="21">
        <v>576.6</v>
      </c>
      <c r="D2053" s="21">
        <v>602.87</v>
      </c>
      <c r="E2053" s="21">
        <v>559.80916666666667</v>
      </c>
      <c r="F2053" s="23" t="str">
        <f t="shared" si="413"/>
        <v>FALSE</v>
      </c>
      <c r="G2053" s="23" t="str">
        <f t="shared" si="414"/>
        <v>TRUE</v>
      </c>
      <c r="H2053" s="23" t="str">
        <f t="shared" si="415"/>
        <v>Sell</v>
      </c>
      <c r="I2053" s="23" t="str">
        <f t="shared" ref="I2053:I2116" si="424">IF(H2053="Buy",IF(H2052="Buy","hold","Buying"),IF(H2053="Hold&amp;NotBuy","hold",""))</f>
        <v/>
      </c>
      <c r="J2053" s="38" t="str">
        <f t="shared" si="421"/>
        <v>Cash</v>
      </c>
      <c r="K2053" s="23" t="str">
        <f t="shared" si="422"/>
        <v>Cash</v>
      </c>
      <c r="L2053" s="23" t="str">
        <f t="shared" si="423"/>
        <v>Cash</v>
      </c>
      <c r="M2053" s="43">
        <f t="shared" si="416"/>
        <v>0.97911674084217726</v>
      </c>
      <c r="N2053" s="54">
        <f t="shared" si="418"/>
        <v>1</v>
      </c>
      <c r="O2053" s="47">
        <f>O2052*N2053</f>
        <v>4412354.3843488349</v>
      </c>
      <c r="P2053" s="67">
        <f>(O2053-MAX(O$97:O2053))/MAX(O$97:O2053)</f>
        <v>-0.15207808771729239</v>
      </c>
      <c r="Q2053" s="63">
        <f t="shared" si="417"/>
        <v>1125427.4267099353</v>
      </c>
      <c r="R2053" s="48">
        <v>1</v>
      </c>
      <c r="S2053" s="47">
        <f t="shared" si="420"/>
        <v>31663283.24821528</v>
      </c>
      <c r="T2053" s="67">
        <f>(S2053-MAX(S$97:S2053))/MAX(S$97:S2053)</f>
        <v>-0.34819809830855852</v>
      </c>
      <c r="U2053" s="63">
        <f t="shared" si="419"/>
        <v>1213788.2938238431</v>
      </c>
      <c r="V2053" s="4"/>
    </row>
    <row r="2054" spans="1:22" x14ac:dyDescent="0.3">
      <c r="A2054" s="2">
        <v>45057</v>
      </c>
      <c r="B2054" s="21">
        <v>576.9</v>
      </c>
      <c r="C2054" s="21">
        <v>565.29999999999995</v>
      </c>
      <c r="D2054" s="21">
        <v>597.33000000000004</v>
      </c>
      <c r="E2054" s="21">
        <v>560.6108333333334</v>
      </c>
      <c r="F2054" s="23" t="str">
        <f t="shared" si="413"/>
        <v>FALSE</v>
      </c>
      <c r="G2054" s="23" t="str">
        <f t="shared" si="414"/>
        <v>TRUE</v>
      </c>
      <c r="H2054" s="23" t="str">
        <f t="shared" si="415"/>
        <v>Sell</v>
      </c>
      <c r="I2054" s="23" t="str">
        <f t="shared" si="424"/>
        <v/>
      </c>
      <c r="J2054" s="38" t="str">
        <f t="shared" si="421"/>
        <v>Cash</v>
      </c>
      <c r="K2054" s="23" t="str">
        <f t="shared" si="422"/>
        <v>Cash</v>
      </c>
      <c r="L2054" s="23" t="str">
        <f t="shared" si="423"/>
        <v>Cash</v>
      </c>
      <c r="M2054" s="43">
        <f t="shared" si="416"/>
        <v>1.0085664335664335</v>
      </c>
      <c r="N2054" s="54">
        <f t="shared" si="418"/>
        <v>1</v>
      </c>
      <c r="O2054" s="47">
        <f>O2053*N2054</f>
        <v>4412354.3843488349</v>
      </c>
      <c r="P2054" s="67">
        <f>(O2054-MAX(O$97:O2054))/MAX(O$97:O2054)</f>
        <v>-0.15207808771729239</v>
      </c>
      <c r="Q2054" s="63">
        <f t="shared" si="417"/>
        <v>1125427.4267099353</v>
      </c>
      <c r="R2054" s="48">
        <v>1</v>
      </c>
      <c r="S2054" s="47">
        <f t="shared" si="420"/>
        <v>31663283.24821528</v>
      </c>
      <c r="T2054" s="67">
        <f>(S2054-MAX(S$97:S2054))/MAX(S$97:S2054)</f>
        <v>-0.34819809830855852</v>
      </c>
      <c r="U2054" s="63">
        <f t="shared" si="419"/>
        <v>1213788.2938238431</v>
      </c>
      <c r="V2054" s="4"/>
    </row>
    <row r="2055" spans="1:22" x14ac:dyDescent="0.3">
      <c r="A2055" s="2">
        <v>45058</v>
      </c>
      <c r="B2055" s="21">
        <v>565.4</v>
      </c>
      <c r="C2055" s="21">
        <v>577.20000000000005</v>
      </c>
      <c r="D2055" s="21">
        <v>593.06999999999994</v>
      </c>
      <c r="E2055" s="21">
        <v>561.57916666666665</v>
      </c>
      <c r="F2055" s="23" t="str">
        <f t="shared" si="413"/>
        <v>FALSE</v>
      </c>
      <c r="G2055" s="23" t="str">
        <f t="shared" si="414"/>
        <v>TRUE</v>
      </c>
      <c r="H2055" s="23" t="str">
        <f t="shared" si="415"/>
        <v>Sell</v>
      </c>
      <c r="I2055" s="23" t="str">
        <f t="shared" si="424"/>
        <v/>
      </c>
      <c r="J2055" s="38" t="str">
        <f t="shared" si="421"/>
        <v>Cash</v>
      </c>
      <c r="K2055" s="23" t="str">
        <f t="shared" si="422"/>
        <v>Cash</v>
      </c>
      <c r="L2055" s="23" t="str">
        <f t="shared" si="423"/>
        <v>Cash</v>
      </c>
      <c r="M2055" s="43">
        <f t="shared" si="416"/>
        <v>0.98006586930143869</v>
      </c>
      <c r="N2055" s="54">
        <f t="shared" si="418"/>
        <v>1</v>
      </c>
      <c r="O2055" s="47">
        <f>O2054*N2055</f>
        <v>4412354.3843488349</v>
      </c>
      <c r="P2055" s="67">
        <f>(O2055-MAX(O$97:O2055))/MAX(O$97:O2055)</f>
        <v>-0.15207808771729239</v>
      </c>
      <c r="Q2055" s="63">
        <f t="shared" si="417"/>
        <v>1125427.4267099353</v>
      </c>
      <c r="R2055" s="48">
        <v>1</v>
      </c>
      <c r="S2055" s="47">
        <f t="shared" si="420"/>
        <v>31663283.24821528</v>
      </c>
      <c r="T2055" s="67">
        <f>(S2055-MAX(S$97:S2055))/MAX(S$97:S2055)</f>
        <v>-0.34819809830855852</v>
      </c>
      <c r="U2055" s="63">
        <f t="shared" si="419"/>
        <v>1213788.2938238431</v>
      </c>
      <c r="V2055" s="4"/>
    </row>
    <row r="2056" spans="1:22" x14ac:dyDescent="0.3">
      <c r="A2056" s="2">
        <v>45059</v>
      </c>
      <c r="B2056" s="21">
        <v>577.20000000000005</v>
      </c>
      <c r="C2056" s="21">
        <v>575.9</v>
      </c>
      <c r="D2056" s="21">
        <v>589.98</v>
      </c>
      <c r="E2056" s="21">
        <v>562.47916666666663</v>
      </c>
      <c r="F2056" s="23" t="str">
        <f t="shared" si="413"/>
        <v>FALSE</v>
      </c>
      <c r="G2056" s="23" t="str">
        <f t="shared" si="414"/>
        <v>TRUE</v>
      </c>
      <c r="H2056" s="23" t="str">
        <f t="shared" si="415"/>
        <v>Sell</v>
      </c>
      <c r="I2056" s="23" t="str">
        <f t="shared" si="424"/>
        <v/>
      </c>
      <c r="J2056" s="38" t="str">
        <f t="shared" si="421"/>
        <v>Cash</v>
      </c>
      <c r="K2056" s="23" t="str">
        <f t="shared" si="422"/>
        <v>Cash</v>
      </c>
      <c r="L2056" s="23" t="str">
        <f t="shared" si="423"/>
        <v>Cash</v>
      </c>
      <c r="M2056" s="43">
        <f t="shared" si="416"/>
        <v>1.0208701804032545</v>
      </c>
      <c r="N2056" s="54">
        <f t="shared" si="418"/>
        <v>1</v>
      </c>
      <c r="O2056" s="47">
        <f>O2055*N2056</f>
        <v>4412354.3843488349</v>
      </c>
      <c r="P2056" s="67">
        <f>(O2056-MAX(O$97:O2056))/MAX(O$97:O2056)</f>
        <v>-0.15207808771729239</v>
      </c>
      <c r="Q2056" s="63">
        <f t="shared" si="417"/>
        <v>1125427.4267099353</v>
      </c>
      <c r="R2056" s="48">
        <v>1</v>
      </c>
      <c r="S2056" s="47">
        <f t="shared" si="420"/>
        <v>31663283.24821528</v>
      </c>
      <c r="T2056" s="67">
        <f>(S2056-MAX(S$97:S2056))/MAX(S$97:S2056)</f>
        <v>-0.34819809830855852</v>
      </c>
      <c r="U2056" s="63">
        <f t="shared" si="419"/>
        <v>1213788.2938238431</v>
      </c>
      <c r="V2056" s="4"/>
    </row>
    <row r="2057" spans="1:22" x14ac:dyDescent="0.3">
      <c r="A2057" s="2">
        <v>45060</v>
      </c>
      <c r="B2057" s="21">
        <v>575.9</v>
      </c>
      <c r="C2057" s="21">
        <v>578.70000000000005</v>
      </c>
      <c r="D2057" s="21">
        <v>586.6400000000001</v>
      </c>
      <c r="E2057" s="21">
        <v>563.25583333333338</v>
      </c>
      <c r="F2057" s="23" t="str">
        <f t="shared" si="413"/>
        <v>FALSE</v>
      </c>
      <c r="G2057" s="23" t="str">
        <f t="shared" si="414"/>
        <v>TRUE</v>
      </c>
      <c r="H2057" s="23" t="str">
        <f t="shared" si="415"/>
        <v>Sell</v>
      </c>
      <c r="I2057" s="23" t="str">
        <f t="shared" si="424"/>
        <v/>
      </c>
      <c r="J2057" s="38" t="str">
        <f t="shared" si="421"/>
        <v>Cash</v>
      </c>
      <c r="K2057" s="23" t="str">
        <f t="shared" si="422"/>
        <v>Cash</v>
      </c>
      <c r="L2057" s="23" t="str">
        <f t="shared" si="423"/>
        <v>Cash</v>
      </c>
      <c r="M2057" s="43">
        <f t="shared" si="416"/>
        <v>0.99774774774774766</v>
      </c>
      <c r="N2057" s="54">
        <f t="shared" si="418"/>
        <v>1</v>
      </c>
      <c r="O2057" s="47">
        <f>O2056*N2057</f>
        <v>4412354.3843488349</v>
      </c>
      <c r="P2057" s="67">
        <f>(O2057-MAX(O$97:O2057))/MAX(O$97:O2057)</f>
        <v>-0.15207808771729239</v>
      </c>
      <c r="Q2057" s="63">
        <f t="shared" si="417"/>
        <v>1125427.4267099353</v>
      </c>
      <c r="R2057" s="48">
        <v>1</v>
      </c>
      <c r="S2057" s="47">
        <f t="shared" si="420"/>
        <v>31663283.24821528</v>
      </c>
      <c r="T2057" s="67">
        <f>(S2057-MAX(S$97:S2057))/MAX(S$97:S2057)</f>
        <v>-0.34819809830855852</v>
      </c>
      <c r="U2057" s="63">
        <f t="shared" si="419"/>
        <v>1213788.2938238431</v>
      </c>
      <c r="V2057" s="4"/>
    </row>
    <row r="2058" spans="1:22" x14ac:dyDescent="0.3">
      <c r="A2058" s="2">
        <v>45061</v>
      </c>
      <c r="B2058" s="21">
        <v>578.6</v>
      </c>
      <c r="C2058" s="21">
        <v>573.9</v>
      </c>
      <c r="D2058" s="21">
        <v>582.45000000000005</v>
      </c>
      <c r="E2058" s="21">
        <v>564.04666666666674</v>
      </c>
      <c r="F2058" s="23" t="str">
        <f t="shared" si="413"/>
        <v>FALSE</v>
      </c>
      <c r="G2058" s="23" t="str">
        <f t="shared" si="414"/>
        <v>TRUE</v>
      </c>
      <c r="H2058" s="23" t="str">
        <f t="shared" si="415"/>
        <v>Sell</v>
      </c>
      <c r="I2058" s="23" t="str">
        <f t="shared" si="424"/>
        <v/>
      </c>
      <c r="J2058" s="38" t="str">
        <f t="shared" si="421"/>
        <v>Cash</v>
      </c>
      <c r="K2058" s="23" t="str">
        <f t="shared" si="422"/>
        <v>Cash</v>
      </c>
      <c r="L2058" s="23" t="str">
        <f t="shared" si="423"/>
        <v>Cash</v>
      </c>
      <c r="M2058" s="43">
        <f t="shared" si="416"/>
        <v>1.0046883139433931</v>
      </c>
      <c r="N2058" s="54">
        <f t="shared" si="418"/>
        <v>1</v>
      </c>
      <c r="O2058" s="47">
        <f>O2057*N2058</f>
        <v>4412354.3843488349</v>
      </c>
      <c r="P2058" s="67">
        <f>(O2058-MAX(O$97:O2058))/MAX(O$97:O2058)</f>
        <v>-0.15207808771729239</v>
      </c>
      <c r="Q2058" s="63">
        <f t="shared" si="417"/>
        <v>1125427.4267099353</v>
      </c>
      <c r="R2058" s="48">
        <v>1</v>
      </c>
      <c r="S2058" s="47">
        <f t="shared" si="420"/>
        <v>31663283.24821528</v>
      </c>
      <c r="T2058" s="67">
        <f>(S2058-MAX(S$97:S2058))/MAX(S$97:S2058)</f>
        <v>-0.34819809830855852</v>
      </c>
      <c r="U2058" s="63">
        <f t="shared" si="419"/>
        <v>1213788.2938238431</v>
      </c>
      <c r="V2058" s="4"/>
    </row>
    <row r="2059" spans="1:22" x14ac:dyDescent="0.3">
      <c r="A2059" s="2">
        <v>45062</v>
      </c>
      <c r="B2059" s="21">
        <v>573.9</v>
      </c>
      <c r="C2059" s="21">
        <v>568.70000000000005</v>
      </c>
      <c r="D2059" s="21">
        <v>578.47</v>
      </c>
      <c r="E2059" s="21">
        <v>564.79583333333335</v>
      </c>
      <c r="F2059" s="23" t="str">
        <f t="shared" ref="F2059:F2122" si="425">IF(C2058&gt;=D2058, "TRUE", "FALSE")</f>
        <v>FALSE</v>
      </c>
      <c r="G2059" s="23" t="str">
        <f t="shared" si="414"/>
        <v>TRUE</v>
      </c>
      <c r="H2059" s="23" t="str">
        <f t="shared" si="415"/>
        <v>Sell</v>
      </c>
      <c r="I2059" s="23" t="str">
        <f t="shared" si="424"/>
        <v/>
      </c>
      <c r="J2059" s="38" t="str">
        <f t="shared" si="421"/>
        <v>Cash</v>
      </c>
      <c r="K2059" s="23" t="str">
        <f t="shared" si="422"/>
        <v>Cash</v>
      </c>
      <c r="L2059" s="23" t="str">
        <f t="shared" si="423"/>
        <v>Cash</v>
      </c>
      <c r="M2059" s="43">
        <f t="shared" si="416"/>
        <v>0.99187694434842721</v>
      </c>
      <c r="N2059" s="54">
        <f t="shared" si="418"/>
        <v>1</v>
      </c>
      <c r="O2059" s="47">
        <f>O2058*N2059</f>
        <v>4412354.3843488349</v>
      </c>
      <c r="P2059" s="67">
        <f>(O2059-MAX(O$97:O2059))/MAX(O$97:O2059)</f>
        <v>-0.15207808771729239</v>
      </c>
      <c r="Q2059" s="63">
        <f t="shared" si="417"/>
        <v>1125427.4267099353</v>
      </c>
      <c r="R2059" s="48">
        <v>1</v>
      </c>
      <c r="S2059" s="47">
        <f t="shared" si="420"/>
        <v>31663283.24821528</v>
      </c>
      <c r="T2059" s="67">
        <f>(S2059-MAX(S$97:S2059))/MAX(S$97:S2059)</f>
        <v>-0.34819809830855852</v>
      </c>
      <c r="U2059" s="63">
        <f t="shared" si="419"/>
        <v>1213788.2938238431</v>
      </c>
      <c r="V2059" s="4"/>
    </row>
    <row r="2060" spans="1:22" x14ac:dyDescent="0.3">
      <c r="A2060" s="2">
        <v>45063</v>
      </c>
      <c r="B2060" s="21">
        <v>568.70000000000005</v>
      </c>
      <c r="C2060" s="21">
        <v>593.79999999999995</v>
      </c>
      <c r="D2060" s="21">
        <v>576.64</v>
      </c>
      <c r="E2060" s="21">
        <v>565.72833333333324</v>
      </c>
      <c r="F2060" s="23" t="str">
        <f t="shared" si="425"/>
        <v>FALSE</v>
      </c>
      <c r="G2060" s="23" t="str">
        <f t="shared" ref="G2060:G2123" si="426">IF(C2059&gt;=E2059, "TRUE", "FALSE")</f>
        <v>TRUE</v>
      </c>
      <c r="H2060" s="23" t="str">
        <f t="shared" ref="H2060:H2123" si="427">IF(F2060="TRUE", IF(G2060="TRUE", "Buy", "Hold&amp;NotBuy"), "Sell")</f>
        <v>Sell</v>
      </c>
      <c r="I2060" s="23" t="str">
        <f t="shared" si="424"/>
        <v/>
      </c>
      <c r="J2060" s="38" t="str">
        <f t="shared" si="421"/>
        <v>Cash</v>
      </c>
      <c r="K2060" s="23" t="str">
        <f t="shared" si="422"/>
        <v>Cash</v>
      </c>
      <c r="L2060" s="23" t="str">
        <f t="shared" si="423"/>
        <v>Cash</v>
      </c>
      <c r="M2060" s="43">
        <f t="shared" ref="M2060:M2123" si="428">B2060/B2059</f>
        <v>0.99093918801184888</v>
      </c>
      <c r="N2060" s="54">
        <f t="shared" si="418"/>
        <v>1</v>
      </c>
      <c r="O2060" s="47">
        <f>O2059*N2060</f>
        <v>4412354.3843488349</v>
      </c>
      <c r="P2060" s="67">
        <f>(O2060-MAX(O$97:O2060))/MAX(O$97:O2060)</f>
        <v>-0.15207808771729239</v>
      </c>
      <c r="Q2060" s="63">
        <f t="shared" si="417"/>
        <v>1125427.4267099353</v>
      </c>
      <c r="R2060" s="48">
        <v>1</v>
      </c>
      <c r="S2060" s="47">
        <f t="shared" si="420"/>
        <v>31663283.24821528</v>
      </c>
      <c r="T2060" s="67">
        <f>(S2060-MAX(S$97:S2060))/MAX(S$97:S2060)</f>
        <v>-0.34819809830855852</v>
      </c>
      <c r="U2060" s="63">
        <f t="shared" si="419"/>
        <v>1213788.2938238431</v>
      </c>
      <c r="V2060" s="4"/>
    </row>
    <row r="2061" spans="1:22" x14ac:dyDescent="0.3">
      <c r="A2061" s="2">
        <v>45064</v>
      </c>
      <c r="B2061" s="21">
        <v>594.20000000000005</v>
      </c>
      <c r="C2061" s="21">
        <v>623.79999999999995</v>
      </c>
      <c r="D2061" s="21">
        <v>580.6</v>
      </c>
      <c r="E2061" s="21">
        <v>566.87000000000012</v>
      </c>
      <c r="F2061" s="23" t="str">
        <f t="shared" si="425"/>
        <v>TRUE</v>
      </c>
      <c r="G2061" s="23" t="str">
        <f t="shared" si="426"/>
        <v>TRUE</v>
      </c>
      <c r="H2061" s="23" t="str">
        <f t="shared" si="427"/>
        <v>Buy</v>
      </c>
      <c r="I2061" s="23" t="str">
        <f t="shared" si="424"/>
        <v>Buying</v>
      </c>
      <c r="J2061" s="38" t="str">
        <f t="shared" si="421"/>
        <v/>
      </c>
      <c r="K2061" s="23" t="str">
        <f t="shared" si="422"/>
        <v>Buying</v>
      </c>
      <c r="L2061" s="23" t="str">
        <f t="shared" si="423"/>
        <v>Buying</v>
      </c>
      <c r="M2061" s="43">
        <f t="shared" si="428"/>
        <v>1.0448391067346581</v>
      </c>
      <c r="N2061" s="54">
        <f t="shared" si="418"/>
        <v>1</v>
      </c>
      <c r="O2061" s="47">
        <f>O2060*N2061</f>
        <v>4412354.3843488349</v>
      </c>
      <c r="P2061" s="67">
        <f>(O2061-MAX(O$97:O2061))/MAX(O$97:O2061)</f>
        <v>-0.15207808771729239</v>
      </c>
      <c r="Q2061" s="63">
        <f t="shared" si="417"/>
        <v>1125427.4267099353</v>
      </c>
      <c r="R2061" s="48">
        <v>1</v>
      </c>
      <c r="S2061" s="47">
        <f t="shared" si="420"/>
        <v>31663283.24821528</v>
      </c>
      <c r="T2061" s="67">
        <f>(S2061-MAX(S$97:S2061))/MAX(S$97:S2061)</f>
        <v>-0.34819809830855852</v>
      </c>
      <c r="U2061" s="63">
        <f t="shared" si="419"/>
        <v>1213788.2938238431</v>
      </c>
      <c r="V2061" s="4"/>
    </row>
    <row r="2062" spans="1:22" x14ac:dyDescent="0.3">
      <c r="A2062" s="2">
        <v>45065</v>
      </c>
      <c r="B2062" s="21">
        <v>623.79999999999995</v>
      </c>
      <c r="C2062" s="21">
        <v>633.1</v>
      </c>
      <c r="D2062" s="21">
        <v>586.70000000000005</v>
      </c>
      <c r="E2062" s="21">
        <v>568.12666666666667</v>
      </c>
      <c r="F2062" s="23" t="str">
        <f t="shared" si="425"/>
        <v>TRUE</v>
      </c>
      <c r="G2062" s="23" t="str">
        <f t="shared" si="426"/>
        <v>TRUE</v>
      </c>
      <c r="H2062" s="23" t="str">
        <f t="shared" si="427"/>
        <v>Buy</v>
      </c>
      <c r="I2062" s="23" t="str">
        <f t="shared" si="424"/>
        <v>hold</v>
      </c>
      <c r="J2062" s="38" t="str">
        <f t="shared" si="421"/>
        <v/>
      </c>
      <c r="K2062" s="23" t="str">
        <f t="shared" si="422"/>
        <v>hold</v>
      </c>
      <c r="L2062" s="23" t="str">
        <f t="shared" si="423"/>
        <v>hold</v>
      </c>
      <c r="M2062" s="43">
        <f t="shared" si="428"/>
        <v>1.0498148771457421</v>
      </c>
      <c r="N2062" s="54">
        <f t="shared" si="418"/>
        <v>1.0491148771457421</v>
      </c>
      <c r="O2062" s="47">
        <f>O2061*N2062</f>
        <v>4629066.6278596045</v>
      </c>
      <c r="P2062" s="67">
        <f>(O2062-MAX(O$97:O2062))/MAX(O$97:O2062)</f>
        <v>-0.11043250716634447</v>
      </c>
      <c r="Q2062" s="63">
        <f t="shared" si="417"/>
        <v>1180702.6565092425</v>
      </c>
      <c r="R2062" s="48">
        <v>1.0490800067317401</v>
      </c>
      <c r="S2062" s="47">
        <f t="shared" si="420"/>
        <v>33217317.403186679</v>
      </c>
      <c r="T2062" s="67">
        <f>(S2062-MAX(S$97:S2062))/MAX(S$97:S2062)</f>
        <v>-0.31620765658578159</v>
      </c>
      <c r="U2062" s="63">
        <f t="shared" si="419"/>
        <v>1273361.0314556246</v>
      </c>
      <c r="V2062" s="4"/>
    </row>
    <row r="2063" spans="1:22" x14ac:dyDescent="0.3">
      <c r="A2063" s="2">
        <v>45066</v>
      </c>
      <c r="B2063" s="21">
        <v>633.29999999999995</v>
      </c>
      <c r="C2063" s="21">
        <v>629</v>
      </c>
      <c r="D2063" s="21">
        <v>591.94000000000005</v>
      </c>
      <c r="E2063" s="21">
        <v>569.27833333333331</v>
      </c>
      <c r="F2063" s="23" t="str">
        <f t="shared" si="425"/>
        <v>TRUE</v>
      </c>
      <c r="G2063" s="23" t="str">
        <f t="shared" si="426"/>
        <v>TRUE</v>
      </c>
      <c r="H2063" s="23" t="str">
        <f t="shared" si="427"/>
        <v>Buy</v>
      </c>
      <c r="I2063" s="23" t="str">
        <f t="shared" si="424"/>
        <v>hold</v>
      </c>
      <c r="J2063" s="38" t="str">
        <f t="shared" si="421"/>
        <v/>
      </c>
      <c r="K2063" s="23" t="str">
        <f t="shared" si="422"/>
        <v>hold</v>
      </c>
      <c r="L2063" s="23" t="str">
        <f t="shared" si="423"/>
        <v>hold</v>
      </c>
      <c r="M2063" s="43">
        <f t="shared" si="428"/>
        <v>1.015229240141071</v>
      </c>
      <c r="N2063" s="54">
        <f t="shared" si="418"/>
        <v>1.015229240141071</v>
      </c>
      <c r="O2063" s="47">
        <f>O2062*N2063</f>
        <v>4699563.7951642964</v>
      </c>
      <c r="P2063" s="67">
        <f>(O2063-MAX(O$97:O2063))/MAX(O$97:O2063)</f>
        <v>-9.6885070196290224E-2</v>
      </c>
      <c r="Q2063" s="63">
        <f t="shared" si="417"/>
        <v>1198683.8608004223</v>
      </c>
      <c r="R2063" s="48">
        <v>1.015229240141071</v>
      </c>
      <c r="S2063" s="47">
        <f t="shared" si="420"/>
        <v>33723191.906761982</v>
      </c>
      <c r="T2063" s="67">
        <f>(S2063-MAX(S$97:S2063))/MAX(S$97:S2063)</f>
        <v>-0.30579401878130086</v>
      </c>
      <c r="U2063" s="63">
        <f t="shared" si="419"/>
        <v>1292753.3523899443</v>
      </c>
      <c r="V2063" s="4"/>
    </row>
    <row r="2064" spans="1:22" x14ac:dyDescent="0.3">
      <c r="A2064" s="2">
        <v>45067</v>
      </c>
      <c r="B2064" s="21">
        <v>629.1</v>
      </c>
      <c r="C2064" s="21">
        <v>626.20000000000005</v>
      </c>
      <c r="D2064" s="21">
        <v>598.03</v>
      </c>
      <c r="E2064" s="21">
        <v>570.24916666666672</v>
      </c>
      <c r="F2064" s="23" t="str">
        <f t="shared" si="425"/>
        <v>TRUE</v>
      </c>
      <c r="G2064" s="23" t="str">
        <f t="shared" si="426"/>
        <v>TRUE</v>
      </c>
      <c r="H2064" s="23" t="str">
        <f t="shared" si="427"/>
        <v>Buy</v>
      </c>
      <c r="I2064" s="23" t="str">
        <f t="shared" si="424"/>
        <v>hold</v>
      </c>
      <c r="J2064" s="38" t="str">
        <f t="shared" si="421"/>
        <v/>
      </c>
      <c r="K2064" s="23" t="str">
        <f t="shared" si="422"/>
        <v>hold</v>
      </c>
      <c r="L2064" s="23" t="str">
        <f t="shared" si="423"/>
        <v>hold</v>
      </c>
      <c r="M2064" s="43">
        <f t="shared" si="428"/>
        <v>0.99336807200378974</v>
      </c>
      <c r="N2064" s="54">
        <f t="shared" si="418"/>
        <v>0.99336807200378974</v>
      </c>
      <c r="O2064" s="47">
        <f>O2063*N2064</f>
        <v>4668396.6264611706</v>
      </c>
      <c r="P2064" s="67">
        <f>(O2064-MAX(O$97:O2064))/MAX(O$97:O2064)</f>
        <v>-0.10287446338305083</v>
      </c>
      <c r="Q2064" s="63">
        <f t="shared" si="417"/>
        <v>1190734.2757453746</v>
      </c>
      <c r="R2064" s="48">
        <v>0.99336807200378974</v>
      </c>
      <c r="S2064" s="47">
        <f t="shared" si="420"/>
        <v>33499542.126233954</v>
      </c>
      <c r="T2064" s="67">
        <f>(S2064-MAX(S$97:S2064))/MAX(S$97:S2064)</f>
        <v>-0.31039794286328182</v>
      </c>
      <c r="U2064" s="63">
        <f t="shared" si="419"/>
        <v>1284179.9052400347</v>
      </c>
      <c r="V2064" s="4"/>
    </row>
    <row r="2065" spans="1:22" x14ac:dyDescent="0.3">
      <c r="A2065" s="2">
        <v>45068</v>
      </c>
      <c r="B2065" s="21">
        <v>626.20000000000005</v>
      </c>
      <c r="C2065" s="21">
        <v>615</v>
      </c>
      <c r="D2065" s="21">
        <v>601.81000000000006</v>
      </c>
      <c r="E2065" s="21">
        <v>571.13666666666677</v>
      </c>
      <c r="F2065" s="23" t="str">
        <f t="shared" si="425"/>
        <v>TRUE</v>
      </c>
      <c r="G2065" s="23" t="str">
        <f t="shared" si="426"/>
        <v>TRUE</v>
      </c>
      <c r="H2065" s="23" t="str">
        <f t="shared" si="427"/>
        <v>Buy</v>
      </c>
      <c r="I2065" s="23" t="str">
        <f t="shared" si="424"/>
        <v>hold</v>
      </c>
      <c r="J2065" s="38" t="str">
        <f t="shared" si="421"/>
        <v/>
      </c>
      <c r="K2065" s="23" t="str">
        <f t="shared" si="422"/>
        <v>hold</v>
      </c>
      <c r="L2065" s="23" t="str">
        <f t="shared" si="423"/>
        <v>hold</v>
      </c>
      <c r="M2065" s="43">
        <f t="shared" si="428"/>
        <v>0.99539024002543319</v>
      </c>
      <c r="N2065" s="54">
        <f t="shared" si="418"/>
        <v>0.99539024002543319</v>
      </c>
      <c r="O2065" s="47">
        <f>O2064*N2065</f>
        <v>4646876.4385471074</v>
      </c>
      <c r="P2065" s="67">
        <f>(O2065-MAX(O$97:O2065))/MAX(O$97:O2065)</f>
        <v>-0.10700999677390938</v>
      </c>
      <c r="Q2065" s="63">
        <f t="shared" si="417"/>
        <v>1185245.2765406987</v>
      </c>
      <c r="R2065" s="48">
        <v>0.99539024002543319</v>
      </c>
      <c r="S2065" s="47">
        <f t="shared" si="420"/>
        <v>33345117.277774125</v>
      </c>
      <c r="T2065" s="67">
        <f>(S2065-MAX(S$97:S2065))/MAX(S$97:S2065)</f>
        <v>-0.31357684282464959</v>
      </c>
      <c r="U2065" s="63">
        <f t="shared" si="419"/>
        <v>1278260.1441127162</v>
      </c>
      <c r="V2065" s="4"/>
    </row>
    <row r="2066" spans="1:22" x14ac:dyDescent="0.3">
      <c r="A2066" s="2">
        <v>45069</v>
      </c>
      <c r="B2066" s="21">
        <v>615.1</v>
      </c>
      <c r="C2066" s="21">
        <v>616.5</v>
      </c>
      <c r="D2066" s="21">
        <v>605.87</v>
      </c>
      <c r="E2066" s="21">
        <v>571.93250000000012</v>
      </c>
      <c r="F2066" s="23" t="str">
        <f t="shared" si="425"/>
        <v>TRUE</v>
      </c>
      <c r="G2066" s="23" t="str">
        <f t="shared" si="426"/>
        <v>TRUE</v>
      </c>
      <c r="H2066" s="23" t="str">
        <f t="shared" si="427"/>
        <v>Buy</v>
      </c>
      <c r="I2066" s="23" t="str">
        <f t="shared" si="424"/>
        <v>hold</v>
      </c>
      <c r="J2066" s="38" t="str">
        <f t="shared" si="421"/>
        <v/>
      </c>
      <c r="K2066" s="23" t="str">
        <f t="shared" si="422"/>
        <v>hold</v>
      </c>
      <c r="L2066" s="23" t="str">
        <f t="shared" si="423"/>
        <v>hold</v>
      </c>
      <c r="M2066" s="43">
        <f t="shared" si="428"/>
        <v>0.98227403385499834</v>
      </c>
      <c r="N2066" s="54">
        <f t="shared" si="418"/>
        <v>0.98227403385499834</v>
      </c>
      <c r="O2066" s="47">
        <f>O2065*N2066</f>
        <v>4564506.0641174158</v>
      </c>
      <c r="P2066" s="67">
        <f>(O2066-MAX(O$97:O2066))/MAX(O$97:O2066)</f>
        <v>-0.12283910733891991</v>
      </c>
      <c r="Q2066" s="63">
        <f t="shared" si="417"/>
        <v>1164235.6588952153</v>
      </c>
      <c r="R2066" s="48">
        <v>0.98227403385499834</v>
      </c>
      <c r="S2066" s="47">
        <f t="shared" si="420"/>
        <v>32754042.857807193</v>
      </c>
      <c r="T2066" s="67">
        <f>(S2066-MAX(S$97:S2066))/MAX(S$97:S2066)</f>
        <v>-0.32574435646988498</v>
      </c>
      <c r="U2066" s="63">
        <f t="shared" si="419"/>
        <v>1255601.7480736692</v>
      </c>
      <c r="V2066" s="4"/>
    </row>
    <row r="2067" spans="1:22" x14ac:dyDescent="0.3">
      <c r="A2067" s="2">
        <v>45070</v>
      </c>
      <c r="B2067" s="21">
        <v>616.6</v>
      </c>
      <c r="C2067" s="21">
        <v>604.9</v>
      </c>
      <c r="D2067" s="21">
        <v>608.49</v>
      </c>
      <c r="E2067" s="21">
        <v>572.57749999999999</v>
      </c>
      <c r="F2067" s="23" t="str">
        <f t="shared" si="425"/>
        <v>TRUE</v>
      </c>
      <c r="G2067" s="23" t="str">
        <f t="shared" si="426"/>
        <v>TRUE</v>
      </c>
      <c r="H2067" s="23" t="str">
        <f t="shared" si="427"/>
        <v>Buy</v>
      </c>
      <c r="I2067" s="23" t="str">
        <f t="shared" si="424"/>
        <v>hold</v>
      </c>
      <c r="J2067" s="38" t="str">
        <f t="shared" si="421"/>
        <v/>
      </c>
      <c r="K2067" s="23" t="str">
        <f t="shared" si="422"/>
        <v>hold</v>
      </c>
      <c r="L2067" s="23" t="str">
        <f t="shared" si="423"/>
        <v>hold</v>
      </c>
      <c r="M2067" s="43">
        <f t="shared" si="428"/>
        <v>1.0024386278653878</v>
      </c>
      <c r="N2067" s="54">
        <f t="shared" si="418"/>
        <v>1.0024386278653878</v>
      </c>
      <c r="O2067" s="47">
        <f>O2066*N2067</f>
        <v>4575637.1957971044</v>
      </c>
      <c r="P2067" s="67">
        <f>(O2067-MAX(O$97:O2067))/MAX(O$97:O2067)</f>
        <v>-0.12070003834364812</v>
      </c>
      <c r="Q2067" s="63">
        <f t="shared" si="417"/>
        <v>1167074.7964148752</v>
      </c>
      <c r="R2067" s="48">
        <v>1.0024386278653878</v>
      </c>
      <c r="S2067" s="47">
        <f t="shared" si="420"/>
        <v>32833917.779424351</v>
      </c>
      <c r="T2067" s="67">
        <f>(S2067-MAX(S$97:S2067))/MAX(S$97:S2067)</f>
        <v>-0.32410009786917737</v>
      </c>
      <c r="U2067" s="63">
        <f t="shared" si="419"/>
        <v>1258663.6934843513</v>
      </c>
      <c r="V2067" s="4"/>
    </row>
    <row r="2068" spans="1:22" x14ac:dyDescent="0.3">
      <c r="A2068" s="2">
        <v>45071</v>
      </c>
      <c r="B2068" s="21">
        <v>604.9</v>
      </c>
      <c r="C2068" s="21">
        <v>604.79999999999995</v>
      </c>
      <c r="D2068" s="21">
        <v>611.58000000000004</v>
      </c>
      <c r="E2068" s="21">
        <v>573.39666666666676</v>
      </c>
      <c r="F2068" s="23" t="str">
        <f t="shared" si="425"/>
        <v>FALSE</v>
      </c>
      <c r="G2068" s="23" t="str">
        <f t="shared" si="426"/>
        <v>TRUE</v>
      </c>
      <c r="H2068" s="23" t="str">
        <f t="shared" si="427"/>
        <v>Sell</v>
      </c>
      <c r="I2068" s="23" t="str">
        <f t="shared" si="424"/>
        <v/>
      </c>
      <c r="J2068" s="38" t="str">
        <f t="shared" si="421"/>
        <v>Selling</v>
      </c>
      <c r="K2068" s="23" t="str">
        <f t="shared" si="422"/>
        <v>Selling</v>
      </c>
      <c r="L2068" s="23" t="str">
        <f t="shared" si="423"/>
        <v>Selling</v>
      </c>
      <c r="M2068" s="43">
        <f t="shared" si="428"/>
        <v>0.9810249756730457</v>
      </c>
      <c r="N2068" s="54">
        <f t="shared" si="418"/>
        <v>0.98033825819007447</v>
      </c>
      <c r="O2068" s="47">
        <f>O2067*N2068</f>
        <v>4485672.1986374501</v>
      </c>
      <c r="P2068" s="67">
        <f>(O2068-MAX(O$97:O2068))/MAX(O$97:O2068)</f>
        <v>-0.13798860716321271</v>
      </c>
      <c r="Q2068" s="63">
        <f t="shared" si="417"/>
        <v>1144128.0730948944</v>
      </c>
      <c r="R2068" s="48">
        <v>0.98033825819007447</v>
      </c>
      <c r="S2068" s="47">
        <f t="shared" si="420"/>
        <v>32188345.765436985</v>
      </c>
      <c r="T2068" s="67">
        <f>(S2068-MAX(S$97:S2068))/MAX(S$97:S2068)</f>
        <v>-0.33738946723422758</v>
      </c>
      <c r="U2068" s="63">
        <f t="shared" si="419"/>
        <v>1233916.1729175348</v>
      </c>
      <c r="V2068" s="4"/>
    </row>
    <row r="2069" spans="1:22" x14ac:dyDescent="0.3">
      <c r="A2069" s="2">
        <v>45072</v>
      </c>
      <c r="B2069" s="21">
        <v>604.70000000000005</v>
      </c>
      <c r="C2069" s="21">
        <v>622.29999999999995</v>
      </c>
      <c r="D2069" s="21">
        <v>616.93999999999994</v>
      </c>
      <c r="E2069" s="21">
        <v>574.28833333333341</v>
      </c>
      <c r="F2069" s="23" t="str">
        <f t="shared" si="425"/>
        <v>FALSE</v>
      </c>
      <c r="G2069" s="23" t="str">
        <f t="shared" si="426"/>
        <v>TRUE</v>
      </c>
      <c r="H2069" s="23" t="str">
        <f t="shared" si="427"/>
        <v>Sell</v>
      </c>
      <c r="I2069" s="23" t="str">
        <f t="shared" si="424"/>
        <v/>
      </c>
      <c r="J2069" s="38" t="str">
        <f t="shared" si="421"/>
        <v>Cash</v>
      </c>
      <c r="K2069" s="23" t="str">
        <f t="shared" si="422"/>
        <v>Cash</v>
      </c>
      <c r="L2069" s="23" t="str">
        <f t="shared" si="423"/>
        <v>Cash</v>
      </c>
      <c r="M2069" s="43">
        <f t="shared" si="428"/>
        <v>0.99966936683749397</v>
      </c>
      <c r="N2069" s="54">
        <f t="shared" si="418"/>
        <v>1</v>
      </c>
      <c r="O2069" s="47">
        <f>O2068*N2069</f>
        <v>4485672.1986374501</v>
      </c>
      <c r="P2069" s="67">
        <f>(O2069-MAX(O$97:O2069))/MAX(O$97:O2069)</f>
        <v>-0.13798860716321271</v>
      </c>
      <c r="Q2069" s="63">
        <f t="shared" si="417"/>
        <v>1144128.0730948944</v>
      </c>
      <c r="R2069" s="48">
        <v>1</v>
      </c>
      <c r="S2069" s="47">
        <f t="shared" si="420"/>
        <v>32188345.765436985</v>
      </c>
      <c r="T2069" s="67">
        <f>(S2069-MAX(S$97:S2069))/MAX(S$97:S2069)</f>
        <v>-0.33738946723422758</v>
      </c>
      <c r="U2069" s="63">
        <f t="shared" si="419"/>
        <v>1233916.1729175348</v>
      </c>
      <c r="V2069" s="4"/>
    </row>
    <row r="2070" spans="1:22" x14ac:dyDescent="0.3">
      <c r="A2070" s="2">
        <v>45073</v>
      </c>
      <c r="B2070" s="21">
        <v>622.6</v>
      </c>
      <c r="C2070" s="21">
        <v>630</v>
      </c>
      <c r="D2070" s="21">
        <v>620.56000000000006</v>
      </c>
      <c r="E2070" s="21">
        <v>575.28750000000002</v>
      </c>
      <c r="F2070" s="23" t="str">
        <f t="shared" si="425"/>
        <v>TRUE</v>
      </c>
      <c r="G2070" s="23" t="str">
        <f t="shared" si="426"/>
        <v>TRUE</v>
      </c>
      <c r="H2070" s="23" t="str">
        <f t="shared" si="427"/>
        <v>Buy</v>
      </c>
      <c r="I2070" s="23" t="str">
        <f t="shared" si="424"/>
        <v>Buying</v>
      </c>
      <c r="J2070" s="38" t="str">
        <f t="shared" si="421"/>
        <v/>
      </c>
      <c r="K2070" s="23" t="str">
        <f t="shared" si="422"/>
        <v>Buying</v>
      </c>
      <c r="L2070" s="23" t="str">
        <f t="shared" si="423"/>
        <v>Buying</v>
      </c>
      <c r="M2070" s="43">
        <f t="shared" si="428"/>
        <v>1.0296014552670745</v>
      </c>
      <c r="N2070" s="54">
        <f t="shared" si="418"/>
        <v>1</v>
      </c>
      <c r="O2070" s="47">
        <f>O2069*N2070</f>
        <v>4485672.1986374501</v>
      </c>
      <c r="P2070" s="67">
        <f>(O2070-MAX(O$97:O2070))/MAX(O$97:O2070)</f>
        <v>-0.13798860716321271</v>
      </c>
      <c r="Q2070" s="63">
        <f t="shared" si="417"/>
        <v>1144128.0730948944</v>
      </c>
      <c r="R2070" s="48">
        <v>1</v>
      </c>
      <c r="S2070" s="47">
        <f t="shared" si="420"/>
        <v>32188345.765436985</v>
      </c>
      <c r="T2070" s="67">
        <f>(S2070-MAX(S$97:S2070))/MAX(S$97:S2070)</f>
        <v>-0.33738946723422758</v>
      </c>
      <c r="U2070" s="63">
        <f t="shared" si="419"/>
        <v>1233916.1729175348</v>
      </c>
      <c r="V2070" s="4"/>
    </row>
    <row r="2071" spans="1:22" x14ac:dyDescent="0.3">
      <c r="A2071" s="2">
        <v>45074</v>
      </c>
      <c r="B2071" s="21">
        <v>630</v>
      </c>
      <c r="C2071" s="21">
        <v>631.70000000000005</v>
      </c>
      <c r="D2071" s="21">
        <v>621.35</v>
      </c>
      <c r="E2071" s="21">
        <v>576.26499999999999</v>
      </c>
      <c r="F2071" s="23" t="str">
        <f t="shared" si="425"/>
        <v>TRUE</v>
      </c>
      <c r="G2071" s="23" t="str">
        <f t="shared" si="426"/>
        <v>TRUE</v>
      </c>
      <c r="H2071" s="23" t="str">
        <f t="shared" si="427"/>
        <v>Buy</v>
      </c>
      <c r="I2071" s="23" t="str">
        <f t="shared" si="424"/>
        <v>hold</v>
      </c>
      <c r="J2071" s="38" t="str">
        <f t="shared" si="421"/>
        <v/>
      </c>
      <c r="K2071" s="23" t="str">
        <f t="shared" si="422"/>
        <v>hold</v>
      </c>
      <c r="L2071" s="23" t="str">
        <f t="shared" si="423"/>
        <v>hold</v>
      </c>
      <c r="M2071" s="43">
        <f t="shared" si="428"/>
        <v>1.0118856408609058</v>
      </c>
      <c r="N2071" s="54">
        <f t="shared" si="418"/>
        <v>1.0111856408609057</v>
      </c>
      <c r="O2071" s="47">
        <f>O2070*N2071</f>
        <v>4535847.3168711578</v>
      </c>
      <c r="P2071" s="67">
        <f>(O2071-MAX(O$97:O2071))/MAX(O$97:O2071)</f>
        <v>-0.12834645730493133</v>
      </c>
      <c r="Q2071" s="63">
        <f t="shared" si="417"/>
        <v>1156925.8788194139</v>
      </c>
      <c r="R2071" s="48">
        <v>1.0111773209123032</v>
      </c>
      <c r="S2071" s="47">
        <f t="shared" si="420"/>
        <v>32548125.235693447</v>
      </c>
      <c r="T2071" s="67">
        <f>(S2071-MAX(S$97:S2071))/MAX(S$97:S2071)</f>
        <v>-0.32998325666963241</v>
      </c>
      <c r="U2071" s="63">
        <f t="shared" si="419"/>
        <v>1247708.049961115</v>
      </c>
      <c r="V2071" s="4"/>
    </row>
    <row r="2072" spans="1:22" x14ac:dyDescent="0.3">
      <c r="A2072" s="2">
        <v>45075</v>
      </c>
      <c r="B2072" s="21">
        <v>631.70000000000005</v>
      </c>
      <c r="C2072" s="21">
        <v>641.70000000000005</v>
      </c>
      <c r="D2072" s="21">
        <v>622.20999999999992</v>
      </c>
      <c r="E2072" s="21">
        <v>577.30666666666673</v>
      </c>
      <c r="F2072" s="23" t="str">
        <f t="shared" si="425"/>
        <v>TRUE</v>
      </c>
      <c r="G2072" s="23" t="str">
        <f t="shared" si="426"/>
        <v>TRUE</v>
      </c>
      <c r="H2072" s="23" t="str">
        <f t="shared" si="427"/>
        <v>Buy</v>
      </c>
      <c r="I2072" s="23" t="str">
        <f t="shared" si="424"/>
        <v>hold</v>
      </c>
      <c r="J2072" s="38" t="str">
        <f t="shared" si="421"/>
        <v/>
      </c>
      <c r="K2072" s="23" t="str">
        <f t="shared" si="422"/>
        <v>hold</v>
      </c>
      <c r="L2072" s="23" t="str">
        <f t="shared" si="423"/>
        <v>hold</v>
      </c>
      <c r="M2072" s="43">
        <f t="shared" si="428"/>
        <v>1.0026984126984129</v>
      </c>
      <c r="N2072" s="54">
        <f t="shared" si="418"/>
        <v>1.0026984126984129</v>
      </c>
      <c r="O2072" s="47">
        <f>O2071*N2072</f>
        <v>4548086.9048690647</v>
      </c>
      <c r="P2072" s="67">
        <f>(O2072-MAX(O$97:O2072))/MAX(O$97:O2072)</f>
        <v>-0.12599437631670643</v>
      </c>
      <c r="Q2072" s="63">
        <f t="shared" si="417"/>
        <v>1160047.7423019428</v>
      </c>
      <c r="R2072" s="48">
        <v>1.0026984126984129</v>
      </c>
      <c r="S2072" s="47">
        <f t="shared" si="420"/>
        <v>32635953.510138974</v>
      </c>
      <c r="T2072" s="67">
        <f>(S2072-MAX(S$97:S2072))/MAX(S$97:S2072)</f>
        <v>-0.32817527498128052</v>
      </c>
      <c r="U2072" s="63">
        <f t="shared" si="419"/>
        <v>1251074.8812070421</v>
      </c>
      <c r="V2072" s="4"/>
    </row>
    <row r="2073" spans="1:22" x14ac:dyDescent="0.3">
      <c r="A2073" s="2">
        <v>45076</v>
      </c>
      <c r="B2073" s="21">
        <v>641.9</v>
      </c>
      <c r="C2073" s="21">
        <v>663.7</v>
      </c>
      <c r="D2073" s="21">
        <v>625.68000000000006</v>
      </c>
      <c r="E2073" s="21">
        <v>578.63499999999999</v>
      </c>
      <c r="F2073" s="23" t="str">
        <f t="shared" si="425"/>
        <v>TRUE</v>
      </c>
      <c r="G2073" s="23" t="str">
        <f t="shared" si="426"/>
        <v>TRUE</v>
      </c>
      <c r="H2073" s="23" t="str">
        <f t="shared" si="427"/>
        <v>Buy</v>
      </c>
      <c r="I2073" s="23" t="str">
        <f t="shared" si="424"/>
        <v>hold</v>
      </c>
      <c r="J2073" s="38" t="str">
        <f t="shared" si="421"/>
        <v/>
      </c>
      <c r="K2073" s="23" t="str">
        <f t="shared" si="422"/>
        <v>hold</v>
      </c>
      <c r="L2073" s="23" t="str">
        <f t="shared" si="423"/>
        <v>hold</v>
      </c>
      <c r="M2073" s="43">
        <f t="shared" si="428"/>
        <v>1.0161469051765077</v>
      </c>
      <c r="N2073" s="54">
        <f t="shared" si="418"/>
        <v>1.0161469051765077</v>
      </c>
      <c r="O2073" s="47">
        <f>O2072*N2073</f>
        <v>4621524.432856502</v>
      </c>
      <c r="P2073" s="67">
        <f>(O2073-MAX(O$97:O2073))/MAX(O$97:O2073)</f>
        <v>-0.11188189038735778</v>
      </c>
      <c r="Q2073" s="63">
        <f t="shared" si="417"/>
        <v>1178778.9231971141</v>
      </c>
      <c r="R2073" s="48">
        <v>1.0161469051765077</v>
      </c>
      <c r="S2073" s="47">
        <f t="shared" si="420"/>
        <v>33162923.156812102</v>
      </c>
      <c r="T2073" s="67">
        <f>(S2073-MAX(S$97:S2073))/MAX(S$97:S2073)</f>
        <v>-0.3173273848511699</v>
      </c>
      <c r="U2073" s="63">
        <f t="shared" si="419"/>
        <v>1271275.8686826029</v>
      </c>
      <c r="V2073" s="4"/>
    </row>
    <row r="2074" spans="1:22" x14ac:dyDescent="0.3">
      <c r="A2074" s="2">
        <v>45077</v>
      </c>
      <c r="B2074" s="21">
        <v>663.6</v>
      </c>
      <c r="C2074" s="21">
        <v>684.8</v>
      </c>
      <c r="D2074" s="21">
        <v>631.54</v>
      </c>
      <c r="E2074" s="21">
        <v>580.13416666666672</v>
      </c>
      <c r="F2074" s="23" t="str">
        <f t="shared" si="425"/>
        <v>TRUE</v>
      </c>
      <c r="G2074" s="23" t="str">
        <f t="shared" si="426"/>
        <v>TRUE</v>
      </c>
      <c r="H2074" s="23" t="str">
        <f t="shared" si="427"/>
        <v>Buy</v>
      </c>
      <c r="I2074" s="23" t="str">
        <f t="shared" si="424"/>
        <v>hold</v>
      </c>
      <c r="J2074" s="38" t="str">
        <f t="shared" si="421"/>
        <v/>
      </c>
      <c r="K2074" s="23" t="str">
        <f t="shared" si="422"/>
        <v>hold</v>
      </c>
      <c r="L2074" s="23" t="str">
        <f t="shared" si="423"/>
        <v>hold</v>
      </c>
      <c r="M2074" s="43">
        <f t="shared" si="428"/>
        <v>1.0338058887677208</v>
      </c>
      <c r="N2074" s="54">
        <f t="shared" si="418"/>
        <v>1.0338058887677208</v>
      </c>
      <c r="O2074" s="47">
        <f>O2073*N2074</f>
        <v>4777759.173770953</v>
      </c>
      <c r="P2074" s="67">
        <f>(O2074-MAX(O$97:O2074))/MAX(O$97:O2074)</f>
        <v>-8.1858268361194322E-2</v>
      </c>
      <c r="Q2074" s="63">
        <f t="shared" si="417"/>
        <v>1218628.5923564495</v>
      </c>
      <c r="R2074" s="48">
        <v>1.0338058887677208</v>
      </c>
      <c r="S2074" s="47">
        <f t="shared" si="420"/>
        <v>34284025.248263761</v>
      </c>
      <c r="T2074" s="67">
        <f>(S2074-MAX(S$97:S2074))/MAX(S$97:S2074)</f>
        <v>-0.2942490303586795</v>
      </c>
      <c r="U2074" s="63">
        <f t="shared" si="419"/>
        <v>1314252.4792923746</v>
      </c>
      <c r="V2074" s="4"/>
    </row>
    <row r="2075" spans="1:22" x14ac:dyDescent="0.3">
      <c r="A2075" s="2">
        <v>45078</v>
      </c>
      <c r="B2075" s="21">
        <v>684.9</v>
      </c>
      <c r="C2075" s="21">
        <v>675.2</v>
      </c>
      <c r="D2075" s="21">
        <v>637.56000000000006</v>
      </c>
      <c r="E2075" s="21">
        <v>581.5483333333334</v>
      </c>
      <c r="F2075" s="23" t="str">
        <f t="shared" si="425"/>
        <v>TRUE</v>
      </c>
      <c r="G2075" s="23" t="str">
        <f t="shared" si="426"/>
        <v>TRUE</v>
      </c>
      <c r="H2075" s="23" t="str">
        <f t="shared" si="427"/>
        <v>Buy</v>
      </c>
      <c r="I2075" s="23" t="str">
        <f t="shared" si="424"/>
        <v>hold</v>
      </c>
      <c r="J2075" s="38" t="str">
        <f t="shared" si="421"/>
        <v/>
      </c>
      <c r="K2075" s="23" t="str">
        <f t="shared" si="422"/>
        <v>hold</v>
      </c>
      <c r="L2075" s="23" t="str">
        <f t="shared" si="423"/>
        <v>hold</v>
      </c>
      <c r="M2075" s="43">
        <f t="shared" si="428"/>
        <v>1.0320976491862568</v>
      </c>
      <c r="N2075" s="54">
        <f t="shared" si="418"/>
        <v>1.0320976491862568</v>
      </c>
      <c r="O2075" s="47">
        <f>O2074*N2075</f>
        <v>4931114.0116270734</v>
      </c>
      <c r="P2075" s="67">
        <f>(O2075-MAX(O$97:O2075))/MAX(O$97:O2075)</f>
        <v>-5.2388077155789553E-2</v>
      </c>
      <c r="Q2075" s="63">
        <f t="shared" si="417"/>
        <v>1257743.7054022488</v>
      </c>
      <c r="R2075" s="48">
        <v>1.0320976491862568</v>
      </c>
      <c r="S2075" s="47">
        <f t="shared" si="420"/>
        <v>35384461.863375299</v>
      </c>
      <c r="T2075" s="67">
        <f>(S2075-MAX(S$97:S2075))/MAX(S$97:S2075)</f>
        <v>-0.27159608332227192</v>
      </c>
      <c r="U2075" s="63">
        <f t="shared" si="419"/>
        <v>1356436.8943148695</v>
      </c>
      <c r="V2075" s="4"/>
    </row>
    <row r="2076" spans="1:22" x14ac:dyDescent="0.3">
      <c r="A2076" s="2">
        <v>45079</v>
      </c>
      <c r="B2076" s="21">
        <v>675.1</v>
      </c>
      <c r="C2076" s="21">
        <v>685.4</v>
      </c>
      <c r="D2076" s="21">
        <v>644.45000000000005</v>
      </c>
      <c r="E2076" s="21">
        <v>582.95166666666671</v>
      </c>
      <c r="F2076" s="23" t="str">
        <f t="shared" si="425"/>
        <v>TRUE</v>
      </c>
      <c r="G2076" s="23" t="str">
        <f t="shared" si="426"/>
        <v>TRUE</v>
      </c>
      <c r="H2076" s="23" t="str">
        <f t="shared" si="427"/>
        <v>Buy</v>
      </c>
      <c r="I2076" s="23" t="str">
        <f t="shared" si="424"/>
        <v>hold</v>
      </c>
      <c r="J2076" s="38" t="str">
        <f t="shared" si="421"/>
        <v/>
      </c>
      <c r="K2076" s="23" t="str">
        <f t="shared" si="422"/>
        <v>hold</v>
      </c>
      <c r="L2076" s="23" t="str">
        <f t="shared" si="423"/>
        <v>hold</v>
      </c>
      <c r="M2076" s="43">
        <f t="shared" si="428"/>
        <v>0.98569134180172291</v>
      </c>
      <c r="N2076" s="54">
        <f t="shared" si="418"/>
        <v>0.98569134180172291</v>
      </c>
      <c r="O2076" s="47">
        <f>O2075*N2076</f>
        <v>4860556.3866979666</v>
      </c>
      <c r="P2076" s="67">
        <f>(O2076-MAX(O$97:O2076))/MAX(O$97:O2076)</f>
        <v>-6.5947132264379482E-2</v>
      </c>
      <c r="Q2076" s="63">
        <f t="shared" si="417"/>
        <v>1239747.0806206134</v>
      </c>
      <c r="R2076" s="48">
        <v>0.98569134180172291</v>
      </c>
      <c r="S2076" s="47">
        <f t="shared" si="420"/>
        <v>34878157.693042293</v>
      </c>
      <c r="T2076" s="67">
        <f>(S2076-MAX(S$97:S2076))/MAX(S$97:S2076)</f>
        <v>-0.28201856599629976</v>
      </c>
      <c r="U2076" s="63">
        <f t="shared" si="419"/>
        <v>1337028.1024265855</v>
      </c>
      <c r="V2076" s="4"/>
    </row>
    <row r="2077" spans="1:22" x14ac:dyDescent="0.3">
      <c r="A2077" s="2">
        <v>45080</v>
      </c>
      <c r="B2077" s="21">
        <v>685.4</v>
      </c>
      <c r="C2077" s="21">
        <v>688.3</v>
      </c>
      <c r="D2077" s="21">
        <v>652.79000000000008</v>
      </c>
      <c r="E2077" s="21">
        <v>584.3983333333332</v>
      </c>
      <c r="F2077" s="23" t="str">
        <f t="shared" si="425"/>
        <v>TRUE</v>
      </c>
      <c r="G2077" s="23" t="str">
        <f t="shared" si="426"/>
        <v>TRUE</v>
      </c>
      <c r="H2077" s="23" t="str">
        <f t="shared" si="427"/>
        <v>Buy</v>
      </c>
      <c r="I2077" s="23" t="str">
        <f t="shared" si="424"/>
        <v>hold</v>
      </c>
      <c r="J2077" s="38" t="str">
        <f t="shared" si="421"/>
        <v/>
      </c>
      <c r="K2077" s="23" t="str">
        <f t="shared" si="422"/>
        <v>hold</v>
      </c>
      <c r="L2077" s="23" t="str">
        <f t="shared" si="423"/>
        <v>hold</v>
      </c>
      <c r="M2077" s="43">
        <f t="shared" si="428"/>
        <v>1.0152569989631166</v>
      </c>
      <c r="N2077" s="54">
        <f t="shared" si="418"/>
        <v>1.0152569989631166</v>
      </c>
      <c r="O2077" s="47">
        <f>O2076*N2077</f>
        <v>4934713.8904499877</v>
      </c>
      <c r="P2077" s="67">
        <f>(O2077-MAX(O$97:O2077))/MAX(O$97:O2077)</f>
        <v>-5.169628862984095E-2</v>
      </c>
      <c r="Q2077" s="63">
        <f t="shared" si="417"/>
        <v>1258661.9005441689</v>
      </c>
      <c r="R2077" s="48">
        <v>1.0152569989631166</v>
      </c>
      <c r="S2077" s="47">
        <f t="shared" si="420"/>
        <v>35410293.708800457</v>
      </c>
      <c r="T2077" s="67">
        <f>(S2077-MAX(S$97:S2077))/MAX(S$97:S2077)</f>
        <v>-0.27106432400216834</v>
      </c>
      <c r="U2077" s="63">
        <f t="shared" si="419"/>
        <v>1357427.1387989656</v>
      </c>
      <c r="V2077" s="4"/>
    </row>
    <row r="2078" spans="1:22" x14ac:dyDescent="0.3">
      <c r="A2078" s="2">
        <v>45081</v>
      </c>
      <c r="B2078" s="21">
        <v>688.2</v>
      </c>
      <c r="C2078" s="21">
        <v>699.3</v>
      </c>
      <c r="D2078" s="21">
        <v>662.24</v>
      </c>
      <c r="E2078" s="21">
        <v>585.90166666666664</v>
      </c>
      <c r="F2078" s="23" t="str">
        <f t="shared" si="425"/>
        <v>TRUE</v>
      </c>
      <c r="G2078" s="23" t="str">
        <f t="shared" si="426"/>
        <v>TRUE</v>
      </c>
      <c r="H2078" s="23" t="str">
        <f t="shared" si="427"/>
        <v>Buy</v>
      </c>
      <c r="I2078" s="23" t="str">
        <f t="shared" si="424"/>
        <v>hold</v>
      </c>
      <c r="J2078" s="38" t="str">
        <f t="shared" si="421"/>
        <v/>
      </c>
      <c r="K2078" s="23" t="str">
        <f t="shared" si="422"/>
        <v>hold</v>
      </c>
      <c r="L2078" s="23" t="str">
        <f t="shared" si="423"/>
        <v>hold</v>
      </c>
      <c r="M2078" s="43">
        <f t="shared" si="428"/>
        <v>1.0040852057192882</v>
      </c>
      <c r="N2078" s="54">
        <f t="shared" si="418"/>
        <v>1.0040852057192882</v>
      </c>
      <c r="O2078" s="47">
        <f>O2077*N2078</f>
        <v>4954873.2118583051</v>
      </c>
      <c r="P2078" s="67">
        <f>(O2078-MAX(O$97:O2078))/MAX(O$97:O2078)</f>
        <v>-4.782227288452931E-2</v>
      </c>
      <c r="Q2078" s="63">
        <f t="shared" si="417"/>
        <v>1263803.7933389221</v>
      </c>
      <c r="R2078" s="48">
        <v>1.0040852057192882</v>
      </c>
      <c r="S2078" s="47">
        <f t="shared" si="420"/>
        <v>35554952.043181323</v>
      </c>
      <c r="T2078" s="67">
        <f>(S2078-MAX(S$97:S2078))/MAX(S$97:S2078)</f>
        <v>-0.26808647180958883</v>
      </c>
      <c r="U2078" s="63">
        <f t="shared" si="419"/>
        <v>1362972.507909904</v>
      </c>
      <c r="V2078" s="4"/>
    </row>
    <row r="2079" spans="1:22" x14ac:dyDescent="0.3">
      <c r="A2079" s="2">
        <v>45082</v>
      </c>
      <c r="B2079" s="21">
        <v>699.6</v>
      </c>
      <c r="C2079" s="21">
        <v>709</v>
      </c>
      <c r="D2079" s="21">
        <v>670.91000000000008</v>
      </c>
      <c r="E2079" s="21">
        <v>587.58166666666671</v>
      </c>
      <c r="F2079" s="23" t="str">
        <f t="shared" si="425"/>
        <v>TRUE</v>
      </c>
      <c r="G2079" s="23" t="str">
        <f t="shared" si="426"/>
        <v>TRUE</v>
      </c>
      <c r="H2079" s="23" t="str">
        <f t="shared" si="427"/>
        <v>Buy</v>
      </c>
      <c r="I2079" s="23" t="str">
        <f t="shared" si="424"/>
        <v>hold</v>
      </c>
      <c r="J2079" s="38" t="str">
        <f t="shared" si="421"/>
        <v/>
      </c>
      <c r="K2079" s="23" t="str">
        <f t="shared" si="422"/>
        <v>hold</v>
      </c>
      <c r="L2079" s="23" t="str">
        <f t="shared" si="423"/>
        <v>hold</v>
      </c>
      <c r="M2079" s="43">
        <f t="shared" si="428"/>
        <v>1.0165649520488229</v>
      </c>
      <c r="N2079" s="54">
        <f t="shared" si="418"/>
        <v>1.0165649520488229</v>
      </c>
      <c r="O2079" s="47">
        <f>O2078*N2079</f>
        <v>5036950.449020735</v>
      </c>
      <c r="P2079" s="67">
        <f>(O2079-MAX(O$97:O2079))/MAX(O$97:O2079)</f>
        <v>-3.2049494492904375E-2</v>
      </c>
      <c r="Q2079" s="63">
        <f t="shared" si="417"/>
        <v>1284738.6425747019</v>
      </c>
      <c r="R2079" s="48">
        <v>1.0165649520488229</v>
      </c>
      <c r="S2079" s="47">
        <f t="shared" si="420"/>
        <v>36143918.118874818</v>
      </c>
      <c r="T2079" s="67">
        <f>(S2079-MAX(S$97:S2079))/MAX(S$97:S2079)</f>
        <v>-0.2559623593112299</v>
      </c>
      <c r="U2079" s="63">
        <f t="shared" si="419"/>
        <v>1385550.0821472954</v>
      </c>
      <c r="V2079" s="4"/>
    </row>
    <row r="2080" spans="1:22" x14ac:dyDescent="0.3">
      <c r="A2080" s="2">
        <v>45083</v>
      </c>
      <c r="B2080" s="21">
        <v>709.2</v>
      </c>
      <c r="C2080" s="21">
        <v>678</v>
      </c>
      <c r="D2080" s="21">
        <v>675.71</v>
      </c>
      <c r="E2080" s="21">
        <v>589.02166666666665</v>
      </c>
      <c r="F2080" s="23" t="str">
        <f t="shared" si="425"/>
        <v>TRUE</v>
      </c>
      <c r="G2080" s="23" t="str">
        <f t="shared" si="426"/>
        <v>TRUE</v>
      </c>
      <c r="H2080" s="23" t="str">
        <f t="shared" si="427"/>
        <v>Buy</v>
      </c>
      <c r="I2080" s="23" t="str">
        <f t="shared" si="424"/>
        <v>hold</v>
      </c>
      <c r="J2080" s="38" t="str">
        <f t="shared" si="421"/>
        <v/>
      </c>
      <c r="K2080" s="23" t="str">
        <f t="shared" si="422"/>
        <v>hold</v>
      </c>
      <c r="L2080" s="23" t="str">
        <f t="shared" si="423"/>
        <v>hold</v>
      </c>
      <c r="M2080" s="43">
        <f t="shared" si="428"/>
        <v>1.0137221269296741</v>
      </c>
      <c r="N2080" s="54">
        <f t="shared" si="418"/>
        <v>1.0137221269296741</v>
      </c>
      <c r="O2080" s="47">
        <f>O2079*N2080</f>
        <v>5106068.122420677</v>
      </c>
      <c r="P2080" s="67">
        <f>(O2080-MAX(O$97:O2080))/MAX(O$97:O2080)</f>
        <v>-1.8767154794693701E-2</v>
      </c>
      <c r="Q2080" s="63">
        <f t="shared" si="417"/>
        <v>1302367.9892995693</v>
      </c>
      <c r="R2080" s="48">
        <v>1.0137221269296741</v>
      </c>
      <c r="S2080" s="47">
        <f t="shared" si="420"/>
        <v>36639889.551037766</v>
      </c>
      <c r="T2080" s="67">
        <f>(S2080-MAX(S$97:S2080))/MAX(S$97:S2080)</f>
        <v>-0.24575258036524333</v>
      </c>
      <c r="U2080" s="63">
        <f t="shared" si="419"/>
        <v>1404562.7762419409</v>
      </c>
      <c r="V2080" s="4"/>
    </row>
    <row r="2081" spans="1:22" x14ac:dyDescent="0.3">
      <c r="A2081" s="2">
        <v>45084</v>
      </c>
      <c r="B2081" s="21">
        <v>678.5</v>
      </c>
      <c r="C2081" s="21">
        <v>693.5</v>
      </c>
      <c r="D2081" s="21">
        <v>681.89</v>
      </c>
      <c r="E2081" s="21">
        <v>590.60250000000008</v>
      </c>
      <c r="F2081" s="23" t="str">
        <f t="shared" si="425"/>
        <v>TRUE</v>
      </c>
      <c r="G2081" s="23" t="str">
        <f t="shared" si="426"/>
        <v>TRUE</v>
      </c>
      <c r="H2081" s="23" t="str">
        <f t="shared" si="427"/>
        <v>Buy</v>
      </c>
      <c r="I2081" s="23" t="str">
        <f t="shared" si="424"/>
        <v>hold</v>
      </c>
      <c r="J2081" s="38" t="str">
        <f t="shared" si="421"/>
        <v/>
      </c>
      <c r="K2081" s="23" t="str">
        <f t="shared" si="422"/>
        <v>hold</v>
      </c>
      <c r="L2081" s="23" t="str">
        <f t="shared" si="423"/>
        <v>hold</v>
      </c>
      <c r="M2081" s="43">
        <f t="shared" si="428"/>
        <v>0.95671178793006195</v>
      </c>
      <c r="N2081" s="54">
        <f t="shared" si="418"/>
        <v>0.95671178793006195</v>
      </c>
      <c r="O2081" s="47">
        <f>O2080*N2081</f>
        <v>4885035.5626937803</v>
      </c>
      <c r="P2081" s="67">
        <f>(O2081-MAX(O$97:O2081))/MAX(O$97:O2081)</f>
        <v>-6.1242970287929702E-2</v>
      </c>
      <c r="Q2081" s="63">
        <f t="shared" si="417"/>
        <v>1245990.8075856706</v>
      </c>
      <c r="R2081" s="48">
        <v>0.95671178793006195</v>
      </c>
      <c r="S2081" s="47">
        <f t="shared" si="420"/>
        <v>35053814.241933338</v>
      </c>
      <c r="T2081" s="67">
        <f>(S2081-MAX(S$97:S2081))/MAX(S$97:S2081)</f>
        <v>-0.27840260261959621</v>
      </c>
      <c r="U2081" s="63">
        <f t="shared" si="419"/>
        <v>1343761.7649184389</v>
      </c>
      <c r="V2081" s="4"/>
    </row>
    <row r="2082" spans="1:22" x14ac:dyDescent="0.3">
      <c r="A2082" s="2">
        <v>45085</v>
      </c>
      <c r="B2082" s="21">
        <v>693.3</v>
      </c>
      <c r="C2082" s="21">
        <v>690.9</v>
      </c>
      <c r="D2082" s="21">
        <v>686.81000000000006</v>
      </c>
      <c r="E2082" s="21">
        <v>592.11833333333345</v>
      </c>
      <c r="F2082" s="23" t="str">
        <f t="shared" si="425"/>
        <v>TRUE</v>
      </c>
      <c r="G2082" s="23" t="str">
        <f t="shared" si="426"/>
        <v>TRUE</v>
      </c>
      <c r="H2082" s="23" t="str">
        <f t="shared" si="427"/>
        <v>Buy</v>
      </c>
      <c r="I2082" s="23" t="str">
        <f t="shared" si="424"/>
        <v>hold</v>
      </c>
      <c r="J2082" s="38" t="str">
        <f t="shared" si="421"/>
        <v/>
      </c>
      <c r="K2082" s="23" t="str">
        <f t="shared" si="422"/>
        <v>hold</v>
      </c>
      <c r="L2082" s="23" t="str">
        <f t="shared" si="423"/>
        <v>hold</v>
      </c>
      <c r="M2082" s="43">
        <f t="shared" si="428"/>
        <v>1.0218128224023582</v>
      </c>
      <c r="N2082" s="54">
        <f t="shared" si="418"/>
        <v>1.0218128224023582</v>
      </c>
      <c r="O2082" s="47">
        <f>O2081*N2082</f>
        <v>4991591.9758520238</v>
      </c>
      <c r="P2082" s="67">
        <f>(O2082-MAX(O$97:O2082))/MAX(O$97:O2082)</f>
        <v>-4.0766029919854986E-2</v>
      </c>
      <c r="Q2082" s="63">
        <f t="shared" si="417"/>
        <v>1273169.3837865076</v>
      </c>
      <c r="R2082" s="48">
        <v>1.0218128224023582</v>
      </c>
      <c r="S2082" s="47">
        <f t="shared" si="420"/>
        <v>35818436.866517887</v>
      </c>
      <c r="T2082" s="67">
        <f>(S2082-MAX(S$97:S2082))/MAX(S$97:S2082)</f>
        <v>-0.2626625267445335</v>
      </c>
      <c r="U2082" s="63">
        <f t="shared" si="419"/>
        <v>1373073.001647684</v>
      </c>
      <c r="V2082" s="4"/>
    </row>
    <row r="2083" spans="1:22" x14ac:dyDescent="0.3">
      <c r="A2083" s="2">
        <v>45086</v>
      </c>
      <c r="B2083" s="21">
        <v>690.9</v>
      </c>
      <c r="C2083" s="21">
        <v>700.2</v>
      </c>
      <c r="D2083" s="21">
        <v>690.45999999999992</v>
      </c>
      <c r="E2083" s="21">
        <v>593.6783333333334</v>
      </c>
      <c r="F2083" s="23" t="str">
        <f t="shared" si="425"/>
        <v>TRUE</v>
      </c>
      <c r="G2083" s="23" t="str">
        <f t="shared" si="426"/>
        <v>TRUE</v>
      </c>
      <c r="H2083" s="23" t="str">
        <f t="shared" si="427"/>
        <v>Buy</v>
      </c>
      <c r="I2083" s="23" t="str">
        <f t="shared" si="424"/>
        <v>hold</v>
      </c>
      <c r="J2083" s="38" t="str">
        <f t="shared" si="421"/>
        <v/>
      </c>
      <c r="K2083" s="23" t="str">
        <f t="shared" si="422"/>
        <v>hold</v>
      </c>
      <c r="L2083" s="23" t="str">
        <f t="shared" si="423"/>
        <v>hold</v>
      </c>
      <c r="M2083" s="43">
        <f t="shared" si="428"/>
        <v>0.99653829511034187</v>
      </c>
      <c r="N2083" s="54">
        <f t="shared" si="418"/>
        <v>0.99653829511034187</v>
      </c>
      <c r="O2083" s="47">
        <f>O2082*N2083</f>
        <v>4974312.5575020388</v>
      </c>
      <c r="P2083" s="67">
        <f>(O2083-MAX(O$97:O2083))/MAX(O$97:O2083)</f>
        <v>-4.4086614844407568E-2</v>
      </c>
      <c r="Q2083" s="63">
        <f t="shared" ref="Q2083:Q2146" si="429">Q2082*N2083</f>
        <v>1268762.0471052909</v>
      </c>
      <c r="R2083" s="48">
        <v>0.99653829511034187</v>
      </c>
      <c r="S2083" s="47">
        <f t="shared" si="420"/>
        <v>35694444.008477151</v>
      </c>
      <c r="T2083" s="67">
        <f>(S2083-MAX(S$97:S2083))/MAX(S$97:S2083)</f>
        <v>-0.26521497148103013</v>
      </c>
      <c r="U2083" s="63">
        <f t="shared" si="419"/>
        <v>1368319.8281240226</v>
      </c>
      <c r="V2083" s="4"/>
    </row>
    <row r="2084" spans="1:22" x14ac:dyDescent="0.3">
      <c r="A2084" s="2">
        <v>45087</v>
      </c>
      <c r="B2084" s="21">
        <v>700.3</v>
      </c>
      <c r="C2084" s="21">
        <v>653.9</v>
      </c>
      <c r="D2084" s="21">
        <v>687.37000000000012</v>
      </c>
      <c r="E2084" s="21">
        <v>594.99666666666656</v>
      </c>
      <c r="F2084" s="23" t="str">
        <f t="shared" si="425"/>
        <v>TRUE</v>
      </c>
      <c r="G2084" s="23" t="str">
        <f t="shared" si="426"/>
        <v>TRUE</v>
      </c>
      <c r="H2084" s="23" t="str">
        <f t="shared" si="427"/>
        <v>Buy</v>
      </c>
      <c r="I2084" s="23" t="str">
        <f t="shared" si="424"/>
        <v>hold</v>
      </c>
      <c r="J2084" s="38" t="str">
        <f t="shared" si="421"/>
        <v/>
      </c>
      <c r="K2084" s="23" t="str">
        <f t="shared" si="422"/>
        <v>hold</v>
      </c>
      <c r="L2084" s="23" t="str">
        <f t="shared" si="423"/>
        <v>hold</v>
      </c>
      <c r="M2084" s="43">
        <f t="shared" si="428"/>
        <v>1.0136054421768708</v>
      </c>
      <c r="N2084" s="54">
        <f t="shared" ref="N2084:N2147" si="430">IF(L2084="hold", IF(L2083="hold", B2084/B2083, (B2084-(B2083*$A$1))/B2083), IF(L2084="Selling", IF(L2083="Buying", (B2084-(B2083*$A$1)-(B2084*$A$1))/B2083, (B2084-(B2084*$A$1))/B2083), 1))</f>
        <v>1.0136054421768708</v>
      </c>
      <c r="O2084" s="47">
        <f>O2083*N2084</f>
        <v>5041990.279372815</v>
      </c>
      <c r="P2084" s="67">
        <f>(O2084-MAX(O$97:O2084))/MAX(O$97:O2084)</f>
        <v>-3.1080990556576333E-2</v>
      </c>
      <c r="Q2084" s="63">
        <f t="shared" si="429"/>
        <v>1286024.11577339</v>
      </c>
      <c r="R2084" s="48">
        <v>1.0136054421768708</v>
      </c>
      <c r="S2084" s="47">
        <f t="shared" si="420"/>
        <v>36180082.702470042</v>
      </c>
      <c r="T2084" s="67">
        <f>(S2084-MAX(S$97:S2084))/MAX(S$97:S2084)</f>
        <v>-0.25521789626308483</v>
      </c>
      <c r="U2084" s="63">
        <f t="shared" ref="U2084:U2147" si="431">U2083*R2084</f>
        <v>1386936.4244250297</v>
      </c>
      <c r="V2084" s="4"/>
    </row>
    <row r="2085" spans="1:22" x14ac:dyDescent="0.3">
      <c r="A2085" s="2">
        <v>45088</v>
      </c>
      <c r="B2085" s="21">
        <v>653.70000000000005</v>
      </c>
      <c r="C2085" s="21">
        <v>674.2</v>
      </c>
      <c r="D2085" s="21">
        <v>687.27</v>
      </c>
      <c r="E2085" s="21">
        <v>596.48249999999996</v>
      </c>
      <c r="F2085" s="23" t="str">
        <f t="shared" si="425"/>
        <v>FALSE</v>
      </c>
      <c r="G2085" s="23" t="str">
        <f t="shared" si="426"/>
        <v>TRUE</v>
      </c>
      <c r="H2085" s="23" t="str">
        <f t="shared" si="427"/>
        <v>Sell</v>
      </c>
      <c r="I2085" s="23" t="str">
        <f t="shared" si="424"/>
        <v/>
      </c>
      <c r="J2085" s="38" t="str">
        <f t="shared" si="421"/>
        <v>Selling</v>
      </c>
      <c r="K2085" s="23" t="str">
        <f t="shared" si="422"/>
        <v>Selling</v>
      </c>
      <c r="L2085" s="23" t="str">
        <f t="shared" si="423"/>
        <v>Selling</v>
      </c>
      <c r="M2085" s="43">
        <f t="shared" si="428"/>
        <v>0.93345708981864928</v>
      </c>
      <c r="N2085" s="54">
        <f t="shared" si="430"/>
        <v>0.93280366985577623</v>
      </c>
      <c r="O2085" s="47">
        <f>O2084*N2085</f>
        <v>4703187.0359761119</v>
      </c>
      <c r="P2085" s="67">
        <f>(O2085-MAX(O$97:O2085))/MAX(O$97:O2085)</f>
        <v>-9.6188792198150977E-2</v>
      </c>
      <c r="Q2085" s="63">
        <f t="shared" si="429"/>
        <v>1199608.0147164478</v>
      </c>
      <c r="R2085" s="48">
        <v>0.93280366985577623</v>
      </c>
      <c r="S2085" s="47">
        <f t="shared" si="420"/>
        <v>33748913.920549542</v>
      </c>
      <c r="T2085" s="67">
        <f>(S2085-MAX(S$97:S2085))/MAX(S$97:S2085)</f>
        <v>-0.3052645203913002</v>
      </c>
      <c r="U2085" s="63">
        <f t="shared" si="431"/>
        <v>1293739.3865603162</v>
      </c>
      <c r="V2085" s="4"/>
    </row>
    <row r="2086" spans="1:22" x14ac:dyDescent="0.3">
      <c r="A2086" s="2">
        <v>45089</v>
      </c>
      <c r="B2086" s="21">
        <v>674</v>
      </c>
      <c r="C2086" s="21">
        <v>678.5</v>
      </c>
      <c r="D2086" s="21">
        <v>686.58</v>
      </c>
      <c r="E2086" s="21">
        <v>598.02</v>
      </c>
      <c r="F2086" s="23" t="str">
        <f t="shared" si="425"/>
        <v>FALSE</v>
      </c>
      <c r="G2086" s="23" t="str">
        <f t="shared" si="426"/>
        <v>TRUE</v>
      </c>
      <c r="H2086" s="23" t="str">
        <f t="shared" si="427"/>
        <v>Sell</v>
      </c>
      <c r="I2086" s="23" t="str">
        <f t="shared" si="424"/>
        <v/>
      </c>
      <c r="J2086" s="38" t="str">
        <f t="shared" si="421"/>
        <v>Cash</v>
      </c>
      <c r="K2086" s="23" t="str">
        <f t="shared" si="422"/>
        <v>Cash</v>
      </c>
      <c r="L2086" s="23" t="str">
        <f t="shared" si="423"/>
        <v>Cash</v>
      </c>
      <c r="M2086" s="43">
        <f t="shared" si="428"/>
        <v>1.0310540003059507</v>
      </c>
      <c r="N2086" s="54">
        <f t="shared" si="430"/>
        <v>1</v>
      </c>
      <c r="O2086" s="47">
        <f>O2085*N2086</f>
        <v>4703187.0359761119</v>
      </c>
      <c r="P2086" s="67">
        <f>(O2086-MAX(O$97:O2086))/MAX(O$97:O2086)</f>
        <v>-9.6188792198150977E-2</v>
      </c>
      <c r="Q2086" s="63">
        <f t="shared" si="429"/>
        <v>1199608.0147164478</v>
      </c>
      <c r="R2086" s="48">
        <v>1</v>
      </c>
      <c r="S2086" s="47">
        <f t="shared" si="420"/>
        <v>33748913.920549542</v>
      </c>
      <c r="T2086" s="67">
        <f>(S2086-MAX(S$97:S2086))/MAX(S$97:S2086)</f>
        <v>-0.3052645203913002</v>
      </c>
      <c r="U2086" s="63">
        <f t="shared" si="431"/>
        <v>1293739.3865603162</v>
      </c>
      <c r="V2086" s="4"/>
    </row>
    <row r="2087" spans="1:22" x14ac:dyDescent="0.3">
      <c r="A2087" s="2">
        <v>45090</v>
      </c>
      <c r="B2087" s="21">
        <v>679</v>
      </c>
      <c r="C2087" s="21">
        <v>689.5</v>
      </c>
      <c r="D2087" s="21">
        <v>686.7</v>
      </c>
      <c r="E2087" s="21">
        <v>599.76333333333321</v>
      </c>
      <c r="F2087" s="23" t="str">
        <f t="shared" si="425"/>
        <v>FALSE</v>
      </c>
      <c r="G2087" s="23" t="str">
        <f t="shared" si="426"/>
        <v>TRUE</v>
      </c>
      <c r="H2087" s="23" t="str">
        <f t="shared" si="427"/>
        <v>Sell</v>
      </c>
      <c r="I2087" s="23" t="str">
        <f t="shared" si="424"/>
        <v/>
      </c>
      <c r="J2087" s="38" t="str">
        <f t="shared" si="421"/>
        <v>Cash</v>
      </c>
      <c r="K2087" s="23" t="str">
        <f t="shared" si="422"/>
        <v>Cash</v>
      </c>
      <c r="L2087" s="23" t="str">
        <f t="shared" si="423"/>
        <v>Cash</v>
      </c>
      <c r="M2087" s="43">
        <f t="shared" si="428"/>
        <v>1.0074183976261128</v>
      </c>
      <c r="N2087" s="54">
        <f t="shared" si="430"/>
        <v>1</v>
      </c>
      <c r="O2087" s="47">
        <f>O2086*N2087</f>
        <v>4703187.0359761119</v>
      </c>
      <c r="P2087" s="67">
        <f>(O2087-MAX(O$97:O2087))/MAX(O$97:O2087)</f>
        <v>-9.6188792198150977E-2</v>
      </c>
      <c r="Q2087" s="63">
        <f t="shared" si="429"/>
        <v>1199608.0147164478</v>
      </c>
      <c r="R2087" s="48">
        <v>1</v>
      </c>
      <c r="S2087" s="47">
        <f t="shared" si="420"/>
        <v>33748913.920549542</v>
      </c>
      <c r="T2087" s="67">
        <f>(S2087-MAX(S$97:S2087))/MAX(S$97:S2087)</f>
        <v>-0.3052645203913002</v>
      </c>
      <c r="U2087" s="63">
        <f t="shared" si="431"/>
        <v>1293739.3865603162</v>
      </c>
      <c r="V2087" s="4"/>
    </row>
    <row r="2088" spans="1:22" x14ac:dyDescent="0.3">
      <c r="A2088" s="2">
        <v>45091</v>
      </c>
      <c r="B2088" s="21">
        <v>690</v>
      </c>
      <c r="C2088" s="21">
        <v>657.3</v>
      </c>
      <c r="D2088" s="21">
        <v>682.5</v>
      </c>
      <c r="E2088" s="21">
        <v>601.19083333333333</v>
      </c>
      <c r="F2088" s="23" t="str">
        <f t="shared" si="425"/>
        <v>TRUE</v>
      </c>
      <c r="G2088" s="23" t="str">
        <f t="shared" si="426"/>
        <v>TRUE</v>
      </c>
      <c r="H2088" s="23" t="str">
        <f t="shared" si="427"/>
        <v>Buy</v>
      </c>
      <c r="I2088" s="23" t="str">
        <f t="shared" si="424"/>
        <v>Buying</v>
      </c>
      <c r="J2088" s="38" t="str">
        <f t="shared" si="421"/>
        <v/>
      </c>
      <c r="K2088" s="23" t="str">
        <f t="shared" si="422"/>
        <v>Buying</v>
      </c>
      <c r="L2088" s="23" t="str">
        <f t="shared" si="423"/>
        <v>Buying</v>
      </c>
      <c r="M2088" s="43">
        <f t="shared" si="428"/>
        <v>1.01620029455081</v>
      </c>
      <c r="N2088" s="54">
        <f t="shared" si="430"/>
        <v>1</v>
      </c>
      <c r="O2088" s="47">
        <f>O2087*N2088</f>
        <v>4703187.0359761119</v>
      </c>
      <c r="P2088" s="67">
        <f>(O2088-MAX(O$97:O2088))/MAX(O$97:O2088)</f>
        <v>-9.6188792198150977E-2</v>
      </c>
      <c r="Q2088" s="63">
        <f t="shared" si="429"/>
        <v>1199608.0147164478</v>
      </c>
      <c r="R2088" s="48">
        <v>1</v>
      </c>
      <c r="S2088" s="47">
        <f t="shared" si="420"/>
        <v>33748913.920549542</v>
      </c>
      <c r="T2088" s="67">
        <f>(S2088-MAX(S$97:S2088))/MAX(S$97:S2088)</f>
        <v>-0.3052645203913002</v>
      </c>
      <c r="U2088" s="63">
        <f t="shared" si="431"/>
        <v>1293739.3865603162</v>
      </c>
      <c r="V2088" s="4"/>
    </row>
    <row r="2089" spans="1:22" x14ac:dyDescent="0.3">
      <c r="A2089" s="2">
        <v>45092</v>
      </c>
      <c r="B2089" s="21">
        <v>657.1</v>
      </c>
      <c r="C2089" s="21">
        <v>623.70000000000005</v>
      </c>
      <c r="D2089" s="21">
        <v>673.97</v>
      </c>
      <c r="E2089" s="21">
        <v>602.21249999999998</v>
      </c>
      <c r="F2089" s="23" t="str">
        <f t="shared" si="425"/>
        <v>FALSE</v>
      </c>
      <c r="G2089" s="23" t="str">
        <f t="shared" si="426"/>
        <v>TRUE</v>
      </c>
      <c r="H2089" s="23" t="str">
        <f t="shared" si="427"/>
        <v>Sell</v>
      </c>
      <c r="I2089" s="23" t="str">
        <f t="shared" si="424"/>
        <v/>
      </c>
      <c r="J2089" s="38" t="str">
        <f t="shared" si="421"/>
        <v>Selling</v>
      </c>
      <c r="K2089" s="23" t="str">
        <f t="shared" si="422"/>
        <v>Selling</v>
      </c>
      <c r="L2089" s="23" t="str">
        <f t="shared" si="423"/>
        <v>Selling</v>
      </c>
      <c r="M2089" s="43">
        <f t="shared" si="428"/>
        <v>0.95231884057971017</v>
      </c>
      <c r="N2089" s="54">
        <f t="shared" si="430"/>
        <v>0.95095221739130442</v>
      </c>
      <c r="O2089" s="47">
        <f>O2088*N2089</f>
        <v>4472506.1406675205</v>
      </c>
      <c r="P2089" s="67">
        <f>(O2089-MAX(O$97:O2089))/MAX(O$97:O2089)</f>
        <v>-0.14051872783771863</v>
      </c>
      <c r="Q2089" s="63">
        <f t="shared" si="429"/>
        <v>1140769.9015949867</v>
      </c>
      <c r="R2089" s="48">
        <v>0.95098559420289863</v>
      </c>
      <c r="S2089" s="47">
        <f t="shared" si="420"/>
        <v>32094730.958436284</v>
      </c>
      <c r="T2089" s="67">
        <f>(S2089-MAX(S$97:S2089))/MAX(S$97:S2089)</f>
        <v>-0.3393165671104848</v>
      </c>
      <c r="U2089" s="63">
        <f t="shared" si="431"/>
        <v>1230327.5192717558</v>
      </c>
      <c r="V2089" s="4"/>
    </row>
    <row r="2090" spans="1:22" x14ac:dyDescent="0.3">
      <c r="A2090" s="2">
        <v>45093</v>
      </c>
      <c r="B2090" s="21">
        <v>623.70000000000005</v>
      </c>
      <c r="C2090" s="21">
        <v>609.1</v>
      </c>
      <c r="D2090" s="21">
        <v>667.08</v>
      </c>
      <c r="E2090" s="21">
        <v>603.04499999999996</v>
      </c>
      <c r="F2090" s="23" t="str">
        <f t="shared" si="425"/>
        <v>FALSE</v>
      </c>
      <c r="G2090" s="23" t="str">
        <f t="shared" si="426"/>
        <v>TRUE</v>
      </c>
      <c r="H2090" s="23" t="str">
        <f t="shared" si="427"/>
        <v>Sell</v>
      </c>
      <c r="I2090" s="23" t="str">
        <f t="shared" si="424"/>
        <v/>
      </c>
      <c r="J2090" s="38" t="str">
        <f t="shared" si="421"/>
        <v>Cash</v>
      </c>
      <c r="K2090" s="23" t="str">
        <f t="shared" si="422"/>
        <v>Cash</v>
      </c>
      <c r="L2090" s="23" t="str">
        <f t="shared" si="423"/>
        <v>Cash</v>
      </c>
      <c r="M2090" s="43">
        <f t="shared" si="428"/>
        <v>0.94917059808248372</v>
      </c>
      <c r="N2090" s="54">
        <f t="shared" si="430"/>
        <v>1</v>
      </c>
      <c r="O2090" s="47">
        <f>O2089*N2090</f>
        <v>4472506.1406675205</v>
      </c>
      <c r="P2090" s="67">
        <f>(O2090-MAX(O$97:O2090))/MAX(O$97:O2090)</f>
        <v>-0.14051872783771863</v>
      </c>
      <c r="Q2090" s="63">
        <f t="shared" si="429"/>
        <v>1140769.9015949867</v>
      </c>
      <c r="R2090" s="48">
        <v>1</v>
      </c>
      <c r="S2090" s="47">
        <f t="shared" si="420"/>
        <v>32094730.958436284</v>
      </c>
      <c r="T2090" s="67">
        <f>(S2090-MAX(S$97:S2090))/MAX(S$97:S2090)</f>
        <v>-0.3393165671104848</v>
      </c>
      <c r="U2090" s="63">
        <f t="shared" si="431"/>
        <v>1230327.5192717558</v>
      </c>
      <c r="V2090" s="4"/>
    </row>
    <row r="2091" spans="1:22" x14ac:dyDescent="0.3">
      <c r="A2091" s="2">
        <v>45094</v>
      </c>
      <c r="B2091" s="21">
        <v>609</v>
      </c>
      <c r="C2091" s="21">
        <v>626.70000000000005</v>
      </c>
      <c r="D2091" s="21">
        <v>660.4</v>
      </c>
      <c r="E2091" s="21">
        <v>604.06999999999994</v>
      </c>
      <c r="F2091" s="23" t="str">
        <f t="shared" si="425"/>
        <v>FALSE</v>
      </c>
      <c r="G2091" s="23" t="str">
        <f t="shared" si="426"/>
        <v>TRUE</v>
      </c>
      <c r="H2091" s="23" t="str">
        <f t="shared" si="427"/>
        <v>Sell</v>
      </c>
      <c r="I2091" s="23" t="str">
        <f t="shared" si="424"/>
        <v/>
      </c>
      <c r="J2091" s="38" t="str">
        <f t="shared" si="421"/>
        <v>Cash</v>
      </c>
      <c r="K2091" s="23" t="str">
        <f t="shared" si="422"/>
        <v>Cash</v>
      </c>
      <c r="L2091" s="23" t="str">
        <f t="shared" si="423"/>
        <v>Cash</v>
      </c>
      <c r="M2091" s="43">
        <f t="shared" si="428"/>
        <v>0.97643097643097632</v>
      </c>
      <c r="N2091" s="54">
        <f t="shared" si="430"/>
        <v>1</v>
      </c>
      <c r="O2091" s="47">
        <f>O2090*N2091</f>
        <v>4472506.1406675205</v>
      </c>
      <c r="P2091" s="67">
        <f>(O2091-MAX(O$97:O2091))/MAX(O$97:O2091)</f>
        <v>-0.14051872783771863</v>
      </c>
      <c r="Q2091" s="63">
        <f t="shared" si="429"/>
        <v>1140769.9015949867</v>
      </c>
      <c r="R2091" s="48">
        <v>1</v>
      </c>
      <c r="S2091" s="47">
        <f t="shared" si="420"/>
        <v>32094730.958436284</v>
      </c>
      <c r="T2091" s="67">
        <f>(S2091-MAX(S$97:S2091))/MAX(S$97:S2091)</f>
        <v>-0.3393165671104848</v>
      </c>
      <c r="U2091" s="63">
        <f t="shared" si="431"/>
        <v>1230327.5192717558</v>
      </c>
      <c r="V2091" s="4"/>
    </row>
    <row r="2092" spans="1:22" x14ac:dyDescent="0.3">
      <c r="A2092" s="2">
        <v>45095</v>
      </c>
      <c r="B2092" s="21">
        <v>626.70000000000005</v>
      </c>
      <c r="C2092" s="21">
        <v>642.4</v>
      </c>
      <c r="D2092" s="21">
        <v>655.55</v>
      </c>
      <c r="E2092" s="21">
        <v>605.17583333333334</v>
      </c>
      <c r="F2092" s="23" t="str">
        <f t="shared" si="425"/>
        <v>FALSE</v>
      </c>
      <c r="G2092" s="23" t="str">
        <f t="shared" si="426"/>
        <v>TRUE</v>
      </c>
      <c r="H2092" s="23" t="str">
        <f t="shared" si="427"/>
        <v>Sell</v>
      </c>
      <c r="I2092" s="23" t="str">
        <f t="shared" si="424"/>
        <v/>
      </c>
      <c r="J2092" s="38" t="str">
        <f t="shared" si="421"/>
        <v>Cash</v>
      </c>
      <c r="K2092" s="23" t="str">
        <f t="shared" si="422"/>
        <v>Cash</v>
      </c>
      <c r="L2092" s="23" t="str">
        <f t="shared" si="423"/>
        <v>Cash</v>
      </c>
      <c r="M2092" s="43">
        <f t="shared" si="428"/>
        <v>1.029064039408867</v>
      </c>
      <c r="N2092" s="54">
        <f t="shared" si="430"/>
        <v>1</v>
      </c>
      <c r="O2092" s="47">
        <f>O2091*N2092</f>
        <v>4472506.1406675205</v>
      </c>
      <c r="P2092" s="67">
        <f>(O2092-MAX(O$97:O2092))/MAX(O$97:O2092)</f>
        <v>-0.14051872783771863</v>
      </c>
      <c r="Q2092" s="63">
        <f t="shared" si="429"/>
        <v>1140769.9015949867</v>
      </c>
      <c r="R2092" s="48">
        <v>1</v>
      </c>
      <c r="S2092" s="47">
        <f t="shared" ref="S2092:S2155" si="432">S2091*R2092</f>
        <v>32094730.958436284</v>
      </c>
      <c r="T2092" s="67">
        <f>(S2092-MAX(S$97:S2092))/MAX(S$97:S2092)</f>
        <v>-0.3393165671104848</v>
      </c>
      <c r="U2092" s="63">
        <f t="shared" si="431"/>
        <v>1230327.5192717558</v>
      </c>
      <c r="V2092" s="4"/>
    </row>
    <row r="2093" spans="1:22" x14ac:dyDescent="0.3">
      <c r="A2093" s="2">
        <v>45096</v>
      </c>
      <c r="B2093" s="21">
        <v>642.5</v>
      </c>
      <c r="C2093" s="21">
        <v>639.20000000000005</v>
      </c>
      <c r="D2093" s="21">
        <v>649.45000000000005</v>
      </c>
      <c r="E2093" s="21">
        <v>606.26083333333338</v>
      </c>
      <c r="F2093" s="23" t="str">
        <f t="shared" si="425"/>
        <v>FALSE</v>
      </c>
      <c r="G2093" s="23" t="str">
        <f t="shared" si="426"/>
        <v>TRUE</v>
      </c>
      <c r="H2093" s="23" t="str">
        <f t="shared" si="427"/>
        <v>Sell</v>
      </c>
      <c r="I2093" s="23" t="str">
        <f t="shared" si="424"/>
        <v/>
      </c>
      <c r="J2093" s="38" t="str">
        <f t="shared" si="421"/>
        <v>Cash</v>
      </c>
      <c r="K2093" s="23" t="str">
        <f t="shared" si="422"/>
        <v>Cash</v>
      </c>
      <c r="L2093" s="23" t="str">
        <f t="shared" si="423"/>
        <v>Cash</v>
      </c>
      <c r="M2093" s="43">
        <f t="shared" si="428"/>
        <v>1.0252114249242061</v>
      </c>
      <c r="N2093" s="54">
        <f t="shared" si="430"/>
        <v>1</v>
      </c>
      <c r="O2093" s="47">
        <f>O2092*N2093</f>
        <v>4472506.1406675205</v>
      </c>
      <c r="P2093" s="67">
        <f>(O2093-MAX(O$97:O2093))/MAX(O$97:O2093)</f>
        <v>-0.14051872783771863</v>
      </c>
      <c r="Q2093" s="63">
        <f t="shared" si="429"/>
        <v>1140769.9015949867</v>
      </c>
      <c r="R2093" s="48">
        <v>1</v>
      </c>
      <c r="S2093" s="47">
        <f t="shared" si="432"/>
        <v>32094730.958436284</v>
      </c>
      <c r="T2093" s="67">
        <f>(S2093-MAX(S$97:S2093))/MAX(S$97:S2093)</f>
        <v>-0.3393165671104848</v>
      </c>
      <c r="U2093" s="63">
        <f t="shared" si="431"/>
        <v>1230327.5192717558</v>
      </c>
      <c r="V2093" s="4"/>
    </row>
    <row r="2094" spans="1:22" x14ac:dyDescent="0.3">
      <c r="A2094" s="2">
        <v>45097</v>
      </c>
      <c r="B2094" s="21">
        <v>639</v>
      </c>
      <c r="C2094" s="21">
        <v>625.9</v>
      </c>
      <c r="D2094" s="21">
        <v>646.65000000000009</v>
      </c>
      <c r="E2094" s="21">
        <v>607.12916666666672</v>
      </c>
      <c r="F2094" s="23" t="str">
        <f t="shared" si="425"/>
        <v>FALSE</v>
      </c>
      <c r="G2094" s="23" t="str">
        <f t="shared" si="426"/>
        <v>TRUE</v>
      </c>
      <c r="H2094" s="23" t="str">
        <f t="shared" si="427"/>
        <v>Sell</v>
      </c>
      <c r="I2094" s="23" t="str">
        <f t="shared" si="424"/>
        <v/>
      </c>
      <c r="J2094" s="38" t="str">
        <f t="shared" si="421"/>
        <v>Cash</v>
      </c>
      <c r="K2094" s="23" t="str">
        <f t="shared" si="422"/>
        <v>Cash</v>
      </c>
      <c r="L2094" s="23" t="str">
        <f t="shared" si="423"/>
        <v>Cash</v>
      </c>
      <c r="M2094" s="43">
        <f t="shared" si="428"/>
        <v>0.9945525291828794</v>
      </c>
      <c r="N2094" s="54">
        <f t="shared" si="430"/>
        <v>1</v>
      </c>
      <c r="O2094" s="47">
        <f>O2093*N2094</f>
        <v>4472506.1406675205</v>
      </c>
      <c r="P2094" s="67">
        <f>(O2094-MAX(O$97:O2094))/MAX(O$97:O2094)</f>
        <v>-0.14051872783771863</v>
      </c>
      <c r="Q2094" s="63">
        <f t="shared" si="429"/>
        <v>1140769.9015949867</v>
      </c>
      <c r="R2094" s="48">
        <v>1</v>
      </c>
      <c r="S2094" s="47">
        <f t="shared" si="432"/>
        <v>32094730.958436284</v>
      </c>
      <c r="T2094" s="67">
        <f>(S2094-MAX(S$97:S2094))/MAX(S$97:S2094)</f>
        <v>-0.3393165671104848</v>
      </c>
      <c r="U2094" s="63">
        <f t="shared" si="431"/>
        <v>1230327.5192717558</v>
      </c>
      <c r="V2094" s="4"/>
    </row>
    <row r="2095" spans="1:22" x14ac:dyDescent="0.3">
      <c r="A2095" s="2">
        <v>45098</v>
      </c>
      <c r="B2095" s="21">
        <v>625.70000000000005</v>
      </c>
      <c r="C2095" s="21">
        <v>649.20000000000005</v>
      </c>
      <c r="D2095" s="21">
        <v>644.15</v>
      </c>
      <c r="E2095" s="21">
        <v>608.30833333333328</v>
      </c>
      <c r="F2095" s="23" t="str">
        <f t="shared" si="425"/>
        <v>FALSE</v>
      </c>
      <c r="G2095" s="23" t="str">
        <f t="shared" si="426"/>
        <v>TRUE</v>
      </c>
      <c r="H2095" s="23" t="str">
        <f t="shared" si="427"/>
        <v>Sell</v>
      </c>
      <c r="I2095" s="23" t="str">
        <f t="shared" si="424"/>
        <v/>
      </c>
      <c r="J2095" s="38" t="str">
        <f t="shared" si="421"/>
        <v>Cash</v>
      </c>
      <c r="K2095" s="23" t="str">
        <f t="shared" si="422"/>
        <v>Cash</v>
      </c>
      <c r="L2095" s="23" t="str">
        <f t="shared" si="423"/>
        <v>Cash</v>
      </c>
      <c r="M2095" s="43">
        <f t="shared" si="428"/>
        <v>0.97918622848200321</v>
      </c>
      <c r="N2095" s="54">
        <f t="shared" si="430"/>
        <v>1</v>
      </c>
      <c r="O2095" s="47">
        <f>O2094*N2095</f>
        <v>4472506.1406675205</v>
      </c>
      <c r="P2095" s="67">
        <f>(O2095-MAX(O$97:O2095))/MAX(O$97:O2095)</f>
        <v>-0.14051872783771863</v>
      </c>
      <c r="Q2095" s="63">
        <f t="shared" si="429"/>
        <v>1140769.9015949867</v>
      </c>
      <c r="R2095" s="48">
        <v>1</v>
      </c>
      <c r="S2095" s="47">
        <f t="shared" si="432"/>
        <v>32094730.958436284</v>
      </c>
      <c r="T2095" s="67">
        <f>(S2095-MAX(S$97:S2095))/MAX(S$97:S2095)</f>
        <v>-0.3393165671104848</v>
      </c>
      <c r="U2095" s="63">
        <f t="shared" si="431"/>
        <v>1230327.5192717558</v>
      </c>
      <c r="V2095" s="4"/>
    </row>
    <row r="2096" spans="1:22" x14ac:dyDescent="0.3">
      <c r="A2096" s="2">
        <v>45099</v>
      </c>
      <c r="B2096" s="21">
        <v>649.20000000000005</v>
      </c>
      <c r="C2096" s="21">
        <v>646.5</v>
      </c>
      <c r="D2096" s="21">
        <v>640.95000000000005</v>
      </c>
      <c r="E2096" s="21">
        <v>609.45416666666665</v>
      </c>
      <c r="F2096" s="23" t="str">
        <f t="shared" si="425"/>
        <v>TRUE</v>
      </c>
      <c r="G2096" s="23" t="str">
        <f t="shared" si="426"/>
        <v>TRUE</v>
      </c>
      <c r="H2096" s="23" t="str">
        <f t="shared" si="427"/>
        <v>Buy</v>
      </c>
      <c r="I2096" s="23" t="str">
        <f t="shared" si="424"/>
        <v>Buying</v>
      </c>
      <c r="J2096" s="38" t="str">
        <f t="shared" si="421"/>
        <v/>
      </c>
      <c r="K2096" s="23" t="str">
        <f t="shared" si="422"/>
        <v>Buying</v>
      </c>
      <c r="L2096" s="23" t="str">
        <f t="shared" si="423"/>
        <v>Buying</v>
      </c>
      <c r="M2096" s="43">
        <f t="shared" si="428"/>
        <v>1.0375579351126738</v>
      </c>
      <c r="N2096" s="54">
        <f t="shared" si="430"/>
        <v>1</v>
      </c>
      <c r="O2096" s="47">
        <f>O2095*N2096</f>
        <v>4472506.1406675205</v>
      </c>
      <c r="P2096" s="67">
        <f>(O2096-MAX(O$97:O2096))/MAX(O$97:O2096)</f>
        <v>-0.14051872783771863</v>
      </c>
      <c r="Q2096" s="63">
        <f t="shared" si="429"/>
        <v>1140769.9015949867</v>
      </c>
      <c r="R2096" s="48">
        <v>1</v>
      </c>
      <c r="S2096" s="47">
        <f t="shared" si="432"/>
        <v>32094730.958436284</v>
      </c>
      <c r="T2096" s="67">
        <f>(S2096-MAX(S$97:S2096))/MAX(S$97:S2096)</f>
        <v>-0.3393165671104848</v>
      </c>
      <c r="U2096" s="63">
        <f t="shared" si="431"/>
        <v>1230327.5192717558</v>
      </c>
      <c r="V2096" s="4"/>
    </row>
    <row r="2097" spans="1:22" x14ac:dyDescent="0.3">
      <c r="A2097" s="2">
        <v>45100</v>
      </c>
      <c r="B2097" s="21">
        <v>646.5</v>
      </c>
      <c r="C2097" s="21">
        <v>648.29999999999995</v>
      </c>
      <c r="D2097" s="21">
        <v>636.83000000000004</v>
      </c>
      <c r="E2097" s="21">
        <v>610.61166666666657</v>
      </c>
      <c r="F2097" s="23" t="str">
        <f t="shared" si="425"/>
        <v>TRUE</v>
      </c>
      <c r="G2097" s="23" t="str">
        <f t="shared" si="426"/>
        <v>TRUE</v>
      </c>
      <c r="H2097" s="23" t="str">
        <f t="shared" si="427"/>
        <v>Buy</v>
      </c>
      <c r="I2097" s="23" t="str">
        <f t="shared" si="424"/>
        <v>hold</v>
      </c>
      <c r="J2097" s="38" t="str">
        <f t="shared" si="421"/>
        <v/>
      </c>
      <c r="K2097" s="23" t="str">
        <f t="shared" si="422"/>
        <v>hold</v>
      </c>
      <c r="L2097" s="23" t="str">
        <f t="shared" si="423"/>
        <v>hold</v>
      </c>
      <c r="M2097" s="43">
        <f t="shared" si="428"/>
        <v>0.99584103512014777</v>
      </c>
      <c r="N2097" s="54">
        <f t="shared" si="430"/>
        <v>0.99514103512014784</v>
      </c>
      <c r="O2097" s="47">
        <f>O2096*N2097</f>
        <v>4450774.3904050943</v>
      </c>
      <c r="P2097" s="67">
        <f>(O2097-MAX(O$97:O2097))/MAX(O$97:O2097)</f>
        <v>-0.14469491715404573</v>
      </c>
      <c r="Q2097" s="63">
        <f t="shared" si="429"/>
        <v>1135226.9407071443</v>
      </c>
      <c r="R2097" s="48">
        <v>0.99514394639556369</v>
      </c>
      <c r="S2097" s="47">
        <f t="shared" si="432"/>
        <v>31938877.224482156</v>
      </c>
      <c r="T2097" s="67">
        <f>(S2097-MAX(S$97:S2097))/MAX(S$97:S2097)</f>
        <v>-0.34252488127615932</v>
      </c>
      <c r="U2097" s="63">
        <f t="shared" si="431"/>
        <v>1224352.9828871591</v>
      </c>
      <c r="V2097" s="4"/>
    </row>
    <row r="2098" spans="1:22" x14ac:dyDescent="0.3">
      <c r="A2098" s="2">
        <v>45101</v>
      </c>
      <c r="B2098" s="21">
        <v>648.1</v>
      </c>
      <c r="C2098" s="21">
        <v>652.1</v>
      </c>
      <c r="D2098" s="21">
        <v>636.30999999999995</v>
      </c>
      <c r="E2098" s="21">
        <v>611.83166666666671</v>
      </c>
      <c r="F2098" s="23" t="str">
        <f t="shared" si="425"/>
        <v>TRUE</v>
      </c>
      <c r="G2098" s="23" t="str">
        <f t="shared" si="426"/>
        <v>TRUE</v>
      </c>
      <c r="H2098" s="23" t="str">
        <f t="shared" si="427"/>
        <v>Buy</v>
      </c>
      <c r="I2098" s="23" t="str">
        <f t="shared" si="424"/>
        <v>hold</v>
      </c>
      <c r="J2098" s="38" t="str">
        <f t="shared" si="421"/>
        <v/>
      </c>
      <c r="K2098" s="23" t="str">
        <f t="shared" si="422"/>
        <v>hold</v>
      </c>
      <c r="L2098" s="23" t="str">
        <f t="shared" si="423"/>
        <v>hold</v>
      </c>
      <c r="M2098" s="43">
        <f t="shared" si="428"/>
        <v>1.0024748646558392</v>
      </c>
      <c r="N2098" s="54">
        <f t="shared" si="430"/>
        <v>1.0024748646558392</v>
      </c>
      <c r="O2098" s="47">
        <f>O2097*N2098</f>
        <v>4461789.4546350222</v>
      </c>
      <c r="P2098" s="67">
        <f>(O2098-MAX(O$97:O2098))/MAX(O$97:O2098)</f>
        <v>-0.14257815283455064</v>
      </c>
      <c r="Q2098" s="63">
        <f t="shared" si="429"/>
        <v>1138036.4737390568</v>
      </c>
      <c r="R2098" s="48">
        <v>1.0024748646558392</v>
      </c>
      <c r="S2098" s="47">
        <f t="shared" si="432"/>
        <v>32017921.622872215</v>
      </c>
      <c r="T2098" s="67">
        <f>(S2098-MAX(S$97:S2098))/MAX(S$97:S2098)</f>
        <v>-0.34089771934273599</v>
      </c>
      <c r="U2098" s="63">
        <f t="shared" si="431"/>
        <v>1227383.0908107779</v>
      </c>
      <c r="V2098" s="4"/>
    </row>
    <row r="2099" spans="1:22" x14ac:dyDescent="0.3">
      <c r="A2099" s="2">
        <v>45102</v>
      </c>
      <c r="B2099" s="21">
        <v>652.1</v>
      </c>
      <c r="C2099" s="21">
        <v>650</v>
      </c>
      <c r="D2099" s="21">
        <v>638.93999999999994</v>
      </c>
      <c r="E2099" s="21">
        <v>613.07749999999999</v>
      </c>
      <c r="F2099" s="23" t="str">
        <f t="shared" si="425"/>
        <v>TRUE</v>
      </c>
      <c r="G2099" s="23" t="str">
        <f t="shared" si="426"/>
        <v>TRUE</v>
      </c>
      <c r="H2099" s="23" t="str">
        <f t="shared" si="427"/>
        <v>Buy</v>
      </c>
      <c r="I2099" s="23" t="str">
        <f t="shared" si="424"/>
        <v>hold</v>
      </c>
      <c r="J2099" s="38" t="str">
        <f t="shared" si="421"/>
        <v/>
      </c>
      <c r="K2099" s="23" t="str">
        <f t="shared" si="422"/>
        <v>hold</v>
      </c>
      <c r="L2099" s="23" t="str">
        <f t="shared" si="423"/>
        <v>hold</v>
      </c>
      <c r="M2099" s="43">
        <f t="shared" si="428"/>
        <v>1.0061718870544669</v>
      </c>
      <c r="N2099" s="54">
        <f t="shared" si="430"/>
        <v>1.0061718870544669</v>
      </c>
      <c r="O2099" s="47">
        <f>O2098*N2099</f>
        <v>4489327.1152098412</v>
      </c>
      <c r="P2099" s="67">
        <f>(O2099-MAX(O$97:O2099))/MAX(O$97:O2099)</f>
        <v>-0.13728624203581308</v>
      </c>
      <c r="Q2099" s="63">
        <f t="shared" si="429"/>
        <v>1145060.3063188381</v>
      </c>
      <c r="R2099" s="48">
        <v>1.0061718870544669</v>
      </c>
      <c r="S2099" s="47">
        <f t="shared" si="432"/>
        <v>32215532.618847355</v>
      </c>
      <c r="T2099" s="67">
        <f>(S2099-MAX(S$97:S2099))/MAX(S$97:S2099)</f>
        <v>-0.33682981450917782</v>
      </c>
      <c r="U2099" s="63">
        <f t="shared" si="431"/>
        <v>1234958.3606198244</v>
      </c>
      <c r="V2099" s="4"/>
    </row>
    <row r="2100" spans="1:22" x14ac:dyDescent="0.3">
      <c r="A2100" s="2">
        <v>45103</v>
      </c>
      <c r="B2100" s="21">
        <v>650</v>
      </c>
      <c r="C2100" s="21">
        <v>637.5</v>
      </c>
      <c r="D2100" s="21">
        <v>641.78</v>
      </c>
      <c r="E2100" s="21">
        <v>614.21916666666664</v>
      </c>
      <c r="F2100" s="23" t="str">
        <f t="shared" si="425"/>
        <v>TRUE</v>
      </c>
      <c r="G2100" s="23" t="str">
        <f t="shared" si="426"/>
        <v>TRUE</v>
      </c>
      <c r="H2100" s="23" t="str">
        <f t="shared" si="427"/>
        <v>Buy</v>
      </c>
      <c r="I2100" s="23" t="str">
        <f t="shared" si="424"/>
        <v>hold</v>
      </c>
      <c r="J2100" s="38" t="str">
        <f t="shared" si="421"/>
        <v/>
      </c>
      <c r="K2100" s="23" t="str">
        <f t="shared" si="422"/>
        <v>hold</v>
      </c>
      <c r="L2100" s="23" t="str">
        <f t="shared" si="423"/>
        <v>hold</v>
      </c>
      <c r="M2100" s="43">
        <f t="shared" si="428"/>
        <v>0.99677963502530287</v>
      </c>
      <c r="N2100" s="54">
        <f t="shared" si="430"/>
        <v>0.99677963502530287</v>
      </c>
      <c r="O2100" s="47">
        <f>O2099*N2100</f>
        <v>4474869.8434080612</v>
      </c>
      <c r="P2100" s="67">
        <f>(O2100-MAX(O$97:O2100))/MAX(O$97:O2100)</f>
        <v>-0.1400644952051503</v>
      </c>
      <c r="Q2100" s="63">
        <f t="shared" si="429"/>
        <v>1141372.7942144531</v>
      </c>
      <c r="R2100" s="48">
        <v>0.99677963502530287</v>
      </c>
      <c r="S2100" s="47">
        <f t="shared" si="432"/>
        <v>32111786.845960405</v>
      </c>
      <c r="T2100" s="67">
        <f>(S2100-MAX(S$97:S2100))/MAX(S$97:S2100)</f>
        <v>-0.33896546454679588</v>
      </c>
      <c r="U2100" s="63">
        <f t="shared" si="431"/>
        <v>1230981.343970075</v>
      </c>
      <c r="V2100" s="4"/>
    </row>
    <row r="2101" spans="1:22" x14ac:dyDescent="0.3">
      <c r="A2101" s="2">
        <v>45104</v>
      </c>
      <c r="B2101" s="21">
        <v>637.5</v>
      </c>
      <c r="C2101" s="21">
        <v>636.20000000000005</v>
      </c>
      <c r="D2101" s="21">
        <v>642.7299999999999</v>
      </c>
      <c r="E2101" s="21">
        <v>615.34083333333331</v>
      </c>
      <c r="F2101" s="23" t="str">
        <f t="shared" si="425"/>
        <v>FALSE</v>
      </c>
      <c r="G2101" s="23" t="str">
        <f t="shared" si="426"/>
        <v>TRUE</v>
      </c>
      <c r="H2101" s="23" t="str">
        <f t="shared" si="427"/>
        <v>Sell</v>
      </c>
      <c r="I2101" s="23" t="str">
        <f t="shared" si="424"/>
        <v/>
      </c>
      <c r="J2101" s="38" t="str">
        <f t="shared" si="421"/>
        <v>Selling</v>
      </c>
      <c r="K2101" s="23" t="str">
        <f t="shared" si="422"/>
        <v>Selling</v>
      </c>
      <c r="L2101" s="23" t="str">
        <f t="shared" si="423"/>
        <v>Selling</v>
      </c>
      <c r="M2101" s="43">
        <f t="shared" si="428"/>
        <v>0.98076923076923073</v>
      </c>
      <c r="N2101" s="54">
        <f t="shared" si="430"/>
        <v>0.9800826923076924</v>
      </c>
      <c r="O2101" s="47">
        <f>O2100*N2101</f>
        <v>4385742.4838538747</v>
      </c>
      <c r="P2101" s="67">
        <f>(O2101-MAX(O$97:O2101))/MAX(O$97:O2101)</f>
        <v>-0.15719209524968913</v>
      </c>
      <c r="Q2101" s="63">
        <f t="shared" si="429"/>
        <v>1118639.721080455</v>
      </c>
      <c r="R2101" s="48">
        <v>0.9800826923076924</v>
      </c>
      <c r="S2101" s="47">
        <f t="shared" si="432"/>
        <v>31472206.506799616</v>
      </c>
      <c r="T2101" s="67">
        <f>(S2101-MAX(S$97:S2101))/MAX(S$97:S2101)</f>
        <v>-0.35213149278465899</v>
      </c>
      <c r="U2101" s="63">
        <f t="shared" si="431"/>
        <v>1206463.5097787327</v>
      </c>
      <c r="V2101" s="4"/>
    </row>
    <row r="2102" spans="1:22" x14ac:dyDescent="0.3">
      <c r="A2102" s="2">
        <v>45105</v>
      </c>
      <c r="B2102" s="21">
        <v>636.20000000000005</v>
      </c>
      <c r="C2102" s="21">
        <v>628</v>
      </c>
      <c r="D2102" s="21">
        <v>641.29</v>
      </c>
      <c r="E2102" s="21">
        <v>616.39916666666659</v>
      </c>
      <c r="F2102" s="23" t="str">
        <f t="shared" si="425"/>
        <v>FALSE</v>
      </c>
      <c r="G2102" s="23" t="str">
        <f t="shared" si="426"/>
        <v>TRUE</v>
      </c>
      <c r="H2102" s="23" t="str">
        <f t="shared" si="427"/>
        <v>Sell</v>
      </c>
      <c r="I2102" s="23" t="str">
        <f t="shared" si="424"/>
        <v/>
      </c>
      <c r="J2102" s="38" t="str">
        <f t="shared" si="421"/>
        <v>Cash</v>
      </c>
      <c r="K2102" s="23" t="str">
        <f t="shared" si="422"/>
        <v>Cash</v>
      </c>
      <c r="L2102" s="23" t="str">
        <f t="shared" si="423"/>
        <v>Cash</v>
      </c>
      <c r="M2102" s="43">
        <f t="shared" si="428"/>
        <v>0.99796078431372559</v>
      </c>
      <c r="N2102" s="54">
        <f t="shared" si="430"/>
        <v>1</v>
      </c>
      <c r="O2102" s="47">
        <f>O2101*N2102</f>
        <v>4385742.4838538747</v>
      </c>
      <c r="P2102" s="67">
        <f>(O2102-MAX(O$97:O2102))/MAX(O$97:O2102)</f>
        <v>-0.15719209524968913</v>
      </c>
      <c r="Q2102" s="63">
        <f t="shared" si="429"/>
        <v>1118639.721080455</v>
      </c>
      <c r="R2102" s="48">
        <v>1</v>
      </c>
      <c r="S2102" s="47">
        <f t="shared" si="432"/>
        <v>31472206.506799616</v>
      </c>
      <c r="T2102" s="67">
        <f>(S2102-MAX(S$97:S2102))/MAX(S$97:S2102)</f>
        <v>-0.35213149278465899</v>
      </c>
      <c r="U2102" s="63">
        <f t="shared" si="431"/>
        <v>1206463.5097787327</v>
      </c>
      <c r="V2102" s="4"/>
    </row>
    <row r="2103" spans="1:22" x14ac:dyDescent="0.3">
      <c r="A2103" s="2">
        <v>45106</v>
      </c>
      <c r="B2103" s="21">
        <v>627.9</v>
      </c>
      <c r="C2103" s="21">
        <v>625.1</v>
      </c>
      <c r="D2103" s="21">
        <v>639.88</v>
      </c>
      <c r="E2103" s="21">
        <v>617.43000000000006</v>
      </c>
      <c r="F2103" s="23" t="str">
        <f t="shared" si="425"/>
        <v>FALSE</v>
      </c>
      <c r="G2103" s="23" t="str">
        <f t="shared" si="426"/>
        <v>TRUE</v>
      </c>
      <c r="H2103" s="23" t="str">
        <f t="shared" si="427"/>
        <v>Sell</v>
      </c>
      <c r="I2103" s="23" t="str">
        <f t="shared" si="424"/>
        <v/>
      </c>
      <c r="J2103" s="38" t="str">
        <f t="shared" si="421"/>
        <v>Cash</v>
      </c>
      <c r="K2103" s="23" t="str">
        <f t="shared" si="422"/>
        <v>Cash</v>
      </c>
      <c r="L2103" s="23" t="str">
        <f t="shared" si="423"/>
        <v>Cash</v>
      </c>
      <c r="M2103" s="43">
        <f t="shared" si="428"/>
        <v>0.98695378811694423</v>
      </c>
      <c r="N2103" s="54">
        <f t="shared" si="430"/>
        <v>1</v>
      </c>
      <c r="O2103" s="47">
        <f>O2102*N2103</f>
        <v>4385742.4838538747</v>
      </c>
      <c r="P2103" s="67">
        <f>(O2103-MAX(O$97:O2103))/MAX(O$97:O2103)</f>
        <v>-0.15719209524968913</v>
      </c>
      <c r="Q2103" s="63">
        <f t="shared" si="429"/>
        <v>1118639.721080455</v>
      </c>
      <c r="R2103" s="48">
        <v>1</v>
      </c>
      <c r="S2103" s="47">
        <f t="shared" si="432"/>
        <v>31472206.506799616</v>
      </c>
      <c r="T2103" s="67">
        <f>(S2103-MAX(S$97:S2103))/MAX(S$97:S2103)</f>
        <v>-0.35213149278465899</v>
      </c>
      <c r="U2103" s="63">
        <f t="shared" si="431"/>
        <v>1206463.5097787327</v>
      </c>
      <c r="V2103" s="4"/>
    </row>
    <row r="2104" spans="1:22" x14ac:dyDescent="0.3">
      <c r="A2104" s="2">
        <v>45107</v>
      </c>
      <c r="B2104" s="21">
        <v>625.1</v>
      </c>
      <c r="C2104" s="21">
        <v>618.79999999999995</v>
      </c>
      <c r="D2104" s="21">
        <v>639.16999999999996</v>
      </c>
      <c r="E2104" s="21">
        <v>618.43666666666661</v>
      </c>
      <c r="F2104" s="23" t="str">
        <f t="shared" si="425"/>
        <v>FALSE</v>
      </c>
      <c r="G2104" s="23" t="str">
        <f t="shared" si="426"/>
        <v>TRUE</v>
      </c>
      <c r="H2104" s="23" t="str">
        <f t="shared" si="427"/>
        <v>Sell</v>
      </c>
      <c r="I2104" s="23" t="str">
        <f t="shared" si="424"/>
        <v/>
      </c>
      <c r="J2104" s="38" t="str">
        <f t="shared" si="421"/>
        <v>Cash</v>
      </c>
      <c r="K2104" s="23" t="str">
        <f t="shared" si="422"/>
        <v>Cash</v>
      </c>
      <c r="L2104" s="23" t="str">
        <f t="shared" si="423"/>
        <v>Cash</v>
      </c>
      <c r="M2104" s="43">
        <f t="shared" si="428"/>
        <v>0.99554069119286515</v>
      </c>
      <c r="N2104" s="54">
        <f t="shared" si="430"/>
        <v>1</v>
      </c>
      <c r="O2104" s="47">
        <f>O2103*N2104</f>
        <v>4385742.4838538747</v>
      </c>
      <c r="P2104" s="67">
        <f>(O2104-MAX(O$97:O2104))/MAX(O$97:O2104)</f>
        <v>-0.15719209524968913</v>
      </c>
      <c r="Q2104" s="63">
        <f t="shared" si="429"/>
        <v>1118639.721080455</v>
      </c>
      <c r="R2104" s="48">
        <v>1</v>
      </c>
      <c r="S2104" s="47">
        <f t="shared" si="432"/>
        <v>31472206.506799616</v>
      </c>
      <c r="T2104" s="67">
        <f>(S2104-MAX(S$97:S2104))/MAX(S$97:S2104)</f>
        <v>-0.35213149278465899</v>
      </c>
      <c r="U2104" s="63">
        <f t="shared" si="431"/>
        <v>1206463.5097787327</v>
      </c>
      <c r="V2104" s="4"/>
    </row>
    <row r="2105" spans="1:22" x14ac:dyDescent="0.3">
      <c r="A2105" s="2">
        <v>45108</v>
      </c>
      <c r="B2105" s="21">
        <v>619</v>
      </c>
      <c r="C2105" s="21">
        <v>630.6</v>
      </c>
      <c r="D2105" s="21">
        <v>637.31000000000006</v>
      </c>
      <c r="E2105" s="21">
        <v>619.62</v>
      </c>
      <c r="F2105" s="23" t="str">
        <f t="shared" si="425"/>
        <v>FALSE</v>
      </c>
      <c r="G2105" s="23" t="str">
        <f t="shared" si="426"/>
        <v>TRUE</v>
      </c>
      <c r="H2105" s="23" t="str">
        <f t="shared" si="427"/>
        <v>Sell</v>
      </c>
      <c r="I2105" s="23" t="str">
        <f t="shared" si="424"/>
        <v/>
      </c>
      <c r="J2105" s="38" t="str">
        <f t="shared" si="421"/>
        <v>Cash</v>
      </c>
      <c r="K2105" s="23" t="str">
        <f t="shared" si="422"/>
        <v>Cash</v>
      </c>
      <c r="L2105" s="23" t="str">
        <f t="shared" si="423"/>
        <v>Cash</v>
      </c>
      <c r="M2105" s="43">
        <f t="shared" si="428"/>
        <v>0.99024156135018393</v>
      </c>
      <c r="N2105" s="54">
        <f t="shared" si="430"/>
        <v>1</v>
      </c>
      <c r="O2105" s="47">
        <f>O2104*N2105</f>
        <v>4385742.4838538747</v>
      </c>
      <c r="P2105" s="67">
        <f>(O2105-MAX(O$97:O2105))/MAX(O$97:O2105)</f>
        <v>-0.15719209524968913</v>
      </c>
      <c r="Q2105" s="63">
        <f t="shared" si="429"/>
        <v>1118639.721080455</v>
      </c>
      <c r="R2105" s="48">
        <v>1</v>
      </c>
      <c r="S2105" s="47">
        <f t="shared" si="432"/>
        <v>31472206.506799616</v>
      </c>
      <c r="T2105" s="67">
        <f>(S2105-MAX(S$97:S2105))/MAX(S$97:S2105)</f>
        <v>-0.35213149278465899</v>
      </c>
      <c r="U2105" s="63">
        <f t="shared" si="431"/>
        <v>1206463.5097787327</v>
      </c>
      <c r="V2105" s="4"/>
    </row>
    <row r="2106" spans="1:22" x14ac:dyDescent="0.3">
      <c r="A2106" s="2">
        <v>45109</v>
      </c>
      <c r="B2106" s="21">
        <v>630.4</v>
      </c>
      <c r="C2106" s="21">
        <v>646.9</v>
      </c>
      <c r="D2106" s="21">
        <v>637.35</v>
      </c>
      <c r="E2106" s="21">
        <v>620.85</v>
      </c>
      <c r="F2106" s="23" t="str">
        <f t="shared" si="425"/>
        <v>FALSE</v>
      </c>
      <c r="G2106" s="23" t="str">
        <f t="shared" si="426"/>
        <v>TRUE</v>
      </c>
      <c r="H2106" s="23" t="str">
        <f t="shared" si="427"/>
        <v>Sell</v>
      </c>
      <c r="I2106" s="23" t="str">
        <f t="shared" si="424"/>
        <v/>
      </c>
      <c r="J2106" s="38" t="str">
        <f t="shared" si="421"/>
        <v>Cash</v>
      </c>
      <c r="K2106" s="23" t="str">
        <f t="shared" si="422"/>
        <v>Cash</v>
      </c>
      <c r="L2106" s="23" t="str">
        <f t="shared" si="423"/>
        <v>Cash</v>
      </c>
      <c r="M2106" s="43">
        <f t="shared" si="428"/>
        <v>1.0184168012924071</v>
      </c>
      <c r="N2106" s="54">
        <f t="shared" si="430"/>
        <v>1</v>
      </c>
      <c r="O2106" s="47">
        <f>O2105*N2106</f>
        <v>4385742.4838538747</v>
      </c>
      <c r="P2106" s="67">
        <f>(O2106-MAX(O$97:O2106))/MAX(O$97:O2106)</f>
        <v>-0.15719209524968913</v>
      </c>
      <c r="Q2106" s="63">
        <f t="shared" si="429"/>
        <v>1118639.721080455</v>
      </c>
      <c r="R2106" s="48">
        <v>1</v>
      </c>
      <c r="S2106" s="47">
        <f t="shared" si="432"/>
        <v>31472206.506799616</v>
      </c>
      <c r="T2106" s="67">
        <f>(S2106-MAX(S$97:S2106))/MAX(S$97:S2106)</f>
        <v>-0.35213149278465899</v>
      </c>
      <c r="U2106" s="63">
        <f t="shared" si="431"/>
        <v>1206463.5097787327</v>
      </c>
      <c r="V2106" s="4"/>
    </row>
    <row r="2107" spans="1:22" x14ac:dyDescent="0.3">
      <c r="A2107" s="2">
        <v>45110</v>
      </c>
      <c r="B2107" s="21">
        <v>647</v>
      </c>
      <c r="C2107" s="21">
        <v>638.29999999999995</v>
      </c>
      <c r="D2107" s="21">
        <v>636.35</v>
      </c>
      <c r="E2107" s="21">
        <v>622.03750000000002</v>
      </c>
      <c r="F2107" s="23" t="str">
        <f t="shared" si="425"/>
        <v>TRUE</v>
      </c>
      <c r="G2107" s="23" t="str">
        <f t="shared" si="426"/>
        <v>TRUE</v>
      </c>
      <c r="H2107" s="23" t="str">
        <f t="shared" si="427"/>
        <v>Buy</v>
      </c>
      <c r="I2107" s="23" t="str">
        <f t="shared" si="424"/>
        <v>Buying</v>
      </c>
      <c r="J2107" s="38" t="str">
        <f t="shared" si="421"/>
        <v/>
      </c>
      <c r="K2107" s="23" t="str">
        <f t="shared" si="422"/>
        <v>Buying</v>
      </c>
      <c r="L2107" s="23" t="str">
        <f t="shared" si="423"/>
        <v>Buying</v>
      </c>
      <c r="M2107" s="43">
        <f t="shared" si="428"/>
        <v>1.0263324873096447</v>
      </c>
      <c r="N2107" s="54">
        <f t="shared" si="430"/>
        <v>1</v>
      </c>
      <c r="O2107" s="47">
        <f>O2106*N2107</f>
        <v>4385742.4838538747</v>
      </c>
      <c r="P2107" s="67">
        <f>(O2107-MAX(O$97:O2107))/MAX(O$97:O2107)</f>
        <v>-0.15719209524968913</v>
      </c>
      <c r="Q2107" s="63">
        <f t="shared" si="429"/>
        <v>1118639.721080455</v>
      </c>
      <c r="R2107" s="48">
        <v>1</v>
      </c>
      <c r="S2107" s="47">
        <f t="shared" si="432"/>
        <v>31472206.506799616</v>
      </c>
      <c r="T2107" s="67">
        <f>(S2107-MAX(S$97:S2107))/MAX(S$97:S2107)</f>
        <v>-0.35213149278465899</v>
      </c>
      <c r="U2107" s="63">
        <f t="shared" si="431"/>
        <v>1206463.5097787327</v>
      </c>
      <c r="V2107" s="4"/>
    </row>
    <row r="2108" spans="1:22" x14ac:dyDescent="0.3">
      <c r="A2108" s="2">
        <v>45111</v>
      </c>
      <c r="B2108" s="21">
        <v>638.29999999999995</v>
      </c>
      <c r="C2108" s="21">
        <v>641.4</v>
      </c>
      <c r="D2108" s="21">
        <v>635.28</v>
      </c>
      <c r="E2108" s="21">
        <v>623.3325000000001</v>
      </c>
      <c r="F2108" s="23" t="str">
        <f t="shared" si="425"/>
        <v>TRUE</v>
      </c>
      <c r="G2108" s="23" t="str">
        <f t="shared" si="426"/>
        <v>TRUE</v>
      </c>
      <c r="H2108" s="23" t="str">
        <f t="shared" si="427"/>
        <v>Buy</v>
      </c>
      <c r="I2108" s="23" t="str">
        <f t="shared" si="424"/>
        <v>hold</v>
      </c>
      <c r="J2108" s="38" t="str">
        <f t="shared" si="421"/>
        <v/>
      </c>
      <c r="K2108" s="23" t="str">
        <f t="shared" si="422"/>
        <v>hold</v>
      </c>
      <c r="L2108" s="23" t="str">
        <f t="shared" si="423"/>
        <v>hold</v>
      </c>
      <c r="M2108" s="43">
        <f t="shared" si="428"/>
        <v>0.98655332302936627</v>
      </c>
      <c r="N2108" s="54">
        <f t="shared" si="430"/>
        <v>0.98585332302936624</v>
      </c>
      <c r="O2108" s="47">
        <f>O2107*N2108</f>
        <v>4323698.8016584087</v>
      </c>
      <c r="P2108" s="67">
        <f>(O2108-MAX(O$97:O2108))/MAX(O$97:O2108)</f>
        <v>-0.16911502642648849</v>
      </c>
      <c r="Q2108" s="63">
        <f t="shared" si="429"/>
        <v>1102814.68629981</v>
      </c>
      <c r="R2108" s="48">
        <v>0.98586273570324567</v>
      </c>
      <c r="S2108" s="47">
        <f t="shared" si="432"/>
        <v>31027275.60541096</v>
      </c>
      <c r="T2108" s="67">
        <f>(S2108-MAX(S$97:S2108))/MAX(S$97:S2108)</f>
        <v>-0.36129058110070589</v>
      </c>
      <c r="U2108" s="63">
        <f t="shared" si="431"/>
        <v>1189407.4162766009</v>
      </c>
      <c r="V2108" s="4"/>
    </row>
    <row r="2109" spans="1:22" x14ac:dyDescent="0.3">
      <c r="A2109" s="2">
        <v>45112</v>
      </c>
      <c r="B2109" s="21">
        <v>641.4</v>
      </c>
      <c r="C2109" s="21">
        <v>628.79999999999995</v>
      </c>
      <c r="D2109" s="21">
        <v>633.16000000000008</v>
      </c>
      <c r="E2109" s="21">
        <v>624.40583333333336</v>
      </c>
      <c r="F2109" s="23" t="str">
        <f t="shared" si="425"/>
        <v>TRUE</v>
      </c>
      <c r="G2109" s="23" t="str">
        <f t="shared" si="426"/>
        <v>TRUE</v>
      </c>
      <c r="H2109" s="23" t="str">
        <f t="shared" si="427"/>
        <v>Buy</v>
      </c>
      <c r="I2109" s="23" t="str">
        <f t="shared" si="424"/>
        <v>hold</v>
      </c>
      <c r="J2109" s="38" t="str">
        <f t="shared" si="421"/>
        <v/>
      </c>
      <c r="K2109" s="23" t="str">
        <f t="shared" si="422"/>
        <v>hold</v>
      </c>
      <c r="L2109" s="23" t="str">
        <f t="shared" si="423"/>
        <v>hold</v>
      </c>
      <c r="M2109" s="43">
        <f t="shared" si="428"/>
        <v>1.0048566504778318</v>
      </c>
      <c r="N2109" s="54">
        <f t="shared" si="430"/>
        <v>1.0048566504778318</v>
      </c>
      <c r="O2109" s="47">
        <f>O2108*N2109</f>
        <v>4344697.4955094839</v>
      </c>
      <c r="P2109" s="67">
        <f>(O2109-MAX(O$97:O2109))/MAX(O$97:O2109)</f>
        <v>-0.16507970852255943</v>
      </c>
      <c r="Q2109" s="63">
        <f t="shared" si="429"/>
        <v>1108170.6717729878</v>
      </c>
      <c r="R2109" s="48">
        <v>1.0048566504778318</v>
      </c>
      <c r="S2109" s="47">
        <f t="shared" si="432"/>
        <v>31177964.238305796</v>
      </c>
      <c r="T2109" s="67">
        <f>(S2109-MAX(S$97:S2109))/MAX(S$97:S2109)</f>
        <v>-0.358188592696213</v>
      </c>
      <c r="U2109" s="63">
        <f t="shared" si="431"/>
        <v>1195183.9523731973</v>
      </c>
      <c r="V2109" s="4"/>
    </row>
    <row r="2110" spans="1:22" x14ac:dyDescent="0.3">
      <c r="A2110" s="2">
        <v>45113</v>
      </c>
      <c r="B2110" s="21">
        <v>628.70000000000005</v>
      </c>
      <c r="C2110" s="21">
        <v>618.79999999999995</v>
      </c>
      <c r="D2110" s="21">
        <v>631.29</v>
      </c>
      <c r="E2110" s="21">
        <v>625.22750000000008</v>
      </c>
      <c r="F2110" s="23" t="str">
        <f t="shared" si="425"/>
        <v>FALSE</v>
      </c>
      <c r="G2110" s="23" t="str">
        <f t="shared" si="426"/>
        <v>TRUE</v>
      </c>
      <c r="H2110" s="23" t="str">
        <f t="shared" si="427"/>
        <v>Sell</v>
      </c>
      <c r="I2110" s="23" t="str">
        <f t="shared" si="424"/>
        <v/>
      </c>
      <c r="J2110" s="38" t="str">
        <f t="shared" si="421"/>
        <v>Selling</v>
      </c>
      <c r="K2110" s="23" t="str">
        <f t="shared" si="422"/>
        <v>Selling</v>
      </c>
      <c r="L2110" s="23" t="str">
        <f t="shared" si="423"/>
        <v>Selling</v>
      </c>
      <c r="M2110" s="43">
        <f t="shared" si="428"/>
        <v>0.98019956345494241</v>
      </c>
      <c r="N2110" s="54">
        <f t="shared" si="430"/>
        <v>0.97951342376052386</v>
      </c>
      <c r="O2110" s="47">
        <f>O2109*N2110</f>
        <v>4255689.5190302674</v>
      </c>
      <c r="P2110" s="67">
        <f>(O2110-MAX(O$97:O2110))/MAX(O$97:O2110)</f>
        <v>-0.18218436672779773</v>
      </c>
      <c r="Q2110" s="63">
        <f t="shared" si="429"/>
        <v>1085468.0488193589</v>
      </c>
      <c r="R2110" s="48">
        <v>0.97951342376052386</v>
      </c>
      <c r="S2110" s="47">
        <f t="shared" si="432"/>
        <v>30539234.496946085</v>
      </c>
      <c r="T2110" s="67">
        <f>(S2110-MAX(S$97:S2110))/MAX(S$97:S2110)</f>
        <v>-0.37133711102330746</v>
      </c>
      <c r="U2110" s="63">
        <f t="shared" si="431"/>
        <v>1170698.7252127053</v>
      </c>
      <c r="V2110" s="4"/>
    </row>
    <row r="2111" spans="1:22" x14ac:dyDescent="0.3">
      <c r="A2111" s="2">
        <v>45114</v>
      </c>
      <c r="B2111" s="21">
        <v>618.79999999999995</v>
      </c>
      <c r="C2111" s="21">
        <v>618.9</v>
      </c>
      <c r="D2111" s="21">
        <v>629.55999999999995</v>
      </c>
      <c r="E2111" s="21">
        <v>626.01083333333338</v>
      </c>
      <c r="F2111" s="23" t="str">
        <f t="shared" si="425"/>
        <v>FALSE</v>
      </c>
      <c r="G2111" s="23" t="str">
        <f t="shared" si="426"/>
        <v>FALSE</v>
      </c>
      <c r="H2111" s="23" t="str">
        <f t="shared" si="427"/>
        <v>Sell</v>
      </c>
      <c r="I2111" s="23" t="str">
        <f t="shared" si="424"/>
        <v/>
      </c>
      <c r="J2111" s="38" t="str">
        <f t="shared" si="421"/>
        <v>Cash</v>
      </c>
      <c r="K2111" s="23" t="str">
        <f t="shared" si="422"/>
        <v>Cash</v>
      </c>
      <c r="L2111" s="23" t="str">
        <f t="shared" si="423"/>
        <v>Cash</v>
      </c>
      <c r="M2111" s="43">
        <f t="shared" si="428"/>
        <v>0.9842532209320819</v>
      </c>
      <c r="N2111" s="54">
        <f t="shared" si="430"/>
        <v>1</v>
      </c>
      <c r="O2111" s="47">
        <f>O2110*N2111</f>
        <v>4255689.5190302674</v>
      </c>
      <c r="P2111" s="67">
        <f>(O2111-MAX(O$97:O2111))/MAX(O$97:O2111)</f>
        <v>-0.18218436672779773</v>
      </c>
      <c r="Q2111" s="63">
        <f t="shared" si="429"/>
        <v>1085468.0488193589</v>
      </c>
      <c r="R2111" s="48">
        <v>1</v>
      </c>
      <c r="S2111" s="47">
        <f t="shared" si="432"/>
        <v>30539234.496946085</v>
      </c>
      <c r="T2111" s="67">
        <f>(S2111-MAX(S$97:S2111))/MAX(S$97:S2111)</f>
        <v>-0.37133711102330746</v>
      </c>
      <c r="U2111" s="63">
        <f t="shared" si="431"/>
        <v>1170698.7252127053</v>
      </c>
      <c r="V2111" s="4"/>
    </row>
    <row r="2112" spans="1:22" x14ac:dyDescent="0.3">
      <c r="A2112" s="2">
        <v>45115</v>
      </c>
      <c r="B2112" s="21">
        <v>618.79999999999995</v>
      </c>
      <c r="C2112" s="21">
        <v>619.1</v>
      </c>
      <c r="D2112" s="21">
        <v>628.67000000000007</v>
      </c>
      <c r="E2112" s="21">
        <v>627.02416666666659</v>
      </c>
      <c r="F2112" s="23" t="str">
        <f t="shared" si="425"/>
        <v>FALSE</v>
      </c>
      <c r="G2112" s="23" t="str">
        <f t="shared" si="426"/>
        <v>FALSE</v>
      </c>
      <c r="H2112" s="23" t="str">
        <f t="shared" si="427"/>
        <v>Sell</v>
      </c>
      <c r="I2112" s="23" t="str">
        <f t="shared" si="424"/>
        <v/>
      </c>
      <c r="J2112" s="38" t="str">
        <f t="shared" si="421"/>
        <v>Cash</v>
      </c>
      <c r="K2112" s="23" t="str">
        <f t="shared" si="422"/>
        <v>Cash</v>
      </c>
      <c r="L2112" s="23" t="str">
        <f t="shared" si="423"/>
        <v>Cash</v>
      </c>
      <c r="M2112" s="43">
        <f t="shared" si="428"/>
        <v>1</v>
      </c>
      <c r="N2112" s="54">
        <f t="shared" si="430"/>
        <v>1</v>
      </c>
      <c r="O2112" s="47">
        <f>O2111*N2112</f>
        <v>4255689.5190302674</v>
      </c>
      <c r="P2112" s="67">
        <f>(O2112-MAX(O$97:O2112))/MAX(O$97:O2112)</f>
        <v>-0.18218436672779773</v>
      </c>
      <c r="Q2112" s="63">
        <f t="shared" si="429"/>
        <v>1085468.0488193589</v>
      </c>
      <c r="R2112" s="48">
        <v>1</v>
      </c>
      <c r="S2112" s="47">
        <f t="shared" si="432"/>
        <v>30539234.496946085</v>
      </c>
      <c r="T2112" s="67">
        <f>(S2112-MAX(S$97:S2112))/MAX(S$97:S2112)</f>
        <v>-0.37133711102330746</v>
      </c>
      <c r="U2112" s="63">
        <f t="shared" si="431"/>
        <v>1170698.7252127053</v>
      </c>
      <c r="V2112" s="4"/>
    </row>
    <row r="2113" spans="1:22" x14ac:dyDescent="0.3">
      <c r="A2113" s="2">
        <v>45116</v>
      </c>
      <c r="B2113" s="21">
        <v>619.20000000000005</v>
      </c>
      <c r="C2113" s="21">
        <v>620.5</v>
      </c>
      <c r="D2113" s="21">
        <v>628.21</v>
      </c>
      <c r="E2113" s="21">
        <v>628.10166666666669</v>
      </c>
      <c r="F2113" s="23" t="str">
        <f t="shared" si="425"/>
        <v>FALSE</v>
      </c>
      <c r="G2113" s="23" t="str">
        <f t="shared" si="426"/>
        <v>FALSE</v>
      </c>
      <c r="H2113" s="23" t="str">
        <f t="shared" si="427"/>
        <v>Sell</v>
      </c>
      <c r="I2113" s="23" t="str">
        <f t="shared" si="424"/>
        <v/>
      </c>
      <c r="J2113" s="38" t="str">
        <f t="shared" si="421"/>
        <v>Cash</v>
      </c>
      <c r="K2113" s="23" t="str">
        <f t="shared" si="422"/>
        <v>Cash</v>
      </c>
      <c r="L2113" s="23" t="str">
        <f t="shared" si="423"/>
        <v>Cash</v>
      </c>
      <c r="M2113" s="43">
        <f t="shared" si="428"/>
        <v>1.0006464124111185</v>
      </c>
      <c r="N2113" s="54">
        <f t="shared" si="430"/>
        <v>1</v>
      </c>
      <c r="O2113" s="47">
        <f>O2112*N2113</f>
        <v>4255689.5190302674</v>
      </c>
      <c r="P2113" s="67">
        <f>(O2113-MAX(O$97:O2113))/MAX(O$97:O2113)</f>
        <v>-0.18218436672779773</v>
      </c>
      <c r="Q2113" s="63">
        <f t="shared" si="429"/>
        <v>1085468.0488193589</v>
      </c>
      <c r="R2113" s="48">
        <v>1</v>
      </c>
      <c r="S2113" s="47">
        <f t="shared" si="432"/>
        <v>30539234.496946085</v>
      </c>
      <c r="T2113" s="67">
        <f>(S2113-MAX(S$97:S2113))/MAX(S$97:S2113)</f>
        <v>-0.37133711102330746</v>
      </c>
      <c r="U2113" s="63">
        <f t="shared" si="431"/>
        <v>1170698.7252127053</v>
      </c>
      <c r="V2113" s="4"/>
    </row>
    <row r="2114" spans="1:22" x14ac:dyDescent="0.3">
      <c r="A2114" s="2">
        <v>45117</v>
      </c>
      <c r="B2114" s="21">
        <v>620.5</v>
      </c>
      <c r="C2114" s="21">
        <v>622.70000000000005</v>
      </c>
      <c r="D2114" s="21">
        <v>628.6</v>
      </c>
      <c r="E2114" s="21">
        <v>629.35</v>
      </c>
      <c r="F2114" s="23" t="str">
        <f t="shared" si="425"/>
        <v>FALSE</v>
      </c>
      <c r="G2114" s="23" t="str">
        <f t="shared" si="426"/>
        <v>FALSE</v>
      </c>
      <c r="H2114" s="23" t="str">
        <f t="shared" si="427"/>
        <v>Sell</v>
      </c>
      <c r="I2114" s="23" t="str">
        <f t="shared" si="424"/>
        <v/>
      </c>
      <c r="J2114" s="38" t="str">
        <f t="shared" ref="J2114:J2177" si="433">IF(H2114="Sell",IF(H2113="Sell","Cash","Selling"),IF(H2114="Hold&amp;NotBuy",J2113,""))</f>
        <v>Cash</v>
      </c>
      <c r="K2114" s="23" t="str">
        <f t="shared" ref="K2114:K2177" si="434">IF(J2114="", I2114,J2114)</f>
        <v>Cash</v>
      </c>
      <c r="L2114" s="23" t="str">
        <f t="shared" si="423"/>
        <v>Cash</v>
      </c>
      <c r="M2114" s="43">
        <f t="shared" si="428"/>
        <v>1.0020994832041343</v>
      </c>
      <c r="N2114" s="54">
        <f t="shared" si="430"/>
        <v>1</v>
      </c>
      <c r="O2114" s="47">
        <f>O2113*N2114</f>
        <v>4255689.5190302674</v>
      </c>
      <c r="P2114" s="67">
        <f>(O2114-MAX(O$97:O2114))/MAX(O$97:O2114)</f>
        <v>-0.18218436672779773</v>
      </c>
      <c r="Q2114" s="63">
        <f t="shared" si="429"/>
        <v>1085468.0488193589</v>
      </c>
      <c r="R2114" s="48">
        <v>1</v>
      </c>
      <c r="S2114" s="47">
        <f t="shared" si="432"/>
        <v>30539234.496946085</v>
      </c>
      <c r="T2114" s="67">
        <f>(S2114-MAX(S$97:S2114))/MAX(S$97:S2114)</f>
        <v>-0.37133711102330746</v>
      </c>
      <c r="U2114" s="63">
        <f t="shared" si="431"/>
        <v>1170698.7252127053</v>
      </c>
      <c r="V2114" s="4"/>
    </row>
    <row r="2115" spans="1:22" x14ac:dyDescent="0.3">
      <c r="A2115" s="2">
        <v>45118</v>
      </c>
      <c r="B2115" s="21">
        <v>623</v>
      </c>
      <c r="C2115" s="21">
        <v>621.9</v>
      </c>
      <c r="D2115" s="21">
        <v>627.7299999999999</v>
      </c>
      <c r="E2115" s="21">
        <v>630.45500000000004</v>
      </c>
      <c r="F2115" s="23" t="str">
        <f t="shared" si="425"/>
        <v>FALSE</v>
      </c>
      <c r="G2115" s="23" t="str">
        <f t="shared" si="426"/>
        <v>FALSE</v>
      </c>
      <c r="H2115" s="23" t="str">
        <f t="shared" si="427"/>
        <v>Sell</v>
      </c>
      <c r="I2115" s="23" t="str">
        <f t="shared" si="424"/>
        <v/>
      </c>
      <c r="J2115" s="38" t="str">
        <f t="shared" si="433"/>
        <v>Cash</v>
      </c>
      <c r="K2115" s="23" t="str">
        <f t="shared" si="434"/>
        <v>Cash</v>
      </c>
      <c r="L2115" s="23" t="str">
        <f t="shared" si="423"/>
        <v>Cash</v>
      </c>
      <c r="M2115" s="43">
        <f t="shared" si="428"/>
        <v>1.0040290088638195</v>
      </c>
      <c r="N2115" s="54">
        <f t="shared" si="430"/>
        <v>1</v>
      </c>
      <c r="O2115" s="47">
        <f>O2114*N2115</f>
        <v>4255689.5190302674</v>
      </c>
      <c r="P2115" s="67">
        <f>(O2115-MAX(O$97:O2115))/MAX(O$97:O2115)</f>
        <v>-0.18218436672779773</v>
      </c>
      <c r="Q2115" s="63">
        <f t="shared" si="429"/>
        <v>1085468.0488193589</v>
      </c>
      <c r="R2115" s="48">
        <v>1</v>
      </c>
      <c r="S2115" s="47">
        <f t="shared" si="432"/>
        <v>30539234.496946085</v>
      </c>
      <c r="T2115" s="67">
        <f>(S2115-MAX(S$97:S2115))/MAX(S$97:S2115)</f>
        <v>-0.37133711102330746</v>
      </c>
      <c r="U2115" s="63">
        <f t="shared" si="431"/>
        <v>1170698.7252127053</v>
      </c>
      <c r="V2115" s="4"/>
    </row>
    <row r="2116" spans="1:22" x14ac:dyDescent="0.3">
      <c r="A2116" s="2">
        <v>45119</v>
      </c>
      <c r="B2116" s="21">
        <v>621.79999999999995</v>
      </c>
      <c r="C2116" s="21">
        <v>617</v>
      </c>
      <c r="D2116" s="21">
        <v>624.74</v>
      </c>
      <c r="E2116" s="21">
        <v>631.42250000000001</v>
      </c>
      <c r="F2116" s="23" t="str">
        <f t="shared" si="425"/>
        <v>FALSE</v>
      </c>
      <c r="G2116" s="23" t="str">
        <f t="shared" si="426"/>
        <v>FALSE</v>
      </c>
      <c r="H2116" s="23" t="str">
        <f t="shared" si="427"/>
        <v>Sell</v>
      </c>
      <c r="I2116" s="23" t="str">
        <f t="shared" si="424"/>
        <v/>
      </c>
      <c r="J2116" s="38" t="str">
        <f t="shared" si="433"/>
        <v>Cash</v>
      </c>
      <c r="K2116" s="23" t="str">
        <f t="shared" si="434"/>
        <v>Cash</v>
      </c>
      <c r="L2116" s="23" t="str">
        <f t="shared" ref="L2116:L2179" si="435">IF(K2116="Selling", IF(L2115="Cash", "Cash", K2116), K2116)</f>
        <v>Cash</v>
      </c>
      <c r="M2116" s="43">
        <f t="shared" si="428"/>
        <v>0.99807383627608337</v>
      </c>
      <c r="N2116" s="54">
        <f t="shared" si="430"/>
        <v>1</v>
      </c>
      <c r="O2116" s="47">
        <f>O2115*N2116</f>
        <v>4255689.5190302674</v>
      </c>
      <c r="P2116" s="67">
        <f>(O2116-MAX(O$97:O2116))/MAX(O$97:O2116)</f>
        <v>-0.18218436672779773</v>
      </c>
      <c r="Q2116" s="63">
        <f t="shared" si="429"/>
        <v>1085468.0488193589</v>
      </c>
      <c r="R2116" s="48">
        <v>1</v>
      </c>
      <c r="S2116" s="47">
        <f t="shared" si="432"/>
        <v>30539234.496946085</v>
      </c>
      <c r="T2116" s="67">
        <f>(S2116-MAX(S$97:S2116))/MAX(S$97:S2116)</f>
        <v>-0.37133711102330746</v>
      </c>
      <c r="U2116" s="63">
        <f t="shared" si="431"/>
        <v>1170698.7252127053</v>
      </c>
      <c r="V2116" s="4"/>
    </row>
    <row r="2117" spans="1:22" x14ac:dyDescent="0.3">
      <c r="A2117" s="2">
        <v>45120</v>
      </c>
      <c r="B2117" s="21">
        <v>617</v>
      </c>
      <c r="C2117" s="21">
        <v>614.29999999999995</v>
      </c>
      <c r="D2117" s="21">
        <v>622.33999999999992</v>
      </c>
      <c r="E2117" s="21">
        <v>632.49583333333328</v>
      </c>
      <c r="F2117" s="23" t="str">
        <f t="shared" si="425"/>
        <v>FALSE</v>
      </c>
      <c r="G2117" s="23" t="str">
        <f t="shared" si="426"/>
        <v>FALSE</v>
      </c>
      <c r="H2117" s="23" t="str">
        <f t="shared" si="427"/>
        <v>Sell</v>
      </c>
      <c r="I2117" s="23" t="str">
        <f t="shared" ref="I2117:I2180" si="436">IF(H2117="Buy",IF(H2116="Buy","hold","Buying"),IF(H2117="Hold&amp;NotBuy","hold",""))</f>
        <v/>
      </c>
      <c r="J2117" s="38" t="str">
        <f t="shared" si="433"/>
        <v>Cash</v>
      </c>
      <c r="K2117" s="23" t="str">
        <f t="shared" si="434"/>
        <v>Cash</v>
      </c>
      <c r="L2117" s="23" t="str">
        <f t="shared" si="435"/>
        <v>Cash</v>
      </c>
      <c r="M2117" s="43">
        <f t="shared" si="428"/>
        <v>0.99228047603731107</v>
      </c>
      <c r="N2117" s="54">
        <f t="shared" si="430"/>
        <v>1</v>
      </c>
      <c r="O2117" s="47">
        <f>O2116*N2117</f>
        <v>4255689.5190302674</v>
      </c>
      <c r="P2117" s="67">
        <f>(O2117-MAX(O$97:O2117))/MAX(O$97:O2117)</f>
        <v>-0.18218436672779773</v>
      </c>
      <c r="Q2117" s="63">
        <f t="shared" si="429"/>
        <v>1085468.0488193589</v>
      </c>
      <c r="R2117" s="48">
        <v>1</v>
      </c>
      <c r="S2117" s="47">
        <f t="shared" si="432"/>
        <v>30539234.496946085</v>
      </c>
      <c r="T2117" s="67">
        <f>(S2117-MAX(S$97:S2117))/MAX(S$97:S2117)</f>
        <v>-0.37133711102330746</v>
      </c>
      <c r="U2117" s="63">
        <f t="shared" si="431"/>
        <v>1170698.7252127053</v>
      </c>
      <c r="V2117" s="4"/>
    </row>
    <row r="2118" spans="1:22" x14ac:dyDescent="0.3">
      <c r="A2118" s="2">
        <v>45121</v>
      </c>
      <c r="B2118" s="21">
        <v>614.29999999999995</v>
      </c>
      <c r="C2118" s="21">
        <v>997.8</v>
      </c>
      <c r="D2118" s="21">
        <v>657.98</v>
      </c>
      <c r="E2118" s="21">
        <v>636.78416666666658</v>
      </c>
      <c r="F2118" s="23" t="str">
        <f t="shared" si="425"/>
        <v>FALSE</v>
      </c>
      <c r="G2118" s="23" t="str">
        <f t="shared" si="426"/>
        <v>FALSE</v>
      </c>
      <c r="H2118" s="23" t="str">
        <f t="shared" si="427"/>
        <v>Sell</v>
      </c>
      <c r="I2118" s="23" t="str">
        <f t="shared" si="436"/>
        <v/>
      </c>
      <c r="J2118" s="38" t="str">
        <f t="shared" si="433"/>
        <v>Cash</v>
      </c>
      <c r="K2118" s="23" t="str">
        <f t="shared" si="434"/>
        <v>Cash</v>
      </c>
      <c r="L2118" s="23" t="str">
        <f t="shared" si="435"/>
        <v>Cash</v>
      </c>
      <c r="M2118" s="43">
        <f t="shared" si="428"/>
        <v>0.99562398703403554</v>
      </c>
      <c r="N2118" s="54">
        <f t="shared" si="430"/>
        <v>1</v>
      </c>
      <c r="O2118" s="47">
        <f>O2117*N2118</f>
        <v>4255689.5190302674</v>
      </c>
      <c r="P2118" s="67">
        <f>(O2118-MAX(O$97:O2118))/MAX(O$97:O2118)</f>
        <v>-0.18218436672779773</v>
      </c>
      <c r="Q2118" s="63">
        <f t="shared" si="429"/>
        <v>1085468.0488193589</v>
      </c>
      <c r="R2118" s="48">
        <v>1</v>
      </c>
      <c r="S2118" s="47">
        <f t="shared" si="432"/>
        <v>30539234.496946085</v>
      </c>
      <c r="T2118" s="67">
        <f>(S2118-MAX(S$97:S2118))/MAX(S$97:S2118)</f>
        <v>-0.37133711102330746</v>
      </c>
      <c r="U2118" s="63">
        <f t="shared" si="431"/>
        <v>1170698.7252127053</v>
      </c>
      <c r="V2118" s="4"/>
    </row>
    <row r="2119" spans="1:22" x14ac:dyDescent="0.3">
      <c r="A2119" s="2">
        <v>45122</v>
      </c>
      <c r="B2119" s="21">
        <v>997.6</v>
      </c>
      <c r="C2119" s="21">
        <v>924.7</v>
      </c>
      <c r="D2119" s="21">
        <v>687.56999999999994</v>
      </c>
      <c r="E2119" s="21">
        <v>640.38083333333338</v>
      </c>
      <c r="F2119" s="23" t="str">
        <f t="shared" si="425"/>
        <v>TRUE</v>
      </c>
      <c r="G2119" s="23" t="str">
        <f t="shared" si="426"/>
        <v>TRUE</v>
      </c>
      <c r="H2119" s="23" t="str">
        <f t="shared" si="427"/>
        <v>Buy</v>
      </c>
      <c r="I2119" s="23" t="str">
        <f t="shared" si="436"/>
        <v>Buying</v>
      </c>
      <c r="J2119" s="38" t="str">
        <f t="shared" si="433"/>
        <v/>
      </c>
      <c r="K2119" s="23" t="str">
        <f t="shared" si="434"/>
        <v>Buying</v>
      </c>
      <c r="L2119" s="23" t="str">
        <f t="shared" si="435"/>
        <v>Buying</v>
      </c>
      <c r="M2119" s="43">
        <f t="shared" si="428"/>
        <v>1.6239622334364319</v>
      </c>
      <c r="N2119" s="54">
        <f t="shared" si="430"/>
        <v>1</v>
      </c>
      <c r="O2119" s="47">
        <f>O2118*N2119</f>
        <v>4255689.5190302674</v>
      </c>
      <c r="P2119" s="67">
        <f>(O2119-MAX(O$97:O2119))/MAX(O$97:O2119)</f>
        <v>-0.18218436672779773</v>
      </c>
      <c r="Q2119" s="63">
        <f t="shared" si="429"/>
        <v>1085468.0488193589</v>
      </c>
      <c r="R2119" s="48">
        <v>1</v>
      </c>
      <c r="S2119" s="47">
        <f t="shared" si="432"/>
        <v>30539234.496946085</v>
      </c>
      <c r="T2119" s="67">
        <f>(S2119-MAX(S$97:S2119))/MAX(S$97:S2119)</f>
        <v>-0.37133711102330746</v>
      </c>
      <c r="U2119" s="63">
        <f t="shared" si="431"/>
        <v>1170698.7252127053</v>
      </c>
      <c r="V2119" s="4"/>
    </row>
    <row r="2120" spans="1:22" x14ac:dyDescent="0.3">
      <c r="A2120" s="2">
        <v>45123</v>
      </c>
      <c r="B2120" s="21">
        <v>925.3</v>
      </c>
      <c r="C2120" s="21">
        <v>987.2</v>
      </c>
      <c r="D2120" s="21">
        <v>724.41</v>
      </c>
      <c r="E2120" s="21">
        <v>644.40333333333342</v>
      </c>
      <c r="F2120" s="23" t="str">
        <f t="shared" si="425"/>
        <v>TRUE</v>
      </c>
      <c r="G2120" s="23" t="str">
        <f t="shared" si="426"/>
        <v>TRUE</v>
      </c>
      <c r="H2120" s="23" t="str">
        <f t="shared" si="427"/>
        <v>Buy</v>
      </c>
      <c r="I2120" s="23" t="str">
        <f t="shared" si="436"/>
        <v>hold</v>
      </c>
      <c r="J2120" s="38" t="str">
        <f t="shared" si="433"/>
        <v/>
      </c>
      <c r="K2120" s="23" t="str">
        <f t="shared" si="434"/>
        <v>hold</v>
      </c>
      <c r="L2120" s="23" t="str">
        <f t="shared" si="435"/>
        <v>hold</v>
      </c>
      <c r="M2120" s="43">
        <f t="shared" si="428"/>
        <v>0.92752606255012027</v>
      </c>
      <c r="N2120" s="54">
        <f t="shared" si="430"/>
        <v>0.92682606255012023</v>
      </c>
      <c r="O2120" s="47">
        <f>O2119*N2120</f>
        <v>3944283.9603586379</v>
      </c>
      <c r="P2120" s="67">
        <f>(O2120-MAX(O$97:O2120))/MAX(O$97:O2120)</f>
        <v>-0.24202715672239164</v>
      </c>
      <c r="Q2120" s="63">
        <f t="shared" si="429"/>
        <v>1006040.0777112081</v>
      </c>
      <c r="R2120" s="48">
        <v>0.92687679430633518</v>
      </c>
      <c r="S2120" s="47">
        <f t="shared" si="432"/>
        <v>28306107.771098834</v>
      </c>
      <c r="T2120" s="67">
        <f>(S2120-MAX(S$97:S2120))/MAX(S$97:S2120)</f>
        <v>-0.41730695676592372</v>
      </c>
      <c r="U2120" s="63">
        <f t="shared" si="431"/>
        <v>1085093.4815236656</v>
      </c>
      <c r="V2120" s="4"/>
    </row>
    <row r="2121" spans="1:22" x14ac:dyDescent="0.3">
      <c r="A2121" s="2">
        <v>45124</v>
      </c>
      <c r="B2121" s="21">
        <v>987.2</v>
      </c>
      <c r="C2121" s="21">
        <v>951.6</v>
      </c>
      <c r="D2121" s="21">
        <v>757.68000000000006</v>
      </c>
      <c r="E2121" s="21">
        <v>648.01</v>
      </c>
      <c r="F2121" s="23" t="str">
        <f t="shared" si="425"/>
        <v>TRUE</v>
      </c>
      <c r="G2121" s="23" t="str">
        <f t="shared" si="426"/>
        <v>TRUE</v>
      </c>
      <c r="H2121" s="23" t="str">
        <f t="shared" si="427"/>
        <v>Buy</v>
      </c>
      <c r="I2121" s="23" t="str">
        <f t="shared" si="436"/>
        <v>hold</v>
      </c>
      <c r="J2121" s="38" t="str">
        <f t="shared" si="433"/>
        <v/>
      </c>
      <c r="K2121" s="23" t="str">
        <f t="shared" si="434"/>
        <v>hold</v>
      </c>
      <c r="L2121" s="23" t="str">
        <f t="shared" si="435"/>
        <v>hold</v>
      </c>
      <c r="M2121" s="43">
        <f t="shared" si="428"/>
        <v>1.0668972225224254</v>
      </c>
      <c r="N2121" s="54">
        <f t="shared" si="430"/>
        <v>1.0668972225224254</v>
      </c>
      <c r="O2121" s="47">
        <f>O2120*N2121</f>
        <v>4208145.6021463824</v>
      </c>
      <c r="P2121" s="67">
        <f>(O2121-MAX(O$97:O2121))/MAX(O$97:O2121)</f>
        <v>-0.19132087875969411</v>
      </c>
      <c r="Q2121" s="63">
        <f t="shared" si="429"/>
        <v>1073341.3646563329</v>
      </c>
      <c r="R2121" s="48">
        <v>1.0668972225224254</v>
      </c>
      <c r="S2121" s="47">
        <f t="shared" si="432"/>
        <v>30199707.761405785</v>
      </c>
      <c r="T2121" s="67">
        <f>(S2121-MAX(S$97:S2121))/MAX(S$97:S2121)</f>
        <v>-0.37832641059042454</v>
      </c>
      <c r="U2121" s="63">
        <f t="shared" si="431"/>
        <v>1157683.2216147876</v>
      </c>
      <c r="V2121" s="4"/>
    </row>
    <row r="2122" spans="1:22" x14ac:dyDescent="0.3">
      <c r="A2122" s="2">
        <v>45125</v>
      </c>
      <c r="B2122" s="21">
        <v>952.4</v>
      </c>
      <c r="C2122" s="21">
        <v>972.9</v>
      </c>
      <c r="D2122" s="21">
        <v>793.06000000000006</v>
      </c>
      <c r="E2122" s="21">
        <v>651.8891666666666</v>
      </c>
      <c r="F2122" s="23" t="str">
        <f t="shared" si="425"/>
        <v>TRUE</v>
      </c>
      <c r="G2122" s="23" t="str">
        <f t="shared" si="426"/>
        <v>TRUE</v>
      </c>
      <c r="H2122" s="23" t="str">
        <f t="shared" si="427"/>
        <v>Buy</v>
      </c>
      <c r="I2122" s="23" t="str">
        <f t="shared" si="436"/>
        <v>hold</v>
      </c>
      <c r="J2122" s="38" t="str">
        <f t="shared" si="433"/>
        <v/>
      </c>
      <c r="K2122" s="23" t="str">
        <f t="shared" si="434"/>
        <v>hold</v>
      </c>
      <c r="L2122" s="23" t="str">
        <f t="shared" si="435"/>
        <v>hold</v>
      </c>
      <c r="M2122" s="43">
        <f t="shared" si="428"/>
        <v>0.96474878444084267</v>
      </c>
      <c r="N2122" s="54">
        <f t="shared" si="430"/>
        <v>0.96474878444084267</v>
      </c>
      <c r="O2122" s="47">
        <f>O2121*N2122</f>
        <v>4059803.3544208002</v>
      </c>
      <c r="P2122" s="67">
        <f>(O2122-MAX(O$97:O2122))/MAX(O$97:O2122)</f>
        <v>-0.21982780078072608</v>
      </c>
      <c r="Q2122" s="63">
        <f t="shared" si="429"/>
        <v>1035504.7768422724</v>
      </c>
      <c r="R2122" s="48">
        <v>0.96474878444084267</v>
      </c>
      <c r="S2122" s="47">
        <f t="shared" si="432"/>
        <v>29135131.353284914</v>
      </c>
      <c r="T2122" s="67">
        <f>(S2122-MAX(S$97:S2122))/MAX(S$97:S2122)</f>
        <v>-0.4002411602981365</v>
      </c>
      <c r="U2122" s="63">
        <f t="shared" si="431"/>
        <v>1116873.4808204251</v>
      </c>
      <c r="V2122" s="4"/>
    </row>
    <row r="2123" spans="1:22" x14ac:dyDescent="0.3">
      <c r="A2123" s="2">
        <v>45126</v>
      </c>
      <c r="B2123" s="21">
        <v>972.7</v>
      </c>
      <c r="C2123" s="21">
        <v>1025</v>
      </c>
      <c r="D2123" s="21">
        <v>833.51</v>
      </c>
      <c r="E2123" s="21">
        <v>655.73250000000007</v>
      </c>
      <c r="F2123" s="23" t="str">
        <f t="shared" ref="F2123:F2186" si="437">IF(C2122&gt;=D2122, "TRUE", "FALSE")</f>
        <v>TRUE</v>
      </c>
      <c r="G2123" s="23" t="str">
        <f t="shared" si="426"/>
        <v>TRUE</v>
      </c>
      <c r="H2123" s="23" t="str">
        <f t="shared" si="427"/>
        <v>Buy</v>
      </c>
      <c r="I2123" s="23" t="str">
        <f t="shared" si="436"/>
        <v>hold</v>
      </c>
      <c r="J2123" s="38" t="str">
        <f t="shared" si="433"/>
        <v/>
      </c>
      <c r="K2123" s="23" t="str">
        <f t="shared" si="434"/>
        <v>hold</v>
      </c>
      <c r="L2123" s="23" t="str">
        <f t="shared" si="435"/>
        <v>hold</v>
      </c>
      <c r="M2123" s="43">
        <f t="shared" si="428"/>
        <v>1.0213145737085259</v>
      </c>
      <c r="N2123" s="54">
        <f t="shared" si="430"/>
        <v>1.0213145737085259</v>
      </c>
      <c r="O2123" s="47">
        <f>O2122*N2123</f>
        <v>4146336.3322607228</v>
      </c>
      <c r="P2123" s="67">
        <f>(O2123-MAX(O$97:O2123))/MAX(O$97:O2123)</f>
        <v>-0.20319876293512418</v>
      </c>
      <c r="Q2123" s="63">
        <f t="shared" si="429"/>
        <v>1057576.1197338076</v>
      </c>
      <c r="R2123" s="48">
        <v>1.0213145737085259</v>
      </c>
      <c r="S2123" s="47">
        <f t="shared" si="432"/>
        <v>29756134.258022089</v>
      </c>
      <c r="T2123" s="67">
        <f>(S2123-MAX(S$97:S2123))/MAX(S$97:S2123)</f>
        <v>-0.38745755630197121</v>
      </c>
      <c r="U2123" s="63">
        <f t="shared" si="431"/>
        <v>1140679.1629504699</v>
      </c>
      <c r="V2123" s="4"/>
    </row>
    <row r="2124" spans="1:22" x14ac:dyDescent="0.3">
      <c r="A2124" s="2">
        <v>45127</v>
      </c>
      <c r="B2124" s="21">
        <v>1025</v>
      </c>
      <c r="C2124" s="21">
        <v>1019</v>
      </c>
      <c r="D2124" s="21">
        <v>873.14</v>
      </c>
      <c r="E2124" s="21">
        <v>659.31083333333333</v>
      </c>
      <c r="F2124" s="23" t="str">
        <f t="shared" si="437"/>
        <v>TRUE</v>
      </c>
      <c r="G2124" s="23" t="str">
        <f t="shared" ref="G2124:G2187" si="438">IF(C2123&gt;=E2123, "TRUE", "FALSE")</f>
        <v>TRUE</v>
      </c>
      <c r="H2124" s="23" t="str">
        <f t="shared" ref="H2124:H2187" si="439">IF(F2124="TRUE", IF(G2124="TRUE", "Buy", "Hold&amp;NotBuy"), "Sell")</f>
        <v>Buy</v>
      </c>
      <c r="I2124" s="23" t="str">
        <f t="shared" si="436"/>
        <v>hold</v>
      </c>
      <c r="J2124" s="38" t="str">
        <f t="shared" si="433"/>
        <v/>
      </c>
      <c r="K2124" s="23" t="str">
        <f t="shared" si="434"/>
        <v>hold</v>
      </c>
      <c r="L2124" s="23" t="str">
        <f t="shared" si="435"/>
        <v>hold</v>
      </c>
      <c r="M2124" s="43">
        <f t="shared" ref="M2124:M2187" si="440">B2124/B2123</f>
        <v>1.0537678626503546</v>
      </c>
      <c r="N2124" s="54">
        <f t="shared" si="430"/>
        <v>1.0537678626503546</v>
      </c>
      <c r="O2124" s="47">
        <f>O2123*N2124</f>
        <v>4369275.9746758919</v>
      </c>
      <c r="P2124" s="67">
        <f>(O2124-MAX(O$97:O2124))/MAX(O$97:O2124)</f>
        <v>-0.16035646346098739</v>
      </c>
      <c r="Q2124" s="63">
        <f t="shared" si="429"/>
        <v>1114439.7272819499</v>
      </c>
      <c r="R2124" s="48">
        <v>1.0537678626503546</v>
      </c>
      <c r="S2124" s="47">
        <f t="shared" si="432"/>
        <v>31356057.99781293</v>
      </c>
      <c r="T2124" s="67">
        <f>(S2124-MAX(S$97:S2124))/MAX(S$97:S2124)</f>
        <v>-0.35452245832170304</v>
      </c>
      <c r="U2124" s="63">
        <f t="shared" si="431"/>
        <v>1202011.0435121122</v>
      </c>
      <c r="V2124" s="4"/>
    </row>
    <row r="2125" spans="1:22" x14ac:dyDescent="0.3">
      <c r="A2125" s="2">
        <v>45128</v>
      </c>
      <c r="B2125" s="21">
        <v>1018</v>
      </c>
      <c r="C2125" s="21">
        <v>1010</v>
      </c>
      <c r="D2125" s="21">
        <v>911.95</v>
      </c>
      <c r="E2125" s="21">
        <v>662.81916666666666</v>
      </c>
      <c r="F2125" s="23" t="str">
        <f t="shared" si="437"/>
        <v>TRUE</v>
      </c>
      <c r="G2125" s="23" t="str">
        <f t="shared" si="438"/>
        <v>TRUE</v>
      </c>
      <c r="H2125" s="23" t="str">
        <f t="shared" si="439"/>
        <v>Buy</v>
      </c>
      <c r="I2125" s="23" t="str">
        <f t="shared" si="436"/>
        <v>hold</v>
      </c>
      <c r="J2125" s="38" t="str">
        <f t="shared" si="433"/>
        <v/>
      </c>
      <c r="K2125" s="23" t="str">
        <f t="shared" si="434"/>
        <v>hold</v>
      </c>
      <c r="L2125" s="23" t="str">
        <f t="shared" si="435"/>
        <v>hold</v>
      </c>
      <c r="M2125" s="43">
        <f t="shared" si="440"/>
        <v>0.99317073170731707</v>
      </c>
      <c r="N2125" s="54">
        <f t="shared" si="430"/>
        <v>0.99317073170731707</v>
      </c>
      <c r="O2125" s="47">
        <f>O2124*N2125</f>
        <v>4339437.0168000562</v>
      </c>
      <c r="P2125" s="67">
        <f>(O2125-MAX(O$97:O2125))/MAX(O$97:O2125)</f>
        <v>-0.16609061444222947</v>
      </c>
      <c r="Q2125" s="63">
        <f t="shared" si="429"/>
        <v>1106828.919388317</v>
      </c>
      <c r="R2125" s="48">
        <v>0.99317073170731707</v>
      </c>
      <c r="S2125" s="47">
        <f t="shared" si="432"/>
        <v>31141919.065144941</v>
      </c>
      <c r="T2125" s="67">
        <f>(S2125-MAX(S$97:S2125))/MAX(S$97:S2125)</f>
        <v>-0.35893059763072549</v>
      </c>
      <c r="U2125" s="63">
        <f t="shared" si="431"/>
        <v>1193802.1876052003</v>
      </c>
      <c r="V2125" s="4"/>
    </row>
    <row r="2126" spans="1:22" x14ac:dyDescent="0.3">
      <c r="A2126" s="2">
        <v>45129</v>
      </c>
      <c r="B2126" s="21">
        <v>1009</v>
      </c>
      <c r="C2126" s="21">
        <v>994.3</v>
      </c>
      <c r="D2126" s="21">
        <v>949.68</v>
      </c>
      <c r="E2126" s="21">
        <v>666.3950000000001</v>
      </c>
      <c r="F2126" s="23" t="str">
        <f t="shared" si="437"/>
        <v>TRUE</v>
      </c>
      <c r="G2126" s="23" t="str">
        <f t="shared" si="438"/>
        <v>TRUE</v>
      </c>
      <c r="H2126" s="23" t="str">
        <f t="shared" si="439"/>
        <v>Buy</v>
      </c>
      <c r="I2126" s="23" t="str">
        <f t="shared" si="436"/>
        <v>hold</v>
      </c>
      <c r="J2126" s="38" t="str">
        <f t="shared" si="433"/>
        <v/>
      </c>
      <c r="K2126" s="23" t="str">
        <f t="shared" si="434"/>
        <v>hold</v>
      </c>
      <c r="L2126" s="23" t="str">
        <f t="shared" si="435"/>
        <v>hold</v>
      </c>
      <c r="M2126" s="43">
        <f t="shared" si="440"/>
        <v>0.99115913555992141</v>
      </c>
      <c r="N2126" s="54">
        <f t="shared" si="430"/>
        <v>0.99115913555992141</v>
      </c>
      <c r="O2126" s="47">
        <f>O2125*N2126</f>
        <v>4301072.6423882674</v>
      </c>
      <c r="P2126" s="67">
        <f>(O2126-MAX(O$97:O2126))/MAX(O$97:O2126)</f>
        <v>-0.17346309427525505</v>
      </c>
      <c r="Q2126" s="63">
        <f t="shared" si="429"/>
        <v>1097043.5949536462</v>
      </c>
      <c r="R2126" s="48">
        <v>0.99115913555992141</v>
      </c>
      <c r="S2126" s="47">
        <f t="shared" si="432"/>
        <v>30866597.580286097</v>
      </c>
      <c r="T2126" s="67">
        <f>(S2126-MAX(S$97:S2126))/MAX(S$97:S2126)</f>
        <v>-0.36459820531375442</v>
      </c>
      <c r="U2126" s="63">
        <f t="shared" si="431"/>
        <v>1183247.9442963134</v>
      </c>
      <c r="V2126" s="4"/>
    </row>
    <row r="2127" spans="1:22" x14ac:dyDescent="0.3">
      <c r="A2127" s="2">
        <v>45130</v>
      </c>
      <c r="B2127" s="21">
        <v>994.3</v>
      </c>
      <c r="C2127" s="21">
        <v>959.2</v>
      </c>
      <c r="D2127" s="21">
        <v>984.17000000000007</v>
      </c>
      <c r="E2127" s="21">
        <v>669.29333333333329</v>
      </c>
      <c r="F2127" s="23" t="str">
        <f t="shared" si="437"/>
        <v>TRUE</v>
      </c>
      <c r="G2127" s="23" t="str">
        <f t="shared" si="438"/>
        <v>TRUE</v>
      </c>
      <c r="H2127" s="23" t="str">
        <f t="shared" si="439"/>
        <v>Buy</v>
      </c>
      <c r="I2127" s="23" t="str">
        <f t="shared" si="436"/>
        <v>hold</v>
      </c>
      <c r="J2127" s="38" t="str">
        <f t="shared" si="433"/>
        <v/>
      </c>
      <c r="K2127" s="23" t="str">
        <f t="shared" si="434"/>
        <v>hold</v>
      </c>
      <c r="L2127" s="23" t="str">
        <f t="shared" si="435"/>
        <v>hold</v>
      </c>
      <c r="M2127" s="43">
        <f t="shared" si="440"/>
        <v>0.98543111992071353</v>
      </c>
      <c r="N2127" s="54">
        <f t="shared" si="430"/>
        <v>0.98543111992071353</v>
      </c>
      <c r="O2127" s="47">
        <f>O2126*N2127</f>
        <v>4238410.8308490133</v>
      </c>
      <c r="P2127" s="67">
        <f>(O2127-MAX(O$97:O2127))/MAX(O$97:O2127)</f>
        <v>-0.1855048113358633</v>
      </c>
      <c r="Q2127" s="63">
        <f t="shared" si="429"/>
        <v>1081060.8983770171</v>
      </c>
      <c r="R2127" s="48">
        <v>0.98543111992071353</v>
      </c>
      <c r="S2127" s="47">
        <f t="shared" si="432"/>
        <v>30416905.821683314</v>
      </c>
      <c r="T2127" s="67">
        <f>(S2127-MAX(S$97:S2127))/MAX(S$97:S2127)</f>
        <v>-0.37385529786270177</v>
      </c>
      <c r="U2127" s="63">
        <f t="shared" si="431"/>
        <v>1166009.3468917983</v>
      </c>
      <c r="V2127" s="4"/>
    </row>
    <row r="2128" spans="1:22" x14ac:dyDescent="0.3">
      <c r="A2128" s="2">
        <v>45131</v>
      </c>
      <c r="B2128" s="21">
        <v>959</v>
      </c>
      <c r="C2128" s="21">
        <v>898.5</v>
      </c>
      <c r="D2128" s="21">
        <v>974.24</v>
      </c>
      <c r="E2128" s="21">
        <v>671.81833333333327</v>
      </c>
      <c r="F2128" s="23" t="str">
        <f t="shared" si="437"/>
        <v>FALSE</v>
      </c>
      <c r="G2128" s="23" t="str">
        <f t="shared" si="438"/>
        <v>TRUE</v>
      </c>
      <c r="H2128" s="23" t="str">
        <f t="shared" si="439"/>
        <v>Sell</v>
      </c>
      <c r="I2128" s="23" t="str">
        <f t="shared" si="436"/>
        <v/>
      </c>
      <c r="J2128" s="38" t="str">
        <f t="shared" si="433"/>
        <v>Selling</v>
      </c>
      <c r="K2128" s="23" t="str">
        <f t="shared" si="434"/>
        <v>Selling</v>
      </c>
      <c r="L2128" s="23" t="str">
        <f t="shared" si="435"/>
        <v>Selling</v>
      </c>
      <c r="M2128" s="43">
        <f t="shared" si="440"/>
        <v>0.96449763652821086</v>
      </c>
      <c r="N2128" s="54">
        <f t="shared" si="430"/>
        <v>0.96382248818264116</v>
      </c>
      <c r="O2128" s="47">
        <f>O2127*N2128</f>
        <v>4085075.6729291514</v>
      </c>
      <c r="P2128" s="67">
        <f>(O2128-MAX(O$97:O2128))/MAX(O$97:O2128)</f>
        <v>-0.21497122064894203</v>
      </c>
      <c r="Q2128" s="63">
        <f t="shared" si="429"/>
        <v>1041950.804950698</v>
      </c>
      <c r="R2128" s="48">
        <v>0.96382248818264116</v>
      </c>
      <c r="S2128" s="47">
        <f t="shared" si="432"/>
        <v>29316497.851871874</v>
      </c>
      <c r="T2128" s="67">
        <f>(S2128-MAX(S$97:S2128))/MAX(S$97:S2128)</f>
        <v>-0.3965076552236505</v>
      </c>
      <c r="U2128" s="63">
        <f t="shared" si="431"/>
        <v>1123826.0299654694</v>
      </c>
      <c r="V2128" s="4"/>
    </row>
    <row r="2129" spans="1:22" x14ac:dyDescent="0.3">
      <c r="A2129" s="2">
        <v>45132</v>
      </c>
      <c r="B2129" s="21">
        <v>898.6</v>
      </c>
      <c r="C2129" s="21">
        <v>905</v>
      </c>
      <c r="D2129" s="21">
        <v>972.2700000000001</v>
      </c>
      <c r="E2129" s="21">
        <v>674.22</v>
      </c>
      <c r="F2129" s="23" t="str">
        <f t="shared" si="437"/>
        <v>FALSE</v>
      </c>
      <c r="G2129" s="23" t="str">
        <f t="shared" si="438"/>
        <v>TRUE</v>
      </c>
      <c r="H2129" s="23" t="str">
        <f t="shared" si="439"/>
        <v>Sell</v>
      </c>
      <c r="I2129" s="23" t="str">
        <f t="shared" si="436"/>
        <v/>
      </c>
      <c r="J2129" s="38" t="str">
        <f t="shared" si="433"/>
        <v>Cash</v>
      </c>
      <c r="K2129" s="23" t="str">
        <f t="shared" si="434"/>
        <v>Cash</v>
      </c>
      <c r="L2129" s="23" t="str">
        <f t="shared" si="435"/>
        <v>Cash</v>
      </c>
      <c r="M2129" s="43">
        <f t="shared" si="440"/>
        <v>0.93701772679874873</v>
      </c>
      <c r="N2129" s="54">
        <f t="shared" si="430"/>
        <v>1</v>
      </c>
      <c r="O2129" s="47">
        <f>O2128*N2129</f>
        <v>4085075.6729291514</v>
      </c>
      <c r="P2129" s="67">
        <f>(O2129-MAX(O$97:O2129))/MAX(O$97:O2129)</f>
        <v>-0.21497122064894203</v>
      </c>
      <c r="Q2129" s="63">
        <f t="shared" si="429"/>
        <v>1041950.804950698</v>
      </c>
      <c r="R2129" s="48">
        <v>1</v>
      </c>
      <c r="S2129" s="47">
        <f t="shared" si="432"/>
        <v>29316497.851871874</v>
      </c>
      <c r="T2129" s="67">
        <f>(S2129-MAX(S$97:S2129))/MAX(S$97:S2129)</f>
        <v>-0.3965076552236505</v>
      </c>
      <c r="U2129" s="63">
        <f t="shared" si="431"/>
        <v>1123826.0299654694</v>
      </c>
      <c r="V2129" s="4"/>
    </row>
    <row r="2130" spans="1:22" x14ac:dyDescent="0.3">
      <c r="A2130" s="2">
        <v>45133</v>
      </c>
      <c r="B2130" s="21">
        <v>905.1</v>
      </c>
      <c r="C2130" s="21">
        <v>911</v>
      </c>
      <c r="D2130" s="21">
        <v>964.65</v>
      </c>
      <c r="E2130" s="21">
        <v>676.28833333333341</v>
      </c>
      <c r="F2130" s="23" t="str">
        <f t="shared" si="437"/>
        <v>FALSE</v>
      </c>
      <c r="G2130" s="23" t="str">
        <f t="shared" si="438"/>
        <v>TRUE</v>
      </c>
      <c r="H2130" s="23" t="str">
        <f t="shared" si="439"/>
        <v>Sell</v>
      </c>
      <c r="I2130" s="23" t="str">
        <f t="shared" si="436"/>
        <v/>
      </c>
      <c r="J2130" s="38" t="str">
        <f t="shared" si="433"/>
        <v>Cash</v>
      </c>
      <c r="K2130" s="23" t="str">
        <f t="shared" si="434"/>
        <v>Cash</v>
      </c>
      <c r="L2130" s="23" t="str">
        <f t="shared" si="435"/>
        <v>Cash</v>
      </c>
      <c r="M2130" s="43">
        <f t="shared" si="440"/>
        <v>1.0072334742933453</v>
      </c>
      <c r="N2130" s="54">
        <f t="shared" si="430"/>
        <v>1</v>
      </c>
      <c r="O2130" s="47">
        <f>O2129*N2130</f>
        <v>4085075.6729291514</v>
      </c>
      <c r="P2130" s="67">
        <f>(O2130-MAX(O$97:O2130))/MAX(O$97:O2130)</f>
        <v>-0.21497122064894203</v>
      </c>
      <c r="Q2130" s="63">
        <f t="shared" si="429"/>
        <v>1041950.804950698</v>
      </c>
      <c r="R2130" s="48">
        <v>1</v>
      </c>
      <c r="S2130" s="47">
        <f t="shared" si="432"/>
        <v>29316497.851871874</v>
      </c>
      <c r="T2130" s="67">
        <f>(S2130-MAX(S$97:S2130))/MAX(S$97:S2130)</f>
        <v>-0.3965076552236505</v>
      </c>
      <c r="U2130" s="63">
        <f t="shared" si="431"/>
        <v>1123826.0299654694</v>
      </c>
      <c r="V2130" s="4"/>
    </row>
    <row r="2131" spans="1:22" x14ac:dyDescent="0.3">
      <c r="A2131" s="2">
        <v>45134</v>
      </c>
      <c r="B2131" s="21">
        <v>911</v>
      </c>
      <c r="C2131" s="21">
        <v>923.8</v>
      </c>
      <c r="D2131" s="21">
        <v>961.86999999999989</v>
      </c>
      <c r="E2131" s="21">
        <v>677.99666666666667</v>
      </c>
      <c r="F2131" s="23" t="str">
        <f t="shared" si="437"/>
        <v>FALSE</v>
      </c>
      <c r="G2131" s="23" t="str">
        <f t="shared" si="438"/>
        <v>TRUE</v>
      </c>
      <c r="H2131" s="23" t="str">
        <f t="shared" si="439"/>
        <v>Sell</v>
      </c>
      <c r="I2131" s="23" t="str">
        <f t="shared" si="436"/>
        <v/>
      </c>
      <c r="J2131" s="38" t="str">
        <f t="shared" si="433"/>
        <v>Cash</v>
      </c>
      <c r="K2131" s="23" t="str">
        <f t="shared" si="434"/>
        <v>Cash</v>
      </c>
      <c r="L2131" s="23" t="str">
        <f t="shared" si="435"/>
        <v>Cash</v>
      </c>
      <c r="M2131" s="43">
        <f t="shared" si="440"/>
        <v>1.0065186167274334</v>
      </c>
      <c r="N2131" s="54">
        <f t="shared" si="430"/>
        <v>1</v>
      </c>
      <c r="O2131" s="47">
        <f>O2130*N2131</f>
        <v>4085075.6729291514</v>
      </c>
      <c r="P2131" s="67">
        <f>(O2131-MAX(O$97:O2131))/MAX(O$97:O2131)</f>
        <v>-0.21497122064894203</v>
      </c>
      <c r="Q2131" s="63">
        <f t="shared" si="429"/>
        <v>1041950.804950698</v>
      </c>
      <c r="R2131" s="48">
        <v>1</v>
      </c>
      <c r="S2131" s="47">
        <f t="shared" si="432"/>
        <v>29316497.851871874</v>
      </c>
      <c r="T2131" s="67">
        <f>(S2131-MAX(S$97:S2131))/MAX(S$97:S2131)</f>
        <v>-0.3965076552236505</v>
      </c>
      <c r="U2131" s="63">
        <f t="shared" si="431"/>
        <v>1123826.0299654694</v>
      </c>
      <c r="V2131" s="4"/>
    </row>
    <row r="2132" spans="1:22" x14ac:dyDescent="0.3">
      <c r="A2132" s="2">
        <v>45135</v>
      </c>
      <c r="B2132" s="21">
        <v>923.4</v>
      </c>
      <c r="C2132" s="21">
        <v>924.2</v>
      </c>
      <c r="D2132" s="21">
        <v>957</v>
      </c>
      <c r="E2132" s="21">
        <v>679.74416666666673</v>
      </c>
      <c r="F2132" s="23" t="str">
        <f t="shared" si="437"/>
        <v>FALSE</v>
      </c>
      <c r="G2132" s="23" t="str">
        <f t="shared" si="438"/>
        <v>TRUE</v>
      </c>
      <c r="H2132" s="23" t="str">
        <f t="shared" si="439"/>
        <v>Sell</v>
      </c>
      <c r="I2132" s="23" t="str">
        <f t="shared" si="436"/>
        <v/>
      </c>
      <c r="J2132" s="38" t="str">
        <f t="shared" si="433"/>
        <v>Cash</v>
      </c>
      <c r="K2132" s="23" t="str">
        <f t="shared" si="434"/>
        <v>Cash</v>
      </c>
      <c r="L2132" s="23" t="str">
        <f t="shared" si="435"/>
        <v>Cash</v>
      </c>
      <c r="M2132" s="43">
        <f t="shared" si="440"/>
        <v>1.0136114160263447</v>
      </c>
      <c r="N2132" s="54">
        <f t="shared" si="430"/>
        <v>1</v>
      </c>
      <c r="O2132" s="47">
        <f>O2131*N2132</f>
        <v>4085075.6729291514</v>
      </c>
      <c r="P2132" s="67">
        <f>(O2132-MAX(O$97:O2132))/MAX(O$97:O2132)</f>
        <v>-0.21497122064894203</v>
      </c>
      <c r="Q2132" s="63">
        <f t="shared" si="429"/>
        <v>1041950.804950698</v>
      </c>
      <c r="R2132" s="48">
        <v>1</v>
      </c>
      <c r="S2132" s="47">
        <f t="shared" si="432"/>
        <v>29316497.851871874</v>
      </c>
      <c r="T2132" s="67">
        <f>(S2132-MAX(S$97:S2132))/MAX(S$97:S2132)</f>
        <v>-0.3965076552236505</v>
      </c>
      <c r="U2132" s="63">
        <f t="shared" si="431"/>
        <v>1123826.0299654694</v>
      </c>
      <c r="V2132" s="4"/>
    </row>
    <row r="2133" spans="1:22" x14ac:dyDescent="0.3">
      <c r="A2133" s="2">
        <v>45136</v>
      </c>
      <c r="B2133" s="21">
        <v>924.4</v>
      </c>
      <c r="C2133" s="21">
        <v>917.1</v>
      </c>
      <c r="D2133" s="21">
        <v>946.21</v>
      </c>
      <c r="E2133" s="21">
        <v>681.51166666666666</v>
      </c>
      <c r="F2133" s="23" t="str">
        <f t="shared" si="437"/>
        <v>FALSE</v>
      </c>
      <c r="G2133" s="23" t="str">
        <f t="shared" si="438"/>
        <v>TRUE</v>
      </c>
      <c r="H2133" s="23" t="str">
        <f t="shared" si="439"/>
        <v>Sell</v>
      </c>
      <c r="I2133" s="23" t="str">
        <f t="shared" si="436"/>
        <v/>
      </c>
      <c r="J2133" s="38" t="str">
        <f t="shared" si="433"/>
        <v>Cash</v>
      </c>
      <c r="K2133" s="23" t="str">
        <f t="shared" si="434"/>
        <v>Cash</v>
      </c>
      <c r="L2133" s="23" t="str">
        <f t="shared" si="435"/>
        <v>Cash</v>
      </c>
      <c r="M2133" s="43">
        <f t="shared" si="440"/>
        <v>1.0010829542993285</v>
      </c>
      <c r="N2133" s="54">
        <f t="shared" si="430"/>
        <v>1</v>
      </c>
      <c r="O2133" s="47">
        <f>O2132*N2133</f>
        <v>4085075.6729291514</v>
      </c>
      <c r="P2133" s="67">
        <f>(O2133-MAX(O$97:O2133))/MAX(O$97:O2133)</f>
        <v>-0.21497122064894203</v>
      </c>
      <c r="Q2133" s="63">
        <f t="shared" si="429"/>
        <v>1041950.804950698</v>
      </c>
      <c r="R2133" s="48">
        <v>1</v>
      </c>
      <c r="S2133" s="47">
        <f t="shared" si="432"/>
        <v>29316497.851871874</v>
      </c>
      <c r="T2133" s="67">
        <f>(S2133-MAX(S$97:S2133))/MAX(S$97:S2133)</f>
        <v>-0.3965076552236505</v>
      </c>
      <c r="U2133" s="63">
        <f t="shared" si="431"/>
        <v>1123826.0299654694</v>
      </c>
      <c r="V2133" s="4"/>
    </row>
    <row r="2134" spans="1:22" x14ac:dyDescent="0.3">
      <c r="A2134" s="2">
        <v>45137</v>
      </c>
      <c r="B2134" s="21">
        <v>916.9</v>
      </c>
      <c r="C2134" s="21">
        <v>930.4</v>
      </c>
      <c r="D2134" s="21">
        <v>937.35</v>
      </c>
      <c r="E2134" s="21">
        <v>683.64</v>
      </c>
      <c r="F2134" s="23" t="str">
        <f t="shared" si="437"/>
        <v>FALSE</v>
      </c>
      <c r="G2134" s="23" t="str">
        <f t="shared" si="438"/>
        <v>TRUE</v>
      </c>
      <c r="H2134" s="23" t="str">
        <f t="shared" si="439"/>
        <v>Sell</v>
      </c>
      <c r="I2134" s="23" t="str">
        <f t="shared" si="436"/>
        <v/>
      </c>
      <c r="J2134" s="38" t="str">
        <f t="shared" si="433"/>
        <v>Cash</v>
      </c>
      <c r="K2134" s="23" t="str">
        <f t="shared" si="434"/>
        <v>Cash</v>
      </c>
      <c r="L2134" s="23" t="str">
        <f t="shared" si="435"/>
        <v>Cash</v>
      </c>
      <c r="M2134" s="43">
        <f t="shared" si="440"/>
        <v>0.9918866291648637</v>
      </c>
      <c r="N2134" s="54">
        <f t="shared" si="430"/>
        <v>1</v>
      </c>
      <c r="O2134" s="47">
        <f>O2133*N2134</f>
        <v>4085075.6729291514</v>
      </c>
      <c r="P2134" s="67">
        <f>(O2134-MAX(O$97:O2134))/MAX(O$97:O2134)</f>
        <v>-0.21497122064894203</v>
      </c>
      <c r="Q2134" s="63">
        <f t="shared" si="429"/>
        <v>1041950.804950698</v>
      </c>
      <c r="R2134" s="48">
        <v>1</v>
      </c>
      <c r="S2134" s="47">
        <f t="shared" si="432"/>
        <v>29316497.851871874</v>
      </c>
      <c r="T2134" s="67">
        <f>(S2134-MAX(S$97:S2134))/MAX(S$97:S2134)</f>
        <v>-0.3965076552236505</v>
      </c>
      <c r="U2134" s="63">
        <f t="shared" si="431"/>
        <v>1123826.0299654694</v>
      </c>
      <c r="V2134" s="4"/>
    </row>
    <row r="2135" spans="1:22" x14ac:dyDescent="0.3">
      <c r="A2135" s="2">
        <v>45138</v>
      </c>
      <c r="B2135" s="21">
        <v>930.8</v>
      </c>
      <c r="C2135" s="21">
        <v>906.2</v>
      </c>
      <c r="D2135" s="21">
        <v>926.97</v>
      </c>
      <c r="E2135" s="21">
        <v>685.46916666666664</v>
      </c>
      <c r="F2135" s="23" t="str">
        <f t="shared" si="437"/>
        <v>FALSE</v>
      </c>
      <c r="G2135" s="23" t="str">
        <f t="shared" si="438"/>
        <v>TRUE</v>
      </c>
      <c r="H2135" s="23" t="str">
        <f t="shared" si="439"/>
        <v>Sell</v>
      </c>
      <c r="I2135" s="23" t="str">
        <f t="shared" si="436"/>
        <v/>
      </c>
      <c r="J2135" s="38" t="str">
        <f t="shared" si="433"/>
        <v>Cash</v>
      </c>
      <c r="K2135" s="23" t="str">
        <f t="shared" si="434"/>
        <v>Cash</v>
      </c>
      <c r="L2135" s="23" t="str">
        <f t="shared" si="435"/>
        <v>Cash</v>
      </c>
      <c r="M2135" s="43">
        <f t="shared" si="440"/>
        <v>1.0151597775111789</v>
      </c>
      <c r="N2135" s="54">
        <f t="shared" si="430"/>
        <v>1</v>
      </c>
      <c r="O2135" s="47">
        <f>O2134*N2135</f>
        <v>4085075.6729291514</v>
      </c>
      <c r="P2135" s="67">
        <f>(O2135-MAX(O$97:O2135))/MAX(O$97:O2135)</f>
        <v>-0.21497122064894203</v>
      </c>
      <c r="Q2135" s="63">
        <f t="shared" si="429"/>
        <v>1041950.804950698</v>
      </c>
      <c r="R2135" s="48">
        <v>1</v>
      </c>
      <c r="S2135" s="47">
        <f t="shared" si="432"/>
        <v>29316497.851871874</v>
      </c>
      <c r="T2135" s="67">
        <f>(S2135-MAX(S$97:S2135))/MAX(S$97:S2135)</f>
        <v>-0.3965076552236505</v>
      </c>
      <c r="U2135" s="63">
        <f t="shared" si="431"/>
        <v>1123826.0299654694</v>
      </c>
      <c r="V2135" s="4"/>
    </row>
    <row r="2136" spans="1:22" x14ac:dyDescent="0.3">
      <c r="A2136" s="2">
        <v>45139</v>
      </c>
      <c r="B2136" s="21">
        <v>906.1</v>
      </c>
      <c r="C2136" s="21">
        <v>903.2</v>
      </c>
      <c r="D2136" s="21">
        <v>917.86</v>
      </c>
      <c r="E2136" s="21">
        <v>687.38083333333327</v>
      </c>
      <c r="F2136" s="23" t="str">
        <f t="shared" si="437"/>
        <v>FALSE</v>
      </c>
      <c r="G2136" s="23" t="str">
        <f t="shared" si="438"/>
        <v>TRUE</v>
      </c>
      <c r="H2136" s="23" t="str">
        <f t="shared" si="439"/>
        <v>Sell</v>
      </c>
      <c r="I2136" s="23" t="str">
        <f t="shared" si="436"/>
        <v/>
      </c>
      <c r="J2136" s="38" t="str">
        <f t="shared" si="433"/>
        <v>Cash</v>
      </c>
      <c r="K2136" s="23" t="str">
        <f t="shared" si="434"/>
        <v>Cash</v>
      </c>
      <c r="L2136" s="23" t="str">
        <f t="shared" si="435"/>
        <v>Cash</v>
      </c>
      <c r="M2136" s="43">
        <f t="shared" si="440"/>
        <v>0.97346368715083809</v>
      </c>
      <c r="N2136" s="54">
        <f t="shared" si="430"/>
        <v>1</v>
      </c>
      <c r="O2136" s="47">
        <f>O2135*N2136</f>
        <v>4085075.6729291514</v>
      </c>
      <c r="P2136" s="67">
        <f>(O2136-MAX(O$97:O2136))/MAX(O$97:O2136)</f>
        <v>-0.21497122064894203</v>
      </c>
      <c r="Q2136" s="63">
        <f t="shared" si="429"/>
        <v>1041950.804950698</v>
      </c>
      <c r="R2136" s="48">
        <v>1</v>
      </c>
      <c r="S2136" s="47">
        <f t="shared" si="432"/>
        <v>29316497.851871874</v>
      </c>
      <c r="T2136" s="67">
        <f>(S2136-MAX(S$97:S2136))/MAX(S$97:S2136)</f>
        <v>-0.3965076552236505</v>
      </c>
      <c r="U2136" s="63">
        <f t="shared" si="431"/>
        <v>1123826.0299654694</v>
      </c>
      <c r="V2136" s="4"/>
    </row>
    <row r="2137" spans="1:22" x14ac:dyDescent="0.3">
      <c r="A2137" s="2">
        <v>45140</v>
      </c>
      <c r="B2137" s="21">
        <v>903.2</v>
      </c>
      <c r="C2137" s="21">
        <v>902.3</v>
      </c>
      <c r="D2137" s="21">
        <v>912.17000000000007</v>
      </c>
      <c r="E2137" s="21">
        <v>689.4</v>
      </c>
      <c r="F2137" s="23" t="str">
        <f t="shared" si="437"/>
        <v>FALSE</v>
      </c>
      <c r="G2137" s="23" t="str">
        <f t="shared" si="438"/>
        <v>TRUE</v>
      </c>
      <c r="H2137" s="23" t="str">
        <f t="shared" si="439"/>
        <v>Sell</v>
      </c>
      <c r="I2137" s="23" t="str">
        <f t="shared" si="436"/>
        <v/>
      </c>
      <c r="J2137" s="38" t="str">
        <f t="shared" si="433"/>
        <v>Cash</v>
      </c>
      <c r="K2137" s="23" t="str">
        <f t="shared" si="434"/>
        <v>Cash</v>
      </c>
      <c r="L2137" s="23" t="str">
        <f t="shared" si="435"/>
        <v>Cash</v>
      </c>
      <c r="M2137" s="43">
        <f t="shared" si="440"/>
        <v>0.99679947025714599</v>
      </c>
      <c r="N2137" s="54">
        <f t="shared" si="430"/>
        <v>1</v>
      </c>
      <c r="O2137" s="47">
        <f>O2136*N2137</f>
        <v>4085075.6729291514</v>
      </c>
      <c r="P2137" s="67">
        <f>(O2137-MAX(O$97:O2137))/MAX(O$97:O2137)</f>
        <v>-0.21497122064894203</v>
      </c>
      <c r="Q2137" s="63">
        <f t="shared" si="429"/>
        <v>1041950.804950698</v>
      </c>
      <c r="R2137" s="48">
        <v>1</v>
      </c>
      <c r="S2137" s="47">
        <f t="shared" si="432"/>
        <v>29316497.851871874</v>
      </c>
      <c r="T2137" s="67">
        <f>(S2137-MAX(S$97:S2137))/MAX(S$97:S2137)</f>
        <v>-0.3965076552236505</v>
      </c>
      <c r="U2137" s="63">
        <f t="shared" si="431"/>
        <v>1123826.0299654694</v>
      </c>
      <c r="V2137" s="4"/>
    </row>
    <row r="2138" spans="1:22" x14ac:dyDescent="0.3">
      <c r="A2138" s="2">
        <v>45141</v>
      </c>
      <c r="B2138" s="21">
        <v>902</v>
      </c>
      <c r="C2138" s="21">
        <v>885.9</v>
      </c>
      <c r="D2138" s="21">
        <v>910.91000000000008</v>
      </c>
      <c r="E2138" s="21">
        <v>691.19083333333333</v>
      </c>
      <c r="F2138" s="23" t="str">
        <f t="shared" si="437"/>
        <v>FALSE</v>
      </c>
      <c r="G2138" s="23" t="str">
        <f t="shared" si="438"/>
        <v>TRUE</v>
      </c>
      <c r="H2138" s="23" t="str">
        <f t="shared" si="439"/>
        <v>Sell</v>
      </c>
      <c r="I2138" s="23" t="str">
        <f t="shared" si="436"/>
        <v/>
      </c>
      <c r="J2138" s="38" t="str">
        <f t="shared" si="433"/>
        <v>Cash</v>
      </c>
      <c r="K2138" s="23" t="str">
        <f t="shared" si="434"/>
        <v>Cash</v>
      </c>
      <c r="L2138" s="23" t="str">
        <f t="shared" si="435"/>
        <v>Cash</v>
      </c>
      <c r="M2138" s="43">
        <f t="shared" si="440"/>
        <v>0.99867139061116028</v>
      </c>
      <c r="N2138" s="54">
        <f t="shared" si="430"/>
        <v>1</v>
      </c>
      <c r="O2138" s="47">
        <f>O2137*N2138</f>
        <v>4085075.6729291514</v>
      </c>
      <c r="P2138" s="67">
        <f>(O2138-MAX(O$97:O2138))/MAX(O$97:O2138)</f>
        <v>-0.21497122064894203</v>
      </c>
      <c r="Q2138" s="63">
        <f t="shared" si="429"/>
        <v>1041950.804950698</v>
      </c>
      <c r="R2138" s="48">
        <v>1</v>
      </c>
      <c r="S2138" s="47">
        <f t="shared" si="432"/>
        <v>29316497.851871874</v>
      </c>
      <c r="T2138" s="67">
        <f>(S2138-MAX(S$97:S2138))/MAX(S$97:S2138)</f>
        <v>-0.3965076552236505</v>
      </c>
      <c r="U2138" s="63">
        <f t="shared" si="431"/>
        <v>1123826.0299654694</v>
      </c>
      <c r="V2138" s="4"/>
    </row>
    <row r="2139" spans="1:22" x14ac:dyDescent="0.3">
      <c r="A2139" s="2">
        <v>45142</v>
      </c>
      <c r="B2139" s="21">
        <v>885.8</v>
      </c>
      <c r="C2139" s="21">
        <v>877.5</v>
      </c>
      <c r="D2139" s="21">
        <v>908.16000000000008</v>
      </c>
      <c r="E2139" s="21">
        <v>692.97833333333324</v>
      </c>
      <c r="F2139" s="23" t="str">
        <f t="shared" si="437"/>
        <v>FALSE</v>
      </c>
      <c r="G2139" s="23" t="str">
        <f t="shared" si="438"/>
        <v>TRUE</v>
      </c>
      <c r="H2139" s="23" t="str">
        <f t="shared" si="439"/>
        <v>Sell</v>
      </c>
      <c r="I2139" s="23" t="str">
        <f t="shared" si="436"/>
        <v/>
      </c>
      <c r="J2139" s="38" t="str">
        <f t="shared" si="433"/>
        <v>Cash</v>
      </c>
      <c r="K2139" s="23" t="str">
        <f t="shared" si="434"/>
        <v>Cash</v>
      </c>
      <c r="L2139" s="23" t="str">
        <f t="shared" si="435"/>
        <v>Cash</v>
      </c>
      <c r="M2139" s="43">
        <f t="shared" si="440"/>
        <v>0.98203991130820389</v>
      </c>
      <c r="N2139" s="54">
        <f t="shared" si="430"/>
        <v>1</v>
      </c>
      <c r="O2139" s="47">
        <f>O2138*N2139</f>
        <v>4085075.6729291514</v>
      </c>
      <c r="P2139" s="67">
        <f>(O2139-MAX(O$97:O2139))/MAX(O$97:O2139)</f>
        <v>-0.21497122064894203</v>
      </c>
      <c r="Q2139" s="63">
        <f t="shared" si="429"/>
        <v>1041950.804950698</v>
      </c>
      <c r="R2139" s="48">
        <v>1</v>
      </c>
      <c r="S2139" s="47">
        <f t="shared" si="432"/>
        <v>29316497.851871874</v>
      </c>
      <c r="T2139" s="67">
        <f>(S2139-MAX(S$97:S2139))/MAX(S$97:S2139)</f>
        <v>-0.3965076552236505</v>
      </c>
      <c r="U2139" s="63">
        <f t="shared" si="431"/>
        <v>1123826.0299654694</v>
      </c>
      <c r="V2139" s="4"/>
    </row>
    <row r="2140" spans="1:22" x14ac:dyDescent="0.3">
      <c r="A2140" s="2">
        <v>45143</v>
      </c>
      <c r="B2140" s="21">
        <v>877.8</v>
      </c>
      <c r="C2140" s="21">
        <v>832.9</v>
      </c>
      <c r="D2140" s="21">
        <v>900.35</v>
      </c>
      <c r="E2140" s="21">
        <v>694.31833333333327</v>
      </c>
      <c r="F2140" s="23" t="str">
        <f t="shared" si="437"/>
        <v>FALSE</v>
      </c>
      <c r="G2140" s="23" t="str">
        <f t="shared" si="438"/>
        <v>TRUE</v>
      </c>
      <c r="H2140" s="23" t="str">
        <f t="shared" si="439"/>
        <v>Sell</v>
      </c>
      <c r="I2140" s="23" t="str">
        <f t="shared" si="436"/>
        <v/>
      </c>
      <c r="J2140" s="38" t="str">
        <f t="shared" si="433"/>
        <v>Cash</v>
      </c>
      <c r="K2140" s="23" t="str">
        <f t="shared" si="434"/>
        <v>Cash</v>
      </c>
      <c r="L2140" s="23" t="str">
        <f t="shared" si="435"/>
        <v>Cash</v>
      </c>
      <c r="M2140" s="43">
        <f t="shared" si="440"/>
        <v>0.99096861594039287</v>
      </c>
      <c r="N2140" s="54">
        <f t="shared" si="430"/>
        <v>1</v>
      </c>
      <c r="O2140" s="47">
        <f>O2139*N2140</f>
        <v>4085075.6729291514</v>
      </c>
      <c r="P2140" s="67">
        <f>(O2140-MAX(O$97:O2140))/MAX(O$97:O2140)</f>
        <v>-0.21497122064894203</v>
      </c>
      <c r="Q2140" s="63">
        <f t="shared" si="429"/>
        <v>1041950.804950698</v>
      </c>
      <c r="R2140" s="48">
        <v>1</v>
      </c>
      <c r="S2140" s="47">
        <f t="shared" si="432"/>
        <v>29316497.851871874</v>
      </c>
      <c r="T2140" s="67">
        <f>(S2140-MAX(S$97:S2140))/MAX(S$97:S2140)</f>
        <v>-0.3965076552236505</v>
      </c>
      <c r="U2140" s="63">
        <f t="shared" si="431"/>
        <v>1123826.0299654694</v>
      </c>
      <c r="V2140" s="4"/>
    </row>
    <row r="2141" spans="1:22" x14ac:dyDescent="0.3">
      <c r="A2141" s="2">
        <v>45144</v>
      </c>
      <c r="B2141" s="21">
        <v>833</v>
      </c>
      <c r="C2141" s="21">
        <v>833.7</v>
      </c>
      <c r="D2141" s="21">
        <v>891.33999999999992</v>
      </c>
      <c r="E2141" s="21">
        <v>695.64083333333326</v>
      </c>
      <c r="F2141" s="23" t="str">
        <f t="shared" si="437"/>
        <v>FALSE</v>
      </c>
      <c r="G2141" s="23" t="str">
        <f t="shared" si="438"/>
        <v>TRUE</v>
      </c>
      <c r="H2141" s="23" t="str">
        <f t="shared" si="439"/>
        <v>Sell</v>
      </c>
      <c r="I2141" s="23" t="str">
        <f t="shared" si="436"/>
        <v/>
      </c>
      <c r="J2141" s="38" t="str">
        <f t="shared" si="433"/>
        <v>Cash</v>
      </c>
      <c r="K2141" s="23" t="str">
        <f t="shared" si="434"/>
        <v>Cash</v>
      </c>
      <c r="L2141" s="23" t="str">
        <f t="shared" si="435"/>
        <v>Cash</v>
      </c>
      <c r="M2141" s="43">
        <f t="shared" si="440"/>
        <v>0.94896331738437012</v>
      </c>
      <c r="N2141" s="54">
        <f t="shared" si="430"/>
        <v>1</v>
      </c>
      <c r="O2141" s="47">
        <f>O2140*N2141</f>
        <v>4085075.6729291514</v>
      </c>
      <c r="P2141" s="67">
        <f>(O2141-MAX(O$97:O2141))/MAX(O$97:O2141)</f>
        <v>-0.21497122064894203</v>
      </c>
      <c r="Q2141" s="63">
        <f t="shared" si="429"/>
        <v>1041950.804950698</v>
      </c>
      <c r="R2141" s="48">
        <v>1</v>
      </c>
      <c r="S2141" s="47">
        <f t="shared" si="432"/>
        <v>29316497.851871874</v>
      </c>
      <c r="T2141" s="67">
        <f>(S2141-MAX(S$97:S2141))/MAX(S$97:S2141)</f>
        <v>-0.3965076552236505</v>
      </c>
      <c r="U2141" s="63">
        <f t="shared" si="431"/>
        <v>1123826.0299654694</v>
      </c>
      <c r="V2141" s="4"/>
    </row>
    <row r="2142" spans="1:22" x14ac:dyDescent="0.3">
      <c r="A2142" s="2">
        <v>45145</v>
      </c>
      <c r="B2142" s="21">
        <v>833.7</v>
      </c>
      <c r="C2142" s="21">
        <v>814.5</v>
      </c>
      <c r="D2142" s="21">
        <v>880.37000000000012</v>
      </c>
      <c r="E2142" s="21">
        <v>696.89916666666659</v>
      </c>
      <c r="F2142" s="23" t="str">
        <f t="shared" si="437"/>
        <v>FALSE</v>
      </c>
      <c r="G2142" s="23" t="str">
        <f t="shared" si="438"/>
        <v>TRUE</v>
      </c>
      <c r="H2142" s="23" t="str">
        <f t="shared" si="439"/>
        <v>Sell</v>
      </c>
      <c r="I2142" s="23" t="str">
        <f t="shared" si="436"/>
        <v/>
      </c>
      <c r="J2142" s="38" t="str">
        <f t="shared" si="433"/>
        <v>Cash</v>
      </c>
      <c r="K2142" s="23" t="str">
        <f t="shared" si="434"/>
        <v>Cash</v>
      </c>
      <c r="L2142" s="23" t="str">
        <f t="shared" si="435"/>
        <v>Cash</v>
      </c>
      <c r="M2142" s="43">
        <f t="shared" si="440"/>
        <v>1.0008403361344538</v>
      </c>
      <c r="N2142" s="54">
        <f t="shared" si="430"/>
        <v>1</v>
      </c>
      <c r="O2142" s="47">
        <f>O2141*N2142</f>
        <v>4085075.6729291514</v>
      </c>
      <c r="P2142" s="67">
        <f>(O2142-MAX(O$97:O2142))/MAX(O$97:O2142)</f>
        <v>-0.21497122064894203</v>
      </c>
      <c r="Q2142" s="63">
        <f t="shared" si="429"/>
        <v>1041950.804950698</v>
      </c>
      <c r="R2142" s="48">
        <v>1</v>
      </c>
      <c r="S2142" s="47">
        <f t="shared" si="432"/>
        <v>29316497.851871874</v>
      </c>
      <c r="T2142" s="67">
        <f>(S2142-MAX(S$97:S2142))/MAX(S$97:S2142)</f>
        <v>-0.3965076552236505</v>
      </c>
      <c r="U2142" s="63">
        <f t="shared" si="431"/>
        <v>1123826.0299654694</v>
      </c>
      <c r="V2142" s="4"/>
    </row>
    <row r="2143" spans="1:22" x14ac:dyDescent="0.3">
      <c r="A2143" s="2">
        <v>45146</v>
      </c>
      <c r="B2143" s="21">
        <v>814.5</v>
      </c>
      <c r="C2143" s="21">
        <v>831.4</v>
      </c>
      <c r="D2143" s="21">
        <v>871.8</v>
      </c>
      <c r="E2143" s="21">
        <v>698.2883333333333</v>
      </c>
      <c r="F2143" s="23" t="str">
        <f t="shared" si="437"/>
        <v>FALSE</v>
      </c>
      <c r="G2143" s="23" t="str">
        <f t="shared" si="438"/>
        <v>TRUE</v>
      </c>
      <c r="H2143" s="23" t="str">
        <f t="shared" si="439"/>
        <v>Sell</v>
      </c>
      <c r="I2143" s="23" t="str">
        <f t="shared" si="436"/>
        <v/>
      </c>
      <c r="J2143" s="38" t="str">
        <f t="shared" si="433"/>
        <v>Cash</v>
      </c>
      <c r="K2143" s="23" t="str">
        <f t="shared" si="434"/>
        <v>Cash</v>
      </c>
      <c r="L2143" s="23" t="str">
        <f t="shared" si="435"/>
        <v>Cash</v>
      </c>
      <c r="M2143" s="43">
        <f t="shared" si="440"/>
        <v>0.97697013314141767</v>
      </c>
      <c r="N2143" s="54">
        <f t="shared" si="430"/>
        <v>1</v>
      </c>
      <c r="O2143" s="47">
        <f>O2142*N2143</f>
        <v>4085075.6729291514</v>
      </c>
      <c r="P2143" s="67">
        <f>(O2143-MAX(O$97:O2143))/MAX(O$97:O2143)</f>
        <v>-0.21497122064894203</v>
      </c>
      <c r="Q2143" s="63">
        <f t="shared" si="429"/>
        <v>1041950.804950698</v>
      </c>
      <c r="R2143" s="48">
        <v>1</v>
      </c>
      <c r="S2143" s="47">
        <f t="shared" si="432"/>
        <v>29316497.851871874</v>
      </c>
      <c r="T2143" s="67">
        <f>(S2143-MAX(S$97:S2143))/MAX(S$97:S2143)</f>
        <v>-0.3965076552236505</v>
      </c>
      <c r="U2143" s="63">
        <f t="shared" si="431"/>
        <v>1123826.0299654694</v>
      </c>
      <c r="V2143" s="4"/>
    </row>
    <row r="2144" spans="1:22" x14ac:dyDescent="0.3">
      <c r="A2144" s="2">
        <v>45147</v>
      </c>
      <c r="B2144" s="21">
        <v>832</v>
      </c>
      <c r="C2144" s="21">
        <v>866.2</v>
      </c>
      <c r="D2144" s="21">
        <v>865.37999999999988</v>
      </c>
      <c r="E2144" s="21">
        <v>699.78416666666669</v>
      </c>
      <c r="F2144" s="23" t="str">
        <f t="shared" si="437"/>
        <v>FALSE</v>
      </c>
      <c r="G2144" s="23" t="str">
        <f t="shared" si="438"/>
        <v>TRUE</v>
      </c>
      <c r="H2144" s="23" t="str">
        <f t="shared" si="439"/>
        <v>Sell</v>
      </c>
      <c r="I2144" s="23" t="str">
        <f t="shared" si="436"/>
        <v/>
      </c>
      <c r="J2144" s="38" t="str">
        <f t="shared" si="433"/>
        <v>Cash</v>
      </c>
      <c r="K2144" s="23" t="str">
        <f t="shared" si="434"/>
        <v>Cash</v>
      </c>
      <c r="L2144" s="23" t="str">
        <f t="shared" si="435"/>
        <v>Cash</v>
      </c>
      <c r="M2144" s="43">
        <f t="shared" si="440"/>
        <v>1.0214855739717619</v>
      </c>
      <c r="N2144" s="54">
        <f t="shared" si="430"/>
        <v>1</v>
      </c>
      <c r="O2144" s="47">
        <f>O2143*N2144</f>
        <v>4085075.6729291514</v>
      </c>
      <c r="P2144" s="67">
        <f>(O2144-MAX(O$97:O2144))/MAX(O$97:O2144)</f>
        <v>-0.21497122064894203</v>
      </c>
      <c r="Q2144" s="63">
        <f t="shared" si="429"/>
        <v>1041950.804950698</v>
      </c>
      <c r="R2144" s="48">
        <v>1</v>
      </c>
      <c r="S2144" s="47">
        <f t="shared" si="432"/>
        <v>29316497.851871874</v>
      </c>
      <c r="T2144" s="67">
        <f>(S2144-MAX(S$97:S2144))/MAX(S$97:S2144)</f>
        <v>-0.3965076552236505</v>
      </c>
      <c r="U2144" s="63">
        <f t="shared" si="431"/>
        <v>1123826.0299654694</v>
      </c>
      <c r="V2144" s="4"/>
    </row>
    <row r="2145" spans="1:22" x14ac:dyDescent="0.3">
      <c r="A2145" s="2">
        <v>45148</v>
      </c>
      <c r="B2145" s="21">
        <v>865.8</v>
      </c>
      <c r="C2145" s="21">
        <v>837.5</v>
      </c>
      <c r="D2145" s="21">
        <v>858.51</v>
      </c>
      <c r="E2145" s="21">
        <v>701.17916666666667</v>
      </c>
      <c r="F2145" s="23" t="str">
        <f t="shared" si="437"/>
        <v>TRUE</v>
      </c>
      <c r="G2145" s="23" t="str">
        <f t="shared" si="438"/>
        <v>TRUE</v>
      </c>
      <c r="H2145" s="23" t="str">
        <f t="shared" si="439"/>
        <v>Buy</v>
      </c>
      <c r="I2145" s="23" t="str">
        <f t="shared" si="436"/>
        <v>Buying</v>
      </c>
      <c r="J2145" s="38" t="str">
        <f t="shared" si="433"/>
        <v/>
      </c>
      <c r="K2145" s="23" t="str">
        <f t="shared" si="434"/>
        <v>Buying</v>
      </c>
      <c r="L2145" s="23" t="str">
        <f t="shared" si="435"/>
        <v>Buying</v>
      </c>
      <c r="M2145" s="43">
        <f t="shared" si="440"/>
        <v>1.0406249999999999</v>
      </c>
      <c r="N2145" s="54">
        <f t="shared" si="430"/>
        <v>1</v>
      </c>
      <c r="O2145" s="47">
        <f>O2144*N2145</f>
        <v>4085075.6729291514</v>
      </c>
      <c r="P2145" s="67">
        <f>(O2145-MAX(O$97:O2145))/MAX(O$97:O2145)</f>
        <v>-0.21497122064894203</v>
      </c>
      <c r="Q2145" s="63">
        <f t="shared" si="429"/>
        <v>1041950.804950698</v>
      </c>
      <c r="R2145" s="48">
        <v>1</v>
      </c>
      <c r="S2145" s="47">
        <f t="shared" si="432"/>
        <v>29316497.851871874</v>
      </c>
      <c r="T2145" s="67">
        <f>(S2145-MAX(S$97:S2145))/MAX(S$97:S2145)</f>
        <v>-0.3965076552236505</v>
      </c>
      <c r="U2145" s="63">
        <f t="shared" si="431"/>
        <v>1123826.0299654694</v>
      </c>
      <c r="V2145" s="4"/>
    </row>
    <row r="2146" spans="1:22" x14ac:dyDescent="0.3">
      <c r="A2146" s="2">
        <v>45149</v>
      </c>
      <c r="B2146" s="21">
        <v>837.6</v>
      </c>
      <c r="C2146" s="21">
        <v>842.2</v>
      </c>
      <c r="D2146" s="21">
        <v>852.41000000000008</v>
      </c>
      <c r="E2146" s="21">
        <v>702.59333333333336</v>
      </c>
      <c r="F2146" s="23" t="str">
        <f t="shared" si="437"/>
        <v>FALSE</v>
      </c>
      <c r="G2146" s="23" t="str">
        <f t="shared" si="438"/>
        <v>TRUE</v>
      </c>
      <c r="H2146" s="23" t="str">
        <f t="shared" si="439"/>
        <v>Sell</v>
      </c>
      <c r="I2146" s="23" t="str">
        <f t="shared" si="436"/>
        <v/>
      </c>
      <c r="J2146" s="38" t="str">
        <f t="shared" si="433"/>
        <v>Selling</v>
      </c>
      <c r="K2146" s="23" t="str">
        <f t="shared" si="434"/>
        <v>Selling</v>
      </c>
      <c r="L2146" s="23" t="str">
        <f t="shared" si="435"/>
        <v>Selling</v>
      </c>
      <c r="M2146" s="43">
        <f t="shared" si="440"/>
        <v>0.96742896742896756</v>
      </c>
      <c r="N2146" s="54">
        <f t="shared" si="430"/>
        <v>0.96605176715176733</v>
      </c>
      <c r="O2146" s="47">
        <f>O2145*N2146</f>
        <v>3946394.5727819018</v>
      </c>
      <c r="P2146" s="67">
        <f>(O2146-MAX(O$97:O2146))/MAX(O$97:O2146)</f>
        <v>-0.24162156044291561</v>
      </c>
      <c r="Q2146" s="63">
        <f t="shared" si="429"/>
        <v>1006578.4164078283</v>
      </c>
      <c r="R2146" s="48">
        <v>0.96607456687456694</v>
      </c>
      <c r="S2146" s="47">
        <f t="shared" si="432"/>
        <v>28321922.964526292</v>
      </c>
      <c r="T2146" s="67">
        <f>(S2146-MAX(S$97:S2146))/MAX(S$97:S2146)</f>
        <v>-0.41698139440807136</v>
      </c>
      <c r="U2146" s="63">
        <f t="shared" si="431"/>
        <v>1085699.745141255</v>
      </c>
      <c r="V2146" s="4"/>
    </row>
    <row r="2147" spans="1:22" x14ac:dyDescent="0.3">
      <c r="A2147" s="2">
        <v>45150</v>
      </c>
      <c r="B2147" s="21">
        <v>842.4</v>
      </c>
      <c r="C2147" s="21">
        <v>839.9</v>
      </c>
      <c r="D2147" s="21">
        <v>846.17000000000007</v>
      </c>
      <c r="E2147" s="21">
        <v>703.86583333333328</v>
      </c>
      <c r="F2147" s="23" t="str">
        <f t="shared" si="437"/>
        <v>FALSE</v>
      </c>
      <c r="G2147" s="23" t="str">
        <f t="shared" si="438"/>
        <v>TRUE</v>
      </c>
      <c r="H2147" s="23" t="str">
        <f t="shared" si="439"/>
        <v>Sell</v>
      </c>
      <c r="I2147" s="23" t="str">
        <f t="shared" si="436"/>
        <v/>
      </c>
      <c r="J2147" s="38" t="str">
        <f t="shared" si="433"/>
        <v>Cash</v>
      </c>
      <c r="K2147" s="23" t="str">
        <f t="shared" si="434"/>
        <v>Cash</v>
      </c>
      <c r="L2147" s="23" t="str">
        <f t="shared" si="435"/>
        <v>Cash</v>
      </c>
      <c r="M2147" s="43">
        <f t="shared" si="440"/>
        <v>1.005730659025788</v>
      </c>
      <c r="N2147" s="54">
        <f t="shared" si="430"/>
        <v>1</v>
      </c>
      <c r="O2147" s="47">
        <f>O2146*N2147</f>
        <v>3946394.5727819018</v>
      </c>
      <c r="P2147" s="67">
        <f>(O2147-MAX(O$97:O2147))/MAX(O$97:O2147)</f>
        <v>-0.24162156044291561</v>
      </c>
      <c r="Q2147" s="63">
        <f t="shared" ref="Q2147:Q2210" si="441">Q2146*N2147</f>
        <v>1006578.4164078283</v>
      </c>
      <c r="R2147" s="48">
        <v>1</v>
      </c>
      <c r="S2147" s="47">
        <f t="shared" si="432"/>
        <v>28321922.964526292</v>
      </c>
      <c r="T2147" s="67">
        <f>(S2147-MAX(S$97:S2147))/MAX(S$97:S2147)</f>
        <v>-0.41698139440807136</v>
      </c>
      <c r="U2147" s="63">
        <f t="shared" si="431"/>
        <v>1085699.745141255</v>
      </c>
      <c r="V2147" s="4"/>
    </row>
    <row r="2148" spans="1:22" x14ac:dyDescent="0.3">
      <c r="A2148" s="2">
        <v>45151</v>
      </c>
      <c r="B2148" s="21">
        <v>840</v>
      </c>
      <c r="C2148" s="21">
        <v>839.9</v>
      </c>
      <c r="D2148" s="21">
        <v>841.56999999999994</v>
      </c>
      <c r="E2148" s="21">
        <v>705.15583333333348</v>
      </c>
      <c r="F2148" s="23" t="str">
        <f t="shared" si="437"/>
        <v>FALSE</v>
      </c>
      <c r="G2148" s="23" t="str">
        <f t="shared" si="438"/>
        <v>TRUE</v>
      </c>
      <c r="H2148" s="23" t="str">
        <f t="shared" si="439"/>
        <v>Sell</v>
      </c>
      <c r="I2148" s="23" t="str">
        <f t="shared" si="436"/>
        <v/>
      </c>
      <c r="J2148" s="38" t="str">
        <f t="shared" si="433"/>
        <v>Cash</v>
      </c>
      <c r="K2148" s="23" t="str">
        <f t="shared" si="434"/>
        <v>Cash</v>
      </c>
      <c r="L2148" s="23" t="str">
        <f t="shared" si="435"/>
        <v>Cash</v>
      </c>
      <c r="M2148" s="43">
        <f t="shared" si="440"/>
        <v>0.9971509971509972</v>
      </c>
      <c r="N2148" s="54">
        <f t="shared" ref="N2148:N2211" si="442">IF(L2148="hold", IF(L2147="hold", B2148/B2147, (B2148-(B2147*$A$1))/B2147), IF(L2148="Selling", IF(L2147="Buying", (B2148-(B2147*$A$1)-(B2148*$A$1))/B2147, (B2148-(B2148*$A$1))/B2147), 1))</f>
        <v>1</v>
      </c>
      <c r="O2148" s="47">
        <f>O2147*N2148</f>
        <v>3946394.5727819018</v>
      </c>
      <c r="P2148" s="67">
        <f>(O2148-MAX(O$97:O2148))/MAX(O$97:O2148)</f>
        <v>-0.24162156044291561</v>
      </c>
      <c r="Q2148" s="63">
        <f t="shared" si="441"/>
        <v>1006578.4164078283</v>
      </c>
      <c r="R2148" s="48">
        <v>1</v>
      </c>
      <c r="S2148" s="47">
        <f t="shared" si="432"/>
        <v>28321922.964526292</v>
      </c>
      <c r="T2148" s="67">
        <f>(S2148-MAX(S$97:S2148))/MAX(S$97:S2148)</f>
        <v>-0.41698139440807136</v>
      </c>
      <c r="U2148" s="63">
        <f t="shared" ref="U2148:U2211" si="443">U2147*R2148</f>
        <v>1085699.745141255</v>
      </c>
      <c r="V2148" s="4"/>
    </row>
    <row r="2149" spans="1:22" x14ac:dyDescent="0.3">
      <c r="A2149" s="2">
        <v>45152</v>
      </c>
      <c r="B2149" s="21">
        <v>839.7</v>
      </c>
      <c r="C2149" s="21">
        <v>842.2</v>
      </c>
      <c r="D2149" s="21">
        <v>838.04</v>
      </c>
      <c r="E2149" s="21">
        <v>706.48666666666679</v>
      </c>
      <c r="F2149" s="23" t="str">
        <f t="shared" si="437"/>
        <v>FALSE</v>
      </c>
      <c r="G2149" s="23" t="str">
        <f t="shared" si="438"/>
        <v>TRUE</v>
      </c>
      <c r="H2149" s="23" t="str">
        <f t="shared" si="439"/>
        <v>Sell</v>
      </c>
      <c r="I2149" s="23" t="str">
        <f t="shared" si="436"/>
        <v/>
      </c>
      <c r="J2149" s="38" t="str">
        <f t="shared" si="433"/>
        <v>Cash</v>
      </c>
      <c r="K2149" s="23" t="str">
        <f t="shared" si="434"/>
        <v>Cash</v>
      </c>
      <c r="L2149" s="23" t="str">
        <f t="shared" si="435"/>
        <v>Cash</v>
      </c>
      <c r="M2149" s="43">
        <f t="shared" si="440"/>
        <v>0.99964285714285717</v>
      </c>
      <c r="N2149" s="54">
        <f t="shared" si="442"/>
        <v>1</v>
      </c>
      <c r="O2149" s="47">
        <f>O2148*N2149</f>
        <v>3946394.5727819018</v>
      </c>
      <c r="P2149" s="67">
        <f>(O2149-MAX(O$97:O2149))/MAX(O$97:O2149)</f>
        <v>-0.24162156044291561</v>
      </c>
      <c r="Q2149" s="63">
        <f t="shared" si="441"/>
        <v>1006578.4164078283</v>
      </c>
      <c r="R2149" s="48">
        <v>1</v>
      </c>
      <c r="S2149" s="47">
        <f t="shared" si="432"/>
        <v>28321922.964526292</v>
      </c>
      <c r="T2149" s="67">
        <f>(S2149-MAX(S$97:S2149))/MAX(S$97:S2149)</f>
        <v>-0.41698139440807136</v>
      </c>
      <c r="U2149" s="63">
        <f t="shared" si="443"/>
        <v>1085699.745141255</v>
      </c>
      <c r="V2149" s="4"/>
    </row>
    <row r="2150" spans="1:22" x14ac:dyDescent="0.3">
      <c r="A2150" s="2">
        <v>45153</v>
      </c>
      <c r="B2150" s="21">
        <v>842.2</v>
      </c>
      <c r="C2150" s="21">
        <v>841.8</v>
      </c>
      <c r="D2150" s="21">
        <v>838.93</v>
      </c>
      <c r="E2150" s="21">
        <v>707.89</v>
      </c>
      <c r="F2150" s="23" t="str">
        <f t="shared" si="437"/>
        <v>TRUE</v>
      </c>
      <c r="G2150" s="23" t="str">
        <f t="shared" si="438"/>
        <v>TRUE</v>
      </c>
      <c r="H2150" s="23" t="str">
        <f t="shared" si="439"/>
        <v>Buy</v>
      </c>
      <c r="I2150" s="23" t="str">
        <f t="shared" si="436"/>
        <v>Buying</v>
      </c>
      <c r="J2150" s="38" t="str">
        <f t="shared" si="433"/>
        <v/>
      </c>
      <c r="K2150" s="23" t="str">
        <f t="shared" si="434"/>
        <v>Buying</v>
      </c>
      <c r="L2150" s="23" t="str">
        <f t="shared" si="435"/>
        <v>Buying</v>
      </c>
      <c r="M2150" s="43">
        <f t="shared" si="440"/>
        <v>1.0029772537811124</v>
      </c>
      <c r="N2150" s="54">
        <f t="shared" si="442"/>
        <v>1</v>
      </c>
      <c r="O2150" s="47">
        <f>O2149*N2150</f>
        <v>3946394.5727819018</v>
      </c>
      <c r="P2150" s="67">
        <f>(O2150-MAX(O$97:O2150))/MAX(O$97:O2150)</f>
        <v>-0.24162156044291561</v>
      </c>
      <c r="Q2150" s="63">
        <f t="shared" si="441"/>
        <v>1006578.4164078283</v>
      </c>
      <c r="R2150" s="48">
        <v>1</v>
      </c>
      <c r="S2150" s="47">
        <f t="shared" si="432"/>
        <v>28321922.964526292</v>
      </c>
      <c r="T2150" s="67">
        <f>(S2150-MAX(S$97:S2150))/MAX(S$97:S2150)</f>
        <v>-0.41698139440807136</v>
      </c>
      <c r="U2150" s="63">
        <f t="shared" si="443"/>
        <v>1085699.745141255</v>
      </c>
      <c r="V2150" s="4"/>
    </row>
    <row r="2151" spans="1:22" x14ac:dyDescent="0.3">
      <c r="A2151" s="2">
        <v>45154</v>
      </c>
      <c r="B2151" s="21">
        <v>841.8</v>
      </c>
      <c r="C2151" s="21">
        <v>808.5</v>
      </c>
      <c r="D2151" s="21">
        <v>836.41000000000008</v>
      </c>
      <c r="E2151" s="21">
        <v>708.94583333333333</v>
      </c>
      <c r="F2151" s="23" t="str">
        <f t="shared" si="437"/>
        <v>TRUE</v>
      </c>
      <c r="G2151" s="23" t="str">
        <f t="shared" si="438"/>
        <v>TRUE</v>
      </c>
      <c r="H2151" s="23" t="str">
        <f t="shared" si="439"/>
        <v>Buy</v>
      </c>
      <c r="I2151" s="23" t="str">
        <f t="shared" si="436"/>
        <v>hold</v>
      </c>
      <c r="J2151" s="38" t="str">
        <f t="shared" si="433"/>
        <v/>
      </c>
      <c r="K2151" s="23" t="str">
        <f t="shared" si="434"/>
        <v>hold</v>
      </c>
      <c r="L2151" s="23" t="str">
        <f t="shared" si="435"/>
        <v>hold</v>
      </c>
      <c r="M2151" s="43">
        <f t="shared" si="440"/>
        <v>0.9995250534314889</v>
      </c>
      <c r="N2151" s="54">
        <f t="shared" si="442"/>
        <v>0.99882505343148875</v>
      </c>
      <c r="O2151" s="47">
        <f>O2150*N2151</f>
        <v>3941757.7700206204</v>
      </c>
      <c r="P2151" s="67">
        <f>(O2151-MAX(O$97:O2151))/MAX(O$97:O2151)</f>
        <v>-0.24251261458810611</v>
      </c>
      <c r="Q2151" s="63">
        <f t="shared" si="441"/>
        <v>1005395.7405515325</v>
      </c>
      <c r="R2151" s="48">
        <v>0.99882538589408687</v>
      </c>
      <c r="S2151" s="47">
        <f t="shared" si="432"/>
        <v>28288655.634305574</v>
      </c>
      <c r="T2151" s="67">
        <f>(S2151-MAX(S$97:S2151))/MAX(S$97:S2151)</f>
        <v>-0.41766621628620948</v>
      </c>
      <c r="U2151" s="63">
        <f t="shared" si="443"/>
        <v>1084424.4669058258</v>
      </c>
      <c r="V2151" s="4"/>
    </row>
    <row r="2152" spans="1:22" x14ac:dyDescent="0.3">
      <c r="A2152" s="2">
        <v>45155</v>
      </c>
      <c r="B2152" s="21">
        <v>808.5</v>
      </c>
      <c r="C2152" s="21">
        <v>786.8</v>
      </c>
      <c r="D2152" s="21">
        <v>833.64</v>
      </c>
      <c r="E2152" s="21">
        <v>709.96999999999991</v>
      </c>
      <c r="F2152" s="23" t="str">
        <f t="shared" si="437"/>
        <v>FALSE</v>
      </c>
      <c r="G2152" s="23" t="str">
        <f t="shared" si="438"/>
        <v>TRUE</v>
      </c>
      <c r="H2152" s="23" t="str">
        <f t="shared" si="439"/>
        <v>Sell</v>
      </c>
      <c r="I2152" s="23" t="str">
        <f t="shared" si="436"/>
        <v/>
      </c>
      <c r="J2152" s="38" t="str">
        <f t="shared" si="433"/>
        <v>Selling</v>
      </c>
      <c r="K2152" s="23" t="str">
        <f t="shared" si="434"/>
        <v>Selling</v>
      </c>
      <c r="L2152" s="23" t="str">
        <f t="shared" si="435"/>
        <v>Selling</v>
      </c>
      <c r="M2152" s="43">
        <f t="shared" si="440"/>
        <v>0.96044191019244485</v>
      </c>
      <c r="N2152" s="54">
        <f t="shared" si="442"/>
        <v>0.95976960085531005</v>
      </c>
      <c r="O2152" s="47">
        <f>O2151*N2152</f>
        <v>3783179.281601008</v>
      </c>
      <c r="P2152" s="67">
        <f>(O2152-MAX(O$97:O2152))/MAX(O$97:O2152)</f>
        <v>-0.27298663445029414</v>
      </c>
      <c r="Q2152" s="63">
        <f t="shared" si="441"/>
        <v>964948.26861077314</v>
      </c>
      <c r="R2152" s="48">
        <v>0.95976960085531005</v>
      </c>
      <c r="S2152" s="47">
        <f t="shared" si="432"/>
        <v>27150591.726870779</v>
      </c>
      <c r="T2152" s="67">
        <f>(S2152-MAX(S$97:S2152))/MAX(S$97:S2152)</f>
        <v>-0.44109373684045278</v>
      </c>
      <c r="U2152" s="63">
        <f t="shared" si="443"/>
        <v>1040797.6377599367</v>
      </c>
      <c r="V2152" s="4"/>
    </row>
    <row r="2153" spans="1:22" x14ac:dyDescent="0.3">
      <c r="A2153" s="2">
        <v>45156</v>
      </c>
      <c r="B2153" s="21">
        <v>786.8</v>
      </c>
      <c r="C2153" s="21">
        <v>689.4</v>
      </c>
      <c r="D2153" s="21">
        <v>819.43999999999994</v>
      </c>
      <c r="E2153" s="21">
        <v>710.3</v>
      </c>
      <c r="F2153" s="23" t="str">
        <f t="shared" si="437"/>
        <v>FALSE</v>
      </c>
      <c r="G2153" s="23" t="str">
        <f t="shared" si="438"/>
        <v>TRUE</v>
      </c>
      <c r="H2153" s="23" t="str">
        <f t="shared" si="439"/>
        <v>Sell</v>
      </c>
      <c r="I2153" s="23" t="str">
        <f t="shared" si="436"/>
        <v/>
      </c>
      <c r="J2153" s="38" t="str">
        <f t="shared" si="433"/>
        <v>Cash</v>
      </c>
      <c r="K2153" s="23" t="str">
        <f t="shared" si="434"/>
        <v>Cash</v>
      </c>
      <c r="L2153" s="23" t="str">
        <f t="shared" si="435"/>
        <v>Cash</v>
      </c>
      <c r="M2153" s="43">
        <f t="shared" si="440"/>
        <v>0.97316017316017311</v>
      </c>
      <c r="N2153" s="54">
        <f t="shared" si="442"/>
        <v>1</v>
      </c>
      <c r="O2153" s="47">
        <f>O2152*N2153</f>
        <v>3783179.281601008</v>
      </c>
      <c r="P2153" s="67">
        <f>(O2153-MAX(O$97:O2153))/MAX(O$97:O2153)</f>
        <v>-0.27298663445029414</v>
      </c>
      <c r="Q2153" s="63">
        <f t="shared" si="441"/>
        <v>964948.26861077314</v>
      </c>
      <c r="R2153" s="48">
        <v>1</v>
      </c>
      <c r="S2153" s="47">
        <f t="shared" si="432"/>
        <v>27150591.726870779</v>
      </c>
      <c r="T2153" s="67">
        <f>(S2153-MAX(S$97:S2153))/MAX(S$97:S2153)</f>
        <v>-0.44109373684045278</v>
      </c>
      <c r="U2153" s="63">
        <f t="shared" si="443"/>
        <v>1040797.6377599367</v>
      </c>
      <c r="V2153" s="4"/>
    </row>
    <row r="2154" spans="1:22" x14ac:dyDescent="0.3">
      <c r="A2154" s="2">
        <v>45157</v>
      </c>
      <c r="B2154" s="21">
        <v>689.2</v>
      </c>
      <c r="C2154" s="21">
        <v>697.6</v>
      </c>
      <c r="D2154" s="21">
        <v>802.58</v>
      </c>
      <c r="E2154" s="21">
        <v>710.97166666666658</v>
      </c>
      <c r="F2154" s="23" t="str">
        <f t="shared" si="437"/>
        <v>FALSE</v>
      </c>
      <c r="G2154" s="23" t="str">
        <f t="shared" si="438"/>
        <v>FALSE</v>
      </c>
      <c r="H2154" s="23" t="str">
        <f t="shared" si="439"/>
        <v>Sell</v>
      </c>
      <c r="I2154" s="23" t="str">
        <f t="shared" si="436"/>
        <v/>
      </c>
      <c r="J2154" s="38" t="str">
        <f t="shared" si="433"/>
        <v>Cash</v>
      </c>
      <c r="K2154" s="23" t="str">
        <f t="shared" si="434"/>
        <v>Cash</v>
      </c>
      <c r="L2154" s="23" t="str">
        <f t="shared" si="435"/>
        <v>Cash</v>
      </c>
      <c r="M2154" s="43">
        <f t="shared" si="440"/>
        <v>0.87595322826639566</v>
      </c>
      <c r="N2154" s="54">
        <f t="shared" si="442"/>
        <v>1</v>
      </c>
      <c r="O2154" s="47">
        <f>O2153*N2154</f>
        <v>3783179.281601008</v>
      </c>
      <c r="P2154" s="67">
        <f>(O2154-MAX(O$97:O2154))/MAX(O$97:O2154)</f>
        <v>-0.27298663445029414</v>
      </c>
      <c r="Q2154" s="63">
        <f t="shared" si="441"/>
        <v>964948.26861077314</v>
      </c>
      <c r="R2154" s="48">
        <v>1</v>
      </c>
      <c r="S2154" s="47">
        <f t="shared" si="432"/>
        <v>27150591.726870779</v>
      </c>
      <c r="T2154" s="67">
        <f>(S2154-MAX(S$97:S2154))/MAX(S$97:S2154)</f>
        <v>-0.44109373684045278</v>
      </c>
      <c r="U2154" s="63">
        <f t="shared" si="443"/>
        <v>1040797.6377599367</v>
      </c>
      <c r="V2154" s="4"/>
    </row>
    <row r="2155" spans="1:22" x14ac:dyDescent="0.3">
      <c r="A2155" s="2">
        <v>45158</v>
      </c>
      <c r="B2155" s="21">
        <v>697.6</v>
      </c>
      <c r="C2155" s="21">
        <v>738</v>
      </c>
      <c r="D2155" s="21">
        <v>792.63</v>
      </c>
      <c r="E2155" s="21">
        <v>711.86666666666667</v>
      </c>
      <c r="F2155" s="23" t="str">
        <f t="shared" si="437"/>
        <v>FALSE</v>
      </c>
      <c r="G2155" s="23" t="str">
        <f t="shared" si="438"/>
        <v>FALSE</v>
      </c>
      <c r="H2155" s="23" t="str">
        <f t="shared" si="439"/>
        <v>Sell</v>
      </c>
      <c r="I2155" s="23" t="str">
        <f t="shared" si="436"/>
        <v/>
      </c>
      <c r="J2155" s="38" t="str">
        <f t="shared" si="433"/>
        <v>Cash</v>
      </c>
      <c r="K2155" s="23" t="str">
        <f t="shared" si="434"/>
        <v>Cash</v>
      </c>
      <c r="L2155" s="23" t="str">
        <f t="shared" si="435"/>
        <v>Cash</v>
      </c>
      <c r="M2155" s="43">
        <f t="shared" si="440"/>
        <v>1.012188044109112</v>
      </c>
      <c r="N2155" s="54">
        <f t="shared" si="442"/>
        <v>1</v>
      </c>
      <c r="O2155" s="47">
        <f>O2154*N2155</f>
        <v>3783179.281601008</v>
      </c>
      <c r="P2155" s="67">
        <f>(O2155-MAX(O$97:O2155))/MAX(O$97:O2155)</f>
        <v>-0.27298663445029414</v>
      </c>
      <c r="Q2155" s="63">
        <f t="shared" si="441"/>
        <v>964948.26861077314</v>
      </c>
      <c r="R2155" s="48">
        <v>1</v>
      </c>
      <c r="S2155" s="47">
        <f t="shared" si="432"/>
        <v>27150591.726870779</v>
      </c>
      <c r="T2155" s="67">
        <f>(S2155-MAX(S$97:S2155))/MAX(S$97:S2155)</f>
        <v>-0.44109373684045278</v>
      </c>
      <c r="U2155" s="63">
        <f t="shared" si="443"/>
        <v>1040797.6377599367</v>
      </c>
      <c r="V2155" s="4"/>
    </row>
    <row r="2156" spans="1:22" x14ac:dyDescent="0.3">
      <c r="A2156" s="2">
        <v>45159</v>
      </c>
      <c r="B2156" s="21">
        <v>738.1</v>
      </c>
      <c r="C2156" s="21">
        <v>717.6</v>
      </c>
      <c r="D2156" s="21">
        <v>780.17</v>
      </c>
      <c r="E2156" s="21">
        <v>712.67499999999995</v>
      </c>
      <c r="F2156" s="23" t="str">
        <f t="shared" si="437"/>
        <v>FALSE</v>
      </c>
      <c r="G2156" s="23" t="str">
        <f t="shared" si="438"/>
        <v>TRUE</v>
      </c>
      <c r="H2156" s="23" t="str">
        <f t="shared" si="439"/>
        <v>Sell</v>
      </c>
      <c r="I2156" s="23" t="str">
        <f t="shared" si="436"/>
        <v/>
      </c>
      <c r="J2156" s="38" t="str">
        <f t="shared" si="433"/>
        <v>Cash</v>
      </c>
      <c r="K2156" s="23" t="str">
        <f t="shared" si="434"/>
        <v>Cash</v>
      </c>
      <c r="L2156" s="23" t="str">
        <f t="shared" si="435"/>
        <v>Cash</v>
      </c>
      <c r="M2156" s="43">
        <f t="shared" si="440"/>
        <v>1.0580561926605505</v>
      </c>
      <c r="N2156" s="54">
        <f t="shared" si="442"/>
        <v>1</v>
      </c>
      <c r="O2156" s="47">
        <f>O2155*N2156</f>
        <v>3783179.281601008</v>
      </c>
      <c r="P2156" s="67">
        <f>(O2156-MAX(O$97:O2156))/MAX(O$97:O2156)</f>
        <v>-0.27298663445029414</v>
      </c>
      <c r="Q2156" s="63">
        <f t="shared" si="441"/>
        <v>964948.26861077314</v>
      </c>
      <c r="R2156" s="48">
        <v>1</v>
      </c>
      <c r="S2156" s="47">
        <f t="shared" ref="S2156:S2219" si="444">S2155*R2156</f>
        <v>27150591.726870779</v>
      </c>
      <c r="T2156" s="67">
        <f>(S2156-MAX(S$97:S2156))/MAX(S$97:S2156)</f>
        <v>-0.44109373684045278</v>
      </c>
      <c r="U2156" s="63">
        <f t="shared" si="443"/>
        <v>1040797.6377599367</v>
      </c>
      <c r="V2156" s="4"/>
    </row>
    <row r="2157" spans="1:22" x14ac:dyDescent="0.3">
      <c r="A2157" s="2">
        <v>45160</v>
      </c>
      <c r="B2157" s="21">
        <v>717.7</v>
      </c>
      <c r="C2157" s="21">
        <v>702</v>
      </c>
      <c r="D2157" s="21">
        <v>766.37999999999988</v>
      </c>
      <c r="E2157" s="21">
        <v>713.39833333333331</v>
      </c>
      <c r="F2157" s="23" t="str">
        <f t="shared" si="437"/>
        <v>FALSE</v>
      </c>
      <c r="G2157" s="23" t="str">
        <f t="shared" si="438"/>
        <v>TRUE</v>
      </c>
      <c r="H2157" s="23" t="str">
        <f t="shared" si="439"/>
        <v>Sell</v>
      </c>
      <c r="I2157" s="23" t="str">
        <f t="shared" si="436"/>
        <v/>
      </c>
      <c r="J2157" s="38" t="str">
        <f t="shared" si="433"/>
        <v>Cash</v>
      </c>
      <c r="K2157" s="23" t="str">
        <f t="shared" si="434"/>
        <v>Cash</v>
      </c>
      <c r="L2157" s="23" t="str">
        <f t="shared" si="435"/>
        <v>Cash</v>
      </c>
      <c r="M2157" s="43">
        <f t="shared" si="440"/>
        <v>0.97236146863568629</v>
      </c>
      <c r="N2157" s="54">
        <f t="shared" si="442"/>
        <v>1</v>
      </c>
      <c r="O2157" s="47">
        <f>O2156*N2157</f>
        <v>3783179.281601008</v>
      </c>
      <c r="P2157" s="67">
        <f>(O2157-MAX(O$97:O2157))/MAX(O$97:O2157)</f>
        <v>-0.27298663445029414</v>
      </c>
      <c r="Q2157" s="63">
        <f t="shared" si="441"/>
        <v>964948.26861077314</v>
      </c>
      <c r="R2157" s="48">
        <v>1</v>
      </c>
      <c r="S2157" s="47">
        <f t="shared" si="444"/>
        <v>27150591.726870779</v>
      </c>
      <c r="T2157" s="67">
        <f>(S2157-MAX(S$97:S2157))/MAX(S$97:S2157)</f>
        <v>-0.44109373684045278</v>
      </c>
      <c r="U2157" s="63">
        <f t="shared" si="443"/>
        <v>1040797.6377599367</v>
      </c>
      <c r="V2157" s="4"/>
    </row>
    <row r="2158" spans="1:22" x14ac:dyDescent="0.3">
      <c r="A2158" s="2">
        <v>45161</v>
      </c>
      <c r="B2158" s="21">
        <v>702.3</v>
      </c>
      <c r="C2158" s="21">
        <v>710</v>
      </c>
      <c r="D2158" s="21">
        <v>753.39</v>
      </c>
      <c r="E2158" s="21">
        <v>714.25083333333339</v>
      </c>
      <c r="F2158" s="23" t="str">
        <f t="shared" si="437"/>
        <v>FALSE</v>
      </c>
      <c r="G2158" s="23" t="str">
        <f t="shared" si="438"/>
        <v>FALSE</v>
      </c>
      <c r="H2158" s="23" t="str">
        <f t="shared" si="439"/>
        <v>Sell</v>
      </c>
      <c r="I2158" s="23" t="str">
        <f t="shared" si="436"/>
        <v/>
      </c>
      <c r="J2158" s="38" t="str">
        <f t="shared" si="433"/>
        <v>Cash</v>
      </c>
      <c r="K2158" s="23" t="str">
        <f t="shared" si="434"/>
        <v>Cash</v>
      </c>
      <c r="L2158" s="23" t="str">
        <f t="shared" si="435"/>
        <v>Cash</v>
      </c>
      <c r="M2158" s="43">
        <f t="shared" si="440"/>
        <v>0.97854256653197702</v>
      </c>
      <c r="N2158" s="54">
        <f t="shared" si="442"/>
        <v>1</v>
      </c>
      <c r="O2158" s="47">
        <f>O2157*N2158</f>
        <v>3783179.281601008</v>
      </c>
      <c r="P2158" s="67">
        <f>(O2158-MAX(O$97:O2158))/MAX(O$97:O2158)</f>
        <v>-0.27298663445029414</v>
      </c>
      <c r="Q2158" s="63">
        <f t="shared" si="441"/>
        <v>964948.26861077314</v>
      </c>
      <c r="R2158" s="48">
        <v>1</v>
      </c>
      <c r="S2158" s="47">
        <f t="shared" si="444"/>
        <v>27150591.726870779</v>
      </c>
      <c r="T2158" s="67">
        <f>(S2158-MAX(S$97:S2158))/MAX(S$97:S2158)</f>
        <v>-0.44109373684045278</v>
      </c>
      <c r="U2158" s="63">
        <f t="shared" si="443"/>
        <v>1040797.6377599367</v>
      </c>
      <c r="V2158" s="4"/>
    </row>
    <row r="2159" spans="1:22" x14ac:dyDescent="0.3">
      <c r="A2159" s="2">
        <v>45162</v>
      </c>
      <c r="B2159" s="21">
        <v>710.6</v>
      </c>
      <c r="C2159" s="21">
        <v>699.1</v>
      </c>
      <c r="D2159" s="21">
        <v>739.08</v>
      </c>
      <c r="E2159" s="21">
        <v>714.79333333333341</v>
      </c>
      <c r="F2159" s="23" t="str">
        <f t="shared" si="437"/>
        <v>FALSE</v>
      </c>
      <c r="G2159" s="23" t="str">
        <f t="shared" si="438"/>
        <v>FALSE</v>
      </c>
      <c r="H2159" s="23" t="str">
        <f t="shared" si="439"/>
        <v>Sell</v>
      </c>
      <c r="I2159" s="23" t="str">
        <f t="shared" si="436"/>
        <v/>
      </c>
      <c r="J2159" s="38" t="str">
        <f t="shared" si="433"/>
        <v>Cash</v>
      </c>
      <c r="K2159" s="23" t="str">
        <f t="shared" si="434"/>
        <v>Cash</v>
      </c>
      <c r="L2159" s="23" t="str">
        <f t="shared" si="435"/>
        <v>Cash</v>
      </c>
      <c r="M2159" s="43">
        <f t="shared" si="440"/>
        <v>1.011818311262993</v>
      </c>
      <c r="N2159" s="54">
        <f t="shared" si="442"/>
        <v>1</v>
      </c>
      <c r="O2159" s="47">
        <f>O2158*N2159</f>
        <v>3783179.281601008</v>
      </c>
      <c r="P2159" s="67">
        <f>(O2159-MAX(O$97:O2159))/MAX(O$97:O2159)</f>
        <v>-0.27298663445029414</v>
      </c>
      <c r="Q2159" s="63">
        <f t="shared" si="441"/>
        <v>964948.26861077314</v>
      </c>
      <c r="R2159" s="48">
        <v>1</v>
      </c>
      <c r="S2159" s="47">
        <f t="shared" si="444"/>
        <v>27150591.726870779</v>
      </c>
      <c r="T2159" s="67">
        <f>(S2159-MAX(S$97:S2159))/MAX(S$97:S2159)</f>
        <v>-0.44109373684045278</v>
      </c>
      <c r="U2159" s="63">
        <f t="shared" si="443"/>
        <v>1040797.6377599367</v>
      </c>
      <c r="V2159" s="4"/>
    </row>
    <row r="2160" spans="1:22" x14ac:dyDescent="0.3">
      <c r="A2160" s="2">
        <v>45163</v>
      </c>
      <c r="B2160" s="21">
        <v>699.1</v>
      </c>
      <c r="C2160" s="21">
        <v>698.8</v>
      </c>
      <c r="D2160" s="21">
        <v>724.78</v>
      </c>
      <c r="E2160" s="21">
        <v>715.50499999999988</v>
      </c>
      <c r="F2160" s="23" t="str">
        <f t="shared" si="437"/>
        <v>FALSE</v>
      </c>
      <c r="G2160" s="23" t="str">
        <f t="shared" si="438"/>
        <v>FALSE</v>
      </c>
      <c r="H2160" s="23" t="str">
        <f t="shared" si="439"/>
        <v>Sell</v>
      </c>
      <c r="I2160" s="23" t="str">
        <f t="shared" si="436"/>
        <v/>
      </c>
      <c r="J2160" s="38" t="str">
        <f t="shared" si="433"/>
        <v>Cash</v>
      </c>
      <c r="K2160" s="23" t="str">
        <f t="shared" si="434"/>
        <v>Cash</v>
      </c>
      <c r="L2160" s="23" t="str">
        <f t="shared" si="435"/>
        <v>Cash</v>
      </c>
      <c r="M2160" s="43">
        <f t="shared" si="440"/>
        <v>0.98381649310441877</v>
      </c>
      <c r="N2160" s="54">
        <f t="shared" si="442"/>
        <v>1</v>
      </c>
      <c r="O2160" s="47">
        <f>O2159*N2160</f>
        <v>3783179.281601008</v>
      </c>
      <c r="P2160" s="67">
        <f>(O2160-MAX(O$97:O2160))/MAX(O$97:O2160)</f>
        <v>-0.27298663445029414</v>
      </c>
      <c r="Q2160" s="63">
        <f t="shared" si="441"/>
        <v>964948.26861077314</v>
      </c>
      <c r="R2160" s="48">
        <v>1</v>
      </c>
      <c r="S2160" s="47">
        <f t="shared" si="444"/>
        <v>27150591.726870779</v>
      </c>
      <c r="T2160" s="67">
        <f>(S2160-MAX(S$97:S2160))/MAX(S$97:S2160)</f>
        <v>-0.44109373684045278</v>
      </c>
      <c r="U2160" s="63">
        <f t="shared" si="443"/>
        <v>1040797.6377599367</v>
      </c>
      <c r="V2160" s="4"/>
    </row>
    <row r="2161" spans="1:22" x14ac:dyDescent="0.3">
      <c r="A2161" s="2">
        <v>45164</v>
      </c>
      <c r="B2161" s="21">
        <v>698.6</v>
      </c>
      <c r="C2161" s="21">
        <v>713.6</v>
      </c>
      <c r="D2161" s="21">
        <v>715.29</v>
      </c>
      <c r="E2161" s="21">
        <v>716.24</v>
      </c>
      <c r="F2161" s="23" t="str">
        <f t="shared" si="437"/>
        <v>FALSE</v>
      </c>
      <c r="G2161" s="23" t="str">
        <f t="shared" si="438"/>
        <v>FALSE</v>
      </c>
      <c r="H2161" s="23" t="str">
        <f t="shared" si="439"/>
        <v>Sell</v>
      </c>
      <c r="I2161" s="23" t="str">
        <f t="shared" si="436"/>
        <v/>
      </c>
      <c r="J2161" s="38" t="str">
        <f t="shared" si="433"/>
        <v>Cash</v>
      </c>
      <c r="K2161" s="23" t="str">
        <f t="shared" si="434"/>
        <v>Cash</v>
      </c>
      <c r="L2161" s="23" t="str">
        <f t="shared" si="435"/>
        <v>Cash</v>
      </c>
      <c r="M2161" s="43">
        <f t="shared" si="440"/>
        <v>0.99928479473608922</v>
      </c>
      <c r="N2161" s="54">
        <f t="shared" si="442"/>
        <v>1</v>
      </c>
      <c r="O2161" s="47">
        <f>O2160*N2161</f>
        <v>3783179.281601008</v>
      </c>
      <c r="P2161" s="67">
        <f>(O2161-MAX(O$97:O2161))/MAX(O$97:O2161)</f>
        <v>-0.27298663445029414</v>
      </c>
      <c r="Q2161" s="63">
        <f t="shared" si="441"/>
        <v>964948.26861077314</v>
      </c>
      <c r="R2161" s="48">
        <v>1</v>
      </c>
      <c r="S2161" s="47">
        <f t="shared" si="444"/>
        <v>27150591.726870779</v>
      </c>
      <c r="T2161" s="67">
        <f>(S2161-MAX(S$97:S2161))/MAX(S$97:S2161)</f>
        <v>-0.44109373684045278</v>
      </c>
      <c r="U2161" s="63">
        <f t="shared" si="443"/>
        <v>1040797.6377599367</v>
      </c>
      <c r="V2161" s="4"/>
    </row>
    <row r="2162" spans="1:22" x14ac:dyDescent="0.3">
      <c r="A2162" s="2">
        <v>45165</v>
      </c>
      <c r="B2162" s="21">
        <v>713.6</v>
      </c>
      <c r="C2162" s="21">
        <v>716.8</v>
      </c>
      <c r="D2162" s="21">
        <v>708.29</v>
      </c>
      <c r="E2162" s="21">
        <v>716.88416666666672</v>
      </c>
      <c r="F2162" s="23" t="str">
        <f t="shared" si="437"/>
        <v>FALSE</v>
      </c>
      <c r="G2162" s="23" t="str">
        <f t="shared" si="438"/>
        <v>FALSE</v>
      </c>
      <c r="H2162" s="23" t="str">
        <f t="shared" si="439"/>
        <v>Sell</v>
      </c>
      <c r="I2162" s="23" t="str">
        <f t="shared" si="436"/>
        <v/>
      </c>
      <c r="J2162" s="38" t="str">
        <f t="shared" si="433"/>
        <v>Cash</v>
      </c>
      <c r="K2162" s="23" t="str">
        <f t="shared" si="434"/>
        <v>Cash</v>
      </c>
      <c r="L2162" s="23" t="str">
        <f t="shared" si="435"/>
        <v>Cash</v>
      </c>
      <c r="M2162" s="43">
        <f t="shared" si="440"/>
        <v>1.0214715144574864</v>
      </c>
      <c r="N2162" s="54">
        <f t="shared" si="442"/>
        <v>1</v>
      </c>
      <c r="O2162" s="47">
        <f>O2161*N2162</f>
        <v>3783179.281601008</v>
      </c>
      <c r="P2162" s="67">
        <f>(O2162-MAX(O$97:O2162))/MAX(O$97:O2162)</f>
        <v>-0.27298663445029414</v>
      </c>
      <c r="Q2162" s="63">
        <f t="shared" si="441"/>
        <v>964948.26861077314</v>
      </c>
      <c r="R2162" s="48">
        <v>1</v>
      </c>
      <c r="S2162" s="47">
        <f t="shared" si="444"/>
        <v>27150591.726870779</v>
      </c>
      <c r="T2162" s="67">
        <f>(S2162-MAX(S$97:S2162))/MAX(S$97:S2162)</f>
        <v>-0.44109373684045278</v>
      </c>
      <c r="U2162" s="63">
        <f t="shared" si="443"/>
        <v>1040797.6377599367</v>
      </c>
      <c r="V2162" s="4"/>
    </row>
    <row r="2163" spans="1:22" x14ac:dyDescent="0.3">
      <c r="A2163" s="2">
        <v>45166</v>
      </c>
      <c r="B2163" s="21">
        <v>717</v>
      </c>
      <c r="C2163" s="21">
        <v>702</v>
      </c>
      <c r="D2163" s="21">
        <v>709.55</v>
      </c>
      <c r="E2163" s="21">
        <v>717.41666666666663</v>
      </c>
      <c r="F2163" s="23" t="str">
        <f t="shared" si="437"/>
        <v>TRUE</v>
      </c>
      <c r="G2163" s="23" t="str">
        <f t="shared" si="438"/>
        <v>FALSE</v>
      </c>
      <c r="H2163" s="23" t="str">
        <f t="shared" si="439"/>
        <v>Hold&amp;NotBuy</v>
      </c>
      <c r="I2163" s="23" t="str">
        <f t="shared" si="436"/>
        <v>hold</v>
      </c>
      <c r="J2163" s="38" t="str">
        <f t="shared" si="433"/>
        <v>Cash</v>
      </c>
      <c r="K2163" s="23" t="str">
        <f t="shared" si="434"/>
        <v>Cash</v>
      </c>
      <c r="L2163" s="23" t="str">
        <f t="shared" si="435"/>
        <v>Cash</v>
      </c>
      <c r="M2163" s="43">
        <f t="shared" si="440"/>
        <v>1.0047645739910314</v>
      </c>
      <c r="N2163" s="54">
        <f t="shared" si="442"/>
        <v>1</v>
      </c>
      <c r="O2163" s="47">
        <f>O2162*N2163</f>
        <v>3783179.281601008</v>
      </c>
      <c r="P2163" s="67">
        <f>(O2163-MAX(O$97:O2163))/MAX(O$97:O2163)</f>
        <v>-0.27298663445029414</v>
      </c>
      <c r="Q2163" s="63">
        <f t="shared" si="441"/>
        <v>964948.26861077314</v>
      </c>
      <c r="R2163" s="48">
        <v>1</v>
      </c>
      <c r="S2163" s="47">
        <f t="shared" si="444"/>
        <v>27150591.726870779</v>
      </c>
      <c r="T2163" s="67">
        <f>(S2163-MAX(S$97:S2163))/MAX(S$97:S2163)</f>
        <v>-0.44109373684045278</v>
      </c>
      <c r="U2163" s="63">
        <f t="shared" si="443"/>
        <v>1040797.6377599367</v>
      </c>
      <c r="V2163" s="4"/>
    </row>
    <row r="2164" spans="1:22" x14ac:dyDescent="0.3">
      <c r="A2164" s="2">
        <v>45167</v>
      </c>
      <c r="B2164" s="21">
        <v>702.1</v>
      </c>
      <c r="C2164" s="21">
        <v>729.8</v>
      </c>
      <c r="D2164" s="21">
        <v>712.77</v>
      </c>
      <c r="E2164" s="21">
        <v>718.32583333333343</v>
      </c>
      <c r="F2164" s="23" t="str">
        <f t="shared" si="437"/>
        <v>FALSE</v>
      </c>
      <c r="G2164" s="23" t="str">
        <f t="shared" si="438"/>
        <v>FALSE</v>
      </c>
      <c r="H2164" s="23" t="str">
        <f t="shared" si="439"/>
        <v>Sell</v>
      </c>
      <c r="I2164" s="23" t="str">
        <f t="shared" si="436"/>
        <v/>
      </c>
      <c r="J2164" s="38" t="str">
        <f t="shared" si="433"/>
        <v>Selling</v>
      </c>
      <c r="K2164" s="23" t="str">
        <f t="shared" si="434"/>
        <v>Selling</v>
      </c>
      <c r="L2164" s="23" t="str">
        <f t="shared" si="435"/>
        <v>Cash</v>
      </c>
      <c r="M2164" s="43">
        <f t="shared" si="440"/>
        <v>0.97921896792189678</v>
      </c>
      <c r="N2164" s="54">
        <f t="shared" si="442"/>
        <v>1</v>
      </c>
      <c r="O2164" s="47">
        <f>O2163*N2164</f>
        <v>3783179.281601008</v>
      </c>
      <c r="P2164" s="67">
        <f>(O2164-MAX(O$97:O2164))/MAX(O$97:O2164)</f>
        <v>-0.27298663445029414</v>
      </c>
      <c r="Q2164" s="63">
        <f t="shared" si="441"/>
        <v>964948.26861077314</v>
      </c>
      <c r="R2164" s="51">
        <f>(B2164-(B2163*$A$1)-(B2164*$A$1))/B2163</f>
        <v>0.97783351464435142</v>
      </c>
      <c r="S2164" s="47">
        <f t="shared" si="444"/>
        <v>26548758.532959905</v>
      </c>
      <c r="T2164" s="67">
        <f>(S2164-MAX(S$97:S2164))/MAX(S$97:S2164)</f>
        <v>-0.45348272433795916</v>
      </c>
      <c r="U2164" s="63">
        <f t="shared" si="443"/>
        <v>1017726.8121643375</v>
      </c>
      <c r="V2164" s="4"/>
    </row>
    <row r="2165" spans="1:22" x14ac:dyDescent="0.3">
      <c r="A2165" s="2">
        <v>45168</v>
      </c>
      <c r="B2165" s="21">
        <v>729.7</v>
      </c>
      <c r="C2165" s="21">
        <v>709.3</v>
      </c>
      <c r="D2165" s="21">
        <v>709.9</v>
      </c>
      <c r="E2165" s="21">
        <v>719.0716666666666</v>
      </c>
      <c r="F2165" s="23" t="str">
        <f t="shared" si="437"/>
        <v>TRUE</v>
      </c>
      <c r="G2165" s="23" t="str">
        <f t="shared" si="438"/>
        <v>TRUE</v>
      </c>
      <c r="H2165" s="23" t="str">
        <f t="shared" si="439"/>
        <v>Buy</v>
      </c>
      <c r="I2165" s="23" t="str">
        <f t="shared" si="436"/>
        <v>Buying</v>
      </c>
      <c r="J2165" s="38" t="str">
        <f t="shared" si="433"/>
        <v/>
      </c>
      <c r="K2165" s="23" t="str">
        <f t="shared" si="434"/>
        <v>Buying</v>
      </c>
      <c r="L2165" s="23" t="str">
        <f t="shared" si="435"/>
        <v>Buying</v>
      </c>
      <c r="M2165" s="43">
        <f t="shared" si="440"/>
        <v>1.0393106395100413</v>
      </c>
      <c r="N2165" s="54">
        <f t="shared" si="442"/>
        <v>1</v>
      </c>
      <c r="O2165" s="47">
        <f>O2164*N2165</f>
        <v>3783179.281601008</v>
      </c>
      <c r="P2165" s="67">
        <f>(O2165-MAX(O$97:O2165))/MAX(O$97:O2165)</f>
        <v>-0.27298663445029414</v>
      </c>
      <c r="Q2165" s="63">
        <f t="shared" si="441"/>
        <v>964948.26861077314</v>
      </c>
      <c r="R2165" s="48">
        <v>1</v>
      </c>
      <c r="S2165" s="47">
        <f t="shared" si="444"/>
        <v>26548758.532959905</v>
      </c>
      <c r="T2165" s="67">
        <f>(S2165-MAX(S$97:S2165))/MAX(S$97:S2165)</f>
        <v>-0.45348272433795916</v>
      </c>
      <c r="U2165" s="63">
        <f t="shared" si="443"/>
        <v>1017726.8121643375</v>
      </c>
      <c r="V2165" s="4"/>
    </row>
    <row r="2166" spans="1:22" x14ac:dyDescent="0.3">
      <c r="A2166" s="2">
        <v>45169</v>
      </c>
      <c r="B2166" s="21">
        <v>709.3</v>
      </c>
      <c r="C2166" s="21">
        <v>709.4</v>
      </c>
      <c r="D2166" s="21">
        <v>709.08</v>
      </c>
      <c r="E2166" s="21">
        <v>719.92666666666662</v>
      </c>
      <c r="F2166" s="23" t="str">
        <f t="shared" si="437"/>
        <v>FALSE</v>
      </c>
      <c r="G2166" s="23" t="str">
        <f t="shared" si="438"/>
        <v>FALSE</v>
      </c>
      <c r="H2166" s="23" t="str">
        <f t="shared" si="439"/>
        <v>Sell</v>
      </c>
      <c r="I2166" s="23" t="str">
        <f t="shared" si="436"/>
        <v/>
      </c>
      <c r="J2166" s="38" t="str">
        <f t="shared" si="433"/>
        <v>Selling</v>
      </c>
      <c r="K2166" s="23" t="str">
        <f t="shared" si="434"/>
        <v>Selling</v>
      </c>
      <c r="L2166" s="23" t="str">
        <f t="shared" si="435"/>
        <v>Selling</v>
      </c>
      <c r="M2166" s="43">
        <f t="shared" si="440"/>
        <v>0.97204330546800044</v>
      </c>
      <c r="N2166" s="54">
        <f t="shared" si="442"/>
        <v>0.97066287515417282</v>
      </c>
      <c r="O2166" s="47">
        <f>O2165*N2166</f>
        <v>3672191.6787025323</v>
      </c>
      <c r="P2166" s="67">
        <f>(O2166-MAX(O$97:O2166))/MAX(O$97:O2166)</f>
        <v>-0.29431511632001089</v>
      </c>
      <c r="Q2166" s="63">
        <f t="shared" si="441"/>
        <v>936639.46078477416</v>
      </c>
      <c r="R2166" s="48">
        <v>0.97068244484034527</v>
      </c>
      <c r="S2166" s="47">
        <f t="shared" si="444"/>
        <v>25770413.840249497</v>
      </c>
      <c r="T2166" s="67">
        <f>(S2166-MAX(S$97:S2166))/MAX(S$97:S2166)</f>
        <v>-0.46950527471288528</v>
      </c>
      <c r="U2166" s="63">
        <f t="shared" si="443"/>
        <v>987889.55021124997</v>
      </c>
      <c r="V2166" s="4"/>
    </row>
    <row r="2167" spans="1:22" x14ac:dyDescent="0.3">
      <c r="A2167" s="2">
        <v>45170</v>
      </c>
      <c r="B2167" s="21">
        <v>709.4</v>
      </c>
      <c r="C2167" s="21">
        <v>684.3</v>
      </c>
      <c r="D2167" s="21">
        <v>707.31000000000006</v>
      </c>
      <c r="E2167" s="21">
        <v>720.52833333333342</v>
      </c>
      <c r="F2167" s="23" t="str">
        <f t="shared" si="437"/>
        <v>TRUE</v>
      </c>
      <c r="G2167" s="23" t="str">
        <f t="shared" si="438"/>
        <v>FALSE</v>
      </c>
      <c r="H2167" s="23" t="str">
        <f t="shared" si="439"/>
        <v>Hold&amp;NotBuy</v>
      </c>
      <c r="I2167" s="23" t="str">
        <f t="shared" si="436"/>
        <v>hold</v>
      </c>
      <c r="J2167" s="38" t="str">
        <f t="shared" si="433"/>
        <v>Selling</v>
      </c>
      <c r="K2167" s="23" t="str">
        <f t="shared" si="434"/>
        <v>Selling</v>
      </c>
      <c r="L2167" s="23" t="str">
        <f t="shared" si="435"/>
        <v>Selling</v>
      </c>
      <c r="M2167" s="43">
        <f t="shared" si="440"/>
        <v>1.0001409840688003</v>
      </c>
      <c r="N2167" s="54">
        <f t="shared" si="442"/>
        <v>0.99944088537995213</v>
      </c>
      <c r="O2167" s="47">
        <f>O2166*N2167</f>
        <v>3670138.5026473515</v>
      </c>
      <c r="P2167" s="67">
        <f>(O2167-MAX(O$97:O2167))/MAX(O$97:O2167)</f>
        <v>-0.29470967505562318</v>
      </c>
      <c r="Q2167" s="63">
        <f t="shared" si="441"/>
        <v>936115.77196853561</v>
      </c>
      <c r="R2167" s="48">
        <v>0.99944088537995213</v>
      </c>
      <c r="S2167" s="47">
        <f t="shared" si="444"/>
        <v>25756005.225106731</v>
      </c>
      <c r="T2167" s="67">
        <f>(S2167-MAX(S$97:S2167))/MAX(S$97:S2167)</f>
        <v>-0.46980188206965157</v>
      </c>
      <c r="U2167" s="63">
        <f t="shared" si="443"/>
        <v>987337.20672073436</v>
      </c>
      <c r="V2167" s="4"/>
    </row>
    <row r="2168" spans="1:22" x14ac:dyDescent="0.3">
      <c r="A2168" s="2">
        <v>45171</v>
      </c>
      <c r="B2168" s="21">
        <v>684.1</v>
      </c>
      <c r="C2168" s="21">
        <v>679.2</v>
      </c>
      <c r="D2168" s="21">
        <v>704.23</v>
      </c>
      <c r="E2168" s="21">
        <v>721.05666666666673</v>
      </c>
      <c r="F2168" s="23" t="str">
        <f t="shared" si="437"/>
        <v>FALSE</v>
      </c>
      <c r="G2168" s="23" t="str">
        <f t="shared" si="438"/>
        <v>FALSE</v>
      </c>
      <c r="H2168" s="23" t="str">
        <f t="shared" si="439"/>
        <v>Sell</v>
      </c>
      <c r="I2168" s="23" t="str">
        <f t="shared" si="436"/>
        <v/>
      </c>
      <c r="J2168" s="38" t="str">
        <f t="shared" si="433"/>
        <v>Selling</v>
      </c>
      <c r="K2168" s="23" t="str">
        <f t="shared" si="434"/>
        <v>Selling</v>
      </c>
      <c r="L2168" s="23" t="str">
        <f t="shared" si="435"/>
        <v>Selling</v>
      </c>
      <c r="M2168" s="43">
        <f t="shared" si="440"/>
        <v>0.96433605864110528</v>
      </c>
      <c r="N2168" s="54">
        <f t="shared" si="442"/>
        <v>0.96366102340005644</v>
      </c>
      <c r="O2168" s="47">
        <f>O2167*N2168</f>
        <v>3536769.4254810973</v>
      </c>
      <c r="P2168" s="67">
        <f>(O2168-MAX(O$97:O2168))/MAX(O$97:O2168)</f>
        <v>-0.32033920366994351</v>
      </c>
      <c r="Q2168" s="63">
        <f t="shared" si="441"/>
        <v>902098.28283613292</v>
      </c>
      <c r="R2168" s="48">
        <v>0.96366102340005644</v>
      </c>
      <c r="S2168" s="47">
        <f t="shared" si="444"/>
        <v>24820058.353923552</v>
      </c>
      <c r="T2168" s="67">
        <f>(S2168-MAX(S$97:S2168))/MAX(S$97:S2168)</f>
        <v>-0.48906873907045667</v>
      </c>
      <c r="U2168" s="63">
        <f t="shared" si="443"/>
        <v>951458.38306945597</v>
      </c>
      <c r="V2168" s="4"/>
    </row>
    <row r="2169" spans="1:22" x14ac:dyDescent="0.3">
      <c r="A2169" s="2">
        <v>45172</v>
      </c>
      <c r="B2169" s="21">
        <v>679.5</v>
      </c>
      <c r="C2169" s="21">
        <v>680</v>
      </c>
      <c r="D2169" s="21">
        <v>702.31999999999994</v>
      </c>
      <c r="E2169" s="21">
        <v>721.65250000000003</v>
      </c>
      <c r="F2169" s="23" t="str">
        <f t="shared" si="437"/>
        <v>FALSE</v>
      </c>
      <c r="G2169" s="23" t="str">
        <f t="shared" si="438"/>
        <v>FALSE</v>
      </c>
      <c r="H2169" s="23" t="str">
        <f t="shared" si="439"/>
        <v>Sell</v>
      </c>
      <c r="I2169" s="23" t="str">
        <f t="shared" si="436"/>
        <v/>
      </c>
      <c r="J2169" s="38" t="str">
        <f t="shared" si="433"/>
        <v>Cash</v>
      </c>
      <c r="K2169" s="23" t="str">
        <f t="shared" si="434"/>
        <v>Cash</v>
      </c>
      <c r="L2169" s="23" t="str">
        <f t="shared" si="435"/>
        <v>Cash</v>
      </c>
      <c r="M2169" s="43">
        <f t="shared" si="440"/>
        <v>0.99327583686595522</v>
      </c>
      <c r="N2169" s="54">
        <f t="shared" si="442"/>
        <v>1</v>
      </c>
      <c r="O2169" s="47">
        <f>O2168*N2169</f>
        <v>3536769.4254810973</v>
      </c>
      <c r="P2169" s="67">
        <f>(O2169-MAX(O$97:O2169))/MAX(O$97:O2169)</f>
        <v>-0.32033920366994351</v>
      </c>
      <c r="Q2169" s="63">
        <f t="shared" si="441"/>
        <v>902098.28283613292</v>
      </c>
      <c r="R2169" s="48">
        <v>1</v>
      </c>
      <c r="S2169" s="47">
        <f t="shared" si="444"/>
        <v>24820058.353923552</v>
      </c>
      <c r="T2169" s="67">
        <f>(S2169-MAX(S$97:S2169))/MAX(S$97:S2169)</f>
        <v>-0.48906873907045667</v>
      </c>
      <c r="U2169" s="63">
        <f t="shared" si="443"/>
        <v>951458.38306945597</v>
      </c>
      <c r="V2169" s="4"/>
    </row>
    <row r="2170" spans="1:22" x14ac:dyDescent="0.3">
      <c r="A2170" s="2">
        <v>45173</v>
      </c>
      <c r="B2170" s="21">
        <v>680</v>
      </c>
      <c r="C2170" s="21">
        <v>680.1</v>
      </c>
      <c r="D2170" s="21">
        <v>700.45</v>
      </c>
      <c r="E2170" s="21">
        <v>722.21916666666652</v>
      </c>
      <c r="F2170" s="23" t="str">
        <f t="shared" si="437"/>
        <v>FALSE</v>
      </c>
      <c r="G2170" s="23" t="str">
        <f t="shared" si="438"/>
        <v>FALSE</v>
      </c>
      <c r="H2170" s="23" t="str">
        <f t="shared" si="439"/>
        <v>Sell</v>
      </c>
      <c r="I2170" s="23" t="str">
        <f t="shared" si="436"/>
        <v/>
      </c>
      <c r="J2170" s="38" t="str">
        <f t="shared" si="433"/>
        <v>Cash</v>
      </c>
      <c r="K2170" s="23" t="str">
        <f t="shared" si="434"/>
        <v>Cash</v>
      </c>
      <c r="L2170" s="23" t="str">
        <f t="shared" si="435"/>
        <v>Cash</v>
      </c>
      <c r="M2170" s="43">
        <f t="shared" si="440"/>
        <v>1.0007358351729212</v>
      </c>
      <c r="N2170" s="54">
        <f t="shared" si="442"/>
        <v>1</v>
      </c>
      <c r="O2170" s="47">
        <f>O2169*N2170</f>
        <v>3536769.4254810973</v>
      </c>
      <c r="P2170" s="67">
        <f>(O2170-MAX(O$97:O2170))/MAX(O$97:O2170)</f>
        <v>-0.32033920366994351</v>
      </c>
      <c r="Q2170" s="63">
        <f t="shared" si="441"/>
        <v>902098.28283613292</v>
      </c>
      <c r="R2170" s="48">
        <v>1</v>
      </c>
      <c r="S2170" s="47">
        <f t="shared" si="444"/>
        <v>24820058.353923552</v>
      </c>
      <c r="T2170" s="67">
        <f>(S2170-MAX(S$97:S2170))/MAX(S$97:S2170)</f>
        <v>-0.48906873907045667</v>
      </c>
      <c r="U2170" s="63">
        <f t="shared" si="443"/>
        <v>951458.38306945597</v>
      </c>
      <c r="V2170" s="4"/>
    </row>
    <row r="2171" spans="1:22" x14ac:dyDescent="0.3">
      <c r="A2171" s="2">
        <v>45174</v>
      </c>
      <c r="B2171" s="21">
        <v>680.1</v>
      </c>
      <c r="C2171" s="21">
        <v>681.4</v>
      </c>
      <c r="D2171" s="21">
        <v>697.23</v>
      </c>
      <c r="E2171" s="21">
        <v>723.0291666666667</v>
      </c>
      <c r="F2171" s="23" t="str">
        <f t="shared" si="437"/>
        <v>FALSE</v>
      </c>
      <c r="G2171" s="23" t="str">
        <f t="shared" si="438"/>
        <v>FALSE</v>
      </c>
      <c r="H2171" s="23" t="str">
        <f t="shared" si="439"/>
        <v>Sell</v>
      </c>
      <c r="I2171" s="23" t="str">
        <f t="shared" si="436"/>
        <v/>
      </c>
      <c r="J2171" s="38" t="str">
        <f t="shared" si="433"/>
        <v>Cash</v>
      </c>
      <c r="K2171" s="23" t="str">
        <f t="shared" si="434"/>
        <v>Cash</v>
      </c>
      <c r="L2171" s="23" t="str">
        <f t="shared" si="435"/>
        <v>Cash</v>
      </c>
      <c r="M2171" s="43">
        <f t="shared" si="440"/>
        <v>1.0001470588235295</v>
      </c>
      <c r="N2171" s="54">
        <f t="shared" si="442"/>
        <v>1</v>
      </c>
      <c r="O2171" s="47">
        <f>O2170*N2171</f>
        <v>3536769.4254810973</v>
      </c>
      <c r="P2171" s="67">
        <f>(O2171-MAX(O$97:O2171))/MAX(O$97:O2171)</f>
        <v>-0.32033920366994351</v>
      </c>
      <c r="Q2171" s="63">
        <f t="shared" si="441"/>
        <v>902098.28283613292</v>
      </c>
      <c r="R2171" s="48">
        <v>1</v>
      </c>
      <c r="S2171" s="47">
        <f t="shared" si="444"/>
        <v>24820058.353923552</v>
      </c>
      <c r="T2171" s="67">
        <f>(S2171-MAX(S$97:S2171))/MAX(S$97:S2171)</f>
        <v>-0.48906873907045667</v>
      </c>
      <c r="U2171" s="63">
        <f t="shared" si="443"/>
        <v>951458.38306945597</v>
      </c>
      <c r="V2171" s="4"/>
    </row>
    <row r="2172" spans="1:22" x14ac:dyDescent="0.3">
      <c r="A2172" s="2">
        <v>45175</v>
      </c>
      <c r="B2172" s="21">
        <v>681.5</v>
      </c>
      <c r="C2172" s="21">
        <v>678</v>
      </c>
      <c r="D2172" s="21">
        <v>693.35</v>
      </c>
      <c r="E2172" s="21">
        <v>723.91166666666675</v>
      </c>
      <c r="F2172" s="23" t="str">
        <f t="shared" si="437"/>
        <v>FALSE</v>
      </c>
      <c r="G2172" s="23" t="str">
        <f t="shared" si="438"/>
        <v>FALSE</v>
      </c>
      <c r="H2172" s="23" t="str">
        <f t="shared" si="439"/>
        <v>Sell</v>
      </c>
      <c r="I2172" s="23" t="str">
        <f t="shared" si="436"/>
        <v/>
      </c>
      <c r="J2172" s="38" t="str">
        <f t="shared" si="433"/>
        <v>Cash</v>
      </c>
      <c r="K2172" s="23" t="str">
        <f t="shared" si="434"/>
        <v>Cash</v>
      </c>
      <c r="L2172" s="23" t="str">
        <f t="shared" si="435"/>
        <v>Cash</v>
      </c>
      <c r="M2172" s="43">
        <f t="shared" si="440"/>
        <v>1.0020585208057637</v>
      </c>
      <c r="N2172" s="54">
        <f t="shared" si="442"/>
        <v>1</v>
      </c>
      <c r="O2172" s="47">
        <f>O2171*N2172</f>
        <v>3536769.4254810973</v>
      </c>
      <c r="P2172" s="67">
        <f>(O2172-MAX(O$97:O2172))/MAX(O$97:O2172)</f>
        <v>-0.32033920366994351</v>
      </c>
      <c r="Q2172" s="63">
        <f t="shared" si="441"/>
        <v>902098.28283613292</v>
      </c>
      <c r="R2172" s="48">
        <v>1</v>
      </c>
      <c r="S2172" s="47">
        <f t="shared" si="444"/>
        <v>24820058.353923552</v>
      </c>
      <c r="T2172" s="67">
        <f>(S2172-MAX(S$97:S2172))/MAX(S$97:S2172)</f>
        <v>-0.48906873907045667</v>
      </c>
      <c r="U2172" s="63">
        <f t="shared" si="443"/>
        <v>951458.38306945597</v>
      </c>
      <c r="V2172" s="4"/>
    </row>
    <row r="2173" spans="1:22" x14ac:dyDescent="0.3">
      <c r="A2173" s="2">
        <v>45176</v>
      </c>
      <c r="B2173" s="21">
        <v>677.8</v>
      </c>
      <c r="C2173" s="21">
        <v>677.6</v>
      </c>
      <c r="D2173" s="21">
        <v>690.91000000000008</v>
      </c>
      <c r="E2173" s="21">
        <v>724.75333333333333</v>
      </c>
      <c r="F2173" s="23" t="str">
        <f t="shared" si="437"/>
        <v>FALSE</v>
      </c>
      <c r="G2173" s="23" t="str">
        <f t="shared" si="438"/>
        <v>FALSE</v>
      </c>
      <c r="H2173" s="23" t="str">
        <f t="shared" si="439"/>
        <v>Sell</v>
      </c>
      <c r="I2173" s="23" t="str">
        <f t="shared" si="436"/>
        <v/>
      </c>
      <c r="J2173" s="38" t="str">
        <f t="shared" si="433"/>
        <v>Cash</v>
      </c>
      <c r="K2173" s="23" t="str">
        <f t="shared" si="434"/>
        <v>Cash</v>
      </c>
      <c r="L2173" s="23" t="str">
        <f t="shared" si="435"/>
        <v>Cash</v>
      </c>
      <c r="M2173" s="43">
        <f t="shared" si="440"/>
        <v>0.99457079970652962</v>
      </c>
      <c r="N2173" s="54">
        <f t="shared" si="442"/>
        <v>1</v>
      </c>
      <c r="O2173" s="47">
        <f>O2172*N2173</f>
        <v>3536769.4254810973</v>
      </c>
      <c r="P2173" s="67">
        <f>(O2173-MAX(O$97:O2173))/MAX(O$97:O2173)</f>
        <v>-0.32033920366994351</v>
      </c>
      <c r="Q2173" s="63">
        <f t="shared" si="441"/>
        <v>902098.28283613292</v>
      </c>
      <c r="R2173" s="48">
        <v>1</v>
      </c>
      <c r="S2173" s="47">
        <f t="shared" si="444"/>
        <v>24820058.353923552</v>
      </c>
      <c r="T2173" s="67">
        <f>(S2173-MAX(S$97:S2173))/MAX(S$97:S2173)</f>
        <v>-0.48906873907045667</v>
      </c>
      <c r="U2173" s="63">
        <f t="shared" si="443"/>
        <v>951458.38306945597</v>
      </c>
      <c r="V2173" s="4"/>
    </row>
    <row r="2174" spans="1:22" x14ac:dyDescent="0.3">
      <c r="A2174" s="2">
        <v>45177</v>
      </c>
      <c r="B2174" s="21">
        <v>677.7</v>
      </c>
      <c r="C2174" s="21">
        <v>681.9</v>
      </c>
      <c r="D2174" s="21">
        <v>686.12</v>
      </c>
      <c r="E2174" s="21">
        <v>725.72500000000002</v>
      </c>
      <c r="F2174" s="23" t="str">
        <f t="shared" si="437"/>
        <v>FALSE</v>
      </c>
      <c r="G2174" s="23" t="str">
        <f t="shared" si="438"/>
        <v>FALSE</v>
      </c>
      <c r="H2174" s="23" t="str">
        <f t="shared" si="439"/>
        <v>Sell</v>
      </c>
      <c r="I2174" s="23" t="str">
        <f t="shared" si="436"/>
        <v/>
      </c>
      <c r="J2174" s="38" t="str">
        <f t="shared" si="433"/>
        <v>Cash</v>
      </c>
      <c r="K2174" s="23" t="str">
        <f t="shared" si="434"/>
        <v>Cash</v>
      </c>
      <c r="L2174" s="23" t="str">
        <f t="shared" si="435"/>
        <v>Cash</v>
      </c>
      <c r="M2174" s="43">
        <f t="shared" si="440"/>
        <v>0.99985246385364424</v>
      </c>
      <c r="N2174" s="54">
        <f t="shared" si="442"/>
        <v>1</v>
      </c>
      <c r="O2174" s="47">
        <f>O2173*N2174</f>
        <v>3536769.4254810973</v>
      </c>
      <c r="P2174" s="67">
        <f>(O2174-MAX(O$97:O2174))/MAX(O$97:O2174)</f>
        <v>-0.32033920366994351</v>
      </c>
      <c r="Q2174" s="63">
        <f t="shared" si="441"/>
        <v>902098.28283613292</v>
      </c>
      <c r="R2174" s="48">
        <v>1</v>
      </c>
      <c r="S2174" s="47">
        <f t="shared" si="444"/>
        <v>24820058.353923552</v>
      </c>
      <c r="T2174" s="67">
        <f>(S2174-MAX(S$97:S2174))/MAX(S$97:S2174)</f>
        <v>-0.48906873907045667</v>
      </c>
      <c r="U2174" s="63">
        <f t="shared" si="443"/>
        <v>951458.38306945597</v>
      </c>
      <c r="V2174" s="4"/>
    </row>
    <row r="2175" spans="1:22" x14ac:dyDescent="0.3">
      <c r="A2175" s="2">
        <v>45178</v>
      </c>
      <c r="B2175" s="21">
        <v>681.8</v>
      </c>
      <c r="C2175" s="21">
        <v>683.7</v>
      </c>
      <c r="D2175" s="21">
        <v>683.56</v>
      </c>
      <c r="E2175" s="21">
        <v>726.61249999999995</v>
      </c>
      <c r="F2175" s="23" t="str">
        <f t="shared" si="437"/>
        <v>FALSE</v>
      </c>
      <c r="G2175" s="23" t="str">
        <f t="shared" si="438"/>
        <v>FALSE</v>
      </c>
      <c r="H2175" s="23" t="str">
        <f t="shared" si="439"/>
        <v>Sell</v>
      </c>
      <c r="I2175" s="23" t="str">
        <f t="shared" si="436"/>
        <v/>
      </c>
      <c r="J2175" s="38" t="str">
        <f t="shared" si="433"/>
        <v>Cash</v>
      </c>
      <c r="K2175" s="23" t="str">
        <f t="shared" si="434"/>
        <v>Cash</v>
      </c>
      <c r="L2175" s="23" t="str">
        <f t="shared" si="435"/>
        <v>Cash</v>
      </c>
      <c r="M2175" s="43">
        <f t="shared" si="440"/>
        <v>1.0060498745757709</v>
      </c>
      <c r="N2175" s="54">
        <f t="shared" si="442"/>
        <v>1</v>
      </c>
      <c r="O2175" s="47">
        <f>O2174*N2175</f>
        <v>3536769.4254810973</v>
      </c>
      <c r="P2175" s="67">
        <f>(O2175-MAX(O$97:O2175))/MAX(O$97:O2175)</f>
        <v>-0.32033920366994351</v>
      </c>
      <c r="Q2175" s="63">
        <f t="shared" si="441"/>
        <v>902098.28283613292</v>
      </c>
      <c r="R2175" s="48">
        <v>1</v>
      </c>
      <c r="S2175" s="47">
        <f t="shared" si="444"/>
        <v>24820058.353923552</v>
      </c>
      <c r="T2175" s="67">
        <f>(S2175-MAX(S$97:S2175))/MAX(S$97:S2175)</f>
        <v>-0.48906873907045667</v>
      </c>
      <c r="U2175" s="63">
        <f t="shared" si="443"/>
        <v>951458.38306945597</v>
      </c>
      <c r="V2175" s="4"/>
    </row>
    <row r="2176" spans="1:22" x14ac:dyDescent="0.3">
      <c r="A2176" s="2">
        <v>45179</v>
      </c>
      <c r="B2176" s="21">
        <v>683.8</v>
      </c>
      <c r="C2176" s="21">
        <v>678.2</v>
      </c>
      <c r="D2176" s="21">
        <v>680.43999999999994</v>
      </c>
      <c r="E2176" s="21">
        <v>727.46500000000003</v>
      </c>
      <c r="F2176" s="23" t="str">
        <f t="shared" si="437"/>
        <v>TRUE</v>
      </c>
      <c r="G2176" s="23" t="str">
        <f t="shared" si="438"/>
        <v>FALSE</v>
      </c>
      <c r="H2176" s="23" t="str">
        <f t="shared" si="439"/>
        <v>Hold&amp;NotBuy</v>
      </c>
      <c r="I2176" s="23" t="str">
        <f t="shared" si="436"/>
        <v>hold</v>
      </c>
      <c r="J2176" s="38" t="str">
        <f t="shared" si="433"/>
        <v>Cash</v>
      </c>
      <c r="K2176" s="23" t="str">
        <f t="shared" si="434"/>
        <v>Cash</v>
      </c>
      <c r="L2176" s="23" t="str">
        <f t="shared" si="435"/>
        <v>Cash</v>
      </c>
      <c r="M2176" s="43">
        <f t="shared" si="440"/>
        <v>1.0029334115576416</v>
      </c>
      <c r="N2176" s="54">
        <f t="shared" si="442"/>
        <v>1</v>
      </c>
      <c r="O2176" s="47">
        <f>O2175*N2176</f>
        <v>3536769.4254810973</v>
      </c>
      <c r="P2176" s="67">
        <f>(O2176-MAX(O$97:O2176))/MAX(O$97:O2176)</f>
        <v>-0.32033920366994351</v>
      </c>
      <c r="Q2176" s="63">
        <f t="shared" si="441"/>
        <v>902098.28283613292</v>
      </c>
      <c r="R2176" s="48">
        <v>1</v>
      </c>
      <c r="S2176" s="47">
        <f t="shared" si="444"/>
        <v>24820058.353923552</v>
      </c>
      <c r="T2176" s="67">
        <f>(S2176-MAX(S$97:S2176))/MAX(S$97:S2176)</f>
        <v>-0.48906873907045667</v>
      </c>
      <c r="U2176" s="63">
        <f t="shared" si="443"/>
        <v>951458.38306945597</v>
      </c>
      <c r="V2176" s="4"/>
    </row>
    <row r="2177" spans="1:22" x14ac:dyDescent="0.3">
      <c r="A2177" s="2">
        <v>45180</v>
      </c>
      <c r="B2177" s="21">
        <v>678.3</v>
      </c>
      <c r="C2177" s="21">
        <v>644.6</v>
      </c>
      <c r="D2177" s="21">
        <v>676.47</v>
      </c>
      <c r="E2177" s="21">
        <v>728.0141666666666</v>
      </c>
      <c r="F2177" s="23" t="str">
        <f t="shared" si="437"/>
        <v>FALSE</v>
      </c>
      <c r="G2177" s="23" t="str">
        <f t="shared" si="438"/>
        <v>FALSE</v>
      </c>
      <c r="H2177" s="23" t="str">
        <f t="shared" si="439"/>
        <v>Sell</v>
      </c>
      <c r="I2177" s="23" t="str">
        <f t="shared" si="436"/>
        <v/>
      </c>
      <c r="J2177" s="38" t="str">
        <f t="shared" si="433"/>
        <v>Selling</v>
      </c>
      <c r="K2177" s="23" t="str">
        <f t="shared" si="434"/>
        <v>Selling</v>
      </c>
      <c r="L2177" s="23" t="str">
        <f t="shared" si="435"/>
        <v>Cash</v>
      </c>
      <c r="M2177" s="43">
        <f t="shared" si="440"/>
        <v>0.99195671248903183</v>
      </c>
      <c r="N2177" s="54">
        <f t="shared" si="442"/>
        <v>1</v>
      </c>
      <c r="O2177" s="47">
        <f>O2176*N2177</f>
        <v>3536769.4254810973</v>
      </c>
      <c r="P2177" s="67">
        <f>(O2177-MAX(O$97:O2177))/MAX(O$97:O2177)</f>
        <v>-0.32033920366994351</v>
      </c>
      <c r="Q2177" s="63">
        <f t="shared" si="441"/>
        <v>902098.28283613292</v>
      </c>
      <c r="R2177" s="51">
        <f>(B2177-(B2176*$A$1)-(B2177*$A$1))/B2176</f>
        <v>0.99056234279028954</v>
      </c>
      <c r="S2177" s="47">
        <f t="shared" si="444"/>
        <v>24585815.151254211</v>
      </c>
      <c r="T2177" s="67">
        <f>(S2177-MAX(S$97:S2177))/MAX(S$97:S2177)</f>
        <v>-0.49389073316883486</v>
      </c>
      <c r="U2177" s="63">
        <f t="shared" si="443"/>
        <v>942478.84500074107</v>
      </c>
      <c r="V2177" s="4"/>
    </row>
    <row r="2178" spans="1:22" x14ac:dyDescent="0.3">
      <c r="A2178" s="2">
        <v>45181</v>
      </c>
      <c r="B2178" s="21">
        <v>644.79999999999995</v>
      </c>
      <c r="C2178" s="21">
        <v>650.1</v>
      </c>
      <c r="D2178" s="21">
        <v>673.56000000000006</v>
      </c>
      <c r="E2178" s="21">
        <v>728.64916666666659</v>
      </c>
      <c r="F2178" s="23" t="str">
        <f t="shared" si="437"/>
        <v>FALSE</v>
      </c>
      <c r="G2178" s="23" t="str">
        <f t="shared" si="438"/>
        <v>FALSE</v>
      </c>
      <c r="H2178" s="23" t="str">
        <f t="shared" si="439"/>
        <v>Sell</v>
      </c>
      <c r="I2178" s="23" t="str">
        <f t="shared" si="436"/>
        <v/>
      </c>
      <c r="J2178" s="38" t="str">
        <f t="shared" ref="J2178:J2241" si="445">IF(H2178="Sell",IF(H2177="Sell","Cash","Selling"),IF(H2178="Hold&amp;NotBuy",J2177,""))</f>
        <v>Cash</v>
      </c>
      <c r="K2178" s="23" t="str">
        <f t="shared" ref="K2178:K2241" si="446">IF(J2178="", I2178,J2178)</f>
        <v>Cash</v>
      </c>
      <c r="L2178" s="23" t="str">
        <f t="shared" si="435"/>
        <v>Cash</v>
      </c>
      <c r="M2178" s="43">
        <f t="shared" si="440"/>
        <v>0.95061182367683916</v>
      </c>
      <c r="N2178" s="54">
        <f t="shared" si="442"/>
        <v>1</v>
      </c>
      <c r="O2178" s="47">
        <f>O2177*N2178</f>
        <v>3536769.4254810973</v>
      </c>
      <c r="P2178" s="67">
        <f>(O2178-MAX(O$97:O2178))/MAX(O$97:O2178)</f>
        <v>-0.32033920366994351</v>
      </c>
      <c r="Q2178" s="63">
        <f t="shared" si="441"/>
        <v>902098.28283613292</v>
      </c>
      <c r="R2178" s="48">
        <v>1</v>
      </c>
      <c r="S2178" s="47">
        <f t="shared" si="444"/>
        <v>24585815.151254211</v>
      </c>
      <c r="T2178" s="67">
        <f>(S2178-MAX(S$97:S2178))/MAX(S$97:S2178)</f>
        <v>-0.49389073316883486</v>
      </c>
      <c r="U2178" s="63">
        <f t="shared" si="443"/>
        <v>942478.84500074107</v>
      </c>
      <c r="V2178" s="4"/>
    </row>
    <row r="2179" spans="1:22" x14ac:dyDescent="0.3">
      <c r="A2179" s="2">
        <v>45182</v>
      </c>
      <c r="B2179" s="21">
        <v>650.20000000000005</v>
      </c>
      <c r="C2179" s="21">
        <v>653.20000000000005</v>
      </c>
      <c r="D2179" s="21">
        <v>670.88</v>
      </c>
      <c r="E2179" s="21">
        <v>729.35333333333335</v>
      </c>
      <c r="F2179" s="23" t="str">
        <f t="shared" si="437"/>
        <v>FALSE</v>
      </c>
      <c r="G2179" s="23" t="str">
        <f t="shared" si="438"/>
        <v>FALSE</v>
      </c>
      <c r="H2179" s="23" t="str">
        <f t="shared" si="439"/>
        <v>Sell</v>
      </c>
      <c r="I2179" s="23" t="str">
        <f t="shared" si="436"/>
        <v/>
      </c>
      <c r="J2179" s="38" t="str">
        <f t="shared" si="445"/>
        <v>Cash</v>
      </c>
      <c r="K2179" s="23" t="str">
        <f t="shared" si="446"/>
        <v>Cash</v>
      </c>
      <c r="L2179" s="23" t="str">
        <f t="shared" si="435"/>
        <v>Cash</v>
      </c>
      <c r="M2179" s="43">
        <f t="shared" si="440"/>
        <v>1.0083746898263029</v>
      </c>
      <c r="N2179" s="54">
        <f t="shared" si="442"/>
        <v>1</v>
      </c>
      <c r="O2179" s="47">
        <f>O2178*N2179</f>
        <v>3536769.4254810973</v>
      </c>
      <c r="P2179" s="67">
        <f>(O2179-MAX(O$97:O2179))/MAX(O$97:O2179)</f>
        <v>-0.32033920366994351</v>
      </c>
      <c r="Q2179" s="63">
        <f t="shared" si="441"/>
        <v>902098.28283613292</v>
      </c>
      <c r="R2179" s="48">
        <v>1</v>
      </c>
      <c r="S2179" s="47">
        <f t="shared" si="444"/>
        <v>24585815.151254211</v>
      </c>
      <c r="T2179" s="67">
        <f>(S2179-MAX(S$97:S2179))/MAX(S$97:S2179)</f>
        <v>-0.49389073316883486</v>
      </c>
      <c r="U2179" s="63">
        <f t="shared" si="443"/>
        <v>942478.84500074107</v>
      </c>
      <c r="V2179" s="4"/>
    </row>
    <row r="2180" spans="1:22" x14ac:dyDescent="0.3">
      <c r="A2180" s="2">
        <v>45183</v>
      </c>
      <c r="B2180" s="21">
        <v>653.20000000000005</v>
      </c>
      <c r="C2180" s="21">
        <v>659.7</v>
      </c>
      <c r="D2180" s="21">
        <v>668.84</v>
      </c>
      <c r="E2180" s="21">
        <v>729.90250000000003</v>
      </c>
      <c r="F2180" s="23" t="str">
        <f t="shared" si="437"/>
        <v>FALSE</v>
      </c>
      <c r="G2180" s="23" t="str">
        <f t="shared" si="438"/>
        <v>FALSE</v>
      </c>
      <c r="H2180" s="23" t="str">
        <f t="shared" si="439"/>
        <v>Sell</v>
      </c>
      <c r="I2180" s="23" t="str">
        <f t="shared" si="436"/>
        <v/>
      </c>
      <c r="J2180" s="38" t="str">
        <f t="shared" si="445"/>
        <v>Cash</v>
      </c>
      <c r="K2180" s="23" t="str">
        <f t="shared" si="446"/>
        <v>Cash</v>
      </c>
      <c r="L2180" s="23" t="str">
        <f t="shared" ref="L2180:L2243" si="447">IF(K2180="Selling", IF(L2179="Cash", "Cash", K2180), K2180)</f>
        <v>Cash</v>
      </c>
      <c r="M2180" s="43">
        <f t="shared" si="440"/>
        <v>1.0046139649338666</v>
      </c>
      <c r="N2180" s="54">
        <f t="shared" si="442"/>
        <v>1</v>
      </c>
      <c r="O2180" s="47">
        <f>O2179*N2180</f>
        <v>3536769.4254810973</v>
      </c>
      <c r="P2180" s="67">
        <f>(O2180-MAX(O$97:O2180))/MAX(O$97:O2180)</f>
        <v>-0.32033920366994351</v>
      </c>
      <c r="Q2180" s="63">
        <f t="shared" si="441"/>
        <v>902098.28283613292</v>
      </c>
      <c r="R2180" s="48">
        <v>1</v>
      </c>
      <c r="S2180" s="47">
        <f t="shared" si="444"/>
        <v>24585815.151254211</v>
      </c>
      <c r="T2180" s="67">
        <f>(S2180-MAX(S$97:S2180))/MAX(S$97:S2180)</f>
        <v>-0.49389073316883486</v>
      </c>
      <c r="U2180" s="63">
        <f t="shared" si="443"/>
        <v>942478.84500074107</v>
      </c>
      <c r="V2180" s="4"/>
    </row>
    <row r="2181" spans="1:22" x14ac:dyDescent="0.3">
      <c r="A2181" s="2">
        <v>45184</v>
      </c>
      <c r="B2181" s="21">
        <v>659.7</v>
      </c>
      <c r="C2181" s="21">
        <v>663.3</v>
      </c>
      <c r="D2181" s="21">
        <v>667.03</v>
      </c>
      <c r="E2181" s="21">
        <v>730.23166666666668</v>
      </c>
      <c r="F2181" s="23" t="str">
        <f t="shared" si="437"/>
        <v>FALSE</v>
      </c>
      <c r="G2181" s="23" t="str">
        <f t="shared" si="438"/>
        <v>FALSE</v>
      </c>
      <c r="H2181" s="23" t="str">
        <f t="shared" si="439"/>
        <v>Sell</v>
      </c>
      <c r="I2181" s="23" t="str">
        <f t="shared" ref="I2181:I2244" si="448">IF(H2181="Buy",IF(H2180="Buy","hold","Buying"),IF(H2181="Hold&amp;NotBuy","hold",""))</f>
        <v/>
      </c>
      <c r="J2181" s="38" t="str">
        <f t="shared" si="445"/>
        <v>Cash</v>
      </c>
      <c r="K2181" s="23" t="str">
        <f t="shared" si="446"/>
        <v>Cash</v>
      </c>
      <c r="L2181" s="23" t="str">
        <f t="shared" si="447"/>
        <v>Cash</v>
      </c>
      <c r="M2181" s="43">
        <f t="shared" si="440"/>
        <v>1.0099510104102878</v>
      </c>
      <c r="N2181" s="54">
        <f t="shared" si="442"/>
        <v>1</v>
      </c>
      <c r="O2181" s="47">
        <f>O2180*N2181</f>
        <v>3536769.4254810973</v>
      </c>
      <c r="P2181" s="67">
        <f>(O2181-MAX(O$97:O2181))/MAX(O$97:O2181)</f>
        <v>-0.32033920366994351</v>
      </c>
      <c r="Q2181" s="63">
        <f t="shared" si="441"/>
        <v>902098.28283613292</v>
      </c>
      <c r="R2181" s="48">
        <v>1</v>
      </c>
      <c r="S2181" s="47">
        <f t="shared" si="444"/>
        <v>24585815.151254211</v>
      </c>
      <c r="T2181" s="67">
        <f>(S2181-MAX(S$97:S2181))/MAX(S$97:S2181)</f>
        <v>-0.49389073316883486</v>
      </c>
      <c r="U2181" s="63">
        <f t="shared" si="443"/>
        <v>942478.84500074107</v>
      </c>
      <c r="V2181" s="4"/>
    </row>
    <row r="2182" spans="1:22" x14ac:dyDescent="0.3">
      <c r="A2182" s="2">
        <v>45185</v>
      </c>
      <c r="B2182" s="21">
        <v>663.3</v>
      </c>
      <c r="C2182" s="21">
        <v>674.7</v>
      </c>
      <c r="D2182" s="21">
        <v>666.7</v>
      </c>
      <c r="E2182" s="21">
        <v>730.57833333333338</v>
      </c>
      <c r="F2182" s="23" t="str">
        <f t="shared" si="437"/>
        <v>FALSE</v>
      </c>
      <c r="G2182" s="23" t="str">
        <f t="shared" si="438"/>
        <v>FALSE</v>
      </c>
      <c r="H2182" s="23" t="str">
        <f t="shared" si="439"/>
        <v>Sell</v>
      </c>
      <c r="I2182" s="23" t="str">
        <f t="shared" si="448"/>
        <v/>
      </c>
      <c r="J2182" s="38" t="str">
        <f t="shared" si="445"/>
        <v>Cash</v>
      </c>
      <c r="K2182" s="23" t="str">
        <f t="shared" si="446"/>
        <v>Cash</v>
      </c>
      <c r="L2182" s="23" t="str">
        <f t="shared" si="447"/>
        <v>Cash</v>
      </c>
      <c r="M2182" s="43">
        <f t="shared" si="440"/>
        <v>1.005457025920873</v>
      </c>
      <c r="N2182" s="54">
        <f t="shared" si="442"/>
        <v>1</v>
      </c>
      <c r="O2182" s="47">
        <f>O2181*N2182</f>
        <v>3536769.4254810973</v>
      </c>
      <c r="P2182" s="67">
        <f>(O2182-MAX(O$97:O2182))/MAX(O$97:O2182)</f>
        <v>-0.32033920366994351</v>
      </c>
      <c r="Q2182" s="63">
        <f t="shared" si="441"/>
        <v>902098.28283613292</v>
      </c>
      <c r="R2182" s="48">
        <v>1</v>
      </c>
      <c r="S2182" s="47">
        <f t="shared" si="444"/>
        <v>24585815.151254211</v>
      </c>
      <c r="T2182" s="67">
        <f>(S2182-MAX(S$97:S2182))/MAX(S$97:S2182)</f>
        <v>-0.49389073316883486</v>
      </c>
      <c r="U2182" s="63">
        <f t="shared" si="443"/>
        <v>942478.84500074107</v>
      </c>
      <c r="V2182" s="4"/>
    </row>
    <row r="2183" spans="1:22" x14ac:dyDescent="0.3">
      <c r="A2183" s="2">
        <v>45186</v>
      </c>
      <c r="B2183" s="21">
        <v>675</v>
      </c>
      <c r="C2183" s="21">
        <v>671.5</v>
      </c>
      <c r="D2183" s="21">
        <v>666.08999999999992</v>
      </c>
      <c r="E2183" s="21">
        <v>730.93250000000012</v>
      </c>
      <c r="F2183" s="23" t="str">
        <f t="shared" si="437"/>
        <v>TRUE</v>
      </c>
      <c r="G2183" s="23" t="str">
        <f t="shared" si="438"/>
        <v>FALSE</v>
      </c>
      <c r="H2183" s="23" t="str">
        <f t="shared" si="439"/>
        <v>Hold&amp;NotBuy</v>
      </c>
      <c r="I2183" s="23" t="str">
        <f t="shared" si="448"/>
        <v>hold</v>
      </c>
      <c r="J2183" s="38" t="str">
        <f t="shared" si="445"/>
        <v>Cash</v>
      </c>
      <c r="K2183" s="23" t="str">
        <f t="shared" si="446"/>
        <v>Cash</v>
      </c>
      <c r="L2183" s="23" t="str">
        <f t="shared" si="447"/>
        <v>Cash</v>
      </c>
      <c r="M2183" s="43">
        <f t="shared" si="440"/>
        <v>1.0176390773405699</v>
      </c>
      <c r="N2183" s="54">
        <f t="shared" si="442"/>
        <v>1</v>
      </c>
      <c r="O2183" s="47">
        <f>O2182*N2183</f>
        <v>3536769.4254810973</v>
      </c>
      <c r="P2183" s="67">
        <f>(O2183-MAX(O$97:O2183))/MAX(O$97:O2183)</f>
        <v>-0.32033920366994351</v>
      </c>
      <c r="Q2183" s="63">
        <f t="shared" si="441"/>
        <v>902098.28283613292</v>
      </c>
      <c r="R2183" s="48">
        <v>1</v>
      </c>
      <c r="S2183" s="47">
        <f t="shared" si="444"/>
        <v>24585815.151254211</v>
      </c>
      <c r="T2183" s="67">
        <f>(S2183-MAX(S$97:S2183))/MAX(S$97:S2183)</f>
        <v>-0.49389073316883486</v>
      </c>
      <c r="U2183" s="63">
        <f t="shared" si="443"/>
        <v>942478.84500074107</v>
      </c>
      <c r="V2183" s="4"/>
    </row>
    <row r="2184" spans="1:22" x14ac:dyDescent="0.3">
      <c r="A2184" s="2">
        <v>45187</v>
      </c>
      <c r="B2184" s="21">
        <v>671.6</v>
      </c>
      <c r="C2184" s="21">
        <v>678.8</v>
      </c>
      <c r="D2184" s="21">
        <v>665.78</v>
      </c>
      <c r="E2184" s="21">
        <v>731.37083333333328</v>
      </c>
      <c r="F2184" s="23" t="str">
        <f t="shared" si="437"/>
        <v>TRUE</v>
      </c>
      <c r="G2184" s="23" t="str">
        <f t="shared" si="438"/>
        <v>FALSE</v>
      </c>
      <c r="H2184" s="23" t="str">
        <f t="shared" si="439"/>
        <v>Hold&amp;NotBuy</v>
      </c>
      <c r="I2184" s="23" t="str">
        <f t="shared" si="448"/>
        <v>hold</v>
      </c>
      <c r="J2184" s="38" t="str">
        <f t="shared" si="445"/>
        <v>Cash</v>
      </c>
      <c r="K2184" s="23" t="str">
        <f t="shared" si="446"/>
        <v>Cash</v>
      </c>
      <c r="L2184" s="23" t="str">
        <f t="shared" si="447"/>
        <v>Cash</v>
      </c>
      <c r="M2184" s="43">
        <f t="shared" si="440"/>
        <v>0.99496296296296305</v>
      </c>
      <c r="N2184" s="54">
        <f t="shared" si="442"/>
        <v>1</v>
      </c>
      <c r="O2184" s="47">
        <f>O2183*N2184</f>
        <v>3536769.4254810973</v>
      </c>
      <c r="P2184" s="67">
        <f>(O2184-MAX(O$97:O2184))/MAX(O$97:O2184)</f>
        <v>-0.32033920366994351</v>
      </c>
      <c r="Q2184" s="63">
        <f t="shared" si="441"/>
        <v>902098.28283613292</v>
      </c>
      <c r="R2184" s="55">
        <f>(B2184-(B2183*$A$1))/B2183</f>
        <v>0.99426296296296302</v>
      </c>
      <c r="S2184" s="47">
        <f t="shared" si="444"/>
        <v>24444765.419145722</v>
      </c>
      <c r="T2184" s="67">
        <f>(S2184-MAX(S$97:S2184))/MAX(S$97:S2184)</f>
        <v>-0.49679430077743281</v>
      </c>
      <c r="U2184" s="63">
        <f t="shared" si="443"/>
        <v>937071.80896034802</v>
      </c>
      <c r="V2184" s="4"/>
    </row>
    <row r="2185" spans="1:22" x14ac:dyDescent="0.3">
      <c r="A2185" s="2">
        <v>45188</v>
      </c>
      <c r="B2185" s="21">
        <v>678.9</v>
      </c>
      <c r="C2185" s="21">
        <v>682.4</v>
      </c>
      <c r="D2185" s="21">
        <v>665.65</v>
      </c>
      <c r="E2185" s="21">
        <v>731.9325</v>
      </c>
      <c r="F2185" s="23" t="str">
        <f t="shared" si="437"/>
        <v>TRUE</v>
      </c>
      <c r="G2185" s="23" t="str">
        <f t="shared" si="438"/>
        <v>FALSE</v>
      </c>
      <c r="H2185" s="23" t="str">
        <f t="shared" si="439"/>
        <v>Hold&amp;NotBuy</v>
      </c>
      <c r="I2185" s="23" t="str">
        <f t="shared" si="448"/>
        <v>hold</v>
      </c>
      <c r="J2185" s="38" t="str">
        <f t="shared" si="445"/>
        <v>Cash</v>
      </c>
      <c r="K2185" s="23" t="str">
        <f t="shared" si="446"/>
        <v>Cash</v>
      </c>
      <c r="L2185" s="23" t="str">
        <f t="shared" si="447"/>
        <v>Cash</v>
      </c>
      <c r="M2185" s="43">
        <f t="shared" si="440"/>
        <v>1.0108695652173911</v>
      </c>
      <c r="N2185" s="54">
        <f t="shared" si="442"/>
        <v>1</v>
      </c>
      <c r="O2185" s="47">
        <f>O2184*N2185</f>
        <v>3536769.4254810973</v>
      </c>
      <c r="P2185" s="67">
        <f>(O2185-MAX(O$97:O2185))/MAX(O$97:O2185)</f>
        <v>-0.32033920366994351</v>
      </c>
      <c r="Q2185" s="63">
        <f t="shared" si="441"/>
        <v>902098.28283613292</v>
      </c>
      <c r="R2185" s="52">
        <f t="shared" ref="R2185:R2191" si="449">M2185</f>
        <v>1.0108695652173911</v>
      </c>
      <c r="S2185" s="47">
        <f t="shared" si="444"/>
        <v>24710469.391092952</v>
      </c>
      <c r="T2185" s="67">
        <f>(S2185-MAX(S$97:S2185))/MAX(S$97:S2185)</f>
        <v>-0.49132467361197024</v>
      </c>
      <c r="U2185" s="63">
        <f t="shared" si="443"/>
        <v>947257.37210122123</v>
      </c>
      <c r="V2185" s="4"/>
    </row>
    <row r="2186" spans="1:22" x14ac:dyDescent="0.3">
      <c r="A2186" s="2">
        <v>45189</v>
      </c>
      <c r="B2186" s="21">
        <v>682.4</v>
      </c>
      <c r="C2186" s="21">
        <v>692.6</v>
      </c>
      <c r="D2186" s="21">
        <v>667.09</v>
      </c>
      <c r="E2186" s="21">
        <v>732.56666666666672</v>
      </c>
      <c r="F2186" s="23" t="str">
        <f t="shared" si="437"/>
        <v>TRUE</v>
      </c>
      <c r="G2186" s="23" t="str">
        <f t="shared" si="438"/>
        <v>FALSE</v>
      </c>
      <c r="H2186" s="23" t="str">
        <f t="shared" si="439"/>
        <v>Hold&amp;NotBuy</v>
      </c>
      <c r="I2186" s="23" t="str">
        <f t="shared" si="448"/>
        <v>hold</v>
      </c>
      <c r="J2186" s="38" t="str">
        <f t="shared" si="445"/>
        <v>Cash</v>
      </c>
      <c r="K2186" s="23" t="str">
        <f t="shared" si="446"/>
        <v>Cash</v>
      </c>
      <c r="L2186" s="23" t="str">
        <f t="shared" si="447"/>
        <v>Cash</v>
      </c>
      <c r="M2186" s="43">
        <f t="shared" si="440"/>
        <v>1.0051553984386508</v>
      </c>
      <c r="N2186" s="54">
        <f t="shared" si="442"/>
        <v>1</v>
      </c>
      <c r="O2186" s="47">
        <f>O2185*N2186</f>
        <v>3536769.4254810973</v>
      </c>
      <c r="P2186" s="67">
        <f>(O2186-MAX(O$97:O2186))/MAX(O$97:O2186)</f>
        <v>-0.32033920366994351</v>
      </c>
      <c r="Q2186" s="63">
        <f t="shared" si="441"/>
        <v>902098.28283613292</v>
      </c>
      <c r="R2186" s="52">
        <f t="shared" si="449"/>
        <v>1.0051553984386508</v>
      </c>
      <c r="S2186" s="47">
        <f t="shared" si="444"/>
        <v>24837861.706410121</v>
      </c>
      <c r="T2186" s="67">
        <f>(S2186-MAX(S$97:S2186))/MAX(S$97:S2186)</f>
        <v>-0.48870224962852921</v>
      </c>
      <c r="U2186" s="63">
        <f t="shared" si="443"/>
        <v>952140.86127835233</v>
      </c>
      <c r="V2186" s="4"/>
    </row>
    <row r="2187" spans="1:22" x14ac:dyDescent="0.3">
      <c r="A2187" s="2">
        <v>45190</v>
      </c>
      <c r="B2187" s="21">
        <v>692.6</v>
      </c>
      <c r="C2187" s="21">
        <v>683.1</v>
      </c>
      <c r="D2187" s="21">
        <v>670.93999999999994</v>
      </c>
      <c r="E2187" s="21">
        <v>733.21833333333336</v>
      </c>
      <c r="F2187" s="23" t="str">
        <f t="shared" ref="F2187:F2250" si="450">IF(C2186&gt;=D2186, "TRUE", "FALSE")</f>
        <v>TRUE</v>
      </c>
      <c r="G2187" s="23" t="str">
        <f t="shared" si="438"/>
        <v>FALSE</v>
      </c>
      <c r="H2187" s="23" t="str">
        <f t="shared" si="439"/>
        <v>Hold&amp;NotBuy</v>
      </c>
      <c r="I2187" s="23" t="str">
        <f t="shared" si="448"/>
        <v>hold</v>
      </c>
      <c r="J2187" s="38" t="str">
        <f t="shared" si="445"/>
        <v>Cash</v>
      </c>
      <c r="K2187" s="23" t="str">
        <f t="shared" si="446"/>
        <v>Cash</v>
      </c>
      <c r="L2187" s="23" t="str">
        <f t="shared" si="447"/>
        <v>Cash</v>
      </c>
      <c r="M2187" s="43">
        <f t="shared" si="440"/>
        <v>1.0149472450175852</v>
      </c>
      <c r="N2187" s="54">
        <f t="shared" si="442"/>
        <v>1</v>
      </c>
      <c r="O2187" s="47">
        <f>O2186*N2187</f>
        <v>3536769.4254810973</v>
      </c>
      <c r="P2187" s="67">
        <f>(O2187-MAX(O$97:O2187))/MAX(O$97:O2187)</f>
        <v>-0.32033920366994351</v>
      </c>
      <c r="Q2187" s="63">
        <f t="shared" si="441"/>
        <v>902098.28283613292</v>
      </c>
      <c r="R2187" s="52">
        <f t="shared" si="449"/>
        <v>1.0149472450175852</v>
      </c>
      <c r="S2187" s="47">
        <f t="shared" si="444"/>
        <v>25209119.311048727</v>
      </c>
      <c r="T2187" s="67">
        <f>(S2187-MAX(S$97:S2187))/MAX(S$97:S2187)</f>
        <v>-0.48105975687678681</v>
      </c>
      <c r="U2187" s="63">
        <f t="shared" si="443"/>
        <v>966372.74402313447</v>
      </c>
      <c r="V2187" s="4"/>
    </row>
    <row r="2188" spans="1:22" x14ac:dyDescent="0.3">
      <c r="A2188" s="2">
        <v>45191</v>
      </c>
      <c r="B2188" s="21">
        <v>683.1</v>
      </c>
      <c r="C2188" s="21">
        <v>691.4</v>
      </c>
      <c r="D2188" s="21">
        <v>675.06999999999994</v>
      </c>
      <c r="E2188" s="21">
        <v>733.94</v>
      </c>
      <c r="F2188" s="23" t="str">
        <f t="shared" si="450"/>
        <v>TRUE</v>
      </c>
      <c r="G2188" s="23" t="str">
        <f t="shared" ref="G2188:G2251" si="451">IF(C2187&gt;=E2187, "TRUE", "FALSE")</f>
        <v>FALSE</v>
      </c>
      <c r="H2188" s="23" t="str">
        <f t="shared" ref="H2188:H2251" si="452">IF(F2188="TRUE", IF(G2188="TRUE", "Buy", "Hold&amp;NotBuy"), "Sell")</f>
        <v>Hold&amp;NotBuy</v>
      </c>
      <c r="I2188" s="23" t="str">
        <f t="shared" si="448"/>
        <v>hold</v>
      </c>
      <c r="J2188" s="38" t="str">
        <f t="shared" si="445"/>
        <v>Cash</v>
      </c>
      <c r="K2188" s="23" t="str">
        <f t="shared" si="446"/>
        <v>Cash</v>
      </c>
      <c r="L2188" s="23" t="str">
        <f t="shared" si="447"/>
        <v>Cash</v>
      </c>
      <c r="M2188" s="43">
        <f t="shared" ref="M2188:M2251" si="453">B2188/B2187</f>
        <v>0.98628356915968818</v>
      </c>
      <c r="N2188" s="54">
        <f t="shared" si="442"/>
        <v>1</v>
      </c>
      <c r="O2188" s="47">
        <f>O2187*N2188</f>
        <v>3536769.4254810973</v>
      </c>
      <c r="P2188" s="67">
        <f>(O2188-MAX(O$97:O2188))/MAX(O$97:O2188)</f>
        <v>-0.32033920366994351</v>
      </c>
      <c r="Q2188" s="63">
        <f t="shared" si="441"/>
        <v>902098.28283613292</v>
      </c>
      <c r="R2188" s="52">
        <f t="shared" si="449"/>
        <v>0.98628356915968818</v>
      </c>
      <c r="S2188" s="47">
        <f t="shared" si="444"/>
        <v>24863340.169473559</v>
      </c>
      <c r="T2188" s="67">
        <f>(S2188-MAX(S$97:S2188))/MAX(S$97:S2188)</f>
        <v>-0.48817776483184094</v>
      </c>
      <c r="U2188" s="63">
        <f t="shared" si="443"/>
        <v>953117.55911377876</v>
      </c>
      <c r="V2188" s="4"/>
    </row>
    <row r="2189" spans="1:22" x14ac:dyDescent="0.3">
      <c r="A2189" s="2">
        <v>45192</v>
      </c>
      <c r="B2189" s="21">
        <v>691.4</v>
      </c>
      <c r="C2189" s="21">
        <v>689.1</v>
      </c>
      <c r="D2189" s="21">
        <v>678.66000000000008</v>
      </c>
      <c r="E2189" s="21">
        <v>734.49666666666656</v>
      </c>
      <c r="F2189" s="23" t="str">
        <f t="shared" si="450"/>
        <v>TRUE</v>
      </c>
      <c r="G2189" s="23" t="str">
        <f t="shared" si="451"/>
        <v>FALSE</v>
      </c>
      <c r="H2189" s="23" t="str">
        <f t="shared" si="452"/>
        <v>Hold&amp;NotBuy</v>
      </c>
      <c r="I2189" s="23" t="str">
        <f t="shared" si="448"/>
        <v>hold</v>
      </c>
      <c r="J2189" s="38" t="str">
        <f t="shared" si="445"/>
        <v>Cash</v>
      </c>
      <c r="K2189" s="23" t="str">
        <f t="shared" si="446"/>
        <v>Cash</v>
      </c>
      <c r="L2189" s="23" t="str">
        <f t="shared" si="447"/>
        <v>Cash</v>
      </c>
      <c r="M2189" s="43">
        <f t="shared" si="453"/>
        <v>1.0121504904113598</v>
      </c>
      <c r="N2189" s="54">
        <f t="shared" si="442"/>
        <v>1</v>
      </c>
      <c r="O2189" s="47">
        <f>O2188*N2189</f>
        <v>3536769.4254810973</v>
      </c>
      <c r="P2189" s="67">
        <f>(O2189-MAX(O$97:O2189))/MAX(O$97:O2189)</f>
        <v>-0.32033920366994351</v>
      </c>
      <c r="Q2189" s="63">
        <f t="shared" si="441"/>
        <v>902098.28283613292</v>
      </c>
      <c r="R2189" s="52">
        <f t="shared" si="449"/>
        <v>1.0121504904113598</v>
      </c>
      <c r="S2189" s="47">
        <f t="shared" si="444"/>
        <v>25165441.945797127</v>
      </c>
      <c r="T2189" s="67">
        <f>(S2189-MAX(S$97:S2189))/MAX(S$97:S2189)</f>
        <v>-0.48195887367110946</v>
      </c>
      <c r="U2189" s="63">
        <f t="shared" si="443"/>
        <v>964698.40487668943</v>
      </c>
      <c r="V2189" s="4"/>
    </row>
    <row r="2190" spans="1:22" x14ac:dyDescent="0.3">
      <c r="A2190" s="2">
        <v>45193</v>
      </c>
      <c r="B2190" s="21">
        <v>689.1</v>
      </c>
      <c r="C2190" s="21">
        <v>689.4</v>
      </c>
      <c r="D2190" s="21">
        <v>681.63</v>
      </c>
      <c r="E2190" s="21">
        <v>734.99166666666667</v>
      </c>
      <c r="F2190" s="23" t="str">
        <f t="shared" si="450"/>
        <v>TRUE</v>
      </c>
      <c r="G2190" s="23" t="str">
        <f t="shared" si="451"/>
        <v>FALSE</v>
      </c>
      <c r="H2190" s="23" t="str">
        <f t="shared" si="452"/>
        <v>Hold&amp;NotBuy</v>
      </c>
      <c r="I2190" s="23" t="str">
        <f t="shared" si="448"/>
        <v>hold</v>
      </c>
      <c r="J2190" s="38" t="str">
        <f t="shared" si="445"/>
        <v>Cash</v>
      </c>
      <c r="K2190" s="23" t="str">
        <f t="shared" si="446"/>
        <v>Cash</v>
      </c>
      <c r="L2190" s="23" t="str">
        <f t="shared" si="447"/>
        <v>Cash</v>
      </c>
      <c r="M2190" s="43">
        <f t="shared" si="453"/>
        <v>0.99667341625687023</v>
      </c>
      <c r="N2190" s="54">
        <f t="shared" si="442"/>
        <v>1</v>
      </c>
      <c r="O2190" s="47">
        <f>O2189*N2190</f>
        <v>3536769.4254810973</v>
      </c>
      <c r="P2190" s="67">
        <f>(O2190-MAX(O$97:O2190))/MAX(O$97:O2190)</f>
        <v>-0.32033920366994351</v>
      </c>
      <c r="Q2190" s="63">
        <f t="shared" si="441"/>
        <v>902098.28283613292</v>
      </c>
      <c r="R2190" s="52">
        <f t="shared" si="449"/>
        <v>0.99667341625687023</v>
      </c>
      <c r="S2190" s="47">
        <f t="shared" si="444"/>
        <v>25081726.995731562</v>
      </c>
      <c r="T2190" s="67">
        <f>(S2190-MAX(S$97:S2190))/MAX(S$97:S2190)</f>
        <v>-0.48368218086022774</v>
      </c>
      <c r="U2190" s="63">
        <f t="shared" si="443"/>
        <v>961489.25484600337</v>
      </c>
      <c r="V2190" s="4"/>
    </row>
    <row r="2191" spans="1:22" x14ac:dyDescent="0.3">
      <c r="A2191" s="2">
        <v>45194</v>
      </c>
      <c r="B2191" s="21">
        <v>689.4</v>
      </c>
      <c r="C2191" s="21">
        <v>670.9</v>
      </c>
      <c r="D2191" s="21">
        <v>682.39</v>
      </c>
      <c r="E2191" s="21">
        <v>735.31833333333327</v>
      </c>
      <c r="F2191" s="23" t="str">
        <f t="shared" si="450"/>
        <v>TRUE</v>
      </c>
      <c r="G2191" s="23" t="str">
        <f t="shared" si="451"/>
        <v>FALSE</v>
      </c>
      <c r="H2191" s="23" t="str">
        <f t="shared" si="452"/>
        <v>Hold&amp;NotBuy</v>
      </c>
      <c r="I2191" s="23" t="str">
        <f t="shared" si="448"/>
        <v>hold</v>
      </c>
      <c r="J2191" s="38" t="str">
        <f t="shared" si="445"/>
        <v>Cash</v>
      </c>
      <c r="K2191" s="23" t="str">
        <f t="shared" si="446"/>
        <v>Cash</v>
      </c>
      <c r="L2191" s="23" t="str">
        <f t="shared" si="447"/>
        <v>Cash</v>
      </c>
      <c r="M2191" s="43">
        <f t="shared" si="453"/>
        <v>1.000435350457118</v>
      </c>
      <c r="N2191" s="54">
        <f t="shared" si="442"/>
        <v>1</v>
      </c>
      <c r="O2191" s="47">
        <f>O2190*N2191</f>
        <v>3536769.4254810973</v>
      </c>
      <c r="P2191" s="67">
        <f>(O2191-MAX(O$97:O2191))/MAX(O$97:O2191)</f>
        <v>-0.32033920366994351</v>
      </c>
      <c r="Q2191" s="63">
        <f t="shared" si="441"/>
        <v>902098.28283613292</v>
      </c>
      <c r="R2191" s="52">
        <f t="shared" si="449"/>
        <v>1.000435350457118</v>
      </c>
      <c r="S2191" s="47">
        <f t="shared" si="444"/>
        <v>25092646.337044463</v>
      </c>
      <c r="T2191" s="67">
        <f>(S2191-MAX(S$97:S2191))/MAX(S$97:S2191)</f>
        <v>-0.48345740166164708</v>
      </c>
      <c r="U2191" s="63">
        <f t="shared" si="443"/>
        <v>961907.83963261463</v>
      </c>
      <c r="V2191" s="4"/>
    </row>
    <row r="2192" spans="1:22" x14ac:dyDescent="0.3">
      <c r="A2192" s="2">
        <v>45195</v>
      </c>
      <c r="B2192" s="21">
        <v>670.9</v>
      </c>
      <c r="C2192" s="21">
        <v>681.4</v>
      </c>
      <c r="D2192" s="21">
        <v>683.06000000000006</v>
      </c>
      <c r="E2192" s="21">
        <v>735.64916666666659</v>
      </c>
      <c r="F2192" s="23" t="str">
        <f t="shared" si="450"/>
        <v>FALSE</v>
      </c>
      <c r="G2192" s="23" t="str">
        <f t="shared" si="451"/>
        <v>FALSE</v>
      </c>
      <c r="H2192" s="23" t="str">
        <f t="shared" si="452"/>
        <v>Sell</v>
      </c>
      <c r="I2192" s="23" t="str">
        <f t="shared" si="448"/>
        <v/>
      </c>
      <c r="J2192" s="38" t="str">
        <f t="shared" si="445"/>
        <v>Selling</v>
      </c>
      <c r="K2192" s="23" t="str">
        <f t="shared" si="446"/>
        <v>Selling</v>
      </c>
      <c r="L2192" s="23" t="str">
        <f t="shared" si="447"/>
        <v>Cash</v>
      </c>
      <c r="M2192" s="43">
        <f t="shared" si="453"/>
        <v>0.97316507107629824</v>
      </c>
      <c r="N2192" s="54">
        <f t="shared" si="442"/>
        <v>1</v>
      </c>
      <c r="O2192" s="47">
        <f>O2191*N2192</f>
        <v>3536769.4254810973</v>
      </c>
      <c r="P2192" s="67">
        <f>(O2192-MAX(O$97:O2192))/MAX(O$97:O2192)</f>
        <v>-0.32033920366994351</v>
      </c>
      <c r="Q2192" s="63">
        <f t="shared" si="441"/>
        <v>902098.28283613292</v>
      </c>
      <c r="R2192" s="53">
        <f>(B2192-(B2192*$A$1))/B2191</f>
        <v>0.9724838555265447</v>
      </c>
      <c r="S2192" s="47">
        <f t="shared" si="444"/>
        <v>24402193.455213029</v>
      </c>
      <c r="T2192" s="67">
        <f>(S2192-MAX(S$97:S2192))/MAX(S$97:S2192)</f>
        <v>-0.4976706624242192</v>
      </c>
      <c r="U2192" s="63">
        <f t="shared" si="443"/>
        <v>935439.84454713436</v>
      </c>
      <c r="V2192" s="4"/>
    </row>
    <row r="2193" spans="1:22" x14ac:dyDescent="0.3">
      <c r="A2193" s="2">
        <v>45196</v>
      </c>
      <c r="B2193" s="21">
        <v>681.7</v>
      </c>
      <c r="C2193" s="21">
        <v>682.8</v>
      </c>
      <c r="D2193" s="21">
        <v>684.18999999999994</v>
      </c>
      <c r="E2193" s="21">
        <v>735.80833333333328</v>
      </c>
      <c r="F2193" s="23" t="str">
        <f t="shared" si="450"/>
        <v>FALSE</v>
      </c>
      <c r="G2193" s="23" t="str">
        <f t="shared" si="451"/>
        <v>FALSE</v>
      </c>
      <c r="H2193" s="23" t="str">
        <f t="shared" si="452"/>
        <v>Sell</v>
      </c>
      <c r="I2193" s="23" t="str">
        <f t="shared" si="448"/>
        <v/>
      </c>
      <c r="J2193" s="38" t="str">
        <f t="shared" si="445"/>
        <v>Cash</v>
      </c>
      <c r="K2193" s="23" t="str">
        <f t="shared" si="446"/>
        <v>Cash</v>
      </c>
      <c r="L2193" s="23" t="str">
        <f t="shared" si="447"/>
        <v>Cash</v>
      </c>
      <c r="M2193" s="43">
        <f t="shared" si="453"/>
        <v>1.0160977791026979</v>
      </c>
      <c r="N2193" s="54">
        <f t="shared" si="442"/>
        <v>1</v>
      </c>
      <c r="O2193" s="47">
        <f>O2192*N2193</f>
        <v>3536769.4254810973</v>
      </c>
      <c r="P2193" s="67">
        <f>(O2193-MAX(O$97:O2193))/MAX(O$97:O2193)</f>
        <v>-0.32033920366994351</v>
      </c>
      <c r="Q2193" s="63">
        <f t="shared" si="441"/>
        <v>902098.28283613292</v>
      </c>
      <c r="R2193" s="48">
        <v>1</v>
      </c>
      <c r="S2193" s="47">
        <f t="shared" si="444"/>
        <v>24402193.455213029</v>
      </c>
      <c r="T2193" s="67">
        <f>(S2193-MAX(S$97:S2193))/MAX(S$97:S2193)</f>
        <v>-0.4976706624242192</v>
      </c>
      <c r="U2193" s="63">
        <f t="shared" si="443"/>
        <v>935439.84454713436</v>
      </c>
      <c r="V2193" s="4"/>
    </row>
    <row r="2194" spans="1:22" x14ac:dyDescent="0.3">
      <c r="A2194" s="2">
        <v>45197</v>
      </c>
      <c r="B2194" s="21">
        <v>682.8</v>
      </c>
      <c r="C2194" s="21">
        <v>684.2</v>
      </c>
      <c r="D2194" s="21">
        <v>684.73</v>
      </c>
      <c r="E2194" s="21">
        <v>735.80333333333328</v>
      </c>
      <c r="F2194" s="23" t="str">
        <f t="shared" si="450"/>
        <v>FALSE</v>
      </c>
      <c r="G2194" s="23" t="str">
        <f t="shared" si="451"/>
        <v>FALSE</v>
      </c>
      <c r="H2194" s="23" t="str">
        <f t="shared" si="452"/>
        <v>Sell</v>
      </c>
      <c r="I2194" s="23" t="str">
        <f t="shared" si="448"/>
        <v/>
      </c>
      <c r="J2194" s="38" t="str">
        <f t="shared" si="445"/>
        <v>Cash</v>
      </c>
      <c r="K2194" s="23" t="str">
        <f t="shared" si="446"/>
        <v>Cash</v>
      </c>
      <c r="L2194" s="23" t="str">
        <f t="shared" si="447"/>
        <v>Cash</v>
      </c>
      <c r="M2194" s="43">
        <f t="shared" si="453"/>
        <v>1.0016136130262578</v>
      </c>
      <c r="N2194" s="54">
        <f t="shared" si="442"/>
        <v>1</v>
      </c>
      <c r="O2194" s="47">
        <f>O2193*N2194</f>
        <v>3536769.4254810973</v>
      </c>
      <c r="P2194" s="67">
        <f>(O2194-MAX(O$97:O2194))/MAX(O$97:O2194)</f>
        <v>-0.32033920366994351</v>
      </c>
      <c r="Q2194" s="63">
        <f t="shared" si="441"/>
        <v>902098.28283613292</v>
      </c>
      <c r="R2194" s="48">
        <v>1</v>
      </c>
      <c r="S2194" s="47">
        <f t="shared" si="444"/>
        <v>24402193.455213029</v>
      </c>
      <c r="T2194" s="67">
        <f>(S2194-MAX(S$97:S2194))/MAX(S$97:S2194)</f>
        <v>-0.4976706624242192</v>
      </c>
      <c r="U2194" s="63">
        <f t="shared" si="443"/>
        <v>935439.84454713436</v>
      </c>
      <c r="V2194" s="4"/>
    </row>
    <row r="2195" spans="1:22" x14ac:dyDescent="0.3">
      <c r="A2195" s="2">
        <v>45198</v>
      </c>
      <c r="B2195" s="21">
        <v>684.2</v>
      </c>
      <c r="C2195" s="21">
        <v>717</v>
      </c>
      <c r="D2195" s="21">
        <v>688.19</v>
      </c>
      <c r="E2195" s="21">
        <v>736.15166666666664</v>
      </c>
      <c r="F2195" s="23" t="str">
        <f t="shared" si="450"/>
        <v>FALSE</v>
      </c>
      <c r="G2195" s="23" t="str">
        <f t="shared" si="451"/>
        <v>FALSE</v>
      </c>
      <c r="H2195" s="23" t="str">
        <f t="shared" si="452"/>
        <v>Sell</v>
      </c>
      <c r="I2195" s="23" t="str">
        <f t="shared" si="448"/>
        <v/>
      </c>
      <c r="J2195" s="38" t="str">
        <f t="shared" si="445"/>
        <v>Cash</v>
      </c>
      <c r="K2195" s="23" t="str">
        <f t="shared" si="446"/>
        <v>Cash</v>
      </c>
      <c r="L2195" s="23" t="str">
        <f t="shared" si="447"/>
        <v>Cash</v>
      </c>
      <c r="M2195" s="43">
        <f t="shared" si="453"/>
        <v>1.002050380785003</v>
      </c>
      <c r="N2195" s="54">
        <f t="shared" si="442"/>
        <v>1</v>
      </c>
      <c r="O2195" s="47">
        <f>O2194*N2195</f>
        <v>3536769.4254810973</v>
      </c>
      <c r="P2195" s="67">
        <f>(O2195-MAX(O$97:O2195))/MAX(O$97:O2195)</f>
        <v>-0.32033920366994351</v>
      </c>
      <c r="Q2195" s="63">
        <f t="shared" si="441"/>
        <v>902098.28283613292</v>
      </c>
      <c r="R2195" s="48">
        <v>1</v>
      </c>
      <c r="S2195" s="47">
        <f t="shared" si="444"/>
        <v>24402193.455213029</v>
      </c>
      <c r="T2195" s="67">
        <f>(S2195-MAX(S$97:S2195))/MAX(S$97:S2195)</f>
        <v>-0.4976706624242192</v>
      </c>
      <c r="U2195" s="63">
        <f t="shared" si="443"/>
        <v>935439.84454713436</v>
      </c>
      <c r="V2195" s="4"/>
    </row>
    <row r="2196" spans="1:22" x14ac:dyDescent="0.3">
      <c r="A2196" s="2">
        <v>45199</v>
      </c>
      <c r="B2196" s="21">
        <v>717</v>
      </c>
      <c r="C2196" s="21">
        <v>700.3</v>
      </c>
      <c r="D2196" s="21">
        <v>688.95999999999992</v>
      </c>
      <c r="E2196" s="21">
        <v>736.27583333333325</v>
      </c>
      <c r="F2196" s="23" t="str">
        <f t="shared" si="450"/>
        <v>TRUE</v>
      </c>
      <c r="G2196" s="23" t="str">
        <f t="shared" si="451"/>
        <v>FALSE</v>
      </c>
      <c r="H2196" s="23" t="str">
        <f t="shared" si="452"/>
        <v>Hold&amp;NotBuy</v>
      </c>
      <c r="I2196" s="23" t="str">
        <f t="shared" si="448"/>
        <v>hold</v>
      </c>
      <c r="J2196" s="38" t="str">
        <f t="shared" si="445"/>
        <v>Cash</v>
      </c>
      <c r="K2196" s="23" t="str">
        <f t="shared" si="446"/>
        <v>Cash</v>
      </c>
      <c r="L2196" s="23" t="str">
        <f t="shared" si="447"/>
        <v>Cash</v>
      </c>
      <c r="M2196" s="43">
        <f t="shared" si="453"/>
        <v>1.047939199064601</v>
      </c>
      <c r="N2196" s="54">
        <f t="shared" si="442"/>
        <v>1</v>
      </c>
      <c r="O2196" s="47">
        <f>O2195*N2196</f>
        <v>3536769.4254810973</v>
      </c>
      <c r="P2196" s="67">
        <f>(O2196-MAX(O$97:O2196))/MAX(O$97:O2196)</f>
        <v>-0.32033920366994351</v>
      </c>
      <c r="Q2196" s="63">
        <f t="shared" si="441"/>
        <v>902098.28283613292</v>
      </c>
      <c r="R2196" s="48">
        <v>1</v>
      </c>
      <c r="S2196" s="47">
        <f t="shared" si="444"/>
        <v>24402193.455213029</v>
      </c>
      <c r="T2196" s="67">
        <f>(S2196-MAX(S$97:S2196))/MAX(S$97:S2196)</f>
        <v>-0.4976706624242192</v>
      </c>
      <c r="U2196" s="63">
        <f t="shared" si="443"/>
        <v>935439.84454713436</v>
      </c>
      <c r="V2196" s="4"/>
    </row>
    <row r="2197" spans="1:22" x14ac:dyDescent="0.3">
      <c r="A2197" s="2">
        <v>45200</v>
      </c>
      <c r="B2197" s="21">
        <v>700.3</v>
      </c>
      <c r="C2197" s="21">
        <v>702.7</v>
      </c>
      <c r="D2197" s="21">
        <v>690.92000000000007</v>
      </c>
      <c r="E2197" s="21">
        <v>736.39583333333337</v>
      </c>
      <c r="F2197" s="23" t="str">
        <f t="shared" si="450"/>
        <v>TRUE</v>
      </c>
      <c r="G2197" s="23" t="str">
        <f t="shared" si="451"/>
        <v>FALSE</v>
      </c>
      <c r="H2197" s="23" t="str">
        <f t="shared" si="452"/>
        <v>Hold&amp;NotBuy</v>
      </c>
      <c r="I2197" s="23" t="str">
        <f t="shared" si="448"/>
        <v>hold</v>
      </c>
      <c r="J2197" s="38" t="str">
        <f t="shared" si="445"/>
        <v>Cash</v>
      </c>
      <c r="K2197" s="23" t="str">
        <f t="shared" si="446"/>
        <v>Cash</v>
      </c>
      <c r="L2197" s="23" t="str">
        <f t="shared" si="447"/>
        <v>Cash</v>
      </c>
      <c r="M2197" s="43">
        <f t="shared" si="453"/>
        <v>0.97670850767085071</v>
      </c>
      <c r="N2197" s="54">
        <f t="shared" si="442"/>
        <v>1</v>
      </c>
      <c r="O2197" s="47">
        <f>O2196*N2197</f>
        <v>3536769.4254810973</v>
      </c>
      <c r="P2197" s="67">
        <f>(O2197-MAX(O$97:O2197))/MAX(O$97:O2197)</f>
        <v>-0.32033920366994351</v>
      </c>
      <c r="Q2197" s="63">
        <f t="shared" si="441"/>
        <v>902098.28283613292</v>
      </c>
      <c r="R2197" s="55">
        <f>(B2197-(B2196*$A$1))/B2196</f>
        <v>0.97600850767085079</v>
      </c>
      <c r="S2197" s="47">
        <f t="shared" si="444"/>
        <v>23816748.41811787</v>
      </c>
      <c r="T2197" s="67">
        <f>(S2197-MAX(S$97:S2197))/MAX(S$97:S2197)</f>
        <v>-0.50972229287337512</v>
      </c>
      <c r="U2197" s="63">
        <f t="shared" si="443"/>
        <v>912997.24669230124</v>
      </c>
      <c r="V2197" s="4"/>
    </row>
    <row r="2198" spans="1:22" x14ac:dyDescent="0.3">
      <c r="A2198" s="2">
        <v>45201</v>
      </c>
      <c r="B2198" s="21">
        <v>702.7</v>
      </c>
      <c r="C2198" s="21">
        <v>707.3</v>
      </c>
      <c r="D2198" s="21">
        <v>692.51</v>
      </c>
      <c r="E2198" s="21">
        <v>736.46249999999998</v>
      </c>
      <c r="F2198" s="23" t="str">
        <f t="shared" si="450"/>
        <v>TRUE</v>
      </c>
      <c r="G2198" s="23" t="str">
        <f t="shared" si="451"/>
        <v>FALSE</v>
      </c>
      <c r="H2198" s="23" t="str">
        <f t="shared" si="452"/>
        <v>Hold&amp;NotBuy</v>
      </c>
      <c r="I2198" s="23" t="str">
        <f t="shared" si="448"/>
        <v>hold</v>
      </c>
      <c r="J2198" s="38" t="str">
        <f t="shared" si="445"/>
        <v>Cash</v>
      </c>
      <c r="K2198" s="23" t="str">
        <f t="shared" si="446"/>
        <v>Cash</v>
      </c>
      <c r="L2198" s="23" t="str">
        <f t="shared" si="447"/>
        <v>Cash</v>
      </c>
      <c r="M2198" s="43">
        <f t="shared" si="453"/>
        <v>1.0034271026702843</v>
      </c>
      <c r="N2198" s="54">
        <f t="shared" si="442"/>
        <v>1</v>
      </c>
      <c r="O2198" s="47">
        <f>O2197*N2198</f>
        <v>3536769.4254810973</v>
      </c>
      <c r="P2198" s="67">
        <f>(O2198-MAX(O$97:O2198))/MAX(O$97:O2198)</f>
        <v>-0.32033920366994351</v>
      </c>
      <c r="Q2198" s="63">
        <f t="shared" si="441"/>
        <v>902098.28283613292</v>
      </c>
      <c r="R2198" s="52">
        <f t="shared" ref="R2198:R2204" si="454">M2198</f>
        <v>1.0034271026702843</v>
      </c>
      <c r="S2198" s="47">
        <f t="shared" si="444"/>
        <v>23898370.860219091</v>
      </c>
      <c r="T2198" s="67">
        <f>(S2198-MAX(S$97:S2198))/MAX(S$97:S2198)</f>
        <v>-0.50804206083410064</v>
      </c>
      <c r="U2198" s="63">
        <f t="shared" si="443"/>
        <v>916126.18199440266</v>
      </c>
      <c r="V2198" s="4"/>
    </row>
    <row r="2199" spans="1:22" x14ac:dyDescent="0.3">
      <c r="A2199" s="2">
        <v>45202</v>
      </c>
      <c r="B2199" s="21">
        <v>707.6</v>
      </c>
      <c r="C2199" s="21">
        <v>693</v>
      </c>
      <c r="D2199" s="21">
        <v>692.9</v>
      </c>
      <c r="E2199" s="21">
        <v>736.32916666666665</v>
      </c>
      <c r="F2199" s="23" t="str">
        <f t="shared" si="450"/>
        <v>TRUE</v>
      </c>
      <c r="G2199" s="23" t="str">
        <f t="shared" si="451"/>
        <v>FALSE</v>
      </c>
      <c r="H2199" s="23" t="str">
        <f t="shared" si="452"/>
        <v>Hold&amp;NotBuy</v>
      </c>
      <c r="I2199" s="23" t="str">
        <f t="shared" si="448"/>
        <v>hold</v>
      </c>
      <c r="J2199" s="38" t="str">
        <f t="shared" si="445"/>
        <v>Cash</v>
      </c>
      <c r="K2199" s="23" t="str">
        <f t="shared" si="446"/>
        <v>Cash</v>
      </c>
      <c r="L2199" s="23" t="str">
        <f t="shared" si="447"/>
        <v>Cash</v>
      </c>
      <c r="M2199" s="43">
        <f t="shared" si="453"/>
        <v>1.0069731037427068</v>
      </c>
      <c r="N2199" s="54">
        <f t="shared" si="442"/>
        <v>1</v>
      </c>
      <c r="O2199" s="47">
        <f>O2198*N2199</f>
        <v>3536769.4254810973</v>
      </c>
      <c r="P2199" s="67">
        <f>(O2199-MAX(O$97:O2199))/MAX(O$97:O2199)</f>
        <v>-0.32033920366994351</v>
      </c>
      <c r="Q2199" s="63">
        <f t="shared" si="441"/>
        <v>902098.28283613292</v>
      </c>
      <c r="R2199" s="52">
        <f t="shared" si="454"/>
        <v>1.0069731037427068</v>
      </c>
      <c r="S2199" s="47">
        <f t="shared" si="444"/>
        <v>24065016.679509081</v>
      </c>
      <c r="T2199" s="67">
        <f>(S2199-MAX(S$97:S2199))/MAX(S$97:S2199)</f>
        <v>-0.50461158708724851</v>
      </c>
      <c r="U2199" s="63">
        <f t="shared" si="443"/>
        <v>922514.42490285949</v>
      </c>
      <c r="V2199" s="4"/>
    </row>
    <row r="2200" spans="1:22" x14ac:dyDescent="0.3">
      <c r="A2200" s="2">
        <v>45203</v>
      </c>
      <c r="B2200" s="21">
        <v>693</v>
      </c>
      <c r="C2200" s="21">
        <v>721.5</v>
      </c>
      <c r="D2200" s="21">
        <v>696.1099999999999</v>
      </c>
      <c r="E2200" s="21">
        <v>736.69166666666672</v>
      </c>
      <c r="F2200" s="23" t="str">
        <f t="shared" si="450"/>
        <v>TRUE</v>
      </c>
      <c r="G2200" s="23" t="str">
        <f t="shared" si="451"/>
        <v>FALSE</v>
      </c>
      <c r="H2200" s="23" t="str">
        <f t="shared" si="452"/>
        <v>Hold&amp;NotBuy</v>
      </c>
      <c r="I2200" s="23" t="str">
        <f t="shared" si="448"/>
        <v>hold</v>
      </c>
      <c r="J2200" s="38" t="str">
        <f t="shared" si="445"/>
        <v>Cash</v>
      </c>
      <c r="K2200" s="23" t="str">
        <f t="shared" si="446"/>
        <v>Cash</v>
      </c>
      <c r="L2200" s="23" t="str">
        <f t="shared" si="447"/>
        <v>Cash</v>
      </c>
      <c r="M2200" s="43">
        <f t="shared" si="453"/>
        <v>0.97936687394007915</v>
      </c>
      <c r="N2200" s="54">
        <f t="shared" si="442"/>
        <v>1</v>
      </c>
      <c r="O2200" s="47">
        <f>O2199*N2200</f>
        <v>3536769.4254810973</v>
      </c>
      <c r="P2200" s="67">
        <f>(O2200-MAX(O$97:O2200))/MAX(O$97:O2200)</f>
        <v>-0.32033920366994351</v>
      </c>
      <c r="Q2200" s="63">
        <f t="shared" si="441"/>
        <v>902098.28283613292</v>
      </c>
      <c r="R2200" s="52">
        <f t="shared" si="454"/>
        <v>0.97936687394007915</v>
      </c>
      <c r="S2200" s="47">
        <f t="shared" si="444"/>
        <v>23568480.156726673</v>
      </c>
      <c r="T2200" s="67">
        <f>(S2200-MAX(S$97:S2200))/MAX(S$97:S2200)</f>
        <v>-0.5148329986595015</v>
      </c>
      <c r="U2200" s="63">
        <f t="shared" si="443"/>
        <v>903480.06848174345</v>
      </c>
      <c r="V2200" s="4"/>
    </row>
    <row r="2201" spans="1:22" x14ac:dyDescent="0.3">
      <c r="A2201" s="2">
        <v>45204</v>
      </c>
      <c r="B2201" s="21">
        <v>721.2</v>
      </c>
      <c r="C2201" s="21">
        <v>712.5</v>
      </c>
      <c r="D2201" s="21">
        <v>700.27</v>
      </c>
      <c r="E2201" s="21">
        <v>736.85</v>
      </c>
      <c r="F2201" s="23" t="str">
        <f t="shared" si="450"/>
        <v>TRUE</v>
      </c>
      <c r="G2201" s="23" t="str">
        <f t="shared" si="451"/>
        <v>FALSE</v>
      </c>
      <c r="H2201" s="23" t="str">
        <f t="shared" si="452"/>
        <v>Hold&amp;NotBuy</v>
      </c>
      <c r="I2201" s="23" t="str">
        <f t="shared" si="448"/>
        <v>hold</v>
      </c>
      <c r="J2201" s="38" t="str">
        <f t="shared" si="445"/>
        <v>Cash</v>
      </c>
      <c r="K2201" s="23" t="str">
        <f t="shared" si="446"/>
        <v>Cash</v>
      </c>
      <c r="L2201" s="23" t="str">
        <f t="shared" si="447"/>
        <v>Cash</v>
      </c>
      <c r="M2201" s="43">
        <f t="shared" si="453"/>
        <v>1.0406926406926407</v>
      </c>
      <c r="N2201" s="54">
        <f t="shared" si="442"/>
        <v>1</v>
      </c>
      <c r="O2201" s="47">
        <f>O2200*N2201</f>
        <v>3536769.4254810973</v>
      </c>
      <c r="P2201" s="67">
        <f>(O2201-MAX(O$97:O2201))/MAX(O$97:O2201)</f>
        <v>-0.32033920366994351</v>
      </c>
      <c r="Q2201" s="63">
        <f t="shared" si="441"/>
        <v>902098.28283613292</v>
      </c>
      <c r="R2201" s="52">
        <f t="shared" si="454"/>
        <v>1.0406926406926407</v>
      </c>
      <c r="S2201" s="47">
        <f t="shared" si="444"/>
        <v>24527543.851415984</v>
      </c>
      <c r="T2201" s="67">
        <f>(S2201-MAX(S$97:S2201))/MAX(S$97:S2201)</f>
        <v>-0.49509027219802659</v>
      </c>
      <c r="U2201" s="63">
        <f t="shared" si="443"/>
        <v>940245.05828143342</v>
      </c>
      <c r="V2201" s="4"/>
    </row>
    <row r="2202" spans="1:22" x14ac:dyDescent="0.3">
      <c r="A2202" s="2">
        <v>45205</v>
      </c>
      <c r="B2202" s="21">
        <v>712.6</v>
      </c>
      <c r="C2202" s="21">
        <v>708.7</v>
      </c>
      <c r="D2202" s="21">
        <v>703</v>
      </c>
      <c r="E2202" s="21">
        <v>736.99833333333322</v>
      </c>
      <c r="F2202" s="23" t="str">
        <f t="shared" si="450"/>
        <v>TRUE</v>
      </c>
      <c r="G2202" s="23" t="str">
        <f t="shared" si="451"/>
        <v>FALSE</v>
      </c>
      <c r="H2202" s="23" t="str">
        <f t="shared" si="452"/>
        <v>Hold&amp;NotBuy</v>
      </c>
      <c r="I2202" s="23" t="str">
        <f t="shared" si="448"/>
        <v>hold</v>
      </c>
      <c r="J2202" s="38" t="str">
        <f t="shared" si="445"/>
        <v>Cash</v>
      </c>
      <c r="K2202" s="23" t="str">
        <f t="shared" si="446"/>
        <v>Cash</v>
      </c>
      <c r="L2202" s="23" t="str">
        <f t="shared" si="447"/>
        <v>Cash</v>
      </c>
      <c r="M2202" s="43">
        <f t="shared" si="453"/>
        <v>0.98807542983915697</v>
      </c>
      <c r="N2202" s="54">
        <f t="shared" si="442"/>
        <v>1</v>
      </c>
      <c r="O2202" s="47">
        <f>O2201*N2202</f>
        <v>3536769.4254810973</v>
      </c>
      <c r="P2202" s="67">
        <f>(O2202-MAX(O$97:O2202))/MAX(O$97:O2202)</f>
        <v>-0.32033920366994351</v>
      </c>
      <c r="Q2202" s="63">
        <f t="shared" si="441"/>
        <v>902098.28283613292</v>
      </c>
      <c r="R2202" s="52">
        <f t="shared" si="454"/>
        <v>0.98807542983915697</v>
      </c>
      <c r="S2202" s="47">
        <f t="shared" si="444"/>
        <v>24235063.433886621</v>
      </c>
      <c r="T2202" s="67">
        <f>(S2202-MAX(S$97:S2202))/MAX(S$97:S2202)</f>
        <v>-0.50111110367209333</v>
      </c>
      <c r="U2202" s="63">
        <f t="shared" si="443"/>
        <v>929033.04011557053</v>
      </c>
      <c r="V2202" s="4"/>
    </row>
    <row r="2203" spans="1:22" x14ac:dyDescent="0.3">
      <c r="A2203" s="2">
        <v>45206</v>
      </c>
      <c r="B2203" s="21">
        <v>708.7</v>
      </c>
      <c r="C2203" s="21">
        <v>709.7</v>
      </c>
      <c r="D2203" s="21">
        <v>705.69</v>
      </c>
      <c r="E2203" s="21">
        <v>737.07749999999999</v>
      </c>
      <c r="F2203" s="23" t="str">
        <f t="shared" si="450"/>
        <v>TRUE</v>
      </c>
      <c r="G2203" s="23" t="str">
        <f t="shared" si="451"/>
        <v>FALSE</v>
      </c>
      <c r="H2203" s="23" t="str">
        <f t="shared" si="452"/>
        <v>Hold&amp;NotBuy</v>
      </c>
      <c r="I2203" s="23" t="str">
        <f t="shared" si="448"/>
        <v>hold</v>
      </c>
      <c r="J2203" s="38" t="str">
        <f t="shared" si="445"/>
        <v>Cash</v>
      </c>
      <c r="K2203" s="23" t="str">
        <f t="shared" si="446"/>
        <v>Cash</v>
      </c>
      <c r="L2203" s="23" t="str">
        <f t="shared" si="447"/>
        <v>Cash</v>
      </c>
      <c r="M2203" s="43">
        <f t="shared" si="453"/>
        <v>0.99452708391804667</v>
      </c>
      <c r="N2203" s="54">
        <f t="shared" si="442"/>
        <v>1</v>
      </c>
      <c r="O2203" s="47">
        <f>O2202*N2203</f>
        <v>3536769.4254810973</v>
      </c>
      <c r="P2203" s="67">
        <f>(O2203-MAX(O$97:O2203))/MAX(O$97:O2203)</f>
        <v>-0.32033920366994351</v>
      </c>
      <c r="Q2203" s="63">
        <f t="shared" si="441"/>
        <v>902098.28283613292</v>
      </c>
      <c r="R2203" s="52">
        <f t="shared" si="454"/>
        <v>0.99452708391804667</v>
      </c>
      <c r="S2203" s="47">
        <f t="shared" si="444"/>
        <v>24102426.965472143</v>
      </c>
      <c r="T2203" s="67">
        <f>(S2203-MAX(S$97:S2203))/MAX(S$97:S2203)</f>
        <v>-0.50384148073591428</v>
      </c>
      <c r="U2203" s="63">
        <f t="shared" si="443"/>
        <v>923948.52024965605</v>
      </c>
      <c r="V2203" s="4"/>
    </row>
    <row r="2204" spans="1:22" x14ac:dyDescent="0.3">
      <c r="A2204" s="2">
        <v>45207</v>
      </c>
      <c r="B2204" s="21">
        <v>709.6</v>
      </c>
      <c r="C2204" s="21">
        <v>707.3</v>
      </c>
      <c r="D2204" s="21">
        <v>708</v>
      </c>
      <c r="E2204" s="21">
        <v>737.52249999999992</v>
      </c>
      <c r="F2204" s="23" t="str">
        <f t="shared" si="450"/>
        <v>TRUE</v>
      </c>
      <c r="G2204" s="23" t="str">
        <f t="shared" si="451"/>
        <v>FALSE</v>
      </c>
      <c r="H2204" s="23" t="str">
        <f t="shared" si="452"/>
        <v>Hold&amp;NotBuy</v>
      </c>
      <c r="I2204" s="23" t="str">
        <f t="shared" si="448"/>
        <v>hold</v>
      </c>
      <c r="J2204" s="38" t="str">
        <f t="shared" si="445"/>
        <v>Cash</v>
      </c>
      <c r="K2204" s="23" t="str">
        <f t="shared" si="446"/>
        <v>Cash</v>
      </c>
      <c r="L2204" s="23" t="str">
        <f t="shared" si="447"/>
        <v>Cash</v>
      </c>
      <c r="M2204" s="43">
        <f t="shared" si="453"/>
        <v>1.0012699308593198</v>
      </c>
      <c r="N2204" s="54">
        <f t="shared" si="442"/>
        <v>1</v>
      </c>
      <c r="O2204" s="47">
        <f>O2203*N2204</f>
        <v>3536769.4254810973</v>
      </c>
      <c r="P2204" s="67">
        <f>(O2204-MAX(O$97:O2204))/MAX(O$97:O2204)</f>
        <v>-0.32033920366994351</v>
      </c>
      <c r="Q2204" s="63">
        <f t="shared" si="441"/>
        <v>902098.28283613292</v>
      </c>
      <c r="R2204" s="52">
        <f t="shared" si="454"/>
        <v>1.0012699308593198</v>
      </c>
      <c r="S2204" s="47">
        <f t="shared" si="444"/>
        <v>24133035.381260097</v>
      </c>
      <c r="T2204" s="67">
        <f>(S2204-MAX(S$97:S2204))/MAX(S$97:S2204)</f>
        <v>-0.50321139372118651</v>
      </c>
      <c r="U2204" s="63">
        <f t="shared" si="443"/>
        <v>925121.87098794396</v>
      </c>
      <c r="V2204" s="4"/>
    </row>
    <row r="2205" spans="1:22" x14ac:dyDescent="0.3">
      <c r="A2205" s="2">
        <v>45208</v>
      </c>
      <c r="B2205" s="21">
        <v>707.3</v>
      </c>
      <c r="C2205" s="21">
        <v>683</v>
      </c>
      <c r="D2205" s="21">
        <v>704.6</v>
      </c>
      <c r="E2205" s="21">
        <v>737.5958333333333</v>
      </c>
      <c r="F2205" s="23" t="str">
        <f t="shared" si="450"/>
        <v>FALSE</v>
      </c>
      <c r="G2205" s="23" t="str">
        <f t="shared" si="451"/>
        <v>FALSE</v>
      </c>
      <c r="H2205" s="23" t="str">
        <f t="shared" si="452"/>
        <v>Sell</v>
      </c>
      <c r="I2205" s="23" t="str">
        <f t="shared" si="448"/>
        <v/>
      </c>
      <c r="J2205" s="38" t="str">
        <f t="shared" si="445"/>
        <v>Selling</v>
      </c>
      <c r="K2205" s="23" t="str">
        <f t="shared" si="446"/>
        <v>Selling</v>
      </c>
      <c r="L2205" s="23" t="str">
        <f t="shared" si="447"/>
        <v>Cash</v>
      </c>
      <c r="M2205" s="43">
        <f t="shared" si="453"/>
        <v>0.99675873731679809</v>
      </c>
      <c r="N2205" s="54">
        <f t="shared" si="442"/>
        <v>1</v>
      </c>
      <c r="O2205" s="47">
        <f>O2204*N2205</f>
        <v>3536769.4254810973</v>
      </c>
      <c r="P2205" s="67">
        <f>(O2205-MAX(O$97:O2205))/MAX(O$97:O2205)</f>
        <v>-0.32033920366994351</v>
      </c>
      <c r="Q2205" s="63">
        <f t="shared" si="441"/>
        <v>902098.28283613292</v>
      </c>
      <c r="R2205" s="53">
        <f>(B2205-(B2205*$A$1))/B2204</f>
        <v>0.99606100620067639</v>
      </c>
      <c r="S2205" s="47">
        <f t="shared" si="444"/>
        <v>24037975.504534457</v>
      </c>
      <c r="T2205" s="67">
        <f>(S2205-MAX(S$97:S2205))/MAX(S$97:S2205)</f>
        <v>-0.5051682409608933</v>
      </c>
      <c r="U2205" s="63">
        <f t="shared" si="443"/>
        <v>921477.82167450374</v>
      </c>
      <c r="V2205" s="4"/>
    </row>
    <row r="2206" spans="1:22" x14ac:dyDescent="0.3">
      <c r="A2206" s="2">
        <v>45209</v>
      </c>
      <c r="B2206" s="21">
        <v>683</v>
      </c>
      <c r="C2206" s="21">
        <v>674.4</v>
      </c>
      <c r="D2206" s="21">
        <v>702.01</v>
      </c>
      <c r="E2206" s="21">
        <v>737.56166666666672</v>
      </c>
      <c r="F2206" s="23" t="str">
        <f t="shared" si="450"/>
        <v>FALSE</v>
      </c>
      <c r="G2206" s="23" t="str">
        <f t="shared" si="451"/>
        <v>FALSE</v>
      </c>
      <c r="H2206" s="23" t="str">
        <f t="shared" si="452"/>
        <v>Sell</v>
      </c>
      <c r="I2206" s="23" t="str">
        <f t="shared" si="448"/>
        <v/>
      </c>
      <c r="J2206" s="38" t="str">
        <f t="shared" si="445"/>
        <v>Cash</v>
      </c>
      <c r="K2206" s="23" t="str">
        <f t="shared" si="446"/>
        <v>Cash</v>
      </c>
      <c r="L2206" s="23" t="str">
        <f t="shared" si="447"/>
        <v>Cash</v>
      </c>
      <c r="M2206" s="43">
        <f t="shared" si="453"/>
        <v>0.96564399830340741</v>
      </c>
      <c r="N2206" s="54">
        <f t="shared" si="442"/>
        <v>1</v>
      </c>
      <c r="O2206" s="47">
        <f>O2205*N2206</f>
        <v>3536769.4254810973</v>
      </c>
      <c r="P2206" s="67">
        <f>(O2206-MAX(O$97:O2206))/MAX(O$97:O2206)</f>
        <v>-0.32033920366994351</v>
      </c>
      <c r="Q2206" s="63">
        <f t="shared" si="441"/>
        <v>902098.28283613292</v>
      </c>
      <c r="R2206" s="48">
        <v>1</v>
      </c>
      <c r="S2206" s="47">
        <f t="shared" si="444"/>
        <v>24037975.504534457</v>
      </c>
      <c r="T2206" s="67">
        <f>(S2206-MAX(S$97:S2206))/MAX(S$97:S2206)</f>
        <v>-0.5051682409608933</v>
      </c>
      <c r="U2206" s="63">
        <f t="shared" si="443"/>
        <v>921477.82167450374</v>
      </c>
      <c r="V2206" s="4"/>
    </row>
    <row r="2207" spans="1:22" x14ac:dyDescent="0.3">
      <c r="A2207" s="2">
        <v>45210</v>
      </c>
      <c r="B2207" s="21">
        <v>674.4</v>
      </c>
      <c r="C2207" s="21">
        <v>663.7</v>
      </c>
      <c r="D2207" s="21">
        <v>698.1099999999999</v>
      </c>
      <c r="E2207" s="21">
        <v>737.34666666666669</v>
      </c>
      <c r="F2207" s="23" t="str">
        <f t="shared" si="450"/>
        <v>FALSE</v>
      </c>
      <c r="G2207" s="23" t="str">
        <f t="shared" si="451"/>
        <v>FALSE</v>
      </c>
      <c r="H2207" s="23" t="str">
        <f t="shared" si="452"/>
        <v>Sell</v>
      </c>
      <c r="I2207" s="23" t="str">
        <f t="shared" si="448"/>
        <v/>
      </c>
      <c r="J2207" s="38" t="str">
        <f t="shared" si="445"/>
        <v>Cash</v>
      </c>
      <c r="K2207" s="23" t="str">
        <f t="shared" si="446"/>
        <v>Cash</v>
      </c>
      <c r="L2207" s="23" t="str">
        <f t="shared" si="447"/>
        <v>Cash</v>
      </c>
      <c r="M2207" s="43">
        <f t="shared" si="453"/>
        <v>0.9874084919472913</v>
      </c>
      <c r="N2207" s="54">
        <f t="shared" si="442"/>
        <v>1</v>
      </c>
      <c r="O2207" s="47">
        <f>O2206*N2207</f>
        <v>3536769.4254810973</v>
      </c>
      <c r="P2207" s="67">
        <f>(O2207-MAX(O$97:O2207))/MAX(O$97:O2207)</f>
        <v>-0.32033920366994351</v>
      </c>
      <c r="Q2207" s="63">
        <f t="shared" si="441"/>
        <v>902098.28283613292</v>
      </c>
      <c r="R2207" s="48">
        <v>1</v>
      </c>
      <c r="S2207" s="47">
        <f t="shared" si="444"/>
        <v>24037975.504534457</v>
      </c>
      <c r="T2207" s="67">
        <f>(S2207-MAX(S$97:S2207))/MAX(S$97:S2207)</f>
        <v>-0.5051682409608933</v>
      </c>
      <c r="U2207" s="63">
        <f t="shared" si="443"/>
        <v>921477.82167450374</v>
      </c>
      <c r="V2207" s="4"/>
    </row>
    <row r="2208" spans="1:22" x14ac:dyDescent="0.3">
      <c r="A2208" s="2">
        <v>45211</v>
      </c>
      <c r="B2208" s="21">
        <v>663.7</v>
      </c>
      <c r="C2208" s="21">
        <v>654</v>
      </c>
      <c r="D2208" s="21">
        <v>692.78</v>
      </c>
      <c r="E2208" s="21">
        <v>737.31916666666666</v>
      </c>
      <c r="F2208" s="23" t="str">
        <f t="shared" si="450"/>
        <v>FALSE</v>
      </c>
      <c r="G2208" s="23" t="str">
        <f t="shared" si="451"/>
        <v>FALSE</v>
      </c>
      <c r="H2208" s="23" t="str">
        <f t="shared" si="452"/>
        <v>Sell</v>
      </c>
      <c r="I2208" s="23" t="str">
        <f t="shared" si="448"/>
        <v/>
      </c>
      <c r="J2208" s="38" t="str">
        <f t="shared" si="445"/>
        <v>Cash</v>
      </c>
      <c r="K2208" s="23" t="str">
        <f t="shared" si="446"/>
        <v>Cash</v>
      </c>
      <c r="L2208" s="23" t="str">
        <f t="shared" si="447"/>
        <v>Cash</v>
      </c>
      <c r="M2208" s="43">
        <f t="shared" si="453"/>
        <v>0.98413404507710567</v>
      </c>
      <c r="N2208" s="54">
        <f t="shared" si="442"/>
        <v>1</v>
      </c>
      <c r="O2208" s="47">
        <f>O2207*N2208</f>
        <v>3536769.4254810973</v>
      </c>
      <c r="P2208" s="67">
        <f>(O2208-MAX(O$97:O2208))/MAX(O$97:O2208)</f>
        <v>-0.32033920366994351</v>
      </c>
      <c r="Q2208" s="63">
        <f t="shared" si="441"/>
        <v>902098.28283613292</v>
      </c>
      <c r="R2208" s="48">
        <v>1</v>
      </c>
      <c r="S2208" s="47">
        <f t="shared" si="444"/>
        <v>24037975.504534457</v>
      </c>
      <c r="T2208" s="67">
        <f>(S2208-MAX(S$97:S2208))/MAX(S$97:S2208)</f>
        <v>-0.5051682409608933</v>
      </c>
      <c r="U2208" s="63">
        <f t="shared" si="443"/>
        <v>921477.82167450374</v>
      </c>
      <c r="V2208" s="4"/>
    </row>
    <row r="2209" spans="1:22" x14ac:dyDescent="0.3">
      <c r="A2209" s="2">
        <v>45212</v>
      </c>
      <c r="B2209" s="21">
        <v>653.9</v>
      </c>
      <c r="C2209" s="21">
        <v>661.5</v>
      </c>
      <c r="D2209" s="21">
        <v>689.63</v>
      </c>
      <c r="E2209" s="21">
        <v>737.63416666666672</v>
      </c>
      <c r="F2209" s="23" t="str">
        <f t="shared" si="450"/>
        <v>FALSE</v>
      </c>
      <c r="G2209" s="23" t="str">
        <f t="shared" si="451"/>
        <v>FALSE</v>
      </c>
      <c r="H2209" s="23" t="str">
        <f t="shared" si="452"/>
        <v>Sell</v>
      </c>
      <c r="I2209" s="23" t="str">
        <f t="shared" si="448"/>
        <v/>
      </c>
      <c r="J2209" s="38" t="str">
        <f t="shared" si="445"/>
        <v>Cash</v>
      </c>
      <c r="K2209" s="23" t="str">
        <f t="shared" si="446"/>
        <v>Cash</v>
      </c>
      <c r="L2209" s="23" t="str">
        <f t="shared" si="447"/>
        <v>Cash</v>
      </c>
      <c r="M2209" s="43">
        <f t="shared" si="453"/>
        <v>0.98523429260207918</v>
      </c>
      <c r="N2209" s="54">
        <f t="shared" si="442"/>
        <v>1</v>
      </c>
      <c r="O2209" s="47">
        <f>O2208*N2209</f>
        <v>3536769.4254810973</v>
      </c>
      <c r="P2209" s="67">
        <f>(O2209-MAX(O$97:O2209))/MAX(O$97:O2209)</f>
        <v>-0.32033920366994351</v>
      </c>
      <c r="Q2209" s="63">
        <f t="shared" si="441"/>
        <v>902098.28283613292</v>
      </c>
      <c r="R2209" s="48">
        <v>1</v>
      </c>
      <c r="S2209" s="47">
        <f t="shared" si="444"/>
        <v>24037975.504534457</v>
      </c>
      <c r="T2209" s="67">
        <f>(S2209-MAX(S$97:S2209))/MAX(S$97:S2209)</f>
        <v>-0.5051682409608933</v>
      </c>
      <c r="U2209" s="63">
        <f t="shared" si="443"/>
        <v>921477.82167450374</v>
      </c>
      <c r="V2209" s="4"/>
    </row>
    <row r="2210" spans="1:22" x14ac:dyDescent="0.3">
      <c r="A2210" s="2">
        <v>45213</v>
      </c>
      <c r="B2210" s="21">
        <v>661.5</v>
      </c>
      <c r="C2210" s="21">
        <v>667.1</v>
      </c>
      <c r="D2210" s="21">
        <v>684.19</v>
      </c>
      <c r="E2210" s="21">
        <v>738.11750000000006</v>
      </c>
      <c r="F2210" s="23" t="str">
        <f t="shared" si="450"/>
        <v>FALSE</v>
      </c>
      <c r="G2210" s="23" t="str">
        <f t="shared" si="451"/>
        <v>FALSE</v>
      </c>
      <c r="H2210" s="23" t="str">
        <f t="shared" si="452"/>
        <v>Sell</v>
      </c>
      <c r="I2210" s="23" t="str">
        <f t="shared" si="448"/>
        <v/>
      </c>
      <c r="J2210" s="38" t="str">
        <f t="shared" si="445"/>
        <v>Cash</v>
      </c>
      <c r="K2210" s="23" t="str">
        <f t="shared" si="446"/>
        <v>Cash</v>
      </c>
      <c r="L2210" s="23" t="str">
        <f t="shared" si="447"/>
        <v>Cash</v>
      </c>
      <c r="M2210" s="43">
        <f t="shared" si="453"/>
        <v>1.0116225722587553</v>
      </c>
      <c r="N2210" s="54">
        <f t="shared" si="442"/>
        <v>1</v>
      </c>
      <c r="O2210" s="47">
        <f>O2209*N2210</f>
        <v>3536769.4254810973</v>
      </c>
      <c r="P2210" s="67">
        <f>(O2210-MAX(O$97:O2210))/MAX(O$97:O2210)</f>
        <v>-0.32033920366994351</v>
      </c>
      <c r="Q2210" s="63">
        <f t="shared" si="441"/>
        <v>902098.28283613292</v>
      </c>
      <c r="R2210" s="48">
        <v>1</v>
      </c>
      <c r="S2210" s="47">
        <f t="shared" si="444"/>
        <v>24037975.504534457</v>
      </c>
      <c r="T2210" s="67">
        <f>(S2210-MAX(S$97:S2210))/MAX(S$97:S2210)</f>
        <v>-0.5051682409608933</v>
      </c>
      <c r="U2210" s="63">
        <f t="shared" si="443"/>
        <v>921477.82167450374</v>
      </c>
      <c r="V2210" s="4"/>
    </row>
    <row r="2211" spans="1:22" x14ac:dyDescent="0.3">
      <c r="A2211" s="2">
        <v>45214</v>
      </c>
      <c r="B2211" s="21">
        <v>667.5</v>
      </c>
      <c r="C2211" s="21">
        <v>664.7</v>
      </c>
      <c r="D2211" s="21">
        <v>679.41000000000008</v>
      </c>
      <c r="E2211" s="21">
        <v>738.43416666666667</v>
      </c>
      <c r="F2211" s="23" t="str">
        <f t="shared" si="450"/>
        <v>FALSE</v>
      </c>
      <c r="G2211" s="23" t="str">
        <f t="shared" si="451"/>
        <v>FALSE</v>
      </c>
      <c r="H2211" s="23" t="str">
        <f t="shared" si="452"/>
        <v>Sell</v>
      </c>
      <c r="I2211" s="23" t="str">
        <f t="shared" si="448"/>
        <v/>
      </c>
      <c r="J2211" s="38" t="str">
        <f t="shared" si="445"/>
        <v>Cash</v>
      </c>
      <c r="K2211" s="23" t="str">
        <f t="shared" si="446"/>
        <v>Cash</v>
      </c>
      <c r="L2211" s="23" t="str">
        <f t="shared" si="447"/>
        <v>Cash</v>
      </c>
      <c r="M2211" s="43">
        <f t="shared" si="453"/>
        <v>1.0090702947845804</v>
      </c>
      <c r="N2211" s="54">
        <f t="shared" si="442"/>
        <v>1</v>
      </c>
      <c r="O2211" s="47">
        <f>O2210*N2211</f>
        <v>3536769.4254810973</v>
      </c>
      <c r="P2211" s="67">
        <f>(O2211-MAX(O$97:O2211))/MAX(O$97:O2211)</f>
        <v>-0.32033920366994351</v>
      </c>
      <c r="Q2211" s="63">
        <f t="shared" ref="Q2211:Q2274" si="455">Q2210*N2211</f>
        <v>902098.28283613292</v>
      </c>
      <c r="R2211" s="48">
        <v>1</v>
      </c>
      <c r="S2211" s="47">
        <f t="shared" si="444"/>
        <v>24037975.504534457</v>
      </c>
      <c r="T2211" s="67">
        <f>(S2211-MAX(S$97:S2211))/MAX(S$97:S2211)</f>
        <v>-0.5051682409608933</v>
      </c>
      <c r="U2211" s="63">
        <f t="shared" si="443"/>
        <v>921477.82167450374</v>
      </c>
      <c r="V2211" s="4"/>
    </row>
    <row r="2212" spans="1:22" x14ac:dyDescent="0.3">
      <c r="A2212" s="2">
        <v>45215</v>
      </c>
      <c r="B2212" s="21">
        <v>664.7</v>
      </c>
      <c r="C2212" s="21">
        <v>676</v>
      </c>
      <c r="D2212" s="21">
        <v>676.14</v>
      </c>
      <c r="E2212" s="21">
        <v>738.71416666666664</v>
      </c>
      <c r="F2212" s="23" t="str">
        <f t="shared" si="450"/>
        <v>FALSE</v>
      </c>
      <c r="G2212" s="23" t="str">
        <f t="shared" si="451"/>
        <v>FALSE</v>
      </c>
      <c r="H2212" s="23" t="str">
        <f t="shared" si="452"/>
        <v>Sell</v>
      </c>
      <c r="I2212" s="23" t="str">
        <f t="shared" si="448"/>
        <v/>
      </c>
      <c r="J2212" s="38" t="str">
        <f t="shared" si="445"/>
        <v>Cash</v>
      </c>
      <c r="K2212" s="23" t="str">
        <f t="shared" si="446"/>
        <v>Cash</v>
      </c>
      <c r="L2212" s="23" t="str">
        <f t="shared" si="447"/>
        <v>Cash</v>
      </c>
      <c r="M2212" s="43">
        <f t="shared" si="453"/>
        <v>0.99580524344569299</v>
      </c>
      <c r="N2212" s="54">
        <f t="shared" ref="N2212:N2275" si="456">IF(L2212="hold", IF(L2211="hold", B2212/B2211, (B2212-(B2211*$A$1))/B2211), IF(L2212="Selling", IF(L2211="Buying", (B2212-(B2211*$A$1)-(B2212*$A$1))/B2211, (B2212-(B2212*$A$1))/B2211), 1))</f>
        <v>1</v>
      </c>
      <c r="O2212" s="47">
        <f>O2211*N2212</f>
        <v>3536769.4254810973</v>
      </c>
      <c r="P2212" s="67">
        <f>(O2212-MAX(O$97:O2212))/MAX(O$97:O2212)</f>
        <v>-0.32033920366994351</v>
      </c>
      <c r="Q2212" s="63">
        <f t="shared" si="455"/>
        <v>902098.28283613292</v>
      </c>
      <c r="R2212" s="48">
        <v>1</v>
      </c>
      <c r="S2212" s="47">
        <f t="shared" si="444"/>
        <v>24037975.504534457</v>
      </c>
      <c r="T2212" s="67">
        <f>(S2212-MAX(S$97:S2212))/MAX(S$97:S2212)</f>
        <v>-0.5051682409608933</v>
      </c>
      <c r="U2212" s="63">
        <f t="shared" ref="U2212:U2275" si="457">U2211*R2212</f>
        <v>921477.82167450374</v>
      </c>
      <c r="V2212" s="4"/>
    </row>
    <row r="2213" spans="1:22" x14ac:dyDescent="0.3">
      <c r="A2213" s="2">
        <v>45216</v>
      </c>
      <c r="B2213" s="21">
        <v>675.9</v>
      </c>
      <c r="C2213" s="21">
        <v>668</v>
      </c>
      <c r="D2213" s="21">
        <v>671.97</v>
      </c>
      <c r="E2213" s="21">
        <v>738.95416666666665</v>
      </c>
      <c r="F2213" s="23" t="str">
        <f t="shared" si="450"/>
        <v>FALSE</v>
      </c>
      <c r="G2213" s="23" t="str">
        <f t="shared" si="451"/>
        <v>FALSE</v>
      </c>
      <c r="H2213" s="23" t="str">
        <f t="shared" si="452"/>
        <v>Sell</v>
      </c>
      <c r="I2213" s="23" t="str">
        <f t="shared" si="448"/>
        <v/>
      </c>
      <c r="J2213" s="38" t="str">
        <f t="shared" si="445"/>
        <v>Cash</v>
      </c>
      <c r="K2213" s="23" t="str">
        <f t="shared" si="446"/>
        <v>Cash</v>
      </c>
      <c r="L2213" s="23" t="str">
        <f t="shared" si="447"/>
        <v>Cash</v>
      </c>
      <c r="M2213" s="43">
        <f t="shared" si="453"/>
        <v>1.0168497066345719</v>
      </c>
      <c r="N2213" s="54">
        <f t="shared" si="456"/>
        <v>1</v>
      </c>
      <c r="O2213" s="47">
        <f>O2212*N2213</f>
        <v>3536769.4254810973</v>
      </c>
      <c r="P2213" s="67">
        <f>(O2213-MAX(O$97:O2213))/MAX(O$97:O2213)</f>
        <v>-0.32033920366994351</v>
      </c>
      <c r="Q2213" s="63">
        <f t="shared" si="455"/>
        <v>902098.28283613292</v>
      </c>
      <c r="R2213" s="48">
        <v>1</v>
      </c>
      <c r="S2213" s="47">
        <f t="shared" si="444"/>
        <v>24037975.504534457</v>
      </c>
      <c r="T2213" s="67">
        <f>(S2213-MAX(S$97:S2213))/MAX(S$97:S2213)</f>
        <v>-0.5051682409608933</v>
      </c>
      <c r="U2213" s="63">
        <f t="shared" si="457"/>
        <v>921477.82167450374</v>
      </c>
      <c r="V2213" s="4"/>
    </row>
    <row r="2214" spans="1:22" x14ac:dyDescent="0.3">
      <c r="A2214" s="2">
        <v>45217</v>
      </c>
      <c r="B2214" s="21">
        <v>668.2</v>
      </c>
      <c r="C2214" s="21">
        <v>665.9</v>
      </c>
      <c r="D2214" s="21">
        <v>667.82999999999993</v>
      </c>
      <c r="E2214" s="21">
        <v>739.28750000000002</v>
      </c>
      <c r="F2214" s="23" t="str">
        <f t="shared" si="450"/>
        <v>FALSE</v>
      </c>
      <c r="G2214" s="23" t="str">
        <f t="shared" si="451"/>
        <v>FALSE</v>
      </c>
      <c r="H2214" s="23" t="str">
        <f t="shared" si="452"/>
        <v>Sell</v>
      </c>
      <c r="I2214" s="23" t="str">
        <f t="shared" si="448"/>
        <v/>
      </c>
      <c r="J2214" s="38" t="str">
        <f t="shared" si="445"/>
        <v>Cash</v>
      </c>
      <c r="K2214" s="23" t="str">
        <f t="shared" si="446"/>
        <v>Cash</v>
      </c>
      <c r="L2214" s="23" t="str">
        <f t="shared" si="447"/>
        <v>Cash</v>
      </c>
      <c r="M2214" s="43">
        <f t="shared" si="453"/>
        <v>0.9886077822163043</v>
      </c>
      <c r="N2214" s="54">
        <f t="shared" si="456"/>
        <v>1</v>
      </c>
      <c r="O2214" s="47">
        <f>O2213*N2214</f>
        <v>3536769.4254810973</v>
      </c>
      <c r="P2214" s="67">
        <f>(O2214-MAX(O$97:O2214))/MAX(O$97:O2214)</f>
        <v>-0.32033920366994351</v>
      </c>
      <c r="Q2214" s="63">
        <f t="shared" si="455"/>
        <v>902098.28283613292</v>
      </c>
      <c r="R2214" s="48">
        <v>1</v>
      </c>
      <c r="S2214" s="47">
        <f t="shared" si="444"/>
        <v>24037975.504534457</v>
      </c>
      <c r="T2214" s="67">
        <f>(S2214-MAX(S$97:S2214))/MAX(S$97:S2214)</f>
        <v>-0.5051682409608933</v>
      </c>
      <c r="U2214" s="63">
        <f t="shared" si="457"/>
        <v>921477.82167450374</v>
      </c>
      <c r="V2214" s="4"/>
    </row>
    <row r="2215" spans="1:22" x14ac:dyDescent="0.3">
      <c r="A2215" s="2">
        <v>45218</v>
      </c>
      <c r="B2215" s="21">
        <v>665.9</v>
      </c>
      <c r="C2215" s="21">
        <v>660.1</v>
      </c>
      <c r="D2215" s="21">
        <v>665.54</v>
      </c>
      <c r="E2215" s="21">
        <v>739.37833333333344</v>
      </c>
      <c r="F2215" s="23" t="str">
        <f t="shared" si="450"/>
        <v>FALSE</v>
      </c>
      <c r="G2215" s="23" t="str">
        <f t="shared" si="451"/>
        <v>FALSE</v>
      </c>
      <c r="H2215" s="23" t="str">
        <f t="shared" si="452"/>
        <v>Sell</v>
      </c>
      <c r="I2215" s="23" t="str">
        <f t="shared" si="448"/>
        <v/>
      </c>
      <c r="J2215" s="38" t="str">
        <f t="shared" si="445"/>
        <v>Cash</v>
      </c>
      <c r="K2215" s="23" t="str">
        <f t="shared" si="446"/>
        <v>Cash</v>
      </c>
      <c r="L2215" s="23" t="str">
        <f t="shared" si="447"/>
        <v>Cash</v>
      </c>
      <c r="M2215" s="43">
        <f t="shared" si="453"/>
        <v>0.99655791679137973</v>
      </c>
      <c r="N2215" s="54">
        <f t="shared" si="456"/>
        <v>1</v>
      </c>
      <c r="O2215" s="47">
        <f>O2214*N2215</f>
        <v>3536769.4254810973</v>
      </c>
      <c r="P2215" s="67">
        <f>(O2215-MAX(O$97:O2215))/MAX(O$97:O2215)</f>
        <v>-0.32033920366994351</v>
      </c>
      <c r="Q2215" s="63">
        <f t="shared" si="455"/>
        <v>902098.28283613292</v>
      </c>
      <c r="R2215" s="48">
        <v>1</v>
      </c>
      <c r="S2215" s="47">
        <f t="shared" si="444"/>
        <v>24037975.504534457</v>
      </c>
      <c r="T2215" s="67">
        <f>(S2215-MAX(S$97:S2215))/MAX(S$97:S2215)</f>
        <v>-0.5051682409608933</v>
      </c>
      <c r="U2215" s="63">
        <f t="shared" si="457"/>
        <v>921477.82167450374</v>
      </c>
      <c r="V2215" s="4"/>
    </row>
    <row r="2216" spans="1:22" x14ac:dyDescent="0.3">
      <c r="A2216" s="2">
        <v>45219</v>
      </c>
      <c r="B2216" s="21">
        <v>660.3</v>
      </c>
      <c r="C2216" s="21">
        <v>700.6</v>
      </c>
      <c r="D2216" s="21">
        <v>668.16000000000008</v>
      </c>
      <c r="E2216" s="21">
        <v>739.82916666666665</v>
      </c>
      <c r="F2216" s="23" t="str">
        <f t="shared" si="450"/>
        <v>FALSE</v>
      </c>
      <c r="G2216" s="23" t="str">
        <f t="shared" si="451"/>
        <v>FALSE</v>
      </c>
      <c r="H2216" s="23" t="str">
        <f t="shared" si="452"/>
        <v>Sell</v>
      </c>
      <c r="I2216" s="23" t="str">
        <f t="shared" si="448"/>
        <v/>
      </c>
      <c r="J2216" s="38" t="str">
        <f t="shared" si="445"/>
        <v>Cash</v>
      </c>
      <c r="K2216" s="23" t="str">
        <f t="shared" si="446"/>
        <v>Cash</v>
      </c>
      <c r="L2216" s="23" t="str">
        <f t="shared" si="447"/>
        <v>Cash</v>
      </c>
      <c r="M2216" s="43">
        <f t="shared" si="453"/>
        <v>0.99159032887820986</v>
      </c>
      <c r="N2216" s="54">
        <f t="shared" si="456"/>
        <v>1</v>
      </c>
      <c r="O2216" s="47">
        <f>O2215*N2216</f>
        <v>3536769.4254810973</v>
      </c>
      <c r="P2216" s="67">
        <f>(O2216-MAX(O$97:O2216))/MAX(O$97:O2216)</f>
        <v>-0.32033920366994351</v>
      </c>
      <c r="Q2216" s="63">
        <f t="shared" si="455"/>
        <v>902098.28283613292</v>
      </c>
      <c r="R2216" s="48">
        <v>1</v>
      </c>
      <c r="S2216" s="47">
        <f t="shared" si="444"/>
        <v>24037975.504534457</v>
      </c>
      <c r="T2216" s="67">
        <f>(S2216-MAX(S$97:S2216))/MAX(S$97:S2216)</f>
        <v>-0.5051682409608933</v>
      </c>
      <c r="U2216" s="63">
        <f t="shared" si="457"/>
        <v>921477.82167450374</v>
      </c>
      <c r="V2216" s="4"/>
    </row>
    <row r="2217" spans="1:22" x14ac:dyDescent="0.3">
      <c r="A2217" s="2">
        <v>45220</v>
      </c>
      <c r="B2217" s="21">
        <v>700.6</v>
      </c>
      <c r="C2217" s="21">
        <v>707.6</v>
      </c>
      <c r="D2217" s="21">
        <v>672.55</v>
      </c>
      <c r="E2217" s="21">
        <v>740.32333333333338</v>
      </c>
      <c r="F2217" s="23" t="str">
        <f t="shared" si="450"/>
        <v>TRUE</v>
      </c>
      <c r="G2217" s="23" t="str">
        <f t="shared" si="451"/>
        <v>FALSE</v>
      </c>
      <c r="H2217" s="23" t="str">
        <f t="shared" si="452"/>
        <v>Hold&amp;NotBuy</v>
      </c>
      <c r="I2217" s="23" t="str">
        <f t="shared" si="448"/>
        <v>hold</v>
      </c>
      <c r="J2217" s="38" t="str">
        <f t="shared" si="445"/>
        <v>Cash</v>
      </c>
      <c r="K2217" s="23" t="str">
        <f t="shared" si="446"/>
        <v>Cash</v>
      </c>
      <c r="L2217" s="23" t="str">
        <f t="shared" si="447"/>
        <v>Cash</v>
      </c>
      <c r="M2217" s="43">
        <f t="shared" si="453"/>
        <v>1.0610328638497655</v>
      </c>
      <c r="N2217" s="54">
        <f t="shared" si="456"/>
        <v>1</v>
      </c>
      <c r="O2217" s="47">
        <f>O2216*N2217</f>
        <v>3536769.4254810973</v>
      </c>
      <c r="P2217" s="67">
        <f>(O2217-MAX(O$97:O2217))/MAX(O$97:O2217)</f>
        <v>-0.32033920366994351</v>
      </c>
      <c r="Q2217" s="63">
        <f t="shared" si="455"/>
        <v>902098.28283613292</v>
      </c>
      <c r="R2217" s="48">
        <v>1</v>
      </c>
      <c r="S2217" s="47">
        <f t="shared" si="444"/>
        <v>24037975.504534457</v>
      </c>
      <c r="T2217" s="67">
        <f>(S2217-MAX(S$97:S2217))/MAX(S$97:S2217)</f>
        <v>-0.5051682409608933</v>
      </c>
      <c r="U2217" s="63">
        <f t="shared" si="457"/>
        <v>921477.82167450374</v>
      </c>
      <c r="V2217" s="4"/>
    </row>
    <row r="2218" spans="1:22" x14ac:dyDescent="0.3">
      <c r="A2218" s="2">
        <v>45221</v>
      </c>
      <c r="B2218" s="21">
        <v>707.6</v>
      </c>
      <c r="C2218" s="21">
        <v>699.5</v>
      </c>
      <c r="D2218" s="21">
        <v>677.1</v>
      </c>
      <c r="E2218" s="21">
        <v>740.71833333333336</v>
      </c>
      <c r="F2218" s="23" t="str">
        <f t="shared" si="450"/>
        <v>TRUE</v>
      </c>
      <c r="G2218" s="23" t="str">
        <f t="shared" si="451"/>
        <v>FALSE</v>
      </c>
      <c r="H2218" s="23" t="str">
        <f t="shared" si="452"/>
        <v>Hold&amp;NotBuy</v>
      </c>
      <c r="I2218" s="23" t="str">
        <f t="shared" si="448"/>
        <v>hold</v>
      </c>
      <c r="J2218" s="38" t="str">
        <f t="shared" si="445"/>
        <v>Cash</v>
      </c>
      <c r="K2218" s="23" t="str">
        <f t="shared" si="446"/>
        <v>Cash</v>
      </c>
      <c r="L2218" s="23" t="str">
        <f t="shared" si="447"/>
        <v>Cash</v>
      </c>
      <c r="M2218" s="43">
        <f t="shared" si="453"/>
        <v>1.0099914359120754</v>
      </c>
      <c r="N2218" s="54">
        <f t="shared" si="456"/>
        <v>1</v>
      </c>
      <c r="O2218" s="47">
        <f>O2217*N2218</f>
        <v>3536769.4254810973</v>
      </c>
      <c r="P2218" s="67">
        <f>(O2218-MAX(O$97:O2218))/MAX(O$97:O2218)</f>
        <v>-0.32033920366994351</v>
      </c>
      <c r="Q2218" s="63">
        <f t="shared" si="455"/>
        <v>902098.28283613292</v>
      </c>
      <c r="R2218" s="55">
        <f>(B2218-(B2217*$A$1))/B2217</f>
        <v>1.0092914359120755</v>
      </c>
      <c r="S2218" s="47">
        <f t="shared" si="444"/>
        <v>24261322.813390881</v>
      </c>
      <c r="T2218" s="67">
        <f>(S2218-MAX(S$97:S2218))/MAX(S$97:S2218)</f>
        <v>-0.50057054338452189</v>
      </c>
      <c r="U2218" s="63">
        <f t="shared" si="457"/>
        <v>930039.67379899137</v>
      </c>
      <c r="V2218" s="4"/>
    </row>
    <row r="2219" spans="1:22" x14ac:dyDescent="0.3">
      <c r="A2219" s="2">
        <v>45222</v>
      </c>
      <c r="B2219" s="21">
        <v>699.3</v>
      </c>
      <c r="C2219" s="21">
        <v>714.4</v>
      </c>
      <c r="D2219" s="21">
        <v>682.3900000000001</v>
      </c>
      <c r="E2219" s="21">
        <v>741.25499999999988</v>
      </c>
      <c r="F2219" s="23" t="str">
        <f t="shared" si="450"/>
        <v>TRUE</v>
      </c>
      <c r="G2219" s="23" t="str">
        <f t="shared" si="451"/>
        <v>FALSE</v>
      </c>
      <c r="H2219" s="23" t="str">
        <f t="shared" si="452"/>
        <v>Hold&amp;NotBuy</v>
      </c>
      <c r="I2219" s="23" t="str">
        <f t="shared" si="448"/>
        <v>hold</v>
      </c>
      <c r="J2219" s="38" t="str">
        <f t="shared" si="445"/>
        <v>Cash</v>
      </c>
      <c r="K2219" s="23" t="str">
        <f t="shared" si="446"/>
        <v>Cash</v>
      </c>
      <c r="L2219" s="23" t="str">
        <f t="shared" si="447"/>
        <v>Cash</v>
      </c>
      <c r="M2219" s="43">
        <f t="shared" si="453"/>
        <v>0.98827020915771613</v>
      </c>
      <c r="N2219" s="54">
        <f t="shared" si="456"/>
        <v>1</v>
      </c>
      <c r="O2219" s="47">
        <f>O2218*N2219</f>
        <v>3536769.4254810973</v>
      </c>
      <c r="P2219" s="67">
        <f>(O2219-MAX(O$97:O2219))/MAX(O$97:O2219)</f>
        <v>-0.32033920366994351</v>
      </c>
      <c r="Q2219" s="63">
        <f t="shared" si="455"/>
        <v>902098.28283613292</v>
      </c>
      <c r="R2219" s="52">
        <f t="shared" ref="R2219:R2222" si="458">M2219</f>
        <v>0.98827020915771613</v>
      </c>
      <c r="S2219" s="47">
        <f t="shared" si="444"/>
        <v>23976742.571232677</v>
      </c>
      <c r="T2219" s="67">
        <f>(S2219-MAX(S$97:S2219))/MAX(S$97:S2219)</f>
        <v>-0.50642874645109692</v>
      </c>
      <c r="U2219" s="63">
        <f t="shared" si="457"/>
        <v>919130.50295030326</v>
      </c>
      <c r="V2219" s="4"/>
    </row>
    <row r="2220" spans="1:22" x14ac:dyDescent="0.3">
      <c r="A2220" s="2">
        <v>45223</v>
      </c>
      <c r="B2220" s="21">
        <v>714.6</v>
      </c>
      <c r="C2220" s="21">
        <v>769.3</v>
      </c>
      <c r="D2220" s="21">
        <v>692.61</v>
      </c>
      <c r="E2220" s="21">
        <v>742.35333333333324</v>
      </c>
      <c r="F2220" s="23" t="str">
        <f t="shared" si="450"/>
        <v>TRUE</v>
      </c>
      <c r="G2220" s="23" t="str">
        <f t="shared" si="451"/>
        <v>FALSE</v>
      </c>
      <c r="H2220" s="23" t="str">
        <f t="shared" si="452"/>
        <v>Hold&amp;NotBuy</v>
      </c>
      <c r="I2220" s="23" t="str">
        <f t="shared" si="448"/>
        <v>hold</v>
      </c>
      <c r="J2220" s="38" t="str">
        <f t="shared" si="445"/>
        <v>Cash</v>
      </c>
      <c r="K2220" s="23" t="str">
        <f t="shared" si="446"/>
        <v>Cash</v>
      </c>
      <c r="L2220" s="23" t="str">
        <f t="shared" si="447"/>
        <v>Cash</v>
      </c>
      <c r="M2220" s="43">
        <f t="shared" si="453"/>
        <v>1.0218790218790219</v>
      </c>
      <c r="N2220" s="54">
        <f t="shared" si="456"/>
        <v>1</v>
      </c>
      <c r="O2220" s="47">
        <f>O2219*N2220</f>
        <v>3536769.4254810973</v>
      </c>
      <c r="P2220" s="67">
        <f>(O2220-MAX(O$97:O2220))/MAX(O$97:O2220)</f>
        <v>-0.32033920366994351</v>
      </c>
      <c r="Q2220" s="63">
        <f t="shared" si="455"/>
        <v>902098.28283613292</v>
      </c>
      <c r="R2220" s="52">
        <f t="shared" si="458"/>
        <v>1.0218790218790219</v>
      </c>
      <c r="S2220" s="47">
        <f t="shared" ref="S2220:S2283" si="459">S2219*R2220</f>
        <v>24501330.246536352</v>
      </c>
      <c r="T2220" s="67">
        <f>(S2220-MAX(S$97:S2220))/MAX(S$97:S2220)</f>
        <v>-0.49562989019584419</v>
      </c>
      <c r="U2220" s="63">
        <f t="shared" si="457"/>
        <v>939240.17933402932</v>
      </c>
      <c r="V2220" s="4"/>
    </row>
    <row r="2221" spans="1:22" x14ac:dyDescent="0.3">
      <c r="A2221" s="2">
        <v>45224</v>
      </c>
      <c r="B2221" s="21">
        <v>769.3</v>
      </c>
      <c r="C2221" s="21">
        <v>752.2</v>
      </c>
      <c r="D2221" s="21">
        <v>701.36</v>
      </c>
      <c r="E2221" s="21">
        <v>743.31999999999994</v>
      </c>
      <c r="F2221" s="23" t="str">
        <f t="shared" si="450"/>
        <v>TRUE</v>
      </c>
      <c r="G2221" s="23" t="str">
        <f t="shared" si="451"/>
        <v>TRUE</v>
      </c>
      <c r="H2221" s="23" t="str">
        <f t="shared" si="452"/>
        <v>Buy</v>
      </c>
      <c r="I2221" s="23" t="str">
        <f t="shared" si="448"/>
        <v>Buying</v>
      </c>
      <c r="J2221" s="38" t="str">
        <f t="shared" si="445"/>
        <v/>
      </c>
      <c r="K2221" s="23" t="str">
        <f t="shared" si="446"/>
        <v>Buying</v>
      </c>
      <c r="L2221" s="23" t="str">
        <f t="shared" si="447"/>
        <v>Buying</v>
      </c>
      <c r="M2221" s="43">
        <f t="shared" si="453"/>
        <v>1.0765463196193674</v>
      </c>
      <c r="N2221" s="54">
        <f t="shared" si="456"/>
        <v>1</v>
      </c>
      <c r="O2221" s="47">
        <f>O2220*N2221</f>
        <v>3536769.4254810973</v>
      </c>
      <c r="P2221" s="67">
        <f>(O2221-MAX(O$97:O2221))/MAX(O$97:O2221)</f>
        <v>-0.32033920366994351</v>
      </c>
      <c r="Q2221" s="63">
        <f t="shared" si="455"/>
        <v>902098.28283613292</v>
      </c>
      <c r="R2221" s="52">
        <f t="shared" si="458"/>
        <v>1.0765463196193674</v>
      </c>
      <c r="S2221" s="47">
        <f t="shared" si="459"/>
        <v>26376816.902687397</v>
      </c>
      <c r="T2221" s="67">
        <f>(S2221-MAX(S$97:S2221))/MAX(S$97:S2221)</f>
        <v>-0.45702221456431985</v>
      </c>
      <c r="U2221" s="63">
        <f t="shared" si="457"/>
        <v>1011135.5583006839</v>
      </c>
      <c r="V2221" s="4"/>
    </row>
    <row r="2222" spans="1:22" x14ac:dyDescent="0.3">
      <c r="A2222" s="2">
        <v>45225</v>
      </c>
      <c r="B2222" s="21">
        <v>752.2</v>
      </c>
      <c r="C2222" s="21">
        <v>744.8</v>
      </c>
      <c r="D2222" s="21">
        <v>708.24</v>
      </c>
      <c r="E2222" s="21">
        <v>744.29333333333329</v>
      </c>
      <c r="F2222" s="23" t="str">
        <f t="shared" si="450"/>
        <v>TRUE</v>
      </c>
      <c r="G2222" s="23" t="str">
        <f t="shared" si="451"/>
        <v>TRUE</v>
      </c>
      <c r="H2222" s="23" t="str">
        <f t="shared" si="452"/>
        <v>Buy</v>
      </c>
      <c r="I2222" s="23" t="str">
        <f t="shared" si="448"/>
        <v>hold</v>
      </c>
      <c r="J2222" s="38" t="str">
        <f t="shared" si="445"/>
        <v/>
      </c>
      <c r="K2222" s="23" t="str">
        <f t="shared" si="446"/>
        <v>hold</v>
      </c>
      <c r="L2222" s="23" t="str">
        <f t="shared" si="447"/>
        <v>hold</v>
      </c>
      <c r="M2222" s="43">
        <f t="shared" si="453"/>
        <v>0.97777200051995328</v>
      </c>
      <c r="N2222" s="54">
        <f t="shared" si="456"/>
        <v>0.97707200051995335</v>
      </c>
      <c r="O2222" s="47">
        <f>O2221*N2222</f>
        <v>3455678.3779326216</v>
      </c>
      <c r="P2222" s="67">
        <f>(O2222-MAX(O$97:O2222))/MAX(O$97:O2222)</f>
        <v>-0.33592246605480719</v>
      </c>
      <c r="Q2222" s="63">
        <f t="shared" si="455"/>
        <v>881414.97387631505</v>
      </c>
      <c r="R2222" s="52">
        <f t="shared" si="458"/>
        <v>0.97777200051995328</v>
      </c>
      <c r="S2222" s="47">
        <f t="shared" si="459"/>
        <v>25790513.030289173</v>
      </c>
      <c r="T2222" s="67">
        <f>(S2222-MAX(S$97:S2222))/MAX(S$97:S2222)</f>
        <v>-0.46909152449666108</v>
      </c>
      <c r="U2222" s="63">
        <f t="shared" si="457"/>
        <v>988660.03763651953</v>
      </c>
      <c r="V2222" s="4"/>
    </row>
    <row r="2223" spans="1:22" x14ac:dyDescent="0.3">
      <c r="A2223" s="2">
        <v>45226</v>
      </c>
      <c r="B2223" s="21">
        <v>744.9</v>
      </c>
      <c r="C2223" s="21">
        <v>742.8</v>
      </c>
      <c r="D2223" s="21">
        <v>715.72</v>
      </c>
      <c r="E2223" s="21">
        <v>745.27416666666659</v>
      </c>
      <c r="F2223" s="23" t="str">
        <f t="shared" si="450"/>
        <v>TRUE</v>
      </c>
      <c r="G2223" s="23" t="str">
        <f t="shared" si="451"/>
        <v>TRUE</v>
      </c>
      <c r="H2223" s="23" t="str">
        <f t="shared" si="452"/>
        <v>Buy</v>
      </c>
      <c r="I2223" s="23" t="str">
        <f t="shared" si="448"/>
        <v>hold</v>
      </c>
      <c r="J2223" s="38" t="str">
        <f t="shared" si="445"/>
        <v/>
      </c>
      <c r="K2223" s="23" t="str">
        <f t="shared" si="446"/>
        <v>hold</v>
      </c>
      <c r="L2223" s="23" t="str">
        <f t="shared" si="447"/>
        <v>hold</v>
      </c>
      <c r="M2223" s="43">
        <f t="shared" si="453"/>
        <v>0.99029513427279969</v>
      </c>
      <c r="N2223" s="54">
        <f t="shared" si="456"/>
        <v>0.99029513427279969</v>
      </c>
      <c r="O2223" s="47">
        <f>O2222*N2223</f>
        <v>3422141.4832783961</v>
      </c>
      <c r="P2223" s="67">
        <f>(O2223-MAX(O$97:O2223))/MAX(O$97:O2223)</f>
        <v>-0.3423672493541956</v>
      </c>
      <c r="Q2223" s="63">
        <f t="shared" si="455"/>
        <v>872860.95990490168</v>
      </c>
      <c r="R2223" s="48">
        <v>0.99029513427279969</v>
      </c>
      <c r="S2223" s="47">
        <f t="shared" si="459"/>
        <v>25540219.564294606</v>
      </c>
      <c r="T2223" s="67">
        <f>(S2223-MAX(S$97:S2223))/MAX(S$97:S2223)</f>
        <v>-0.4742439199648536</v>
      </c>
      <c r="U2223" s="63">
        <f t="shared" si="457"/>
        <v>979065.22472140833</v>
      </c>
      <c r="V2223" s="4"/>
    </row>
    <row r="2224" spans="1:22" x14ac:dyDescent="0.3">
      <c r="A2224" s="2">
        <v>45227</v>
      </c>
      <c r="B2224" s="21">
        <v>742.9</v>
      </c>
      <c r="C2224" s="21">
        <v>742</v>
      </c>
      <c r="D2224" s="21">
        <v>723.32999999999993</v>
      </c>
      <c r="E2224" s="21">
        <v>746.30083333333334</v>
      </c>
      <c r="F2224" s="23" t="str">
        <f t="shared" si="450"/>
        <v>TRUE</v>
      </c>
      <c r="G2224" s="23" t="str">
        <f t="shared" si="451"/>
        <v>FALSE</v>
      </c>
      <c r="H2224" s="23" t="str">
        <f t="shared" si="452"/>
        <v>Hold&amp;NotBuy</v>
      </c>
      <c r="I2224" s="23" t="str">
        <f t="shared" si="448"/>
        <v>hold</v>
      </c>
      <c r="J2224" s="38" t="str">
        <f t="shared" si="445"/>
        <v/>
      </c>
      <c r="K2224" s="23" t="str">
        <f t="shared" si="446"/>
        <v>hold</v>
      </c>
      <c r="L2224" s="23" t="str">
        <f t="shared" si="447"/>
        <v>hold</v>
      </c>
      <c r="M2224" s="43">
        <f t="shared" si="453"/>
        <v>0.99731507584910728</v>
      </c>
      <c r="N2224" s="54">
        <f t="shared" si="456"/>
        <v>0.99731507584910728</v>
      </c>
      <c r="O2224" s="47">
        <f>O2223*N2224</f>
        <v>3412953.2929621702</v>
      </c>
      <c r="P2224" s="67">
        <f>(O2224-MAX(O$97:O2224))/MAX(O$97:O2224)</f>
        <v>-0.3441329434088225</v>
      </c>
      <c r="Q2224" s="63">
        <f t="shared" si="455"/>
        <v>870517.39443328162</v>
      </c>
      <c r="R2224" s="48">
        <v>0.99731507584910728</v>
      </c>
      <c r="S2224" s="47">
        <f t="shared" si="459"/>
        <v>25471646.011967327</v>
      </c>
      <c r="T2224" s="67">
        <f>(S2224-MAX(S$97:S2224))/MAX(S$97:S2224)</f>
        <v>-0.47565553516161868</v>
      </c>
      <c r="U2224" s="63">
        <f t="shared" si="457"/>
        <v>976436.50885425461</v>
      </c>
      <c r="V2224" s="4"/>
    </row>
    <row r="2225" spans="1:22" x14ac:dyDescent="0.3">
      <c r="A2225" s="2">
        <v>45228</v>
      </c>
      <c r="B2225" s="21">
        <v>742</v>
      </c>
      <c r="C2225" s="21">
        <v>754.5</v>
      </c>
      <c r="D2225" s="21">
        <v>732.77</v>
      </c>
      <c r="E2225" s="21">
        <v>747.33333333333337</v>
      </c>
      <c r="F2225" s="23" t="str">
        <f t="shared" si="450"/>
        <v>TRUE</v>
      </c>
      <c r="G2225" s="23" t="str">
        <f t="shared" si="451"/>
        <v>FALSE</v>
      </c>
      <c r="H2225" s="23" t="str">
        <f t="shared" si="452"/>
        <v>Hold&amp;NotBuy</v>
      </c>
      <c r="I2225" s="23" t="str">
        <f t="shared" si="448"/>
        <v>hold</v>
      </c>
      <c r="J2225" s="38" t="str">
        <f t="shared" si="445"/>
        <v/>
      </c>
      <c r="K2225" s="23" t="str">
        <f t="shared" si="446"/>
        <v>hold</v>
      </c>
      <c r="L2225" s="23" t="str">
        <f t="shared" si="447"/>
        <v>hold</v>
      </c>
      <c r="M2225" s="43">
        <f t="shared" si="453"/>
        <v>0.99878853143087898</v>
      </c>
      <c r="N2225" s="54">
        <f t="shared" si="456"/>
        <v>0.99878853143087898</v>
      </c>
      <c r="O2225" s="47">
        <f>O2224*N2225</f>
        <v>3408818.6073198686</v>
      </c>
      <c r="P2225" s="67">
        <f>(O2225-MAX(O$97:O2225))/MAX(O$97:O2225)</f>
        <v>-0.34492750573340458</v>
      </c>
      <c r="Q2225" s="63">
        <f t="shared" si="455"/>
        <v>869462.78997105255</v>
      </c>
      <c r="R2225" s="48">
        <v>0.99878853143087898</v>
      </c>
      <c r="S2225" s="47">
        <f t="shared" si="459"/>
        <v>25440787.913420051</v>
      </c>
      <c r="T2225" s="67">
        <f>(S2225-MAX(S$97:S2225))/MAX(S$97:S2225)</f>
        <v>-0.47629076200016296</v>
      </c>
      <c r="U2225" s="63">
        <f t="shared" si="457"/>
        <v>975253.58671403548</v>
      </c>
      <c r="V2225" s="4"/>
    </row>
    <row r="2226" spans="1:22" x14ac:dyDescent="0.3">
      <c r="A2226" s="2">
        <v>45229</v>
      </c>
      <c r="B2226" s="21">
        <v>754.4</v>
      </c>
      <c r="C2226" s="21">
        <v>788.2</v>
      </c>
      <c r="D2226" s="21">
        <v>741.53</v>
      </c>
      <c r="E2226" s="21">
        <v>748.51083333333338</v>
      </c>
      <c r="F2226" s="23" t="str">
        <f t="shared" si="450"/>
        <v>TRUE</v>
      </c>
      <c r="G2226" s="23" t="str">
        <f t="shared" si="451"/>
        <v>TRUE</v>
      </c>
      <c r="H2226" s="23" t="str">
        <f t="shared" si="452"/>
        <v>Buy</v>
      </c>
      <c r="I2226" s="23" t="str">
        <f t="shared" si="448"/>
        <v>Buying</v>
      </c>
      <c r="J2226" s="38" t="str">
        <f t="shared" si="445"/>
        <v/>
      </c>
      <c r="K2226" s="23" t="str">
        <f t="shared" si="446"/>
        <v>Buying</v>
      </c>
      <c r="L2226" s="23" t="str">
        <f t="shared" si="447"/>
        <v>Buying</v>
      </c>
      <c r="M2226" s="43">
        <f t="shared" si="453"/>
        <v>1.0167115902964958</v>
      </c>
      <c r="N2226" s="54">
        <f>M2226</f>
        <v>1.0167115902964958</v>
      </c>
      <c r="O2226" s="47">
        <f>O2225*N2226</f>
        <v>3465785.3872804698</v>
      </c>
      <c r="P2226" s="67">
        <f>(O2226-MAX(O$97:O2226))/MAX(O$97:O2226)</f>
        <v>-0.33398020259471767</v>
      </c>
      <c r="Q2226" s="63">
        <f t="shared" si="455"/>
        <v>883992.89589509694</v>
      </c>
      <c r="R2226" s="48">
        <v>1.0167115902964958</v>
      </c>
      <c r="S2226" s="47">
        <f t="shared" si="459"/>
        <v>25865943.937849171</v>
      </c>
      <c r="T2226" s="67">
        <f>(S2226-MAX(S$97:S2226))/MAX(S$97:S2226)</f>
        <v>-0.46753874778021964</v>
      </c>
      <c r="U2226" s="63">
        <f t="shared" si="457"/>
        <v>991551.62509038846</v>
      </c>
      <c r="V2226" s="4"/>
    </row>
    <row r="2227" spans="1:22" x14ac:dyDescent="0.3">
      <c r="A2227" s="2">
        <v>45230</v>
      </c>
      <c r="B2227" s="21">
        <v>788</v>
      </c>
      <c r="C2227" s="21">
        <v>805.7</v>
      </c>
      <c r="D2227" s="21">
        <v>751.34</v>
      </c>
      <c r="E2227" s="21">
        <v>749.90583333333336</v>
      </c>
      <c r="F2227" s="23" t="str">
        <f t="shared" si="450"/>
        <v>TRUE</v>
      </c>
      <c r="G2227" s="23" t="str">
        <f t="shared" si="451"/>
        <v>TRUE</v>
      </c>
      <c r="H2227" s="23" t="str">
        <f t="shared" si="452"/>
        <v>Buy</v>
      </c>
      <c r="I2227" s="23" t="str">
        <f t="shared" si="448"/>
        <v>hold</v>
      </c>
      <c r="J2227" s="38" t="str">
        <f t="shared" si="445"/>
        <v/>
      </c>
      <c r="K2227" s="23" t="str">
        <f t="shared" si="446"/>
        <v>hold</v>
      </c>
      <c r="L2227" s="23" t="str">
        <f t="shared" si="447"/>
        <v>hold</v>
      </c>
      <c r="M2227" s="43">
        <f t="shared" si="453"/>
        <v>1.0445387062566278</v>
      </c>
      <c r="N2227" s="54">
        <f t="shared" si="456"/>
        <v>1.0438387062566277</v>
      </c>
      <c r="O2227" s="47">
        <f>O2226*N2227</f>
        <v>3617720.9348219708</v>
      </c>
      <c r="P2227" s="67">
        <f>(O2227-MAX(O$97:O2227))/MAX(O$97:O2227)</f>
        <v>-0.30478275633516883</v>
      </c>
      <c r="Q2227" s="63">
        <f t="shared" si="455"/>
        <v>922746.00079118775</v>
      </c>
      <c r="R2227" s="48">
        <v>1.0438075291622482</v>
      </c>
      <c r="S2227" s="47">
        <f t="shared" si="459"/>
        <v>26999067.031215575</v>
      </c>
      <c r="T2227" s="67">
        <f>(S2227-MAX(S$97:S2227))/MAX(S$97:S2227)</f>
        <v>-0.44421293594583444</v>
      </c>
      <c r="U2227" s="63">
        <f t="shared" si="457"/>
        <v>1034989.0518224102</v>
      </c>
      <c r="V2227" s="4"/>
    </row>
    <row r="2228" spans="1:22" x14ac:dyDescent="0.3">
      <c r="A2228" s="2">
        <v>45231</v>
      </c>
      <c r="B2228" s="21">
        <v>805.8</v>
      </c>
      <c r="C2228" s="21">
        <v>815</v>
      </c>
      <c r="D2228" s="21">
        <v>762.8900000000001</v>
      </c>
      <c r="E2228" s="21">
        <v>751.35249999999985</v>
      </c>
      <c r="F2228" s="23" t="str">
        <f t="shared" si="450"/>
        <v>TRUE</v>
      </c>
      <c r="G2228" s="23" t="str">
        <f t="shared" si="451"/>
        <v>TRUE</v>
      </c>
      <c r="H2228" s="23" t="str">
        <f t="shared" si="452"/>
        <v>Buy</v>
      </c>
      <c r="I2228" s="23" t="str">
        <f t="shared" si="448"/>
        <v>hold</v>
      </c>
      <c r="J2228" s="38" t="str">
        <f t="shared" si="445"/>
        <v/>
      </c>
      <c r="K2228" s="23" t="str">
        <f t="shared" si="446"/>
        <v>hold</v>
      </c>
      <c r="L2228" s="23" t="str">
        <f t="shared" si="447"/>
        <v>hold</v>
      </c>
      <c r="M2228" s="43">
        <f t="shared" si="453"/>
        <v>1.0225888324873096</v>
      </c>
      <c r="N2228" s="54">
        <f t="shared" si="456"/>
        <v>1.0225888324873096</v>
      </c>
      <c r="O2228" s="47">
        <f>O2227*N2228</f>
        <v>3699441.0270044971</v>
      </c>
      <c r="P2228" s="67">
        <f>(O2228-MAX(O$97:O2228))/MAX(O$97:O2228)</f>
        <v>-0.28907861047573491</v>
      </c>
      <c r="Q2228" s="63">
        <f t="shared" si="455"/>
        <v>943589.75563139468</v>
      </c>
      <c r="R2228" s="48">
        <v>1.0225888324873096</v>
      </c>
      <c r="S2228" s="47">
        <f t="shared" si="459"/>
        <v>27608944.433697347</v>
      </c>
      <c r="T2228" s="67">
        <f>(S2228-MAX(S$97:S2228))/MAX(S$97:S2228)</f>
        <v>-0.43165835505730132</v>
      </c>
      <c r="U2228" s="63">
        <f t="shared" si="457"/>
        <v>1058368.246140226</v>
      </c>
      <c r="V2228" s="4"/>
    </row>
    <row r="2229" spans="1:22" x14ac:dyDescent="0.3">
      <c r="A2229" s="2">
        <v>45232</v>
      </c>
      <c r="B2229" s="21">
        <v>815</v>
      </c>
      <c r="C2229" s="21">
        <v>824.2</v>
      </c>
      <c r="D2229" s="21">
        <v>773.87</v>
      </c>
      <c r="E2229" s="21">
        <v>752.98083333333341</v>
      </c>
      <c r="F2229" s="23" t="str">
        <f t="shared" si="450"/>
        <v>TRUE</v>
      </c>
      <c r="G2229" s="23" t="str">
        <f t="shared" si="451"/>
        <v>TRUE</v>
      </c>
      <c r="H2229" s="23" t="str">
        <f t="shared" si="452"/>
        <v>Buy</v>
      </c>
      <c r="I2229" s="23" t="str">
        <f t="shared" si="448"/>
        <v>hold</v>
      </c>
      <c r="J2229" s="38" t="str">
        <f t="shared" si="445"/>
        <v/>
      </c>
      <c r="K2229" s="23" t="str">
        <f t="shared" si="446"/>
        <v>hold</v>
      </c>
      <c r="L2229" s="23" t="str">
        <f t="shared" si="447"/>
        <v>hold</v>
      </c>
      <c r="M2229" s="43">
        <f t="shared" si="453"/>
        <v>1.0114172251178952</v>
      </c>
      <c r="N2229" s="54">
        <f t="shared" si="456"/>
        <v>1.0114172251178952</v>
      </c>
      <c r="O2229" s="47">
        <f>O2228*N2229</f>
        <v>3741678.378020185</v>
      </c>
      <c r="P2229" s="67">
        <f>(O2229-MAX(O$97:O2229))/MAX(O$97:O2229)</f>
        <v>-0.28096186093040948</v>
      </c>
      <c r="Q2229" s="63">
        <f t="shared" si="455"/>
        <v>954362.93229037803</v>
      </c>
      <c r="R2229" s="48">
        <v>1.0114172251178952</v>
      </c>
      <c r="S2229" s="47">
        <f t="shared" si="459"/>
        <v>27924161.96756433</v>
      </c>
      <c r="T2229" s="67">
        <f>(S2229-MAX(S$97:S2229))/MAX(S$97:S2229)</f>
        <v>-0.42516947055311566</v>
      </c>
      <c r="U2229" s="63">
        <f t="shared" si="457"/>
        <v>1070451.874664041</v>
      </c>
      <c r="V2229" s="4"/>
    </row>
    <row r="2230" spans="1:22" x14ac:dyDescent="0.3">
      <c r="A2230" s="2">
        <v>45233</v>
      </c>
      <c r="B2230" s="21">
        <v>824.4</v>
      </c>
      <c r="C2230" s="21">
        <v>816.7</v>
      </c>
      <c r="D2230" s="21">
        <v>778.6099999999999</v>
      </c>
      <c r="E2230" s="21">
        <v>754.63</v>
      </c>
      <c r="F2230" s="23" t="str">
        <f t="shared" si="450"/>
        <v>TRUE</v>
      </c>
      <c r="G2230" s="23" t="str">
        <f t="shared" si="451"/>
        <v>TRUE</v>
      </c>
      <c r="H2230" s="23" t="str">
        <f t="shared" si="452"/>
        <v>Buy</v>
      </c>
      <c r="I2230" s="23" t="str">
        <f t="shared" si="448"/>
        <v>hold</v>
      </c>
      <c r="J2230" s="38" t="str">
        <f t="shared" si="445"/>
        <v/>
      </c>
      <c r="K2230" s="23" t="str">
        <f t="shared" si="446"/>
        <v>hold</v>
      </c>
      <c r="L2230" s="23" t="str">
        <f t="shared" si="447"/>
        <v>hold</v>
      </c>
      <c r="M2230" s="43">
        <f t="shared" si="453"/>
        <v>1.0115337423312882</v>
      </c>
      <c r="N2230" s="54">
        <f t="shared" si="456"/>
        <v>1.0115337423312882</v>
      </c>
      <c r="O2230" s="47">
        <f>O2229*N2230</f>
        <v>3784833.9323188225</v>
      </c>
      <c r="P2230" s="67">
        <f>(O2230-MAX(O$97:O2230))/MAX(O$97:O2230)</f>
        <v>-0.27266866030801179</v>
      </c>
      <c r="Q2230" s="63">
        <f t="shared" si="455"/>
        <v>965370.30844194791</v>
      </c>
      <c r="R2230" s="48">
        <v>1.0115337423312882</v>
      </c>
      <c r="S2230" s="47">
        <f t="shared" si="459"/>
        <v>28246232.056515373</v>
      </c>
      <c r="T2230" s="67">
        <f>(S2230-MAX(S$97:S2230))/MAX(S$97:S2230)</f>
        <v>-0.41853952334231731</v>
      </c>
      <c r="U2230" s="63">
        <f t="shared" si="457"/>
        <v>1082798.1907644605</v>
      </c>
      <c r="V2230" s="4"/>
    </row>
    <row r="2231" spans="1:22" x14ac:dyDescent="0.3">
      <c r="A2231" s="2">
        <v>45234</v>
      </c>
      <c r="B2231" s="21">
        <v>816.5</v>
      </c>
      <c r="C2231" s="21">
        <v>824.7</v>
      </c>
      <c r="D2231" s="21">
        <v>785.86</v>
      </c>
      <c r="E2231" s="21">
        <v>756.34499999999991</v>
      </c>
      <c r="F2231" s="23" t="str">
        <f t="shared" si="450"/>
        <v>TRUE</v>
      </c>
      <c r="G2231" s="23" t="str">
        <f t="shared" si="451"/>
        <v>TRUE</v>
      </c>
      <c r="H2231" s="23" t="str">
        <f t="shared" si="452"/>
        <v>Buy</v>
      </c>
      <c r="I2231" s="23" t="str">
        <f t="shared" si="448"/>
        <v>hold</v>
      </c>
      <c r="J2231" s="38" t="str">
        <f t="shared" si="445"/>
        <v/>
      </c>
      <c r="K2231" s="23" t="str">
        <f t="shared" si="446"/>
        <v>hold</v>
      </c>
      <c r="L2231" s="23" t="str">
        <f t="shared" si="447"/>
        <v>hold</v>
      </c>
      <c r="M2231" s="43">
        <f t="shared" si="453"/>
        <v>0.99041727316836492</v>
      </c>
      <c r="N2231" s="54">
        <f t="shared" si="456"/>
        <v>0.99041727316836492</v>
      </c>
      <c r="O2231" s="47">
        <f>O2230*N2231</f>
        <v>3748564.9026423078</v>
      </c>
      <c r="P2231" s="67">
        <f>(O2231-MAX(O$97:O2231))/MAX(O$97:O2231)</f>
        <v>-0.27963847785236734</v>
      </c>
      <c r="Q2231" s="63">
        <f t="shared" si="455"/>
        <v>956119.42848477745</v>
      </c>
      <c r="R2231" s="48">
        <v>0.99041727316836492</v>
      </c>
      <c r="S2231" s="47">
        <f t="shared" si="459"/>
        <v>27975556.130694814</v>
      </c>
      <c r="T2231" s="67">
        <f>(S2231-MAX(S$97:S2231))/MAX(S$97:S2231)</f>
        <v>-0.42411150025352018</v>
      </c>
      <c r="U2231" s="63">
        <f t="shared" si="457"/>
        <v>1072422.031488576</v>
      </c>
      <c r="V2231" s="4"/>
    </row>
    <row r="2232" spans="1:22" x14ac:dyDescent="0.3">
      <c r="A2232" s="2">
        <v>45235</v>
      </c>
      <c r="B2232" s="21">
        <v>824.7</v>
      </c>
      <c r="C2232" s="21">
        <v>868</v>
      </c>
      <c r="D2232" s="21">
        <v>798.18000000000006</v>
      </c>
      <c r="E2232" s="21">
        <v>758.41916666666668</v>
      </c>
      <c r="F2232" s="23" t="str">
        <f t="shared" si="450"/>
        <v>TRUE</v>
      </c>
      <c r="G2232" s="23" t="str">
        <f t="shared" si="451"/>
        <v>TRUE</v>
      </c>
      <c r="H2232" s="23" t="str">
        <f t="shared" si="452"/>
        <v>Buy</v>
      </c>
      <c r="I2232" s="23" t="str">
        <f t="shared" si="448"/>
        <v>hold</v>
      </c>
      <c r="J2232" s="38" t="str">
        <f t="shared" si="445"/>
        <v/>
      </c>
      <c r="K2232" s="23" t="str">
        <f t="shared" si="446"/>
        <v>hold</v>
      </c>
      <c r="L2232" s="23" t="str">
        <f t="shared" si="447"/>
        <v>hold</v>
      </c>
      <c r="M2232" s="43">
        <f t="shared" si="453"/>
        <v>1.0100428658909981</v>
      </c>
      <c r="N2232" s="54">
        <f t="shared" si="456"/>
        <v>1.0100428658909981</v>
      </c>
      <c r="O2232" s="47">
        <f>O2231*N2232</f>
        <v>3786211.2372432468</v>
      </c>
      <c r="P2232" s="67">
        <f>(O2232-MAX(O$97:O2232))/MAX(O$97:O2232)</f>
        <v>-0.27240398369240343</v>
      </c>
      <c r="Q2232" s="63">
        <f t="shared" si="455"/>
        <v>965721.60768082784</v>
      </c>
      <c r="R2232" s="48">
        <v>1.0100428658909981</v>
      </c>
      <c r="S2232" s="47">
        <f t="shared" si="459"/>
        <v>28256510.889141474</v>
      </c>
      <c r="T2232" s="67">
        <f>(S2232-MAX(S$97:S2232))/MAX(S$97:S2232)</f>
        <v>-0.41832792928239815</v>
      </c>
      <c r="U2232" s="63">
        <f t="shared" si="457"/>
        <v>1083192.2221293675</v>
      </c>
      <c r="V2232" s="4"/>
    </row>
    <row r="2233" spans="1:22" x14ac:dyDescent="0.3">
      <c r="A2233" s="2">
        <v>45236</v>
      </c>
      <c r="B2233" s="21">
        <v>868.1</v>
      </c>
      <c r="C2233" s="21">
        <v>965</v>
      </c>
      <c r="D2233" s="21">
        <v>820.4</v>
      </c>
      <c r="E2233" s="21">
        <v>761.29000000000008</v>
      </c>
      <c r="F2233" s="23" t="str">
        <f t="shared" si="450"/>
        <v>TRUE</v>
      </c>
      <c r="G2233" s="23" t="str">
        <f t="shared" si="451"/>
        <v>TRUE</v>
      </c>
      <c r="H2233" s="23" t="str">
        <f t="shared" si="452"/>
        <v>Buy</v>
      </c>
      <c r="I2233" s="23" t="str">
        <f t="shared" si="448"/>
        <v>hold</v>
      </c>
      <c r="J2233" s="38" t="str">
        <f t="shared" si="445"/>
        <v/>
      </c>
      <c r="K2233" s="23" t="str">
        <f t="shared" si="446"/>
        <v>hold</v>
      </c>
      <c r="L2233" s="23" t="str">
        <f t="shared" si="447"/>
        <v>hold</v>
      </c>
      <c r="M2233" s="43">
        <f t="shared" si="453"/>
        <v>1.0526251970413483</v>
      </c>
      <c r="N2233" s="54">
        <f t="shared" si="456"/>
        <v>1.0526251970413483</v>
      </c>
      <c r="O2233" s="47">
        <f>O2232*N2233</f>
        <v>3985461.3496433399</v>
      </c>
      <c r="P2233" s="67">
        <f>(O2233-MAX(O$97:O2233))/MAX(O$97:O2233)</f>
        <v>-0.23411409996771604</v>
      </c>
      <c r="Q2233" s="63">
        <f t="shared" si="455"/>
        <v>1016542.897572119</v>
      </c>
      <c r="R2233" s="48">
        <v>1.0526251970413483</v>
      </c>
      <c r="S2233" s="47">
        <f t="shared" si="459"/>
        <v>29743515.342383549</v>
      </c>
      <c r="T2233" s="67">
        <f>(S2233-MAX(S$97:S2233))/MAX(S$97:S2233)</f>
        <v>-0.38771732194743525</v>
      </c>
      <c r="U2233" s="63">
        <f t="shared" si="457"/>
        <v>1140195.4262525814</v>
      </c>
      <c r="V2233" s="4"/>
    </row>
    <row r="2234" spans="1:22" x14ac:dyDescent="0.3">
      <c r="A2234" s="2">
        <v>45237</v>
      </c>
      <c r="B2234" s="21">
        <v>965</v>
      </c>
      <c r="C2234" s="21">
        <v>911.4</v>
      </c>
      <c r="D2234" s="21">
        <v>837.33999999999992</v>
      </c>
      <c r="E2234" s="21">
        <v>763.69583333333333</v>
      </c>
      <c r="F2234" s="23" t="str">
        <f t="shared" si="450"/>
        <v>TRUE</v>
      </c>
      <c r="G2234" s="23" t="str">
        <f t="shared" si="451"/>
        <v>TRUE</v>
      </c>
      <c r="H2234" s="23" t="str">
        <f t="shared" si="452"/>
        <v>Buy</v>
      </c>
      <c r="I2234" s="23" t="str">
        <f t="shared" si="448"/>
        <v>hold</v>
      </c>
      <c r="J2234" s="38" t="str">
        <f t="shared" si="445"/>
        <v/>
      </c>
      <c r="K2234" s="23" t="str">
        <f t="shared" si="446"/>
        <v>hold</v>
      </c>
      <c r="L2234" s="23" t="str">
        <f t="shared" si="447"/>
        <v>hold</v>
      </c>
      <c r="M2234" s="43">
        <f t="shared" si="453"/>
        <v>1.1116230848980533</v>
      </c>
      <c r="N2234" s="54">
        <f t="shared" si="456"/>
        <v>1.1116230848980533</v>
      </c>
      <c r="O2234" s="47">
        <f>O2233*N2234</f>
        <v>4430330.8402324887</v>
      </c>
      <c r="P2234" s="67">
        <f>(O2234-MAX(O$97:O2234))/MAX(O$97:O2234)</f>
        <v>-0.14862355312619041</v>
      </c>
      <c r="Q2234" s="63">
        <f t="shared" si="455"/>
        <v>1130012.5517303247</v>
      </c>
      <c r="R2234" s="48">
        <v>1.1116230848980533</v>
      </c>
      <c r="S2234" s="47">
        <f t="shared" si="459"/>
        <v>33063578.280612979</v>
      </c>
      <c r="T2234" s="67">
        <f>(S2234-MAX(S$97:S2234))/MAX(S$97:S2234)</f>
        <v>-0.31937244059356634</v>
      </c>
      <c r="U2234" s="63">
        <f t="shared" si="457"/>
        <v>1267467.5571175453</v>
      </c>
      <c r="V2234" s="4"/>
    </row>
    <row r="2235" spans="1:22" x14ac:dyDescent="0.3">
      <c r="A2235" s="2">
        <v>45238</v>
      </c>
      <c r="B2235" s="21">
        <v>911.8</v>
      </c>
      <c r="C2235" s="21">
        <v>909.9</v>
      </c>
      <c r="D2235" s="21">
        <v>852.88000000000011</v>
      </c>
      <c r="E2235" s="21">
        <v>766.0958333333333</v>
      </c>
      <c r="F2235" s="23" t="str">
        <f t="shared" si="450"/>
        <v>TRUE</v>
      </c>
      <c r="G2235" s="23" t="str">
        <f t="shared" si="451"/>
        <v>TRUE</v>
      </c>
      <c r="H2235" s="23" t="str">
        <f t="shared" si="452"/>
        <v>Buy</v>
      </c>
      <c r="I2235" s="23" t="str">
        <f t="shared" si="448"/>
        <v>hold</v>
      </c>
      <c r="J2235" s="38" t="str">
        <f t="shared" si="445"/>
        <v/>
      </c>
      <c r="K2235" s="23" t="str">
        <f t="shared" si="446"/>
        <v>hold</v>
      </c>
      <c r="L2235" s="23" t="str">
        <f t="shared" si="447"/>
        <v>hold</v>
      </c>
      <c r="M2235" s="43">
        <f t="shared" si="453"/>
        <v>0.9448704663212435</v>
      </c>
      <c r="N2235" s="54">
        <f t="shared" si="456"/>
        <v>0.9448704663212435</v>
      </c>
      <c r="O2235" s="47">
        <f>O2234*N2235</f>
        <v>4186088.7669678582</v>
      </c>
      <c r="P2235" s="67">
        <f>(O2235-MAX(O$97:O2235))/MAX(O$97:O2235)</f>
        <v>-0.19555953962742012</v>
      </c>
      <c r="Q2235" s="63">
        <f t="shared" si="455"/>
        <v>1067715.4867022901</v>
      </c>
      <c r="R2235" s="48">
        <v>0.9448704663212435</v>
      </c>
      <c r="S2235" s="47">
        <f t="shared" si="459"/>
        <v>31240798.628251724</v>
      </c>
      <c r="T2235" s="67">
        <f>(S2235-MAX(S$97:S2235))/MAX(S$97:S2235)</f>
        <v>-0.35689512055255318</v>
      </c>
      <c r="U2235" s="63">
        <f t="shared" si="457"/>
        <v>1197592.6617407023</v>
      </c>
      <c r="V2235" s="4"/>
    </row>
    <row r="2236" spans="1:22" x14ac:dyDescent="0.3">
      <c r="A2236" s="2">
        <v>45239</v>
      </c>
      <c r="B2236" s="21">
        <v>909.9</v>
      </c>
      <c r="C2236" s="21">
        <v>924.3</v>
      </c>
      <c r="D2236" s="21">
        <v>866.49</v>
      </c>
      <c r="E2236" s="21">
        <v>768.65666666666664</v>
      </c>
      <c r="F2236" s="23" t="str">
        <f t="shared" si="450"/>
        <v>TRUE</v>
      </c>
      <c r="G2236" s="23" t="str">
        <f t="shared" si="451"/>
        <v>TRUE</v>
      </c>
      <c r="H2236" s="23" t="str">
        <f t="shared" si="452"/>
        <v>Buy</v>
      </c>
      <c r="I2236" s="23" t="str">
        <f t="shared" si="448"/>
        <v>hold</v>
      </c>
      <c r="J2236" s="38" t="str">
        <f t="shared" si="445"/>
        <v/>
      </c>
      <c r="K2236" s="23" t="str">
        <f t="shared" si="446"/>
        <v>hold</v>
      </c>
      <c r="L2236" s="23" t="str">
        <f t="shared" si="447"/>
        <v>hold</v>
      </c>
      <c r="M2236" s="43">
        <f t="shared" si="453"/>
        <v>0.99791620969510864</v>
      </c>
      <c r="N2236" s="54">
        <f t="shared" si="456"/>
        <v>0.99791620969510864</v>
      </c>
      <c r="O2236" s="47">
        <f>O2235*N2236</f>
        <v>4177365.8357798359</v>
      </c>
      <c r="P2236" s="67">
        <f>(O2236-MAX(O$97:O2236))/MAX(O$97:O2236)</f>
        <v>-0.19723582485960686</v>
      </c>
      <c r="Q2236" s="63">
        <f t="shared" si="455"/>
        <v>1065490.5915227176</v>
      </c>
      <c r="R2236" s="48">
        <v>0.99791620969510864</v>
      </c>
      <c r="S2236" s="47">
        <f t="shared" si="459"/>
        <v>31175699.35495311</v>
      </c>
      <c r="T2236" s="67">
        <f>(S2236-MAX(S$97:S2236))/MAX(S$97:S2236)</f>
        <v>-0.35823521626537408</v>
      </c>
      <c r="U2236" s="63">
        <f t="shared" si="457"/>
        <v>1195097.129762958</v>
      </c>
      <c r="V2236" s="4"/>
    </row>
    <row r="2237" spans="1:22" x14ac:dyDescent="0.3">
      <c r="A2237" s="2">
        <v>45240</v>
      </c>
      <c r="B2237" s="21">
        <v>924.1</v>
      </c>
      <c r="C2237" s="21">
        <v>865.7</v>
      </c>
      <c r="D2237" s="21">
        <v>872.49</v>
      </c>
      <c r="E2237" s="21">
        <v>770.75166666666667</v>
      </c>
      <c r="F2237" s="23" t="str">
        <f t="shared" si="450"/>
        <v>TRUE</v>
      </c>
      <c r="G2237" s="23" t="str">
        <f t="shared" si="451"/>
        <v>TRUE</v>
      </c>
      <c r="H2237" s="23" t="str">
        <f t="shared" si="452"/>
        <v>Buy</v>
      </c>
      <c r="I2237" s="23" t="str">
        <f t="shared" si="448"/>
        <v>hold</v>
      </c>
      <c r="J2237" s="38" t="str">
        <f t="shared" si="445"/>
        <v/>
      </c>
      <c r="K2237" s="23" t="str">
        <f t="shared" si="446"/>
        <v>hold</v>
      </c>
      <c r="L2237" s="23" t="str">
        <f t="shared" si="447"/>
        <v>hold</v>
      </c>
      <c r="M2237" s="43">
        <f t="shared" si="453"/>
        <v>1.0156061105616003</v>
      </c>
      <c r="N2237" s="54">
        <f t="shared" si="456"/>
        <v>1.0156061105616003</v>
      </c>
      <c r="O2237" s="47">
        <f>O2236*N2237</f>
        <v>4242558.2688692678</v>
      </c>
      <c r="P2237" s="67">
        <f>(O2237-MAX(O$97:O2237))/MAX(O$97:O2237)</f>
        <v>-0.18470779838747403</v>
      </c>
      <c r="Q2237" s="63">
        <f t="shared" si="455"/>
        <v>1082118.7554963662</v>
      </c>
      <c r="R2237" s="48">
        <v>1.0156061105616003</v>
      </c>
      <c r="S2237" s="47">
        <f t="shared" si="459"/>
        <v>31662230.765921719</v>
      </c>
      <c r="T2237" s="67">
        <f>(S2237-MAX(S$97:S2237))/MAX(S$97:S2237)</f>
        <v>-0.34821976409587002</v>
      </c>
      <c r="U2237" s="63">
        <f t="shared" si="457"/>
        <v>1213747.94770189</v>
      </c>
      <c r="V2237" s="4"/>
    </row>
    <row r="2238" spans="1:22" x14ac:dyDescent="0.3">
      <c r="A2238" s="2">
        <v>45241</v>
      </c>
      <c r="B2238" s="21">
        <v>865.7</v>
      </c>
      <c r="C2238" s="21">
        <v>901.5</v>
      </c>
      <c r="D2238" s="21">
        <v>881.14</v>
      </c>
      <c r="E2238" s="21">
        <v>769.94916666666677</v>
      </c>
      <c r="F2238" s="23" t="str">
        <f t="shared" si="450"/>
        <v>FALSE</v>
      </c>
      <c r="G2238" s="23" t="str">
        <f t="shared" si="451"/>
        <v>TRUE</v>
      </c>
      <c r="H2238" s="23" t="str">
        <f t="shared" si="452"/>
        <v>Sell</v>
      </c>
      <c r="I2238" s="23" t="str">
        <f t="shared" si="448"/>
        <v/>
      </c>
      <c r="J2238" s="38" t="str">
        <f t="shared" si="445"/>
        <v>Selling</v>
      </c>
      <c r="K2238" s="23" t="str">
        <f t="shared" si="446"/>
        <v>Selling</v>
      </c>
      <c r="L2238" s="23" t="str">
        <f t="shared" si="447"/>
        <v>Selling</v>
      </c>
      <c r="M2238" s="43">
        <f t="shared" si="453"/>
        <v>0.93680337625798071</v>
      </c>
      <c r="N2238" s="54">
        <f t="shared" si="456"/>
        <v>0.93614761389460011</v>
      </c>
      <c r="O2238" s="47">
        <f>O2237*N2238</f>
        <v>3971660.8002107702</v>
      </c>
      <c r="P2238" s="67">
        <f>(O2238-MAX(O$97:O2238))/MAX(O$97:O2238)</f>
        <v>-0.23676615083355859</v>
      </c>
      <c r="Q2238" s="63">
        <f t="shared" si="455"/>
        <v>1013022.8909085174</v>
      </c>
      <c r="R2238" s="48">
        <v>0.93614761389460011</v>
      </c>
      <c r="S2238" s="47">
        <f t="shared" si="459"/>
        <v>29640521.782097813</v>
      </c>
      <c r="T2238" s="67">
        <f>(S2238-MAX(S$97:S2238))/MAX(S$97:S2238)</f>
        <v>-0.38983748737468921</v>
      </c>
      <c r="U2238" s="63">
        <f t="shared" si="457"/>
        <v>1136247.2451105921</v>
      </c>
      <c r="V2238" s="4"/>
    </row>
    <row r="2239" spans="1:22" x14ac:dyDescent="0.3">
      <c r="A2239" s="2">
        <v>45242</v>
      </c>
      <c r="B2239" s="21">
        <v>901.4</v>
      </c>
      <c r="C2239" s="21">
        <v>884.4</v>
      </c>
      <c r="D2239" s="21">
        <v>887.16000000000008</v>
      </c>
      <c r="E2239" s="21">
        <v>769.61333333333323</v>
      </c>
      <c r="F2239" s="23" t="str">
        <f t="shared" si="450"/>
        <v>TRUE</v>
      </c>
      <c r="G2239" s="23" t="str">
        <f t="shared" si="451"/>
        <v>TRUE</v>
      </c>
      <c r="H2239" s="23" t="str">
        <f t="shared" si="452"/>
        <v>Buy</v>
      </c>
      <c r="I2239" s="23" t="str">
        <f t="shared" si="448"/>
        <v>Buying</v>
      </c>
      <c r="J2239" s="38" t="str">
        <f t="shared" si="445"/>
        <v/>
      </c>
      <c r="K2239" s="23" t="str">
        <f t="shared" si="446"/>
        <v>Buying</v>
      </c>
      <c r="L2239" s="23" t="str">
        <f t="shared" si="447"/>
        <v>Buying</v>
      </c>
      <c r="M2239" s="43">
        <f t="shared" si="453"/>
        <v>1.0412383042624465</v>
      </c>
      <c r="N2239" s="54">
        <f t="shared" si="456"/>
        <v>1</v>
      </c>
      <c r="O2239" s="47">
        <f>O2238*N2239</f>
        <v>3971660.8002107702</v>
      </c>
      <c r="P2239" s="67">
        <f>(O2239-MAX(O$97:O2239))/MAX(O$97:O2239)</f>
        <v>-0.23676615083355859</v>
      </c>
      <c r="Q2239" s="63">
        <f t="shared" si="455"/>
        <v>1013022.8909085174</v>
      </c>
      <c r="R2239" s="48">
        <v>1</v>
      </c>
      <c r="S2239" s="47">
        <f t="shared" si="459"/>
        <v>29640521.782097813</v>
      </c>
      <c r="T2239" s="67">
        <f>(S2239-MAX(S$97:S2239))/MAX(S$97:S2239)</f>
        <v>-0.38983748737468921</v>
      </c>
      <c r="U2239" s="63">
        <f t="shared" si="457"/>
        <v>1136247.2451105921</v>
      </c>
      <c r="V2239" s="4"/>
    </row>
    <row r="2240" spans="1:22" x14ac:dyDescent="0.3">
      <c r="A2240" s="2">
        <v>45243</v>
      </c>
      <c r="B2240" s="21">
        <v>884.6</v>
      </c>
      <c r="C2240" s="21">
        <v>874.5</v>
      </c>
      <c r="D2240" s="21">
        <v>892.93999999999994</v>
      </c>
      <c r="E2240" s="21">
        <v>768.67416666666657</v>
      </c>
      <c r="F2240" s="23" t="str">
        <f t="shared" si="450"/>
        <v>FALSE</v>
      </c>
      <c r="G2240" s="23" t="str">
        <f t="shared" si="451"/>
        <v>TRUE</v>
      </c>
      <c r="H2240" s="23" t="str">
        <f t="shared" si="452"/>
        <v>Sell</v>
      </c>
      <c r="I2240" s="23" t="str">
        <f t="shared" si="448"/>
        <v/>
      </c>
      <c r="J2240" s="38" t="str">
        <f t="shared" si="445"/>
        <v>Selling</v>
      </c>
      <c r="K2240" s="23" t="str">
        <f t="shared" si="446"/>
        <v>Selling</v>
      </c>
      <c r="L2240" s="23" t="str">
        <f t="shared" si="447"/>
        <v>Selling</v>
      </c>
      <c r="M2240" s="43">
        <f t="shared" si="453"/>
        <v>0.98136232527179945</v>
      </c>
      <c r="N2240" s="54">
        <f t="shared" si="456"/>
        <v>0.97997537164410919</v>
      </c>
      <c r="O2240" s="47">
        <f>O2239*N2240</f>
        <v>3892129.7687308895</v>
      </c>
      <c r="P2240" s="67">
        <f>(O2240-MAX(O$97:O2240))/MAX(O$97:O2240)</f>
        <v>-0.25204962501175265</v>
      </c>
      <c r="Q2240" s="63">
        <f t="shared" si="455"/>
        <v>992737.48400206422</v>
      </c>
      <c r="R2240" s="48">
        <v>0.97998841801641901</v>
      </c>
      <c r="S2240" s="47">
        <f t="shared" si="459"/>
        <v>29047368.050419245</v>
      </c>
      <c r="T2240" s="67">
        <f>(S2240-MAX(S$97:S2240))/MAX(S$97:S2240)</f>
        <v>-0.40204780451939837</v>
      </c>
      <c r="U2240" s="63">
        <f t="shared" si="457"/>
        <v>1113509.1402114434</v>
      </c>
      <c r="V2240" s="4"/>
    </row>
    <row r="2241" spans="1:22" x14ac:dyDescent="0.3">
      <c r="A2241" s="2">
        <v>45244</v>
      </c>
      <c r="B2241" s="21">
        <v>874.5</v>
      </c>
      <c r="C2241" s="21">
        <v>886.8</v>
      </c>
      <c r="D2241" s="21">
        <v>899.15</v>
      </c>
      <c r="E2241" s="21">
        <v>768.13416666666672</v>
      </c>
      <c r="F2241" s="23" t="str">
        <f t="shared" si="450"/>
        <v>FALSE</v>
      </c>
      <c r="G2241" s="23" t="str">
        <f t="shared" si="451"/>
        <v>TRUE</v>
      </c>
      <c r="H2241" s="23" t="str">
        <f t="shared" si="452"/>
        <v>Sell</v>
      </c>
      <c r="I2241" s="23" t="str">
        <f t="shared" si="448"/>
        <v/>
      </c>
      <c r="J2241" s="38" t="str">
        <f t="shared" si="445"/>
        <v>Cash</v>
      </c>
      <c r="K2241" s="23" t="str">
        <f t="shared" si="446"/>
        <v>Cash</v>
      </c>
      <c r="L2241" s="23" t="str">
        <f t="shared" si="447"/>
        <v>Cash</v>
      </c>
      <c r="M2241" s="43">
        <f t="shared" si="453"/>
        <v>0.98858241012887182</v>
      </c>
      <c r="N2241" s="54">
        <f t="shared" si="456"/>
        <v>1</v>
      </c>
      <c r="O2241" s="47">
        <f>O2240*N2241</f>
        <v>3892129.7687308895</v>
      </c>
      <c r="P2241" s="67">
        <f>(O2241-MAX(O$97:O2241))/MAX(O$97:O2241)</f>
        <v>-0.25204962501175265</v>
      </c>
      <c r="Q2241" s="63">
        <f t="shared" si="455"/>
        <v>992737.48400206422</v>
      </c>
      <c r="R2241" s="48">
        <v>1</v>
      </c>
      <c r="S2241" s="47">
        <f t="shared" si="459"/>
        <v>29047368.050419245</v>
      </c>
      <c r="T2241" s="67">
        <f>(S2241-MAX(S$97:S2241))/MAX(S$97:S2241)</f>
        <v>-0.40204780451939837</v>
      </c>
      <c r="U2241" s="63">
        <f t="shared" si="457"/>
        <v>1113509.1402114434</v>
      </c>
      <c r="V2241" s="4"/>
    </row>
    <row r="2242" spans="1:22" x14ac:dyDescent="0.3">
      <c r="A2242" s="2">
        <v>45245</v>
      </c>
      <c r="B2242" s="21">
        <v>886.9</v>
      </c>
      <c r="C2242" s="21">
        <v>852.2</v>
      </c>
      <c r="D2242" s="21">
        <v>897.56999999999994</v>
      </c>
      <c r="E2242" s="21">
        <v>767.12833333333333</v>
      </c>
      <c r="F2242" s="23" t="str">
        <f t="shared" si="450"/>
        <v>FALSE</v>
      </c>
      <c r="G2242" s="23" t="str">
        <f t="shared" si="451"/>
        <v>TRUE</v>
      </c>
      <c r="H2242" s="23" t="str">
        <f t="shared" si="452"/>
        <v>Sell</v>
      </c>
      <c r="I2242" s="23" t="str">
        <f t="shared" si="448"/>
        <v/>
      </c>
      <c r="J2242" s="38" t="str">
        <f t="shared" ref="J2242:J2305" si="460">IF(H2242="Sell",IF(H2241="Sell","Cash","Selling"),IF(H2242="Hold&amp;NotBuy",J2241,""))</f>
        <v>Cash</v>
      </c>
      <c r="K2242" s="23" t="str">
        <f t="shared" ref="K2242:K2305" si="461">IF(J2242="", I2242,J2242)</f>
        <v>Cash</v>
      </c>
      <c r="L2242" s="23" t="str">
        <f t="shared" si="447"/>
        <v>Cash</v>
      </c>
      <c r="M2242" s="43">
        <f t="shared" si="453"/>
        <v>1.0141795311606632</v>
      </c>
      <c r="N2242" s="54">
        <f t="shared" si="456"/>
        <v>1</v>
      </c>
      <c r="O2242" s="47">
        <f>O2241*N2242</f>
        <v>3892129.7687308895</v>
      </c>
      <c r="P2242" s="67">
        <f>(O2242-MAX(O$97:O2242))/MAX(O$97:O2242)</f>
        <v>-0.25204962501175265</v>
      </c>
      <c r="Q2242" s="63">
        <f t="shared" si="455"/>
        <v>992737.48400206422</v>
      </c>
      <c r="R2242" s="48">
        <v>1</v>
      </c>
      <c r="S2242" s="47">
        <f t="shared" si="459"/>
        <v>29047368.050419245</v>
      </c>
      <c r="T2242" s="67">
        <f>(S2242-MAX(S$97:S2242))/MAX(S$97:S2242)</f>
        <v>-0.40204780451939837</v>
      </c>
      <c r="U2242" s="63">
        <f t="shared" si="457"/>
        <v>1113509.1402114434</v>
      </c>
      <c r="V2242" s="4"/>
    </row>
    <row r="2243" spans="1:22" x14ac:dyDescent="0.3">
      <c r="A2243" s="2">
        <v>45246</v>
      </c>
      <c r="B2243" s="21">
        <v>852.3</v>
      </c>
      <c r="C2243" s="21">
        <v>845.7</v>
      </c>
      <c r="D2243" s="21">
        <v>885.64</v>
      </c>
      <c r="E2243" s="21">
        <v>765.6341666666666</v>
      </c>
      <c r="F2243" s="23" t="str">
        <f t="shared" si="450"/>
        <v>FALSE</v>
      </c>
      <c r="G2243" s="23" t="str">
        <f t="shared" si="451"/>
        <v>TRUE</v>
      </c>
      <c r="H2243" s="23" t="str">
        <f t="shared" si="452"/>
        <v>Sell</v>
      </c>
      <c r="I2243" s="23" t="str">
        <f t="shared" si="448"/>
        <v/>
      </c>
      <c r="J2243" s="38" t="str">
        <f t="shared" si="460"/>
        <v>Cash</v>
      </c>
      <c r="K2243" s="23" t="str">
        <f t="shared" si="461"/>
        <v>Cash</v>
      </c>
      <c r="L2243" s="23" t="str">
        <f t="shared" si="447"/>
        <v>Cash</v>
      </c>
      <c r="M2243" s="43">
        <f t="shared" si="453"/>
        <v>0.96098771000112748</v>
      </c>
      <c r="N2243" s="54">
        <f t="shared" si="456"/>
        <v>1</v>
      </c>
      <c r="O2243" s="47">
        <f>O2242*N2243</f>
        <v>3892129.7687308895</v>
      </c>
      <c r="P2243" s="67">
        <f>(O2243-MAX(O$97:O2243))/MAX(O$97:O2243)</f>
        <v>-0.25204962501175265</v>
      </c>
      <c r="Q2243" s="63">
        <f t="shared" si="455"/>
        <v>992737.48400206422</v>
      </c>
      <c r="R2243" s="48">
        <v>1</v>
      </c>
      <c r="S2243" s="47">
        <f t="shared" si="459"/>
        <v>29047368.050419245</v>
      </c>
      <c r="T2243" s="67">
        <f>(S2243-MAX(S$97:S2243))/MAX(S$97:S2243)</f>
        <v>-0.40204780451939837</v>
      </c>
      <c r="U2243" s="63">
        <f t="shared" si="457"/>
        <v>1113509.1402114434</v>
      </c>
      <c r="V2243" s="4"/>
    </row>
    <row r="2244" spans="1:22" x14ac:dyDescent="0.3">
      <c r="A2244" s="2">
        <v>45247</v>
      </c>
      <c r="B2244" s="21">
        <v>845.4</v>
      </c>
      <c r="C2244" s="21">
        <v>806.4</v>
      </c>
      <c r="D2244" s="21">
        <v>875.14</v>
      </c>
      <c r="E2244" s="21">
        <v>763.86249999999995</v>
      </c>
      <c r="F2244" s="23" t="str">
        <f t="shared" si="450"/>
        <v>FALSE</v>
      </c>
      <c r="G2244" s="23" t="str">
        <f t="shared" si="451"/>
        <v>TRUE</v>
      </c>
      <c r="H2244" s="23" t="str">
        <f t="shared" si="452"/>
        <v>Sell</v>
      </c>
      <c r="I2244" s="23" t="str">
        <f t="shared" si="448"/>
        <v/>
      </c>
      <c r="J2244" s="38" t="str">
        <f t="shared" si="460"/>
        <v>Cash</v>
      </c>
      <c r="K2244" s="23" t="str">
        <f t="shared" si="461"/>
        <v>Cash</v>
      </c>
      <c r="L2244" s="23" t="str">
        <f t="shared" ref="L2244:L2307" si="462">IF(K2244="Selling", IF(L2243="Cash", "Cash", K2244), K2244)</f>
        <v>Cash</v>
      </c>
      <c r="M2244" s="43">
        <f t="shared" si="453"/>
        <v>0.99190425906370994</v>
      </c>
      <c r="N2244" s="54">
        <f t="shared" si="456"/>
        <v>1</v>
      </c>
      <c r="O2244" s="47">
        <f>O2243*N2244</f>
        <v>3892129.7687308895</v>
      </c>
      <c r="P2244" s="67">
        <f>(O2244-MAX(O$97:O2244))/MAX(O$97:O2244)</f>
        <v>-0.25204962501175265</v>
      </c>
      <c r="Q2244" s="63">
        <f t="shared" si="455"/>
        <v>992737.48400206422</v>
      </c>
      <c r="R2244" s="48">
        <v>1</v>
      </c>
      <c r="S2244" s="47">
        <f t="shared" si="459"/>
        <v>29047368.050419245</v>
      </c>
      <c r="T2244" s="67">
        <f>(S2244-MAX(S$97:S2244))/MAX(S$97:S2244)</f>
        <v>-0.40204780451939837</v>
      </c>
      <c r="U2244" s="63">
        <f t="shared" si="457"/>
        <v>1113509.1402114434</v>
      </c>
      <c r="V2244" s="4"/>
    </row>
    <row r="2245" spans="1:22" x14ac:dyDescent="0.3">
      <c r="A2245" s="2">
        <v>45248</v>
      </c>
      <c r="B2245" s="21">
        <v>806.5</v>
      </c>
      <c r="C2245" s="21">
        <v>813.8</v>
      </c>
      <c r="D2245" s="21">
        <v>865.53</v>
      </c>
      <c r="E2245" s="21">
        <v>762.22750000000008</v>
      </c>
      <c r="F2245" s="23" t="str">
        <f t="shared" si="450"/>
        <v>FALSE</v>
      </c>
      <c r="G2245" s="23" t="str">
        <f t="shared" si="451"/>
        <v>TRUE</v>
      </c>
      <c r="H2245" s="23" t="str">
        <f t="shared" si="452"/>
        <v>Sell</v>
      </c>
      <c r="I2245" s="23" t="str">
        <f t="shared" ref="I2245:I2308" si="463">IF(H2245="Buy",IF(H2244="Buy","hold","Buying"),IF(H2245="Hold&amp;NotBuy","hold",""))</f>
        <v/>
      </c>
      <c r="J2245" s="38" t="str">
        <f t="shared" si="460"/>
        <v>Cash</v>
      </c>
      <c r="K2245" s="23" t="str">
        <f t="shared" si="461"/>
        <v>Cash</v>
      </c>
      <c r="L2245" s="23" t="str">
        <f t="shared" si="462"/>
        <v>Cash</v>
      </c>
      <c r="M2245" s="43">
        <f t="shared" si="453"/>
        <v>0.95398627868464636</v>
      </c>
      <c r="N2245" s="54">
        <f t="shared" si="456"/>
        <v>1</v>
      </c>
      <c r="O2245" s="47">
        <f>O2244*N2245</f>
        <v>3892129.7687308895</v>
      </c>
      <c r="P2245" s="67">
        <f>(O2245-MAX(O$97:O2245))/MAX(O$97:O2245)</f>
        <v>-0.25204962501175265</v>
      </c>
      <c r="Q2245" s="63">
        <f t="shared" si="455"/>
        <v>992737.48400206422</v>
      </c>
      <c r="R2245" s="48">
        <v>1</v>
      </c>
      <c r="S2245" s="47">
        <f t="shared" si="459"/>
        <v>29047368.050419245</v>
      </c>
      <c r="T2245" s="67">
        <f>(S2245-MAX(S$97:S2245))/MAX(S$97:S2245)</f>
        <v>-0.40204780451939837</v>
      </c>
      <c r="U2245" s="63">
        <f t="shared" si="457"/>
        <v>1113509.1402114434</v>
      </c>
      <c r="V2245" s="4"/>
    </row>
    <row r="2246" spans="1:22" x14ac:dyDescent="0.3">
      <c r="A2246" s="2">
        <v>45249</v>
      </c>
      <c r="B2246" s="21">
        <v>813.9</v>
      </c>
      <c r="C2246" s="21">
        <v>838.2</v>
      </c>
      <c r="D2246" s="21">
        <v>856.92000000000007</v>
      </c>
      <c r="E2246" s="21">
        <v>760.92666666666662</v>
      </c>
      <c r="F2246" s="23" t="str">
        <f t="shared" si="450"/>
        <v>FALSE</v>
      </c>
      <c r="G2246" s="23" t="str">
        <f t="shared" si="451"/>
        <v>TRUE</v>
      </c>
      <c r="H2246" s="23" t="str">
        <f t="shared" si="452"/>
        <v>Sell</v>
      </c>
      <c r="I2246" s="23" t="str">
        <f t="shared" si="463"/>
        <v/>
      </c>
      <c r="J2246" s="38" t="str">
        <f t="shared" si="460"/>
        <v>Cash</v>
      </c>
      <c r="K2246" s="23" t="str">
        <f t="shared" si="461"/>
        <v>Cash</v>
      </c>
      <c r="L2246" s="23" t="str">
        <f t="shared" si="462"/>
        <v>Cash</v>
      </c>
      <c r="M2246" s="43">
        <f t="shared" si="453"/>
        <v>1.0091754494730316</v>
      </c>
      <c r="N2246" s="54">
        <f t="shared" si="456"/>
        <v>1</v>
      </c>
      <c r="O2246" s="47">
        <f>O2245*N2246</f>
        <v>3892129.7687308895</v>
      </c>
      <c r="P2246" s="67">
        <f>(O2246-MAX(O$97:O2246))/MAX(O$97:O2246)</f>
        <v>-0.25204962501175265</v>
      </c>
      <c r="Q2246" s="63">
        <f t="shared" si="455"/>
        <v>992737.48400206422</v>
      </c>
      <c r="R2246" s="48">
        <v>1</v>
      </c>
      <c r="S2246" s="47">
        <f t="shared" si="459"/>
        <v>29047368.050419245</v>
      </c>
      <c r="T2246" s="67">
        <f>(S2246-MAX(S$97:S2246))/MAX(S$97:S2246)</f>
        <v>-0.40204780451939837</v>
      </c>
      <c r="U2246" s="63">
        <f t="shared" si="457"/>
        <v>1113509.1402114434</v>
      </c>
      <c r="V2246" s="4"/>
    </row>
    <row r="2247" spans="1:22" x14ac:dyDescent="0.3">
      <c r="A2247" s="2">
        <v>45250</v>
      </c>
      <c r="B2247" s="21">
        <v>838.2</v>
      </c>
      <c r="C2247" s="21">
        <v>827.7</v>
      </c>
      <c r="D2247" s="21">
        <v>853.12000000000012</v>
      </c>
      <c r="E2247" s="21">
        <v>759.83083333333332</v>
      </c>
      <c r="F2247" s="23" t="str">
        <f t="shared" si="450"/>
        <v>FALSE</v>
      </c>
      <c r="G2247" s="23" t="str">
        <f t="shared" si="451"/>
        <v>TRUE</v>
      </c>
      <c r="H2247" s="23" t="str">
        <f t="shared" si="452"/>
        <v>Sell</v>
      </c>
      <c r="I2247" s="23" t="str">
        <f t="shared" si="463"/>
        <v/>
      </c>
      <c r="J2247" s="38" t="str">
        <f t="shared" si="460"/>
        <v>Cash</v>
      </c>
      <c r="K2247" s="23" t="str">
        <f t="shared" si="461"/>
        <v>Cash</v>
      </c>
      <c r="L2247" s="23" t="str">
        <f t="shared" si="462"/>
        <v>Cash</v>
      </c>
      <c r="M2247" s="43">
        <f t="shared" si="453"/>
        <v>1.0298562476962774</v>
      </c>
      <c r="N2247" s="54">
        <f t="shared" si="456"/>
        <v>1</v>
      </c>
      <c r="O2247" s="47">
        <f>O2246*N2247</f>
        <v>3892129.7687308895</v>
      </c>
      <c r="P2247" s="67">
        <f>(O2247-MAX(O$97:O2247))/MAX(O$97:O2247)</f>
        <v>-0.25204962501175265</v>
      </c>
      <c r="Q2247" s="63">
        <f t="shared" si="455"/>
        <v>992737.48400206422</v>
      </c>
      <c r="R2247" s="48">
        <v>1</v>
      </c>
      <c r="S2247" s="47">
        <f t="shared" si="459"/>
        <v>29047368.050419245</v>
      </c>
      <c r="T2247" s="67">
        <f>(S2247-MAX(S$97:S2247))/MAX(S$97:S2247)</f>
        <v>-0.40204780451939837</v>
      </c>
      <c r="U2247" s="63">
        <f t="shared" si="457"/>
        <v>1113509.1402114434</v>
      </c>
      <c r="V2247" s="4"/>
    </row>
    <row r="2248" spans="1:22" x14ac:dyDescent="0.3">
      <c r="A2248" s="2">
        <v>45251</v>
      </c>
      <c r="B2248" s="21">
        <v>827.8</v>
      </c>
      <c r="C2248" s="21">
        <v>812.9</v>
      </c>
      <c r="D2248" s="21">
        <v>844.26</v>
      </c>
      <c r="E2248" s="21">
        <v>759.11749999999995</v>
      </c>
      <c r="F2248" s="23" t="str">
        <f t="shared" si="450"/>
        <v>FALSE</v>
      </c>
      <c r="G2248" s="23" t="str">
        <f t="shared" si="451"/>
        <v>TRUE</v>
      </c>
      <c r="H2248" s="23" t="str">
        <f t="shared" si="452"/>
        <v>Sell</v>
      </c>
      <c r="I2248" s="23" t="str">
        <f t="shared" si="463"/>
        <v/>
      </c>
      <c r="J2248" s="38" t="str">
        <f t="shared" si="460"/>
        <v>Cash</v>
      </c>
      <c r="K2248" s="23" t="str">
        <f t="shared" si="461"/>
        <v>Cash</v>
      </c>
      <c r="L2248" s="23" t="str">
        <f t="shared" si="462"/>
        <v>Cash</v>
      </c>
      <c r="M2248" s="43">
        <f t="shared" si="453"/>
        <v>0.98759246003340484</v>
      </c>
      <c r="N2248" s="54">
        <f t="shared" si="456"/>
        <v>1</v>
      </c>
      <c r="O2248" s="47">
        <f>O2247*N2248</f>
        <v>3892129.7687308895</v>
      </c>
      <c r="P2248" s="67">
        <f>(O2248-MAX(O$97:O2248))/MAX(O$97:O2248)</f>
        <v>-0.25204962501175265</v>
      </c>
      <c r="Q2248" s="63">
        <f t="shared" si="455"/>
        <v>992737.48400206422</v>
      </c>
      <c r="R2248" s="48">
        <v>1</v>
      </c>
      <c r="S2248" s="47">
        <f t="shared" si="459"/>
        <v>29047368.050419245</v>
      </c>
      <c r="T2248" s="67">
        <f>(S2248-MAX(S$97:S2248))/MAX(S$97:S2248)</f>
        <v>-0.40204780451939837</v>
      </c>
      <c r="U2248" s="63">
        <f t="shared" si="457"/>
        <v>1113509.1402114434</v>
      </c>
      <c r="V2248" s="4"/>
    </row>
    <row r="2249" spans="1:22" x14ac:dyDescent="0.3">
      <c r="A2249" s="2">
        <v>45252</v>
      </c>
      <c r="B2249" s="21">
        <v>812.9</v>
      </c>
      <c r="C2249" s="21">
        <v>799.4</v>
      </c>
      <c r="D2249" s="21">
        <v>835.76</v>
      </c>
      <c r="E2249" s="21">
        <v>758.23749999999995</v>
      </c>
      <c r="F2249" s="23" t="str">
        <f t="shared" si="450"/>
        <v>FALSE</v>
      </c>
      <c r="G2249" s="23" t="str">
        <f t="shared" si="451"/>
        <v>TRUE</v>
      </c>
      <c r="H2249" s="23" t="str">
        <f t="shared" si="452"/>
        <v>Sell</v>
      </c>
      <c r="I2249" s="23" t="str">
        <f t="shared" si="463"/>
        <v/>
      </c>
      <c r="J2249" s="38" t="str">
        <f t="shared" si="460"/>
        <v>Cash</v>
      </c>
      <c r="K2249" s="23" t="str">
        <f t="shared" si="461"/>
        <v>Cash</v>
      </c>
      <c r="L2249" s="23" t="str">
        <f t="shared" si="462"/>
        <v>Cash</v>
      </c>
      <c r="M2249" s="43">
        <f t="shared" si="453"/>
        <v>0.98200048320850453</v>
      </c>
      <c r="N2249" s="54">
        <f t="shared" si="456"/>
        <v>1</v>
      </c>
      <c r="O2249" s="47">
        <f>O2248*N2249</f>
        <v>3892129.7687308895</v>
      </c>
      <c r="P2249" s="67">
        <f>(O2249-MAX(O$97:O2249))/MAX(O$97:O2249)</f>
        <v>-0.25204962501175265</v>
      </c>
      <c r="Q2249" s="63">
        <f t="shared" si="455"/>
        <v>992737.48400206422</v>
      </c>
      <c r="R2249" s="48">
        <v>1</v>
      </c>
      <c r="S2249" s="47">
        <f t="shared" si="459"/>
        <v>29047368.050419245</v>
      </c>
      <c r="T2249" s="67">
        <f>(S2249-MAX(S$97:S2249))/MAX(S$97:S2249)</f>
        <v>-0.40204780451939837</v>
      </c>
      <c r="U2249" s="63">
        <f t="shared" si="457"/>
        <v>1113509.1402114434</v>
      </c>
      <c r="V2249" s="4"/>
    </row>
    <row r="2250" spans="1:22" x14ac:dyDescent="0.3">
      <c r="A2250" s="2">
        <v>45253</v>
      </c>
      <c r="B2250" s="21">
        <v>799.8</v>
      </c>
      <c r="C2250" s="21">
        <v>820.7</v>
      </c>
      <c r="D2250" s="21">
        <v>830.37999999999988</v>
      </c>
      <c r="E2250" s="21">
        <v>757.48500000000001</v>
      </c>
      <c r="F2250" s="23" t="str">
        <f t="shared" si="450"/>
        <v>FALSE</v>
      </c>
      <c r="G2250" s="23" t="str">
        <f t="shared" si="451"/>
        <v>TRUE</v>
      </c>
      <c r="H2250" s="23" t="str">
        <f t="shared" si="452"/>
        <v>Sell</v>
      </c>
      <c r="I2250" s="23" t="str">
        <f t="shared" si="463"/>
        <v/>
      </c>
      <c r="J2250" s="38" t="str">
        <f t="shared" si="460"/>
        <v>Cash</v>
      </c>
      <c r="K2250" s="23" t="str">
        <f t="shared" si="461"/>
        <v>Cash</v>
      </c>
      <c r="L2250" s="23" t="str">
        <f t="shared" si="462"/>
        <v>Cash</v>
      </c>
      <c r="M2250" s="43">
        <f t="shared" si="453"/>
        <v>0.98388485668593917</v>
      </c>
      <c r="N2250" s="54">
        <f t="shared" si="456"/>
        <v>1</v>
      </c>
      <c r="O2250" s="47">
        <f>O2249*N2250</f>
        <v>3892129.7687308895</v>
      </c>
      <c r="P2250" s="67">
        <f>(O2250-MAX(O$97:O2250))/MAX(O$97:O2250)</f>
        <v>-0.25204962501175265</v>
      </c>
      <c r="Q2250" s="63">
        <f t="shared" si="455"/>
        <v>992737.48400206422</v>
      </c>
      <c r="R2250" s="48">
        <v>1</v>
      </c>
      <c r="S2250" s="47">
        <f t="shared" si="459"/>
        <v>29047368.050419245</v>
      </c>
      <c r="T2250" s="67">
        <f>(S2250-MAX(S$97:S2250))/MAX(S$97:S2250)</f>
        <v>-0.40204780451939837</v>
      </c>
      <c r="U2250" s="63">
        <f t="shared" si="457"/>
        <v>1113509.1402114434</v>
      </c>
      <c r="V2250" s="4"/>
    </row>
    <row r="2251" spans="1:22" x14ac:dyDescent="0.3">
      <c r="A2251" s="2">
        <v>45254</v>
      </c>
      <c r="B2251" s="21">
        <v>820.7</v>
      </c>
      <c r="C2251" s="21">
        <v>827.9</v>
      </c>
      <c r="D2251" s="21">
        <v>824.49</v>
      </c>
      <c r="E2251" s="21">
        <v>756.68583333333322</v>
      </c>
      <c r="F2251" s="23" t="str">
        <f t="shared" ref="F2251:F2314" si="464">IF(C2250&gt;=D2250, "TRUE", "FALSE")</f>
        <v>FALSE</v>
      </c>
      <c r="G2251" s="23" t="str">
        <f t="shared" si="451"/>
        <v>TRUE</v>
      </c>
      <c r="H2251" s="23" t="str">
        <f t="shared" si="452"/>
        <v>Sell</v>
      </c>
      <c r="I2251" s="23" t="str">
        <f t="shared" si="463"/>
        <v/>
      </c>
      <c r="J2251" s="38" t="str">
        <f t="shared" si="460"/>
        <v>Cash</v>
      </c>
      <c r="K2251" s="23" t="str">
        <f t="shared" si="461"/>
        <v>Cash</v>
      </c>
      <c r="L2251" s="23" t="str">
        <f t="shared" si="462"/>
        <v>Cash</v>
      </c>
      <c r="M2251" s="43">
        <f t="shared" si="453"/>
        <v>1.026131532883221</v>
      </c>
      <c r="N2251" s="54">
        <f t="shared" si="456"/>
        <v>1</v>
      </c>
      <c r="O2251" s="47">
        <f>O2250*N2251</f>
        <v>3892129.7687308895</v>
      </c>
      <c r="P2251" s="67">
        <f>(O2251-MAX(O$97:O2251))/MAX(O$97:O2251)</f>
        <v>-0.25204962501175265</v>
      </c>
      <c r="Q2251" s="63">
        <f t="shared" si="455"/>
        <v>992737.48400206422</v>
      </c>
      <c r="R2251" s="48">
        <v>1</v>
      </c>
      <c r="S2251" s="47">
        <f t="shared" si="459"/>
        <v>29047368.050419245</v>
      </c>
      <c r="T2251" s="67">
        <f>(S2251-MAX(S$97:S2251))/MAX(S$97:S2251)</f>
        <v>-0.40204780451939837</v>
      </c>
      <c r="U2251" s="63">
        <f t="shared" si="457"/>
        <v>1113509.1402114434</v>
      </c>
      <c r="V2251" s="4"/>
    </row>
    <row r="2252" spans="1:22" x14ac:dyDescent="0.3">
      <c r="A2252" s="2">
        <v>45255</v>
      </c>
      <c r="B2252" s="21">
        <v>827.9</v>
      </c>
      <c r="C2252" s="21">
        <v>827.8</v>
      </c>
      <c r="D2252" s="21">
        <v>822.05</v>
      </c>
      <c r="E2252" s="21">
        <v>755.88249999999994</v>
      </c>
      <c r="F2252" s="23" t="str">
        <f t="shared" si="464"/>
        <v>TRUE</v>
      </c>
      <c r="G2252" s="23" t="str">
        <f t="shared" ref="G2252:G2315" si="465">IF(C2251&gt;=E2251, "TRUE", "FALSE")</f>
        <v>TRUE</v>
      </c>
      <c r="H2252" s="23" t="str">
        <f t="shared" ref="H2252:H2315" si="466">IF(F2252="TRUE", IF(G2252="TRUE", "Buy", "Hold&amp;NotBuy"), "Sell")</f>
        <v>Buy</v>
      </c>
      <c r="I2252" s="23" t="str">
        <f t="shared" si="463"/>
        <v>Buying</v>
      </c>
      <c r="J2252" s="38" t="str">
        <f t="shared" si="460"/>
        <v/>
      </c>
      <c r="K2252" s="23" t="str">
        <f t="shared" si="461"/>
        <v>Buying</v>
      </c>
      <c r="L2252" s="23" t="str">
        <f t="shared" si="462"/>
        <v>Buying</v>
      </c>
      <c r="M2252" s="43">
        <f t="shared" ref="M2252:M2315" si="467">B2252/B2251</f>
        <v>1.0087729986596807</v>
      </c>
      <c r="N2252" s="54">
        <f t="shared" si="456"/>
        <v>1</v>
      </c>
      <c r="O2252" s="47">
        <f>O2251*N2252</f>
        <v>3892129.7687308895</v>
      </c>
      <c r="P2252" s="67">
        <f>(O2252-MAX(O$97:O2252))/MAX(O$97:O2252)</f>
        <v>-0.25204962501175265</v>
      </c>
      <c r="Q2252" s="63">
        <f t="shared" si="455"/>
        <v>992737.48400206422</v>
      </c>
      <c r="R2252" s="48">
        <v>1</v>
      </c>
      <c r="S2252" s="47">
        <f t="shared" si="459"/>
        <v>29047368.050419245</v>
      </c>
      <c r="T2252" s="67">
        <f>(S2252-MAX(S$97:S2252))/MAX(S$97:S2252)</f>
        <v>-0.40204780451939837</v>
      </c>
      <c r="U2252" s="63">
        <f t="shared" si="457"/>
        <v>1113509.1402114434</v>
      </c>
      <c r="V2252" s="4"/>
    </row>
    <row r="2253" spans="1:22" x14ac:dyDescent="0.3">
      <c r="A2253" s="2">
        <v>45256</v>
      </c>
      <c r="B2253" s="21">
        <v>827.8</v>
      </c>
      <c r="C2253" s="21">
        <v>835</v>
      </c>
      <c r="D2253" s="21">
        <v>820.9799999999999</v>
      </c>
      <c r="E2253" s="21">
        <v>755.19833333333338</v>
      </c>
      <c r="F2253" s="23" t="str">
        <f t="shared" si="464"/>
        <v>TRUE</v>
      </c>
      <c r="G2253" s="23" t="str">
        <f t="shared" si="465"/>
        <v>TRUE</v>
      </c>
      <c r="H2253" s="23" t="str">
        <f t="shared" si="466"/>
        <v>Buy</v>
      </c>
      <c r="I2253" s="23" t="str">
        <f t="shared" si="463"/>
        <v>hold</v>
      </c>
      <c r="J2253" s="38" t="str">
        <f t="shared" si="460"/>
        <v/>
      </c>
      <c r="K2253" s="23" t="str">
        <f t="shared" si="461"/>
        <v>hold</v>
      </c>
      <c r="L2253" s="23" t="str">
        <f t="shared" si="462"/>
        <v>hold</v>
      </c>
      <c r="M2253" s="43">
        <f t="shared" si="467"/>
        <v>0.99987921246527356</v>
      </c>
      <c r="N2253" s="54">
        <f t="shared" si="456"/>
        <v>0.99917921246527364</v>
      </c>
      <c r="O2253" s="47">
        <f>O2252*N2253</f>
        <v>3888935.1571331779</v>
      </c>
      <c r="P2253" s="67">
        <f>(O2253-MAX(O$97:O2253))/MAX(O$97:O2253)</f>
        <v>-0.25266353335613689</v>
      </c>
      <c r="Q2253" s="63">
        <f t="shared" si="455"/>
        <v>991922.65744993975</v>
      </c>
      <c r="R2253" s="48">
        <v>0.99917929701654784</v>
      </c>
      <c r="S2253" s="47">
        <f t="shared" si="459"/>
        <v>29023528.788798831</v>
      </c>
      <c r="T2253" s="67">
        <f>(S2253-MAX(S$97:S2253))/MAX(S$97:S2253)</f>
        <v>-0.40253854567019109</v>
      </c>
      <c r="U2253" s="63">
        <f t="shared" si="457"/>
        <v>1112595.2799379707</v>
      </c>
      <c r="V2253" s="4"/>
    </row>
    <row r="2254" spans="1:22" x14ac:dyDescent="0.3">
      <c r="A2254" s="2">
        <v>45257</v>
      </c>
      <c r="B2254" s="21">
        <v>835.1</v>
      </c>
      <c r="C2254" s="21">
        <v>806</v>
      </c>
      <c r="D2254" s="21">
        <v>820.93999999999994</v>
      </c>
      <c r="E2254" s="21">
        <v>754.16166666666663</v>
      </c>
      <c r="F2254" s="23" t="str">
        <f t="shared" si="464"/>
        <v>TRUE</v>
      </c>
      <c r="G2254" s="23" t="str">
        <f t="shared" si="465"/>
        <v>TRUE</v>
      </c>
      <c r="H2254" s="23" t="str">
        <f t="shared" si="466"/>
        <v>Buy</v>
      </c>
      <c r="I2254" s="23" t="str">
        <f t="shared" si="463"/>
        <v>hold</v>
      </c>
      <c r="J2254" s="38" t="str">
        <f t="shared" si="460"/>
        <v/>
      </c>
      <c r="K2254" s="23" t="str">
        <f t="shared" si="461"/>
        <v>hold</v>
      </c>
      <c r="L2254" s="23" t="str">
        <f t="shared" si="462"/>
        <v>hold</v>
      </c>
      <c r="M2254" s="43">
        <f t="shared" si="467"/>
        <v>1.0088185552065718</v>
      </c>
      <c r="N2254" s="54">
        <f t="shared" si="456"/>
        <v>1.0088185552065718</v>
      </c>
      <c r="O2254" s="47">
        <f>O2253*N2254</f>
        <v>3923229.946511135</v>
      </c>
      <c r="P2254" s="67">
        <f>(O2254-MAX(O$97:O2254))/MAX(O$97:O2254)</f>
        <v>-0.24607310546715364</v>
      </c>
      <c r="Q2254" s="63">
        <f t="shared" si="455"/>
        <v>1000669.9821653115</v>
      </c>
      <c r="R2254" s="48">
        <v>1.0088185552065718</v>
      </c>
      <c r="S2254" s="47">
        <f t="shared" si="459"/>
        <v>29279474.37971238</v>
      </c>
      <c r="T2254" s="67">
        <f>(S2254-MAX(S$97:S2254))/MAX(S$97:S2254)</f>
        <v>-0.39726979885138497</v>
      </c>
      <c r="U2254" s="63">
        <f t="shared" si="457"/>
        <v>1122406.7628366749</v>
      </c>
      <c r="V2254" s="4"/>
    </row>
    <row r="2255" spans="1:22" x14ac:dyDescent="0.3">
      <c r="A2255" s="2">
        <v>45258</v>
      </c>
      <c r="B2255" s="21">
        <v>806.1</v>
      </c>
      <c r="C2255" s="21">
        <v>815.7</v>
      </c>
      <c r="D2255" s="21">
        <v>821.12999999999988</v>
      </c>
      <c r="E2255" s="21">
        <v>753.40749999999991</v>
      </c>
      <c r="F2255" s="23" t="str">
        <f t="shared" si="464"/>
        <v>FALSE</v>
      </c>
      <c r="G2255" s="23" t="str">
        <f t="shared" si="465"/>
        <v>TRUE</v>
      </c>
      <c r="H2255" s="23" t="str">
        <f t="shared" si="466"/>
        <v>Sell</v>
      </c>
      <c r="I2255" s="23" t="str">
        <f t="shared" si="463"/>
        <v/>
      </c>
      <c r="J2255" s="38" t="str">
        <f t="shared" si="460"/>
        <v>Selling</v>
      </c>
      <c r="K2255" s="23" t="str">
        <f t="shared" si="461"/>
        <v>Selling</v>
      </c>
      <c r="L2255" s="23" t="str">
        <f t="shared" si="462"/>
        <v>Selling</v>
      </c>
      <c r="M2255" s="43">
        <f t="shared" si="467"/>
        <v>0.96527361992575744</v>
      </c>
      <c r="N2255" s="54">
        <f t="shared" si="456"/>
        <v>0.96459792839180936</v>
      </c>
      <c r="O2255" s="47">
        <f>O2254*N2255</f>
        <v>3784339.4790093498</v>
      </c>
      <c r="P2255" s="67">
        <f>(O2255-MAX(O$97:O2255))/MAX(O$97:O2255)</f>
        <v>-0.27276367937474627</v>
      </c>
      <c r="Q2255" s="63">
        <f t="shared" si="455"/>
        <v>965244.19180052821</v>
      </c>
      <c r="R2255" s="48">
        <v>0.96459792839180936</v>
      </c>
      <c r="S2255" s="47">
        <f t="shared" si="459"/>
        <v>28242920.331071619</v>
      </c>
      <c r="T2255" s="67">
        <f>(S2255-MAX(S$97:S2255))/MAX(S$97:S2255)</f>
        <v>-0.4186076965928674</v>
      </c>
      <c r="U2255" s="63">
        <f t="shared" si="457"/>
        <v>1082671.2382452134</v>
      </c>
      <c r="V2255" s="4"/>
    </row>
    <row r="2256" spans="1:22" x14ac:dyDescent="0.3">
      <c r="A2256" s="2">
        <v>45259</v>
      </c>
      <c r="B2256" s="21">
        <v>815.8</v>
      </c>
      <c r="C2256" s="21">
        <v>814.6</v>
      </c>
      <c r="D2256" s="21">
        <v>818.7700000000001</v>
      </c>
      <c r="E2256" s="21">
        <v>752.66916666666668</v>
      </c>
      <c r="F2256" s="23" t="str">
        <f t="shared" si="464"/>
        <v>FALSE</v>
      </c>
      <c r="G2256" s="23" t="str">
        <f t="shared" si="465"/>
        <v>TRUE</v>
      </c>
      <c r="H2256" s="23" t="str">
        <f t="shared" si="466"/>
        <v>Sell</v>
      </c>
      <c r="I2256" s="23" t="str">
        <f t="shared" si="463"/>
        <v/>
      </c>
      <c r="J2256" s="38" t="str">
        <f t="shared" si="460"/>
        <v>Cash</v>
      </c>
      <c r="K2256" s="23" t="str">
        <f t="shared" si="461"/>
        <v>Cash</v>
      </c>
      <c r="L2256" s="23" t="str">
        <f t="shared" si="462"/>
        <v>Cash</v>
      </c>
      <c r="M2256" s="43">
        <f t="shared" si="467"/>
        <v>1.012033246495472</v>
      </c>
      <c r="N2256" s="54">
        <f t="shared" si="456"/>
        <v>1</v>
      </c>
      <c r="O2256" s="47">
        <f>O2255*N2256</f>
        <v>3784339.4790093498</v>
      </c>
      <c r="P2256" s="67">
        <f>(O2256-MAX(O$97:O2256))/MAX(O$97:O2256)</f>
        <v>-0.27276367937474627</v>
      </c>
      <c r="Q2256" s="63">
        <f t="shared" si="455"/>
        <v>965244.19180052821</v>
      </c>
      <c r="R2256" s="48">
        <v>1</v>
      </c>
      <c r="S2256" s="47">
        <f t="shared" si="459"/>
        <v>28242920.331071619</v>
      </c>
      <c r="T2256" s="67">
        <f>(S2256-MAX(S$97:S2256))/MAX(S$97:S2256)</f>
        <v>-0.4186076965928674</v>
      </c>
      <c r="U2256" s="63">
        <f t="shared" si="457"/>
        <v>1082671.2382452134</v>
      </c>
      <c r="V2256" s="4"/>
    </row>
    <row r="2257" spans="1:22" x14ac:dyDescent="0.3">
      <c r="A2257" s="2">
        <v>45260</v>
      </c>
      <c r="B2257" s="21">
        <v>814.9</v>
      </c>
      <c r="C2257" s="21">
        <v>807.1</v>
      </c>
      <c r="D2257" s="21">
        <v>816.70999999999992</v>
      </c>
      <c r="E2257" s="21">
        <v>751.87583333333339</v>
      </c>
      <c r="F2257" s="23" t="str">
        <f t="shared" si="464"/>
        <v>FALSE</v>
      </c>
      <c r="G2257" s="23" t="str">
        <f t="shared" si="465"/>
        <v>TRUE</v>
      </c>
      <c r="H2257" s="23" t="str">
        <f t="shared" si="466"/>
        <v>Sell</v>
      </c>
      <c r="I2257" s="23" t="str">
        <f t="shared" si="463"/>
        <v/>
      </c>
      <c r="J2257" s="38" t="str">
        <f t="shared" si="460"/>
        <v>Cash</v>
      </c>
      <c r="K2257" s="23" t="str">
        <f t="shared" si="461"/>
        <v>Cash</v>
      </c>
      <c r="L2257" s="23" t="str">
        <f t="shared" si="462"/>
        <v>Cash</v>
      </c>
      <c r="M2257" s="43">
        <f t="shared" si="467"/>
        <v>0.99889678842853646</v>
      </c>
      <c r="N2257" s="54">
        <f t="shared" si="456"/>
        <v>1</v>
      </c>
      <c r="O2257" s="47">
        <f>O2256*N2257</f>
        <v>3784339.4790093498</v>
      </c>
      <c r="P2257" s="67">
        <f>(O2257-MAX(O$97:O2257))/MAX(O$97:O2257)</f>
        <v>-0.27276367937474627</v>
      </c>
      <c r="Q2257" s="63">
        <f t="shared" si="455"/>
        <v>965244.19180052821</v>
      </c>
      <c r="R2257" s="48">
        <v>1</v>
      </c>
      <c r="S2257" s="47">
        <f t="shared" si="459"/>
        <v>28242920.331071619</v>
      </c>
      <c r="T2257" s="67">
        <f>(S2257-MAX(S$97:S2257))/MAX(S$97:S2257)</f>
        <v>-0.4186076965928674</v>
      </c>
      <c r="U2257" s="63">
        <f t="shared" si="457"/>
        <v>1082671.2382452134</v>
      </c>
      <c r="V2257" s="4"/>
    </row>
    <row r="2258" spans="1:22" x14ac:dyDescent="0.3">
      <c r="A2258" s="2">
        <v>45261</v>
      </c>
      <c r="B2258" s="21">
        <v>807.1</v>
      </c>
      <c r="C2258" s="21">
        <v>813</v>
      </c>
      <c r="D2258" s="21">
        <v>816.72</v>
      </c>
      <c r="E2258" s="21">
        <v>751.26833333333343</v>
      </c>
      <c r="F2258" s="23" t="str">
        <f t="shared" si="464"/>
        <v>FALSE</v>
      </c>
      <c r="G2258" s="23" t="str">
        <f t="shared" si="465"/>
        <v>TRUE</v>
      </c>
      <c r="H2258" s="23" t="str">
        <f t="shared" si="466"/>
        <v>Sell</v>
      </c>
      <c r="I2258" s="23" t="str">
        <f t="shared" si="463"/>
        <v/>
      </c>
      <c r="J2258" s="38" t="str">
        <f t="shared" si="460"/>
        <v>Cash</v>
      </c>
      <c r="K2258" s="23" t="str">
        <f t="shared" si="461"/>
        <v>Cash</v>
      </c>
      <c r="L2258" s="23" t="str">
        <f t="shared" si="462"/>
        <v>Cash</v>
      </c>
      <c r="M2258" s="43">
        <f t="shared" si="467"/>
        <v>0.99042827340778017</v>
      </c>
      <c r="N2258" s="54">
        <f t="shared" si="456"/>
        <v>1</v>
      </c>
      <c r="O2258" s="47">
        <f>O2257*N2258</f>
        <v>3784339.4790093498</v>
      </c>
      <c r="P2258" s="67">
        <f>(O2258-MAX(O$97:O2258))/MAX(O$97:O2258)</f>
        <v>-0.27276367937474627</v>
      </c>
      <c r="Q2258" s="63">
        <f t="shared" si="455"/>
        <v>965244.19180052821</v>
      </c>
      <c r="R2258" s="48">
        <v>1</v>
      </c>
      <c r="S2258" s="47">
        <f t="shared" si="459"/>
        <v>28242920.331071619</v>
      </c>
      <c r="T2258" s="67">
        <f>(S2258-MAX(S$97:S2258))/MAX(S$97:S2258)</f>
        <v>-0.4186076965928674</v>
      </c>
      <c r="U2258" s="63">
        <f t="shared" si="457"/>
        <v>1082671.2382452134</v>
      </c>
      <c r="V2258" s="4"/>
    </row>
    <row r="2259" spans="1:22" x14ac:dyDescent="0.3">
      <c r="A2259" s="2">
        <v>45262</v>
      </c>
      <c r="B2259" s="21">
        <v>813</v>
      </c>
      <c r="C2259" s="21">
        <v>819</v>
      </c>
      <c r="D2259" s="21">
        <v>818.68000000000006</v>
      </c>
      <c r="E2259" s="21">
        <v>750.78083333333348</v>
      </c>
      <c r="F2259" s="23" t="str">
        <f t="shared" si="464"/>
        <v>FALSE</v>
      </c>
      <c r="G2259" s="23" t="str">
        <f t="shared" si="465"/>
        <v>TRUE</v>
      </c>
      <c r="H2259" s="23" t="str">
        <f t="shared" si="466"/>
        <v>Sell</v>
      </c>
      <c r="I2259" s="23" t="str">
        <f t="shared" si="463"/>
        <v/>
      </c>
      <c r="J2259" s="38" t="str">
        <f t="shared" si="460"/>
        <v>Cash</v>
      </c>
      <c r="K2259" s="23" t="str">
        <f t="shared" si="461"/>
        <v>Cash</v>
      </c>
      <c r="L2259" s="23" t="str">
        <f t="shared" si="462"/>
        <v>Cash</v>
      </c>
      <c r="M2259" s="43">
        <f t="shared" si="467"/>
        <v>1.0073101226613803</v>
      </c>
      <c r="N2259" s="54">
        <f t="shared" si="456"/>
        <v>1</v>
      </c>
      <c r="O2259" s="47">
        <f>O2258*N2259</f>
        <v>3784339.4790093498</v>
      </c>
      <c r="P2259" s="67">
        <f>(O2259-MAX(O$97:O2259))/MAX(O$97:O2259)</f>
        <v>-0.27276367937474627</v>
      </c>
      <c r="Q2259" s="63">
        <f t="shared" si="455"/>
        <v>965244.19180052821</v>
      </c>
      <c r="R2259" s="48">
        <v>1</v>
      </c>
      <c r="S2259" s="47">
        <f t="shared" si="459"/>
        <v>28242920.331071619</v>
      </c>
      <c r="T2259" s="67">
        <f>(S2259-MAX(S$97:S2259))/MAX(S$97:S2259)</f>
        <v>-0.4186076965928674</v>
      </c>
      <c r="U2259" s="63">
        <f t="shared" si="457"/>
        <v>1082671.2382452134</v>
      </c>
      <c r="V2259" s="4"/>
    </row>
    <row r="2260" spans="1:22" x14ac:dyDescent="0.3">
      <c r="A2260" s="2">
        <v>45263</v>
      </c>
      <c r="B2260" s="21">
        <v>819</v>
      </c>
      <c r="C2260" s="21">
        <v>832</v>
      </c>
      <c r="D2260" s="21">
        <v>819.81000000000006</v>
      </c>
      <c r="E2260" s="21">
        <v>750.77333333333331</v>
      </c>
      <c r="F2260" s="23" t="str">
        <f t="shared" si="464"/>
        <v>TRUE</v>
      </c>
      <c r="G2260" s="23" t="str">
        <f t="shared" si="465"/>
        <v>TRUE</v>
      </c>
      <c r="H2260" s="23" t="str">
        <f t="shared" si="466"/>
        <v>Buy</v>
      </c>
      <c r="I2260" s="23" t="str">
        <f t="shared" si="463"/>
        <v>Buying</v>
      </c>
      <c r="J2260" s="38" t="str">
        <f t="shared" si="460"/>
        <v/>
      </c>
      <c r="K2260" s="23" t="str">
        <f t="shared" si="461"/>
        <v>Buying</v>
      </c>
      <c r="L2260" s="23" t="str">
        <f t="shared" si="462"/>
        <v>Buying</v>
      </c>
      <c r="M2260" s="43">
        <f t="shared" si="467"/>
        <v>1.0073800738007379</v>
      </c>
      <c r="N2260" s="54">
        <f t="shared" si="456"/>
        <v>1</v>
      </c>
      <c r="O2260" s="47">
        <f>O2259*N2260</f>
        <v>3784339.4790093498</v>
      </c>
      <c r="P2260" s="67">
        <f>(O2260-MAX(O$97:O2260))/MAX(O$97:O2260)</f>
        <v>-0.27276367937474627</v>
      </c>
      <c r="Q2260" s="63">
        <f t="shared" si="455"/>
        <v>965244.19180052821</v>
      </c>
      <c r="R2260" s="48">
        <v>1</v>
      </c>
      <c r="S2260" s="47">
        <f t="shared" si="459"/>
        <v>28242920.331071619</v>
      </c>
      <c r="T2260" s="67">
        <f>(S2260-MAX(S$97:S2260))/MAX(S$97:S2260)</f>
        <v>-0.4186076965928674</v>
      </c>
      <c r="U2260" s="63">
        <f t="shared" si="457"/>
        <v>1082671.2382452134</v>
      </c>
      <c r="V2260" s="4"/>
    </row>
    <row r="2261" spans="1:22" x14ac:dyDescent="0.3">
      <c r="A2261" s="2">
        <v>45264</v>
      </c>
      <c r="B2261" s="21">
        <v>832</v>
      </c>
      <c r="C2261" s="21">
        <v>834</v>
      </c>
      <c r="D2261" s="21">
        <v>820.42000000000007</v>
      </c>
      <c r="E2261" s="21">
        <v>750.77583333333337</v>
      </c>
      <c r="F2261" s="23" t="str">
        <f t="shared" si="464"/>
        <v>TRUE</v>
      </c>
      <c r="G2261" s="23" t="str">
        <f t="shared" si="465"/>
        <v>TRUE</v>
      </c>
      <c r="H2261" s="23" t="str">
        <f t="shared" si="466"/>
        <v>Buy</v>
      </c>
      <c r="I2261" s="23" t="str">
        <f t="shared" si="463"/>
        <v>hold</v>
      </c>
      <c r="J2261" s="38" t="str">
        <f t="shared" si="460"/>
        <v/>
      </c>
      <c r="K2261" s="23" t="str">
        <f t="shared" si="461"/>
        <v>hold</v>
      </c>
      <c r="L2261" s="23" t="str">
        <f t="shared" si="462"/>
        <v>hold</v>
      </c>
      <c r="M2261" s="43">
        <f t="shared" si="467"/>
        <v>1.0158730158730158</v>
      </c>
      <c r="N2261" s="54">
        <f t="shared" si="456"/>
        <v>1.0151730158730159</v>
      </c>
      <c r="O2261" s="47">
        <f>O2260*N2261</f>
        <v>3841759.3219932392</v>
      </c>
      <c r="P2261" s="67">
        <f>(O2261-MAX(O$97:O2261))/MAX(O$97:O2261)</f>
        <v>-0.26172931113846565</v>
      </c>
      <c r="Q2261" s="63">
        <f t="shared" si="455"/>
        <v>979889.85724405397</v>
      </c>
      <c r="R2261" s="48">
        <v>1.0151619047619047</v>
      </c>
      <c r="S2261" s="47">
        <f t="shared" si="459"/>
        <v>28671136.799329389</v>
      </c>
      <c r="T2261" s="67">
        <f>(S2261-MAX(S$97:S2261))/MAX(S$97:S2261)</f>
        <v>-0.40979268185930406</v>
      </c>
      <c r="U2261" s="63">
        <f t="shared" si="457"/>
        <v>1099086.5964479407</v>
      </c>
      <c r="V2261" s="4"/>
    </row>
    <row r="2262" spans="1:22" x14ac:dyDescent="0.3">
      <c r="A2262" s="2">
        <v>45265</v>
      </c>
      <c r="B2262" s="21">
        <v>834</v>
      </c>
      <c r="C2262" s="21">
        <v>835</v>
      </c>
      <c r="D2262" s="21">
        <v>821.14</v>
      </c>
      <c r="E2262" s="21">
        <v>750.94666666666672</v>
      </c>
      <c r="F2262" s="23" t="str">
        <f t="shared" si="464"/>
        <v>TRUE</v>
      </c>
      <c r="G2262" s="23" t="str">
        <f t="shared" si="465"/>
        <v>TRUE</v>
      </c>
      <c r="H2262" s="23" t="str">
        <f t="shared" si="466"/>
        <v>Buy</v>
      </c>
      <c r="I2262" s="23" t="str">
        <f t="shared" si="463"/>
        <v>hold</v>
      </c>
      <c r="J2262" s="38" t="str">
        <f t="shared" si="460"/>
        <v/>
      </c>
      <c r="K2262" s="23" t="str">
        <f t="shared" si="461"/>
        <v>hold</v>
      </c>
      <c r="L2262" s="23" t="str">
        <f t="shared" si="462"/>
        <v>hold</v>
      </c>
      <c r="M2262" s="43">
        <f t="shared" si="467"/>
        <v>1.0024038461538463</v>
      </c>
      <c r="N2262" s="54">
        <f t="shared" si="456"/>
        <v>1.0024038461538463</v>
      </c>
      <c r="O2262" s="47">
        <f>O2261*N2262</f>
        <v>3850994.3203634159</v>
      </c>
      <c r="P2262" s="67">
        <f>(O2262-MAX(O$97:O2262))/MAX(O$97:O2262)</f>
        <v>-0.25995462198254837</v>
      </c>
      <c r="Q2262" s="63">
        <f t="shared" si="455"/>
        <v>982245.36170858308</v>
      </c>
      <c r="R2262" s="48">
        <v>1.0024038461538463</v>
      </c>
      <c r="S2262" s="47">
        <f t="shared" si="459"/>
        <v>28740057.801250856</v>
      </c>
      <c r="T2262" s="67">
        <f>(S2262-MAX(S$97:S2262))/MAX(S$97:S2262)</f>
        <v>-0.40837391426761965</v>
      </c>
      <c r="U2262" s="63">
        <f t="shared" si="457"/>
        <v>1101728.6315355559</v>
      </c>
      <c r="V2262" s="4"/>
    </row>
    <row r="2263" spans="1:22" x14ac:dyDescent="0.3">
      <c r="A2263" s="2">
        <v>45266</v>
      </c>
      <c r="B2263" s="21">
        <v>836</v>
      </c>
      <c r="C2263" s="21">
        <v>855</v>
      </c>
      <c r="D2263" s="21">
        <v>823.14</v>
      </c>
      <c r="E2263" s="21">
        <v>751.14333333333343</v>
      </c>
      <c r="F2263" s="23" t="str">
        <f t="shared" si="464"/>
        <v>TRUE</v>
      </c>
      <c r="G2263" s="23" t="str">
        <f t="shared" si="465"/>
        <v>TRUE</v>
      </c>
      <c r="H2263" s="23" t="str">
        <f t="shared" si="466"/>
        <v>Buy</v>
      </c>
      <c r="I2263" s="23" t="str">
        <f t="shared" si="463"/>
        <v>hold</v>
      </c>
      <c r="J2263" s="38" t="str">
        <f t="shared" si="460"/>
        <v/>
      </c>
      <c r="K2263" s="23" t="str">
        <f t="shared" si="461"/>
        <v>hold</v>
      </c>
      <c r="L2263" s="23" t="str">
        <f t="shared" si="462"/>
        <v>hold</v>
      </c>
      <c r="M2263" s="43">
        <f t="shared" si="467"/>
        <v>1.0023980815347722</v>
      </c>
      <c r="N2263" s="54">
        <f t="shared" si="456"/>
        <v>1.0023980815347722</v>
      </c>
      <c r="O2263" s="47">
        <f>O2262*N2263</f>
        <v>3860229.3187335921</v>
      </c>
      <c r="P2263" s="67">
        <f>(O2263-MAX(O$97:O2263))/MAX(O$97:O2263)</f>
        <v>-0.25817993282663121</v>
      </c>
      <c r="Q2263" s="63">
        <f t="shared" si="455"/>
        <v>984600.86617311207</v>
      </c>
      <c r="R2263" s="48">
        <v>1.0023980815347722</v>
      </c>
      <c r="S2263" s="47">
        <f t="shared" si="459"/>
        <v>28808978.80317232</v>
      </c>
      <c r="T2263" s="67">
        <f>(S2263-MAX(S$97:S2263))/MAX(S$97:S2263)</f>
        <v>-0.4069551466759353</v>
      </c>
      <c r="U2263" s="63">
        <f t="shared" si="457"/>
        <v>1104370.6666231712</v>
      </c>
      <c r="V2263" s="4"/>
    </row>
    <row r="2264" spans="1:22" x14ac:dyDescent="0.3">
      <c r="A2264" s="2">
        <v>45267</v>
      </c>
      <c r="B2264" s="21">
        <v>855</v>
      </c>
      <c r="C2264" s="21">
        <v>866</v>
      </c>
      <c r="D2264" s="21">
        <v>829.14</v>
      </c>
      <c r="E2264" s="21">
        <v>751.14166666666665</v>
      </c>
      <c r="F2264" s="23" t="str">
        <f t="shared" si="464"/>
        <v>TRUE</v>
      </c>
      <c r="G2264" s="23" t="str">
        <f t="shared" si="465"/>
        <v>TRUE</v>
      </c>
      <c r="H2264" s="23" t="str">
        <f t="shared" si="466"/>
        <v>Buy</v>
      </c>
      <c r="I2264" s="23" t="str">
        <f t="shared" si="463"/>
        <v>hold</v>
      </c>
      <c r="J2264" s="38" t="str">
        <f t="shared" si="460"/>
        <v/>
      </c>
      <c r="K2264" s="23" t="str">
        <f t="shared" si="461"/>
        <v>hold</v>
      </c>
      <c r="L2264" s="23" t="str">
        <f t="shared" si="462"/>
        <v>hold</v>
      </c>
      <c r="M2264" s="43">
        <f t="shared" si="467"/>
        <v>1.0227272727272727</v>
      </c>
      <c r="N2264" s="54">
        <f t="shared" si="456"/>
        <v>1.0227272727272727</v>
      </c>
      <c r="O2264" s="47">
        <f>O2263*N2264</f>
        <v>3947961.8032502644</v>
      </c>
      <c r="P2264" s="67">
        <f>(O2264-MAX(O$97:O2264))/MAX(O$97:O2264)</f>
        <v>-0.24132038584541832</v>
      </c>
      <c r="Q2264" s="63">
        <f t="shared" si="455"/>
        <v>1006978.1585861373</v>
      </c>
      <c r="R2264" s="48">
        <v>1.0227272727272727</v>
      </c>
      <c r="S2264" s="47">
        <f t="shared" si="459"/>
        <v>29463728.321426235</v>
      </c>
      <c r="T2264" s="67">
        <f>(S2264-MAX(S$97:S2264))/MAX(S$97:S2264)</f>
        <v>-0.39347685455493386</v>
      </c>
      <c r="U2264" s="63">
        <f t="shared" si="457"/>
        <v>1129469.9999555161</v>
      </c>
      <c r="V2264" s="4"/>
    </row>
    <row r="2265" spans="1:22" x14ac:dyDescent="0.3">
      <c r="A2265" s="2">
        <v>45268</v>
      </c>
      <c r="B2265" s="21">
        <v>866</v>
      </c>
      <c r="C2265" s="21">
        <v>890</v>
      </c>
      <c r="D2265" s="21">
        <v>836.57</v>
      </c>
      <c r="E2265" s="21">
        <v>751.57916666666665</v>
      </c>
      <c r="F2265" s="23" t="str">
        <f t="shared" si="464"/>
        <v>TRUE</v>
      </c>
      <c r="G2265" s="23" t="str">
        <f t="shared" si="465"/>
        <v>TRUE</v>
      </c>
      <c r="H2265" s="23" t="str">
        <f t="shared" si="466"/>
        <v>Buy</v>
      </c>
      <c r="I2265" s="23" t="str">
        <f t="shared" si="463"/>
        <v>hold</v>
      </c>
      <c r="J2265" s="38" t="str">
        <f t="shared" si="460"/>
        <v/>
      </c>
      <c r="K2265" s="23" t="str">
        <f t="shared" si="461"/>
        <v>hold</v>
      </c>
      <c r="L2265" s="23" t="str">
        <f t="shared" si="462"/>
        <v>hold</v>
      </c>
      <c r="M2265" s="43">
        <f t="shared" si="467"/>
        <v>1.0128654970760234</v>
      </c>
      <c r="N2265" s="54">
        <f t="shared" si="456"/>
        <v>1.0128654970760234</v>
      </c>
      <c r="O2265" s="47">
        <f>O2264*N2265</f>
        <v>3998754.2942862324</v>
      </c>
      <c r="P2265" s="67">
        <f>(O2265-MAX(O$97:O2265))/MAX(O$97:O2265)</f>
        <v>-0.23155959548787403</v>
      </c>
      <c r="Q2265" s="63">
        <f t="shared" si="455"/>
        <v>1019933.4331410467</v>
      </c>
      <c r="R2265" s="48">
        <v>1.0128654970760234</v>
      </c>
      <c r="S2265" s="47">
        <f t="shared" si="459"/>
        <v>29842793.831994291</v>
      </c>
      <c r="T2265" s="67">
        <f>(S2265-MAX(S$97:S2265))/MAX(S$97:S2265)</f>
        <v>-0.38567363280066985</v>
      </c>
      <c r="U2265" s="63">
        <f t="shared" si="457"/>
        <v>1144001.1929374</v>
      </c>
      <c r="V2265" s="4"/>
    </row>
    <row r="2266" spans="1:22" x14ac:dyDescent="0.3">
      <c r="A2266" s="2">
        <v>45269</v>
      </c>
      <c r="B2266" s="21">
        <v>889</v>
      </c>
      <c r="C2266" s="21">
        <v>929</v>
      </c>
      <c r="D2266" s="21">
        <v>848.01</v>
      </c>
      <c r="E2266" s="21">
        <v>752.30250000000001</v>
      </c>
      <c r="F2266" s="23" t="str">
        <f t="shared" si="464"/>
        <v>TRUE</v>
      </c>
      <c r="G2266" s="23" t="str">
        <f t="shared" si="465"/>
        <v>TRUE</v>
      </c>
      <c r="H2266" s="23" t="str">
        <f t="shared" si="466"/>
        <v>Buy</v>
      </c>
      <c r="I2266" s="23" t="str">
        <f t="shared" si="463"/>
        <v>hold</v>
      </c>
      <c r="J2266" s="38" t="str">
        <f t="shared" si="460"/>
        <v/>
      </c>
      <c r="K2266" s="23" t="str">
        <f t="shared" si="461"/>
        <v>hold</v>
      </c>
      <c r="L2266" s="23" t="str">
        <f t="shared" si="462"/>
        <v>hold</v>
      </c>
      <c r="M2266" s="43">
        <f t="shared" si="467"/>
        <v>1.0265588914549653</v>
      </c>
      <c r="N2266" s="54">
        <f t="shared" si="456"/>
        <v>1.0265588914549653</v>
      </c>
      <c r="O2266" s="47">
        <f>O2265*N2266</f>
        <v>4104956.7755432567</v>
      </c>
      <c r="P2266" s="67">
        <f>(O2266-MAX(O$97:O2266))/MAX(O$97:O2266)</f>
        <v>-0.21115067019482689</v>
      </c>
      <c r="Q2266" s="63">
        <f t="shared" si="455"/>
        <v>1047021.7344831298</v>
      </c>
      <c r="R2266" s="48">
        <v>1.0265588914549653</v>
      </c>
      <c r="S2266" s="47">
        <f t="shared" si="459"/>
        <v>30635385.354091134</v>
      </c>
      <c r="T2266" s="67">
        <f>(S2266-MAX(S$97:S2266))/MAX(S$97:S2266)</f>
        <v>-0.36935780549629971</v>
      </c>
      <c r="U2266" s="63">
        <f t="shared" si="457"/>
        <v>1174384.5964449751</v>
      </c>
      <c r="V2266" s="4"/>
    </row>
    <row r="2267" spans="1:22" x14ac:dyDescent="0.3">
      <c r="A2267" s="2">
        <v>45270</v>
      </c>
      <c r="B2267" s="21">
        <v>929</v>
      </c>
      <c r="C2267" s="21">
        <v>902</v>
      </c>
      <c r="D2267" s="21">
        <v>857.5</v>
      </c>
      <c r="E2267" s="21">
        <v>752.82</v>
      </c>
      <c r="F2267" s="23" t="str">
        <f t="shared" si="464"/>
        <v>TRUE</v>
      </c>
      <c r="G2267" s="23" t="str">
        <f t="shared" si="465"/>
        <v>TRUE</v>
      </c>
      <c r="H2267" s="23" t="str">
        <f t="shared" si="466"/>
        <v>Buy</v>
      </c>
      <c r="I2267" s="23" t="str">
        <f t="shared" si="463"/>
        <v>hold</v>
      </c>
      <c r="J2267" s="38" t="str">
        <f t="shared" si="460"/>
        <v/>
      </c>
      <c r="K2267" s="23" t="str">
        <f t="shared" si="461"/>
        <v>hold</v>
      </c>
      <c r="L2267" s="23" t="str">
        <f t="shared" si="462"/>
        <v>hold</v>
      </c>
      <c r="M2267" s="43">
        <f t="shared" si="467"/>
        <v>1.0449943757030371</v>
      </c>
      <c r="N2267" s="54">
        <f t="shared" si="456"/>
        <v>1.0449943757030371</v>
      </c>
      <c r="O2267" s="47">
        <f>O2266*N2267</f>
        <v>4289656.7429467775</v>
      </c>
      <c r="P2267" s="67">
        <f>(O2267-MAX(O$97:O2267))/MAX(O$97:O2267)</f>
        <v>-0.17565688707648394</v>
      </c>
      <c r="Q2267" s="63">
        <f t="shared" si="455"/>
        <v>1094131.8237737094</v>
      </c>
      <c r="R2267" s="48">
        <v>1.0449943757030371</v>
      </c>
      <c r="S2267" s="47">
        <f t="shared" si="459"/>
        <v>32013805.392520431</v>
      </c>
      <c r="T2267" s="67">
        <f>(S2267-MAX(S$97:S2267))/MAX(S$97:S2267)</f>
        <v>-0.34098245366261243</v>
      </c>
      <c r="U2267" s="63">
        <f t="shared" si="457"/>
        <v>1227225.2981972799</v>
      </c>
      <c r="V2267" s="4"/>
    </row>
    <row r="2268" spans="1:22" x14ac:dyDescent="0.3">
      <c r="A2268" s="2">
        <v>45271</v>
      </c>
      <c r="B2268" s="21">
        <v>902</v>
      </c>
      <c r="C2268" s="21">
        <v>845</v>
      </c>
      <c r="D2268" s="21">
        <v>860.7</v>
      </c>
      <c r="E2268" s="21">
        <v>752.86249999999995</v>
      </c>
      <c r="F2268" s="23" t="str">
        <f t="shared" si="464"/>
        <v>TRUE</v>
      </c>
      <c r="G2268" s="23" t="str">
        <f t="shared" si="465"/>
        <v>TRUE</v>
      </c>
      <c r="H2268" s="23" t="str">
        <f t="shared" si="466"/>
        <v>Buy</v>
      </c>
      <c r="I2268" s="23" t="str">
        <f t="shared" si="463"/>
        <v>hold</v>
      </c>
      <c r="J2268" s="38" t="str">
        <f t="shared" si="460"/>
        <v/>
      </c>
      <c r="K2268" s="23" t="str">
        <f t="shared" si="461"/>
        <v>hold</v>
      </c>
      <c r="L2268" s="23" t="str">
        <f t="shared" si="462"/>
        <v>hold</v>
      </c>
      <c r="M2268" s="43">
        <f t="shared" si="467"/>
        <v>0.9709364908503767</v>
      </c>
      <c r="N2268" s="54">
        <f t="shared" si="456"/>
        <v>0.9709364908503767</v>
      </c>
      <c r="O2268" s="47">
        <f>O2267*N2268</f>
        <v>4164984.2649494004</v>
      </c>
      <c r="P2268" s="67">
        <f>(O2268-MAX(O$97:O2268))/MAX(O$97:O2268)</f>
        <v>-0.19961519068136552</v>
      </c>
      <c r="Q2268" s="63">
        <f t="shared" si="455"/>
        <v>1062332.5135025682</v>
      </c>
      <c r="R2268" s="48">
        <v>0.9709364908503767</v>
      </c>
      <c r="S2268" s="47">
        <f t="shared" si="459"/>
        <v>31083371.866580654</v>
      </c>
      <c r="T2268" s="67">
        <f>(S2268-MAX(S$97:S2268))/MAX(S$97:S2268)</f>
        <v>-0.3601358161503514</v>
      </c>
      <c r="U2268" s="63">
        <f t="shared" si="457"/>
        <v>1191557.824514474</v>
      </c>
      <c r="V2268" s="4"/>
    </row>
    <row r="2269" spans="1:22" x14ac:dyDescent="0.3">
      <c r="A2269" s="2">
        <v>45272</v>
      </c>
      <c r="B2269" s="21">
        <v>845</v>
      </c>
      <c r="C2269" s="21">
        <v>855</v>
      </c>
      <c r="D2269" s="21">
        <v>864.3</v>
      </c>
      <c r="E2269" s="21">
        <v>752.96916666666664</v>
      </c>
      <c r="F2269" s="23" t="str">
        <f t="shared" si="464"/>
        <v>FALSE</v>
      </c>
      <c r="G2269" s="23" t="str">
        <f t="shared" si="465"/>
        <v>TRUE</v>
      </c>
      <c r="H2269" s="23" t="str">
        <f t="shared" si="466"/>
        <v>Sell</v>
      </c>
      <c r="I2269" s="23" t="str">
        <f t="shared" si="463"/>
        <v/>
      </c>
      <c r="J2269" s="38" t="str">
        <f t="shared" si="460"/>
        <v>Selling</v>
      </c>
      <c r="K2269" s="23" t="str">
        <f t="shared" si="461"/>
        <v>Selling</v>
      </c>
      <c r="L2269" s="23" t="str">
        <f t="shared" si="462"/>
        <v>Selling</v>
      </c>
      <c r="M2269" s="43">
        <f t="shared" si="467"/>
        <v>0.93680709534368067</v>
      </c>
      <c r="N2269" s="54">
        <f t="shared" si="456"/>
        <v>0.93615133037694009</v>
      </c>
      <c r="O2269" s="47">
        <f>O2268*N2269</f>
        <v>3899055.5606314032</v>
      </c>
      <c r="P2269" s="67">
        <f>(O2269-MAX(O$97:O2269))/MAX(O$97:O2269)</f>
        <v>-0.25071869594286683</v>
      </c>
      <c r="Q2269" s="63">
        <f t="shared" si="455"/>
        <v>994503.99581810797</v>
      </c>
      <c r="R2269" s="48">
        <v>0.93615133037694009</v>
      </c>
      <c r="S2269" s="47">
        <f t="shared" si="459"/>
        <v>29098739.925500631</v>
      </c>
      <c r="T2269" s="67">
        <f>(S2269-MAX(S$97:S2269))/MAX(S$97:S2269)</f>
        <v>-0.40099029302859646</v>
      </c>
      <c r="U2269" s="63">
        <f t="shared" si="457"/>
        <v>1115478.4426402773</v>
      </c>
      <c r="V2269" s="4"/>
    </row>
    <row r="2270" spans="1:22" x14ac:dyDescent="0.3">
      <c r="A2270" s="2">
        <v>45273</v>
      </c>
      <c r="B2270" s="21">
        <v>855</v>
      </c>
      <c r="C2270" s="21">
        <v>845</v>
      </c>
      <c r="D2270" s="21">
        <v>865.6</v>
      </c>
      <c r="E2270" s="21">
        <v>752.99583333333328</v>
      </c>
      <c r="F2270" s="23" t="str">
        <f t="shared" si="464"/>
        <v>FALSE</v>
      </c>
      <c r="G2270" s="23" t="str">
        <f t="shared" si="465"/>
        <v>TRUE</v>
      </c>
      <c r="H2270" s="23" t="str">
        <f t="shared" si="466"/>
        <v>Sell</v>
      </c>
      <c r="I2270" s="23" t="str">
        <f t="shared" si="463"/>
        <v/>
      </c>
      <c r="J2270" s="38" t="str">
        <f t="shared" si="460"/>
        <v>Cash</v>
      </c>
      <c r="K2270" s="23" t="str">
        <f t="shared" si="461"/>
        <v>Cash</v>
      </c>
      <c r="L2270" s="23" t="str">
        <f t="shared" si="462"/>
        <v>Cash</v>
      </c>
      <c r="M2270" s="43">
        <f t="shared" si="467"/>
        <v>1.0118343195266273</v>
      </c>
      <c r="N2270" s="54">
        <f t="shared" si="456"/>
        <v>1</v>
      </c>
      <c r="O2270" s="47">
        <f>O2269*N2270</f>
        <v>3899055.5606314032</v>
      </c>
      <c r="P2270" s="67">
        <f>(O2270-MAX(O$97:O2270))/MAX(O$97:O2270)</f>
        <v>-0.25071869594286683</v>
      </c>
      <c r="Q2270" s="63">
        <f t="shared" si="455"/>
        <v>994503.99581810797</v>
      </c>
      <c r="R2270" s="48">
        <v>1</v>
      </c>
      <c r="S2270" s="47">
        <f t="shared" si="459"/>
        <v>29098739.925500631</v>
      </c>
      <c r="T2270" s="67">
        <f>(S2270-MAX(S$97:S2270))/MAX(S$97:S2270)</f>
        <v>-0.40099029302859646</v>
      </c>
      <c r="U2270" s="63">
        <f t="shared" si="457"/>
        <v>1115478.4426402773</v>
      </c>
      <c r="V2270" s="4"/>
    </row>
    <row r="2271" spans="1:22" x14ac:dyDescent="0.3">
      <c r="A2271" s="2">
        <v>45274</v>
      </c>
      <c r="B2271" s="21">
        <v>845</v>
      </c>
      <c r="C2271" s="21">
        <v>851</v>
      </c>
      <c r="D2271" s="21">
        <v>867.3</v>
      </c>
      <c r="E2271" s="21">
        <v>753.35</v>
      </c>
      <c r="F2271" s="23" t="str">
        <f t="shared" si="464"/>
        <v>FALSE</v>
      </c>
      <c r="G2271" s="23" t="str">
        <f t="shared" si="465"/>
        <v>TRUE</v>
      </c>
      <c r="H2271" s="23" t="str">
        <f t="shared" si="466"/>
        <v>Sell</v>
      </c>
      <c r="I2271" s="23" t="str">
        <f t="shared" si="463"/>
        <v/>
      </c>
      <c r="J2271" s="38" t="str">
        <f t="shared" si="460"/>
        <v>Cash</v>
      </c>
      <c r="K2271" s="23" t="str">
        <f t="shared" si="461"/>
        <v>Cash</v>
      </c>
      <c r="L2271" s="23" t="str">
        <f t="shared" si="462"/>
        <v>Cash</v>
      </c>
      <c r="M2271" s="43">
        <f t="shared" si="467"/>
        <v>0.98830409356725146</v>
      </c>
      <c r="N2271" s="54">
        <f t="shared" si="456"/>
        <v>1</v>
      </c>
      <c r="O2271" s="47">
        <f>O2270*N2271</f>
        <v>3899055.5606314032</v>
      </c>
      <c r="P2271" s="67">
        <f>(O2271-MAX(O$97:O2271))/MAX(O$97:O2271)</f>
        <v>-0.25071869594286683</v>
      </c>
      <c r="Q2271" s="63">
        <f t="shared" si="455"/>
        <v>994503.99581810797</v>
      </c>
      <c r="R2271" s="48">
        <v>1</v>
      </c>
      <c r="S2271" s="47">
        <f t="shared" si="459"/>
        <v>29098739.925500631</v>
      </c>
      <c r="T2271" s="67">
        <f>(S2271-MAX(S$97:S2271))/MAX(S$97:S2271)</f>
        <v>-0.40099029302859646</v>
      </c>
      <c r="U2271" s="63">
        <f t="shared" si="457"/>
        <v>1115478.4426402773</v>
      </c>
      <c r="V2271" s="4"/>
    </row>
    <row r="2272" spans="1:22" x14ac:dyDescent="0.3">
      <c r="A2272" s="2">
        <v>45275</v>
      </c>
      <c r="B2272" s="21">
        <v>851</v>
      </c>
      <c r="C2272" s="21">
        <v>853</v>
      </c>
      <c r="D2272" s="21">
        <v>869.1</v>
      </c>
      <c r="E2272" s="21">
        <v>753.90166666666676</v>
      </c>
      <c r="F2272" s="23" t="str">
        <f t="shared" si="464"/>
        <v>FALSE</v>
      </c>
      <c r="G2272" s="23" t="str">
        <f t="shared" si="465"/>
        <v>TRUE</v>
      </c>
      <c r="H2272" s="23" t="str">
        <f t="shared" si="466"/>
        <v>Sell</v>
      </c>
      <c r="I2272" s="23" t="str">
        <f t="shared" si="463"/>
        <v/>
      </c>
      <c r="J2272" s="38" t="str">
        <f t="shared" si="460"/>
        <v>Cash</v>
      </c>
      <c r="K2272" s="23" t="str">
        <f t="shared" si="461"/>
        <v>Cash</v>
      </c>
      <c r="L2272" s="23" t="str">
        <f t="shared" si="462"/>
        <v>Cash</v>
      </c>
      <c r="M2272" s="43">
        <f t="shared" si="467"/>
        <v>1.0071005917159763</v>
      </c>
      <c r="N2272" s="54">
        <f t="shared" si="456"/>
        <v>1</v>
      </c>
      <c r="O2272" s="47">
        <f>O2271*N2272</f>
        <v>3899055.5606314032</v>
      </c>
      <c r="P2272" s="67">
        <f>(O2272-MAX(O$97:O2272))/MAX(O$97:O2272)</f>
        <v>-0.25071869594286683</v>
      </c>
      <c r="Q2272" s="63">
        <f t="shared" si="455"/>
        <v>994503.99581810797</v>
      </c>
      <c r="R2272" s="48">
        <v>1</v>
      </c>
      <c r="S2272" s="47">
        <f t="shared" si="459"/>
        <v>29098739.925500631</v>
      </c>
      <c r="T2272" s="67">
        <f>(S2272-MAX(S$97:S2272))/MAX(S$97:S2272)</f>
        <v>-0.40099029302859646</v>
      </c>
      <c r="U2272" s="63">
        <f t="shared" si="457"/>
        <v>1115478.4426402773</v>
      </c>
      <c r="V2272" s="4"/>
    </row>
    <row r="2273" spans="1:22" x14ac:dyDescent="0.3">
      <c r="A2273" s="2">
        <v>45276</v>
      </c>
      <c r="B2273" s="21">
        <v>853</v>
      </c>
      <c r="C2273" s="21">
        <v>851</v>
      </c>
      <c r="D2273" s="21">
        <v>868.7</v>
      </c>
      <c r="E2273" s="21">
        <v>755.24833333333333</v>
      </c>
      <c r="F2273" s="23" t="str">
        <f t="shared" si="464"/>
        <v>FALSE</v>
      </c>
      <c r="G2273" s="23" t="str">
        <f t="shared" si="465"/>
        <v>TRUE</v>
      </c>
      <c r="H2273" s="23" t="str">
        <f t="shared" si="466"/>
        <v>Sell</v>
      </c>
      <c r="I2273" s="23" t="str">
        <f t="shared" si="463"/>
        <v/>
      </c>
      <c r="J2273" s="38" t="str">
        <f t="shared" si="460"/>
        <v>Cash</v>
      </c>
      <c r="K2273" s="23" t="str">
        <f t="shared" si="461"/>
        <v>Cash</v>
      </c>
      <c r="L2273" s="23" t="str">
        <f t="shared" si="462"/>
        <v>Cash</v>
      </c>
      <c r="M2273" s="43">
        <f t="shared" si="467"/>
        <v>1.0023501762632196</v>
      </c>
      <c r="N2273" s="54">
        <f t="shared" si="456"/>
        <v>1</v>
      </c>
      <c r="O2273" s="47">
        <f>O2272*N2273</f>
        <v>3899055.5606314032</v>
      </c>
      <c r="P2273" s="67">
        <f>(O2273-MAX(O$97:O2273))/MAX(O$97:O2273)</f>
        <v>-0.25071869594286683</v>
      </c>
      <c r="Q2273" s="63">
        <f t="shared" si="455"/>
        <v>994503.99581810797</v>
      </c>
      <c r="R2273" s="48">
        <v>1</v>
      </c>
      <c r="S2273" s="47">
        <f t="shared" si="459"/>
        <v>29098739.925500631</v>
      </c>
      <c r="T2273" s="67">
        <f>(S2273-MAX(S$97:S2273))/MAX(S$97:S2273)</f>
        <v>-0.40099029302859646</v>
      </c>
      <c r="U2273" s="63">
        <f t="shared" si="457"/>
        <v>1115478.4426402773</v>
      </c>
      <c r="V2273" s="4"/>
    </row>
    <row r="2274" spans="1:22" x14ac:dyDescent="0.3">
      <c r="A2274" s="2">
        <v>45277</v>
      </c>
      <c r="B2274" s="21">
        <v>852</v>
      </c>
      <c r="C2274" s="21">
        <v>841</v>
      </c>
      <c r="D2274" s="21">
        <v>866.2</v>
      </c>
      <c r="E2274" s="21">
        <v>756.44333333333338</v>
      </c>
      <c r="F2274" s="23" t="str">
        <f t="shared" si="464"/>
        <v>FALSE</v>
      </c>
      <c r="G2274" s="23" t="str">
        <f t="shared" si="465"/>
        <v>TRUE</v>
      </c>
      <c r="H2274" s="23" t="str">
        <f t="shared" si="466"/>
        <v>Sell</v>
      </c>
      <c r="I2274" s="23" t="str">
        <f t="shared" si="463"/>
        <v/>
      </c>
      <c r="J2274" s="38" t="str">
        <f t="shared" si="460"/>
        <v>Cash</v>
      </c>
      <c r="K2274" s="23" t="str">
        <f t="shared" si="461"/>
        <v>Cash</v>
      </c>
      <c r="L2274" s="23" t="str">
        <f t="shared" si="462"/>
        <v>Cash</v>
      </c>
      <c r="M2274" s="43">
        <f t="shared" si="467"/>
        <v>0.9988276670574443</v>
      </c>
      <c r="N2274" s="54">
        <f t="shared" si="456"/>
        <v>1</v>
      </c>
      <c r="O2274" s="47">
        <f>O2273*N2274</f>
        <v>3899055.5606314032</v>
      </c>
      <c r="P2274" s="67">
        <f>(O2274-MAX(O$97:O2274))/MAX(O$97:O2274)</f>
        <v>-0.25071869594286683</v>
      </c>
      <c r="Q2274" s="63">
        <f t="shared" si="455"/>
        <v>994503.99581810797</v>
      </c>
      <c r="R2274" s="48">
        <v>1</v>
      </c>
      <c r="S2274" s="47">
        <f t="shared" si="459"/>
        <v>29098739.925500631</v>
      </c>
      <c r="T2274" s="67">
        <f>(S2274-MAX(S$97:S2274))/MAX(S$97:S2274)</f>
        <v>-0.40099029302859646</v>
      </c>
      <c r="U2274" s="63">
        <f t="shared" si="457"/>
        <v>1115478.4426402773</v>
      </c>
      <c r="V2274" s="4"/>
    </row>
    <row r="2275" spans="1:22" x14ac:dyDescent="0.3">
      <c r="A2275" s="2">
        <v>45278</v>
      </c>
      <c r="B2275" s="21">
        <v>841</v>
      </c>
      <c r="C2275" s="21">
        <v>817</v>
      </c>
      <c r="D2275" s="21">
        <v>858.9</v>
      </c>
      <c r="E2275" s="21">
        <v>757.1016666666668</v>
      </c>
      <c r="F2275" s="23" t="str">
        <f t="shared" si="464"/>
        <v>FALSE</v>
      </c>
      <c r="G2275" s="23" t="str">
        <f t="shared" si="465"/>
        <v>TRUE</v>
      </c>
      <c r="H2275" s="23" t="str">
        <f t="shared" si="466"/>
        <v>Sell</v>
      </c>
      <c r="I2275" s="23" t="str">
        <f t="shared" si="463"/>
        <v/>
      </c>
      <c r="J2275" s="38" t="str">
        <f t="shared" si="460"/>
        <v>Cash</v>
      </c>
      <c r="K2275" s="23" t="str">
        <f t="shared" si="461"/>
        <v>Cash</v>
      </c>
      <c r="L2275" s="23" t="str">
        <f t="shared" si="462"/>
        <v>Cash</v>
      </c>
      <c r="M2275" s="43">
        <f t="shared" si="467"/>
        <v>0.98708920187793425</v>
      </c>
      <c r="N2275" s="54">
        <f t="shared" si="456"/>
        <v>1</v>
      </c>
      <c r="O2275" s="47">
        <f>O2274*N2275</f>
        <v>3899055.5606314032</v>
      </c>
      <c r="P2275" s="67">
        <f>(O2275-MAX(O$97:O2275))/MAX(O$97:O2275)</f>
        <v>-0.25071869594286683</v>
      </c>
      <c r="Q2275" s="63">
        <f>Q2274*N2275</f>
        <v>994503.99581810797</v>
      </c>
      <c r="R2275" s="48">
        <v>1</v>
      </c>
      <c r="S2275" s="47">
        <f t="shared" si="459"/>
        <v>29098739.925500631</v>
      </c>
      <c r="T2275" s="67">
        <f>(S2275-MAX(S$97:S2275))/MAX(S$97:S2275)</f>
        <v>-0.40099029302859646</v>
      </c>
      <c r="U2275" s="63">
        <f t="shared" si="457"/>
        <v>1115478.4426402773</v>
      </c>
      <c r="V2275" s="4"/>
    </row>
    <row r="2276" spans="1:22" x14ac:dyDescent="0.3">
      <c r="A2276" s="2">
        <v>45279</v>
      </c>
      <c r="B2276" s="21">
        <v>817</v>
      </c>
      <c r="C2276" s="21">
        <v>822</v>
      </c>
      <c r="D2276" s="21">
        <v>848.2</v>
      </c>
      <c r="E2276" s="21">
        <v>757.97166666666669</v>
      </c>
      <c r="F2276" s="23" t="str">
        <f t="shared" si="464"/>
        <v>FALSE</v>
      </c>
      <c r="G2276" s="23" t="str">
        <f t="shared" si="465"/>
        <v>TRUE</v>
      </c>
      <c r="H2276" s="23" t="str">
        <f t="shared" si="466"/>
        <v>Sell</v>
      </c>
      <c r="I2276" s="23" t="str">
        <f t="shared" si="463"/>
        <v/>
      </c>
      <c r="J2276" s="38" t="str">
        <f t="shared" si="460"/>
        <v>Cash</v>
      </c>
      <c r="K2276" s="23" t="str">
        <f t="shared" si="461"/>
        <v>Cash</v>
      </c>
      <c r="L2276" s="23" t="str">
        <f t="shared" si="462"/>
        <v>Cash</v>
      </c>
      <c r="M2276" s="43">
        <f t="shared" si="467"/>
        <v>0.9714625445897741</v>
      </c>
      <c r="N2276" s="54">
        <f t="shared" ref="N2276:N2339" si="468">IF(L2276="hold", IF(L2275="hold", B2276/B2275, (B2276-(B2275*$A$1))/B2275), IF(L2276="Selling", IF(L2275="Buying", (B2276-(B2275*$A$1)-(B2276*$A$1))/B2275, (B2276-(B2276*$A$1))/B2275), 1))</f>
        <v>1</v>
      </c>
      <c r="O2276" s="47">
        <f>O2275*N2276</f>
        <v>3899055.5606314032</v>
      </c>
      <c r="P2276" s="67">
        <f>(O2276-MAX(O$97:O2276))/MAX(O$97:O2276)</f>
        <v>-0.25071869594286683</v>
      </c>
      <c r="Q2276" s="63">
        <f>Q2275*N2276</f>
        <v>994503.99581810797</v>
      </c>
      <c r="R2276" s="48">
        <v>1</v>
      </c>
      <c r="S2276" s="47">
        <f t="shared" si="459"/>
        <v>29098739.925500631</v>
      </c>
      <c r="T2276" s="67">
        <f>(S2276-MAX(S$97:S2276))/MAX(S$97:S2276)</f>
        <v>-0.40099029302859646</v>
      </c>
      <c r="U2276" s="63">
        <f>U2275*R2276</f>
        <v>1115478.4426402773</v>
      </c>
      <c r="V2276" s="4"/>
    </row>
    <row r="2277" spans="1:22" x14ac:dyDescent="0.3">
      <c r="A2277" s="2">
        <v>45280</v>
      </c>
      <c r="B2277" s="21">
        <v>821</v>
      </c>
      <c r="C2277" s="21">
        <v>838</v>
      </c>
      <c r="D2277" s="21">
        <v>841.8</v>
      </c>
      <c r="E2277" s="21">
        <v>759.10500000000002</v>
      </c>
      <c r="F2277" s="23" t="str">
        <f t="shared" si="464"/>
        <v>FALSE</v>
      </c>
      <c r="G2277" s="23" t="str">
        <f t="shared" si="465"/>
        <v>TRUE</v>
      </c>
      <c r="H2277" s="23" t="str">
        <f t="shared" si="466"/>
        <v>Sell</v>
      </c>
      <c r="I2277" s="23" t="str">
        <f t="shared" si="463"/>
        <v/>
      </c>
      <c r="J2277" s="38" t="str">
        <f t="shared" si="460"/>
        <v>Cash</v>
      </c>
      <c r="K2277" s="23" t="str">
        <f t="shared" si="461"/>
        <v>Cash</v>
      </c>
      <c r="L2277" s="23" t="str">
        <f t="shared" si="462"/>
        <v>Cash</v>
      </c>
      <c r="M2277" s="43">
        <f t="shared" si="467"/>
        <v>1.0048959608323134</v>
      </c>
      <c r="N2277" s="54">
        <f t="shared" si="468"/>
        <v>1</v>
      </c>
      <c r="O2277" s="47">
        <f>O2276*N2277</f>
        <v>3899055.5606314032</v>
      </c>
      <c r="P2277" s="67">
        <f>(O2277-MAX(O$97:O2277))/MAX(O$97:O2277)</f>
        <v>-0.25071869594286683</v>
      </c>
      <c r="Q2277" s="63">
        <f>Q2276*N2277</f>
        <v>994503.99581810797</v>
      </c>
      <c r="R2277" s="48">
        <v>1</v>
      </c>
      <c r="S2277" s="47">
        <f t="shared" si="459"/>
        <v>29098739.925500631</v>
      </c>
      <c r="T2277" s="67">
        <f>(S2277-MAX(S$97:S2277))/MAX(S$97:S2277)</f>
        <v>-0.40099029302859646</v>
      </c>
      <c r="U2277" s="63">
        <f>U2276*R2277</f>
        <v>1115478.4426402773</v>
      </c>
      <c r="V2277" s="4"/>
    </row>
    <row r="2278" spans="1:22" x14ac:dyDescent="0.3">
      <c r="A2278" s="2">
        <v>45281</v>
      </c>
      <c r="B2278" s="21">
        <v>839</v>
      </c>
      <c r="C2278" s="21">
        <v>831</v>
      </c>
      <c r="D2278" s="21">
        <v>840.4</v>
      </c>
      <c r="E2278" s="21">
        <v>760.11333333333334</v>
      </c>
      <c r="F2278" s="23" t="str">
        <f t="shared" si="464"/>
        <v>FALSE</v>
      </c>
      <c r="G2278" s="23" t="str">
        <f t="shared" si="465"/>
        <v>TRUE</v>
      </c>
      <c r="H2278" s="23" t="str">
        <f t="shared" si="466"/>
        <v>Sell</v>
      </c>
      <c r="I2278" s="23" t="str">
        <f t="shared" si="463"/>
        <v/>
      </c>
      <c r="J2278" s="38" t="str">
        <f t="shared" si="460"/>
        <v>Cash</v>
      </c>
      <c r="K2278" s="23" t="str">
        <f t="shared" si="461"/>
        <v>Cash</v>
      </c>
      <c r="L2278" s="23" t="str">
        <f t="shared" si="462"/>
        <v>Cash</v>
      </c>
      <c r="M2278" s="43">
        <f t="shared" si="467"/>
        <v>1.0219244823386116</v>
      </c>
      <c r="N2278" s="54">
        <f t="shared" si="468"/>
        <v>1</v>
      </c>
      <c r="O2278" s="47">
        <f>O2277*N2278</f>
        <v>3899055.5606314032</v>
      </c>
      <c r="P2278" s="67">
        <f>(O2278-MAX(O$97:O2278))/MAX(O$97:O2278)</f>
        <v>-0.25071869594286683</v>
      </c>
      <c r="Q2278" s="63">
        <f>Q2277*N2278</f>
        <v>994503.99581810797</v>
      </c>
      <c r="R2278" s="48">
        <v>1</v>
      </c>
      <c r="S2278" s="47">
        <f t="shared" si="459"/>
        <v>29098739.925500631</v>
      </c>
      <c r="T2278" s="67">
        <f>(S2278-MAX(S$97:S2278))/MAX(S$97:S2278)</f>
        <v>-0.40099029302859646</v>
      </c>
      <c r="U2278" s="63">
        <f>U2277*R2278</f>
        <v>1115478.4426402773</v>
      </c>
      <c r="V2278" s="4"/>
    </row>
    <row r="2279" spans="1:22" x14ac:dyDescent="0.3">
      <c r="A2279" s="2">
        <v>45282</v>
      </c>
      <c r="B2279" s="21">
        <v>832</v>
      </c>
      <c r="C2279" s="21">
        <v>840</v>
      </c>
      <c r="D2279" s="21">
        <v>838.9</v>
      </c>
      <c r="E2279" s="21">
        <v>761.28750000000002</v>
      </c>
      <c r="F2279" s="23" t="str">
        <f t="shared" si="464"/>
        <v>FALSE</v>
      </c>
      <c r="G2279" s="23" t="str">
        <f t="shared" si="465"/>
        <v>TRUE</v>
      </c>
      <c r="H2279" s="23" t="str">
        <f t="shared" si="466"/>
        <v>Sell</v>
      </c>
      <c r="I2279" s="23" t="str">
        <f t="shared" si="463"/>
        <v/>
      </c>
      <c r="J2279" s="38" t="str">
        <f t="shared" si="460"/>
        <v>Cash</v>
      </c>
      <c r="K2279" s="23" t="str">
        <f t="shared" si="461"/>
        <v>Cash</v>
      </c>
      <c r="L2279" s="23" t="str">
        <f t="shared" si="462"/>
        <v>Cash</v>
      </c>
      <c r="M2279" s="43">
        <f t="shared" si="467"/>
        <v>0.99165673420738976</v>
      </c>
      <c r="N2279" s="54">
        <f t="shared" si="468"/>
        <v>1</v>
      </c>
      <c r="O2279" s="47">
        <f>O2278*N2279</f>
        <v>3899055.5606314032</v>
      </c>
      <c r="P2279" s="67">
        <f>(O2279-MAX(O$97:O2279))/MAX(O$97:O2279)</f>
        <v>-0.25071869594286683</v>
      </c>
      <c r="Q2279" s="63">
        <f>Q2278*N2279</f>
        <v>994503.99581810797</v>
      </c>
      <c r="R2279" s="48">
        <v>1</v>
      </c>
      <c r="S2279" s="47">
        <f t="shared" si="459"/>
        <v>29098739.925500631</v>
      </c>
      <c r="T2279" s="67">
        <f>(S2279-MAX(S$97:S2279))/MAX(S$97:S2279)</f>
        <v>-0.40099029302859646</v>
      </c>
      <c r="U2279" s="63">
        <f>U2278*R2279</f>
        <v>1115478.4426402773</v>
      </c>
      <c r="V2279" s="4"/>
    </row>
    <row r="2280" spans="1:22" x14ac:dyDescent="0.3">
      <c r="A2280" s="2">
        <v>45283</v>
      </c>
      <c r="B2280" s="21">
        <v>840</v>
      </c>
      <c r="C2280" s="21">
        <v>840</v>
      </c>
      <c r="D2280" s="21">
        <v>838.4</v>
      </c>
      <c r="E2280" s="21">
        <v>762.46416666666676</v>
      </c>
      <c r="F2280" s="23" t="str">
        <f t="shared" si="464"/>
        <v>TRUE</v>
      </c>
      <c r="G2280" s="23" t="str">
        <f t="shared" si="465"/>
        <v>TRUE</v>
      </c>
      <c r="H2280" s="23" t="str">
        <f t="shared" si="466"/>
        <v>Buy</v>
      </c>
      <c r="I2280" s="23" t="str">
        <f t="shared" si="463"/>
        <v>Buying</v>
      </c>
      <c r="J2280" s="38" t="str">
        <f t="shared" si="460"/>
        <v/>
      </c>
      <c r="K2280" s="23" t="str">
        <f t="shared" si="461"/>
        <v>Buying</v>
      </c>
      <c r="L2280" s="23" t="str">
        <f t="shared" si="462"/>
        <v>Buying</v>
      </c>
      <c r="M2280" s="43">
        <f t="shared" si="467"/>
        <v>1.0096153846153846</v>
      </c>
      <c r="N2280" s="54">
        <f t="shared" si="468"/>
        <v>1</v>
      </c>
      <c r="O2280" s="47">
        <f>O2279*N2280</f>
        <v>3899055.5606314032</v>
      </c>
      <c r="P2280" s="67">
        <f>(O2280-MAX(O$97:O2280))/MAX(O$97:O2280)</f>
        <v>-0.25071869594286683</v>
      </c>
      <c r="Q2280" s="63">
        <f>Q2279*N2280</f>
        <v>994503.99581810797</v>
      </c>
      <c r="R2280" s="48">
        <v>1</v>
      </c>
      <c r="S2280" s="47">
        <f t="shared" si="459"/>
        <v>29098739.925500631</v>
      </c>
      <c r="T2280" s="67">
        <f>(S2280-MAX(S$97:S2280))/MAX(S$97:S2280)</f>
        <v>-0.40099029302859646</v>
      </c>
      <c r="U2280" s="63">
        <f>U2279*R2280</f>
        <v>1115478.4426402773</v>
      </c>
      <c r="V2280" s="4"/>
    </row>
    <row r="2281" spans="1:22" x14ac:dyDescent="0.3">
      <c r="A2281" s="2">
        <v>45284</v>
      </c>
      <c r="B2281" s="21">
        <v>840</v>
      </c>
      <c r="C2281" s="21">
        <v>839</v>
      </c>
      <c r="D2281" s="21">
        <v>837.2</v>
      </c>
      <c r="E2281" s="21">
        <v>763.50916666666672</v>
      </c>
      <c r="F2281" s="23" t="str">
        <f t="shared" si="464"/>
        <v>TRUE</v>
      </c>
      <c r="G2281" s="23" t="str">
        <f t="shared" si="465"/>
        <v>TRUE</v>
      </c>
      <c r="H2281" s="23" t="str">
        <f t="shared" si="466"/>
        <v>Buy</v>
      </c>
      <c r="I2281" s="23" t="str">
        <f t="shared" si="463"/>
        <v>hold</v>
      </c>
      <c r="J2281" s="38" t="str">
        <f t="shared" si="460"/>
        <v/>
      </c>
      <c r="K2281" s="23" t="str">
        <f t="shared" si="461"/>
        <v>hold</v>
      </c>
      <c r="L2281" s="23" t="str">
        <f t="shared" si="462"/>
        <v>hold</v>
      </c>
      <c r="M2281" s="43">
        <f t="shared" si="467"/>
        <v>1</v>
      </c>
      <c r="N2281" s="54">
        <f t="shared" si="468"/>
        <v>0.99930000000000008</v>
      </c>
      <c r="O2281" s="47">
        <f>O2280*N2281</f>
        <v>3896326.2217389615</v>
      </c>
      <c r="P2281" s="67">
        <f>(O2281-MAX(O$97:O2281))/MAX(O$97:O2281)</f>
        <v>-0.25124319285570673</v>
      </c>
      <c r="Q2281" s="63">
        <f>Q2280*N2281</f>
        <v>993807.84302103543</v>
      </c>
      <c r="R2281" s="48">
        <v>0.99930000000000008</v>
      </c>
      <c r="S2281" s="47">
        <f t="shared" si="459"/>
        <v>29078370.807552785</v>
      </c>
      <c r="T2281" s="67">
        <f>(S2281-MAX(S$97:S2281))/MAX(S$97:S2281)</f>
        <v>-0.40140959982347635</v>
      </c>
      <c r="U2281" s="63">
        <f>U2280*R2281</f>
        <v>1114697.6077304292</v>
      </c>
      <c r="V2281" s="4"/>
    </row>
    <row r="2282" spans="1:22" x14ac:dyDescent="0.3">
      <c r="A2282" s="2">
        <v>45285</v>
      </c>
      <c r="B2282" s="21">
        <v>839</v>
      </c>
      <c r="C2282" s="21">
        <v>852</v>
      </c>
      <c r="D2282" s="21">
        <v>837.1</v>
      </c>
      <c r="E2282" s="21">
        <v>764.63583333333338</v>
      </c>
      <c r="F2282" s="23" t="str">
        <f t="shared" si="464"/>
        <v>TRUE</v>
      </c>
      <c r="G2282" s="23" t="str">
        <f t="shared" si="465"/>
        <v>TRUE</v>
      </c>
      <c r="H2282" s="23" t="str">
        <f t="shared" si="466"/>
        <v>Buy</v>
      </c>
      <c r="I2282" s="23" t="str">
        <f t="shared" si="463"/>
        <v>hold</v>
      </c>
      <c r="J2282" s="38" t="str">
        <f t="shared" si="460"/>
        <v/>
      </c>
      <c r="K2282" s="23" t="str">
        <f t="shared" si="461"/>
        <v>hold</v>
      </c>
      <c r="L2282" s="23" t="str">
        <f t="shared" si="462"/>
        <v>hold</v>
      </c>
      <c r="M2282" s="43">
        <f t="shared" si="467"/>
        <v>0.99880952380952381</v>
      </c>
      <c r="N2282" s="54">
        <f t="shared" si="468"/>
        <v>0.99880952380952381</v>
      </c>
      <c r="O2282" s="47">
        <f>O2281*N2282</f>
        <v>3891687.7381416531</v>
      </c>
      <c r="P2282" s="67">
        <f>(O2282-MAX(O$97:O2282))/MAX(O$97:O2282)</f>
        <v>-0.25213457000706901</v>
      </c>
      <c r="Q2282" s="63">
        <f>Q2281*N2282</f>
        <v>992624.73844601039</v>
      </c>
      <c r="R2282" s="48">
        <v>0.99880952380952381</v>
      </c>
      <c r="S2282" s="47">
        <f t="shared" si="459"/>
        <v>29043753.699448556</v>
      </c>
      <c r="T2282" s="67">
        <f>(S2282-MAX(S$97:S2282))/MAX(S$97:S2282)</f>
        <v>-0.40212220744273414</v>
      </c>
      <c r="U2282" s="63">
        <f>U2281*R2282</f>
        <v>1113370.5867688453</v>
      </c>
      <c r="V2282" s="4"/>
    </row>
    <row r="2283" spans="1:22" x14ac:dyDescent="0.3">
      <c r="A2283" s="2">
        <v>45286</v>
      </c>
      <c r="B2283" s="21">
        <v>852</v>
      </c>
      <c r="C2283" s="21">
        <v>837</v>
      </c>
      <c r="D2283" s="21">
        <v>835.7</v>
      </c>
      <c r="E2283" s="21">
        <v>765.76083333333338</v>
      </c>
      <c r="F2283" s="23" t="str">
        <f t="shared" si="464"/>
        <v>TRUE</v>
      </c>
      <c r="G2283" s="23" t="str">
        <f t="shared" si="465"/>
        <v>TRUE</v>
      </c>
      <c r="H2283" s="23" t="str">
        <f t="shared" si="466"/>
        <v>Buy</v>
      </c>
      <c r="I2283" s="23" t="str">
        <f t="shared" si="463"/>
        <v>hold</v>
      </c>
      <c r="J2283" s="38" t="str">
        <f t="shared" si="460"/>
        <v/>
      </c>
      <c r="K2283" s="23" t="str">
        <f t="shared" si="461"/>
        <v>hold</v>
      </c>
      <c r="L2283" s="23" t="str">
        <f t="shared" si="462"/>
        <v>hold</v>
      </c>
      <c r="M2283" s="43">
        <f t="shared" si="467"/>
        <v>1.0154946364719906</v>
      </c>
      <c r="N2283" s="54">
        <f t="shared" si="468"/>
        <v>1.0154946364719906</v>
      </c>
      <c r="O2283" s="47">
        <f>O2282*N2283</f>
        <v>3951988.0249066614</v>
      </c>
      <c r="P2283" s="67">
        <f>(O2283-MAX(O$97:O2283))/MAX(O$97:O2283)</f>
        <v>-0.24054666703935962</v>
      </c>
      <c r="Q2283" s="63">
        <f>Q2282*N2283</f>
        <v>1008005.0979213361</v>
      </c>
      <c r="R2283" s="48">
        <v>1.0154946364719906</v>
      </c>
      <c r="S2283" s="47">
        <f t="shared" si="459"/>
        <v>29493776.104803544</v>
      </c>
      <c r="T2283" s="67">
        <f>(S2283-MAX(S$97:S2283))/MAX(S$97:S2283)</f>
        <v>-0.39285830839238306</v>
      </c>
      <c r="U2283" s="63">
        <f>U2282*R2283</f>
        <v>1130621.8592694355</v>
      </c>
      <c r="V2283" s="4"/>
    </row>
    <row r="2284" spans="1:22" x14ac:dyDescent="0.3">
      <c r="A2284" s="2">
        <v>45287</v>
      </c>
      <c r="B2284" s="21">
        <v>837</v>
      </c>
      <c r="C2284" s="21">
        <v>840</v>
      </c>
      <c r="D2284" s="21">
        <v>835.6</v>
      </c>
      <c r="E2284" s="21">
        <v>766.67916666666667</v>
      </c>
      <c r="F2284" s="23" t="str">
        <f t="shared" si="464"/>
        <v>TRUE</v>
      </c>
      <c r="G2284" s="23" t="str">
        <f t="shared" si="465"/>
        <v>TRUE</v>
      </c>
      <c r="H2284" s="23" t="str">
        <f t="shared" si="466"/>
        <v>Buy</v>
      </c>
      <c r="I2284" s="23" t="str">
        <f t="shared" si="463"/>
        <v>hold</v>
      </c>
      <c r="J2284" s="38" t="str">
        <f t="shared" si="460"/>
        <v/>
      </c>
      <c r="K2284" s="23" t="str">
        <f t="shared" si="461"/>
        <v>hold</v>
      </c>
      <c r="L2284" s="23" t="str">
        <f t="shared" si="462"/>
        <v>hold</v>
      </c>
      <c r="M2284" s="43">
        <f t="shared" si="467"/>
        <v>0.98239436619718312</v>
      </c>
      <c r="N2284" s="54">
        <f t="shared" si="468"/>
        <v>0.98239436619718312</v>
      </c>
      <c r="O2284" s="47">
        <f>O2283*N2284</f>
        <v>3882410.7709470373</v>
      </c>
      <c r="P2284" s="67">
        <f>(O2284-MAX(O$97:O2284))/MAX(O$97:O2284)</f>
        <v>-0.25391732430979341</v>
      </c>
      <c r="Q2284" s="63">
        <f>Q2283*N2284</f>
        <v>990258.52929596044</v>
      </c>
      <c r="R2284" s="48">
        <v>0.98239436619718312</v>
      </c>
      <c r="S2284" s="47">
        <f t="shared" ref="S2284:S2347" si="469">S2283*R2284</f>
        <v>28974519.483240101</v>
      </c>
      <c r="T2284" s="67">
        <f>(S2284-MAX(S$97:S2284))/MAX(S$97:S2284)</f>
        <v>-0.40354742268124955</v>
      </c>
      <c r="U2284" s="63">
        <f>U2283*R2284</f>
        <v>1110716.5448456779</v>
      </c>
      <c r="V2284" s="4"/>
    </row>
    <row r="2285" spans="1:22" x14ac:dyDescent="0.3">
      <c r="A2285" s="2">
        <v>45288</v>
      </c>
      <c r="B2285" s="21">
        <v>840</v>
      </c>
      <c r="C2285" s="21">
        <v>844</v>
      </c>
      <c r="D2285" s="21">
        <v>838.3</v>
      </c>
      <c r="E2285" s="21">
        <v>767.80166666666673</v>
      </c>
      <c r="F2285" s="23" t="str">
        <f t="shared" si="464"/>
        <v>TRUE</v>
      </c>
      <c r="G2285" s="23" t="str">
        <f t="shared" si="465"/>
        <v>TRUE</v>
      </c>
      <c r="H2285" s="23" t="str">
        <f t="shared" si="466"/>
        <v>Buy</v>
      </c>
      <c r="I2285" s="23" t="str">
        <f t="shared" si="463"/>
        <v>hold</v>
      </c>
      <c r="J2285" s="38" t="str">
        <f t="shared" si="460"/>
        <v/>
      </c>
      <c r="K2285" s="23" t="str">
        <f t="shared" si="461"/>
        <v>hold</v>
      </c>
      <c r="L2285" s="23" t="str">
        <f t="shared" si="462"/>
        <v>hold</v>
      </c>
      <c r="M2285" s="43">
        <f t="shared" si="467"/>
        <v>1.0035842293906809</v>
      </c>
      <c r="N2285" s="54">
        <f t="shared" si="468"/>
        <v>1.0035842293906809</v>
      </c>
      <c r="O2285" s="47">
        <f>O2284*N2285</f>
        <v>3896326.221738962</v>
      </c>
      <c r="P2285" s="67">
        <f>(O2285-MAX(O$97:O2285))/MAX(O$97:O2285)</f>
        <v>-0.25124319285570668</v>
      </c>
      <c r="Q2285" s="63">
        <f>Q2284*N2285</f>
        <v>993807.84302103554</v>
      </c>
      <c r="R2285" s="48">
        <v>1.0035842293906809</v>
      </c>
      <c r="S2285" s="47">
        <f t="shared" si="469"/>
        <v>29078370.807552788</v>
      </c>
      <c r="T2285" s="67">
        <f>(S2285-MAX(S$97:S2285))/MAX(S$97:S2285)</f>
        <v>-0.40140959982347629</v>
      </c>
      <c r="U2285" s="63">
        <f>U2284*R2285</f>
        <v>1114697.6077304294</v>
      </c>
      <c r="V2285" s="4"/>
    </row>
    <row r="2286" spans="1:22" x14ac:dyDescent="0.3">
      <c r="A2286" s="2">
        <v>45289</v>
      </c>
      <c r="B2286" s="21">
        <v>844</v>
      </c>
      <c r="C2286" s="21">
        <v>845</v>
      </c>
      <c r="D2286" s="21">
        <v>840.6</v>
      </c>
      <c r="E2286" s="21">
        <v>768.93166666666673</v>
      </c>
      <c r="F2286" s="23" t="str">
        <f t="shared" si="464"/>
        <v>TRUE</v>
      </c>
      <c r="G2286" s="23" t="str">
        <f t="shared" si="465"/>
        <v>TRUE</v>
      </c>
      <c r="H2286" s="23" t="str">
        <f t="shared" si="466"/>
        <v>Buy</v>
      </c>
      <c r="I2286" s="23" t="str">
        <f t="shared" si="463"/>
        <v>hold</v>
      </c>
      <c r="J2286" s="38" t="str">
        <f t="shared" si="460"/>
        <v/>
      </c>
      <c r="K2286" s="23" t="str">
        <f t="shared" si="461"/>
        <v>hold</v>
      </c>
      <c r="L2286" s="23" t="str">
        <f t="shared" si="462"/>
        <v>hold</v>
      </c>
      <c r="M2286" s="43">
        <f t="shared" si="467"/>
        <v>1.0047619047619047</v>
      </c>
      <c r="N2286" s="54">
        <f t="shared" si="468"/>
        <v>1.0047619047619047</v>
      </c>
      <c r="O2286" s="47">
        <f>O2285*N2286</f>
        <v>3914880.1561281951</v>
      </c>
      <c r="P2286" s="67">
        <f>(O2286-MAX(O$97:O2286))/MAX(O$97:O2286)</f>
        <v>-0.24767768425025766</v>
      </c>
      <c r="Q2286" s="63">
        <f>Q2285*N2286</f>
        <v>998540.26132113568</v>
      </c>
      <c r="R2286" s="48">
        <v>1.0047619047619047</v>
      </c>
      <c r="S2286" s="47">
        <f t="shared" si="469"/>
        <v>29216839.239969704</v>
      </c>
      <c r="T2286" s="67">
        <f>(S2286-MAX(S$97:S2286))/MAX(S$97:S2286)</f>
        <v>-0.39855916934644525</v>
      </c>
      <c r="U2286" s="63">
        <f>U2285*R2286</f>
        <v>1120005.6915767647</v>
      </c>
      <c r="V2286" s="4"/>
    </row>
    <row r="2287" spans="1:22" x14ac:dyDescent="0.3">
      <c r="A2287" s="2">
        <v>45290</v>
      </c>
      <c r="B2287" s="21">
        <v>845</v>
      </c>
      <c r="C2287" s="21">
        <v>840</v>
      </c>
      <c r="D2287" s="21">
        <v>840.8</v>
      </c>
      <c r="E2287" s="21">
        <v>770.22916666666663</v>
      </c>
      <c r="F2287" s="23" t="str">
        <f t="shared" si="464"/>
        <v>TRUE</v>
      </c>
      <c r="G2287" s="23" t="str">
        <f t="shared" si="465"/>
        <v>TRUE</v>
      </c>
      <c r="H2287" s="23" t="str">
        <f t="shared" si="466"/>
        <v>Buy</v>
      </c>
      <c r="I2287" s="23" t="str">
        <f t="shared" si="463"/>
        <v>hold</v>
      </c>
      <c r="J2287" s="38" t="str">
        <f t="shared" si="460"/>
        <v/>
      </c>
      <c r="K2287" s="23" t="str">
        <f t="shared" si="461"/>
        <v>hold</v>
      </c>
      <c r="L2287" s="23" t="str">
        <f t="shared" si="462"/>
        <v>hold</v>
      </c>
      <c r="M2287" s="43">
        <f t="shared" si="467"/>
        <v>1.0011848341232228</v>
      </c>
      <c r="N2287" s="54">
        <f t="shared" si="468"/>
        <v>1.0011848341232228</v>
      </c>
      <c r="O2287" s="47">
        <f>O2286*N2287</f>
        <v>3919518.6397255035</v>
      </c>
      <c r="P2287" s="67">
        <f>(O2287-MAX(O$97:O2287))/MAX(O$97:O2287)</f>
        <v>-0.24678630709889537</v>
      </c>
      <c r="Q2287" s="63">
        <f>Q2286*N2287</f>
        <v>999723.36589616071</v>
      </c>
      <c r="R2287" s="48">
        <v>1.0011848341232228</v>
      </c>
      <c r="S2287" s="47">
        <f t="shared" si="469"/>
        <v>29251456.348073933</v>
      </c>
      <c r="T2287" s="67">
        <f>(S2287-MAX(S$97:S2287))/MAX(S$97:S2287)</f>
        <v>-0.39784656172718752</v>
      </c>
      <c r="U2287" s="63">
        <f>U2286*R2287</f>
        <v>1121332.7125383485</v>
      </c>
      <c r="V2287" s="4"/>
    </row>
    <row r="2288" spans="1:22" x14ac:dyDescent="0.3">
      <c r="A2288" s="25">
        <v>45291</v>
      </c>
      <c r="B2288" s="26">
        <v>840</v>
      </c>
      <c r="C2288" s="26">
        <v>833</v>
      </c>
      <c r="D2288" s="26">
        <v>841</v>
      </c>
      <c r="E2288" s="26">
        <v>771.51083333333338</v>
      </c>
      <c r="F2288" s="27" t="str">
        <f t="shared" si="464"/>
        <v>FALSE</v>
      </c>
      <c r="G2288" s="27" t="str">
        <f t="shared" si="465"/>
        <v>TRUE</v>
      </c>
      <c r="H2288" s="27" t="str">
        <f t="shared" si="466"/>
        <v>Sell</v>
      </c>
      <c r="I2288" s="27" t="str">
        <f t="shared" si="463"/>
        <v/>
      </c>
      <c r="J2288" s="39" t="str">
        <f t="shared" si="460"/>
        <v>Selling</v>
      </c>
      <c r="K2288" s="27" t="str">
        <f t="shared" si="461"/>
        <v>Selling</v>
      </c>
      <c r="L2288" s="27" t="str">
        <f t="shared" si="462"/>
        <v>Selling</v>
      </c>
      <c r="M2288" s="33">
        <f t="shared" si="467"/>
        <v>0.99408284023668636</v>
      </c>
      <c r="N2288" s="45">
        <f t="shared" si="468"/>
        <v>0.99338698224852073</v>
      </c>
      <c r="O2288" s="46">
        <f>O2287*N2288</f>
        <v>3893598.793383745</v>
      </c>
      <c r="P2288" s="68">
        <f>(O2288-MAX(O$97:O2288))/MAX(O$97:O2288)</f>
        <v>-0.25176732262070761</v>
      </c>
      <c r="Q2288" s="62">
        <f>Q2287*N2288</f>
        <v>993112.17753092083</v>
      </c>
      <c r="R2288" s="49">
        <v>0.99338698224852073</v>
      </c>
      <c r="S2288" s="46">
        <f t="shared" si="469"/>
        <v>29058015.947987501</v>
      </c>
      <c r="T2288" s="68">
        <f>(S2288-MAX(S$97:S2288))/MAX(S$97:S2288)</f>
        <v>-0.40182861310359985</v>
      </c>
      <c r="U2288" s="62">
        <f>U2287*R2288</f>
        <v>1113917.3194050181</v>
      </c>
      <c r="V2288" s="65">
        <f>U2288/Q2288</f>
        <v>1.1216429972437187</v>
      </c>
    </row>
    <row r="2289" spans="1:22" x14ac:dyDescent="0.3">
      <c r="A2289" s="2">
        <v>45292</v>
      </c>
      <c r="B2289" s="21">
        <v>834</v>
      </c>
      <c r="C2289" s="21">
        <v>831</v>
      </c>
      <c r="D2289" s="21">
        <v>840.1</v>
      </c>
      <c r="E2289" s="21">
        <v>772.76916666666671</v>
      </c>
      <c r="F2289" s="23" t="str">
        <f t="shared" si="464"/>
        <v>FALSE</v>
      </c>
      <c r="G2289" s="23" t="str">
        <f t="shared" si="465"/>
        <v>TRUE</v>
      </c>
      <c r="H2289" s="23" t="str">
        <f t="shared" si="466"/>
        <v>Sell</v>
      </c>
      <c r="I2289" s="23" t="str">
        <f t="shared" si="463"/>
        <v/>
      </c>
      <c r="J2289" s="38" t="str">
        <f t="shared" si="460"/>
        <v>Cash</v>
      </c>
      <c r="K2289" s="23" t="str">
        <f t="shared" si="461"/>
        <v>Cash</v>
      </c>
      <c r="L2289" s="23" t="str">
        <f t="shared" si="462"/>
        <v>Cash</v>
      </c>
      <c r="M2289" s="43">
        <f t="shared" si="467"/>
        <v>0.99285714285714288</v>
      </c>
      <c r="N2289" s="54">
        <f t="shared" si="468"/>
        <v>1</v>
      </c>
      <c r="O2289" s="47">
        <f>O2288*N2289</f>
        <v>3893598.793383745</v>
      </c>
      <c r="P2289" s="67">
        <f>(O2289-MAX(O$97:O2289))/MAX(O$97:O2289)</f>
        <v>-0.25176732262070761</v>
      </c>
      <c r="Q2289" s="63">
        <f>V1*N2289</f>
        <v>1000000</v>
      </c>
      <c r="R2289" s="48">
        <v>1</v>
      </c>
      <c r="S2289" s="47">
        <f t="shared" si="469"/>
        <v>29058015.947987501</v>
      </c>
      <c r="T2289" s="67">
        <f>(S2289-MAX(S$97:S2289))/MAX(S$97:S2289)</f>
        <v>-0.40182861310359985</v>
      </c>
      <c r="U2289" s="63">
        <f>V1*R2289</f>
        <v>1000000</v>
      </c>
      <c r="V2289" s="8">
        <f>U2288/V$1-1</f>
        <v>0.11391731940501804</v>
      </c>
    </row>
    <row r="2290" spans="1:22" x14ac:dyDescent="0.3">
      <c r="A2290" s="2">
        <v>45293</v>
      </c>
      <c r="B2290" s="21">
        <v>832</v>
      </c>
      <c r="C2290" s="21">
        <v>838</v>
      </c>
      <c r="D2290" s="21">
        <v>839.9</v>
      </c>
      <c r="E2290" s="21">
        <v>774.08500000000015</v>
      </c>
      <c r="F2290" s="23" t="str">
        <f t="shared" si="464"/>
        <v>FALSE</v>
      </c>
      <c r="G2290" s="23" t="str">
        <f t="shared" si="465"/>
        <v>TRUE</v>
      </c>
      <c r="H2290" s="23" t="str">
        <f t="shared" si="466"/>
        <v>Sell</v>
      </c>
      <c r="I2290" s="23" t="str">
        <f t="shared" si="463"/>
        <v/>
      </c>
      <c r="J2290" s="38" t="str">
        <f t="shared" si="460"/>
        <v>Cash</v>
      </c>
      <c r="K2290" s="23" t="str">
        <f t="shared" si="461"/>
        <v>Cash</v>
      </c>
      <c r="L2290" s="23" t="str">
        <f t="shared" si="462"/>
        <v>Cash</v>
      </c>
      <c r="M2290" s="43">
        <f t="shared" si="467"/>
        <v>0.99760191846522783</v>
      </c>
      <c r="N2290" s="54">
        <f t="shared" si="468"/>
        <v>1</v>
      </c>
      <c r="O2290" s="47">
        <f>O2289*N2290</f>
        <v>3893598.793383745</v>
      </c>
      <c r="P2290" s="67">
        <f>(O2290-MAX(O$97:O2290))/MAX(O$97:O2290)</f>
        <v>-0.25176732262070761</v>
      </c>
      <c r="Q2290" s="63">
        <f>Q2289*N2290</f>
        <v>1000000</v>
      </c>
      <c r="R2290" s="48">
        <v>1</v>
      </c>
      <c r="S2290" s="47">
        <f t="shared" si="469"/>
        <v>29058015.947987501</v>
      </c>
      <c r="T2290" s="67">
        <f>(S2290-MAX(S$97:S2290))/MAX(S$97:S2290)</f>
        <v>-0.40182861310359985</v>
      </c>
      <c r="U2290" s="63">
        <f>U2289*R2290</f>
        <v>1000000</v>
      </c>
      <c r="V2290" s="8">
        <f>Q2288/V$1-1</f>
        <v>-6.8878224690791523E-3</v>
      </c>
    </row>
    <row r="2291" spans="1:22" x14ac:dyDescent="0.3">
      <c r="A2291" s="2">
        <v>45294</v>
      </c>
      <c r="B2291" s="21">
        <v>838</v>
      </c>
      <c r="C2291" s="21">
        <v>762</v>
      </c>
      <c r="D2291" s="21">
        <v>832.2</v>
      </c>
      <c r="E2291" s="21">
        <v>774.75666666666666</v>
      </c>
      <c r="F2291" s="23" t="str">
        <f t="shared" si="464"/>
        <v>FALSE</v>
      </c>
      <c r="G2291" s="23" t="str">
        <f t="shared" si="465"/>
        <v>TRUE</v>
      </c>
      <c r="H2291" s="23" t="str">
        <f t="shared" si="466"/>
        <v>Sell</v>
      </c>
      <c r="I2291" s="23" t="str">
        <f t="shared" si="463"/>
        <v/>
      </c>
      <c r="J2291" s="38" t="str">
        <f t="shared" si="460"/>
        <v>Cash</v>
      </c>
      <c r="K2291" s="23" t="str">
        <f t="shared" si="461"/>
        <v>Cash</v>
      </c>
      <c r="L2291" s="23" t="str">
        <f t="shared" si="462"/>
        <v>Cash</v>
      </c>
      <c r="M2291" s="43">
        <f t="shared" si="467"/>
        <v>1.0072115384615385</v>
      </c>
      <c r="N2291" s="54">
        <f t="shared" si="468"/>
        <v>1</v>
      </c>
      <c r="O2291" s="47">
        <f>O2290*N2291</f>
        <v>3893598.793383745</v>
      </c>
      <c r="P2291" s="67">
        <f>(O2291-MAX(O$97:O2291))/MAX(O$97:O2291)</f>
        <v>-0.25176732262070761</v>
      </c>
      <c r="Q2291" s="63">
        <f>Q2290*N2291</f>
        <v>1000000</v>
      </c>
      <c r="R2291" s="48">
        <v>1</v>
      </c>
      <c r="S2291" s="47">
        <f t="shared" si="469"/>
        <v>29058015.947987501</v>
      </c>
      <c r="T2291" s="67">
        <f>(S2291-MAX(S$97:S2291))/MAX(S$97:S2291)</f>
        <v>-0.40182861310359985</v>
      </c>
      <c r="U2291" s="63">
        <f>U2290*R2291</f>
        <v>1000000</v>
      </c>
      <c r="V2291" s="4"/>
    </row>
    <row r="2292" spans="1:22" x14ac:dyDescent="0.3">
      <c r="A2292" s="2">
        <v>45295</v>
      </c>
      <c r="B2292" s="21">
        <v>763</v>
      </c>
      <c r="C2292" s="21">
        <v>785</v>
      </c>
      <c r="D2292" s="21">
        <v>825.5</v>
      </c>
      <c r="E2292" s="21">
        <v>775.64833333333331</v>
      </c>
      <c r="F2292" s="23" t="str">
        <f t="shared" si="464"/>
        <v>FALSE</v>
      </c>
      <c r="G2292" s="23" t="str">
        <f t="shared" si="465"/>
        <v>FALSE</v>
      </c>
      <c r="H2292" s="23" t="str">
        <f t="shared" si="466"/>
        <v>Sell</v>
      </c>
      <c r="I2292" s="23" t="str">
        <f t="shared" si="463"/>
        <v/>
      </c>
      <c r="J2292" s="38" t="str">
        <f t="shared" si="460"/>
        <v>Cash</v>
      </c>
      <c r="K2292" s="23" t="str">
        <f t="shared" si="461"/>
        <v>Cash</v>
      </c>
      <c r="L2292" s="23" t="str">
        <f t="shared" si="462"/>
        <v>Cash</v>
      </c>
      <c r="M2292" s="43">
        <f t="shared" si="467"/>
        <v>0.91050119331742241</v>
      </c>
      <c r="N2292" s="54">
        <f t="shared" si="468"/>
        <v>1</v>
      </c>
      <c r="O2292" s="47">
        <f>O2291*N2292</f>
        <v>3893598.793383745</v>
      </c>
      <c r="P2292" s="67">
        <f>(O2292-MAX(O$97:O2292))/MAX(O$97:O2292)</f>
        <v>-0.25176732262070761</v>
      </c>
      <c r="Q2292" s="63">
        <f>Q2291*N2292</f>
        <v>1000000</v>
      </c>
      <c r="R2292" s="48">
        <v>1</v>
      </c>
      <c r="S2292" s="47">
        <f t="shared" si="469"/>
        <v>29058015.947987501</v>
      </c>
      <c r="T2292" s="67">
        <f>(S2292-MAX(S$97:S2292))/MAX(S$97:S2292)</f>
        <v>-0.40182861310359985</v>
      </c>
      <c r="U2292" s="63">
        <f>U2291*R2292</f>
        <v>1000000</v>
      </c>
      <c r="V2292" s="4"/>
    </row>
    <row r="2293" spans="1:22" x14ac:dyDescent="0.3">
      <c r="A2293" s="2">
        <v>45296</v>
      </c>
      <c r="B2293" s="21">
        <v>785</v>
      </c>
      <c r="C2293" s="21">
        <v>758</v>
      </c>
      <c r="D2293" s="21">
        <v>817.6</v>
      </c>
      <c r="E2293" s="21">
        <v>776.31833333333338</v>
      </c>
      <c r="F2293" s="23" t="str">
        <f t="shared" si="464"/>
        <v>FALSE</v>
      </c>
      <c r="G2293" s="23" t="str">
        <f t="shared" si="465"/>
        <v>TRUE</v>
      </c>
      <c r="H2293" s="23" t="str">
        <f t="shared" si="466"/>
        <v>Sell</v>
      </c>
      <c r="I2293" s="23" t="str">
        <f t="shared" si="463"/>
        <v/>
      </c>
      <c r="J2293" s="38" t="str">
        <f t="shared" si="460"/>
        <v>Cash</v>
      </c>
      <c r="K2293" s="23" t="str">
        <f t="shared" si="461"/>
        <v>Cash</v>
      </c>
      <c r="L2293" s="23" t="str">
        <f t="shared" si="462"/>
        <v>Cash</v>
      </c>
      <c r="M2293" s="43">
        <f t="shared" si="467"/>
        <v>1.0288335517693317</v>
      </c>
      <c r="N2293" s="54">
        <f t="shared" si="468"/>
        <v>1</v>
      </c>
      <c r="O2293" s="47">
        <f>O2292*N2293</f>
        <v>3893598.793383745</v>
      </c>
      <c r="P2293" s="67">
        <f>(O2293-MAX(O$97:O2293))/MAX(O$97:O2293)</f>
        <v>-0.25176732262070761</v>
      </c>
      <c r="Q2293" s="63">
        <f>Q2292*N2293</f>
        <v>1000000</v>
      </c>
      <c r="R2293" s="48">
        <v>1</v>
      </c>
      <c r="S2293" s="47">
        <f t="shared" si="469"/>
        <v>29058015.947987501</v>
      </c>
      <c r="T2293" s="67">
        <f>(S2293-MAX(S$97:S2293))/MAX(S$97:S2293)</f>
        <v>-0.40182861310359985</v>
      </c>
      <c r="U2293" s="63">
        <f>U2292*R2293</f>
        <v>1000000</v>
      </c>
      <c r="V2293" s="4"/>
    </row>
    <row r="2294" spans="1:22" x14ac:dyDescent="0.3">
      <c r="A2294" s="2">
        <v>45297</v>
      </c>
      <c r="B2294" s="21">
        <v>758</v>
      </c>
      <c r="C2294" s="21">
        <v>770</v>
      </c>
      <c r="D2294" s="21">
        <v>810.6</v>
      </c>
      <c r="E2294" s="21">
        <v>777.05250000000001</v>
      </c>
      <c r="F2294" s="23" t="str">
        <f t="shared" si="464"/>
        <v>FALSE</v>
      </c>
      <c r="G2294" s="23" t="str">
        <f t="shared" si="465"/>
        <v>FALSE</v>
      </c>
      <c r="H2294" s="23" t="str">
        <f t="shared" si="466"/>
        <v>Sell</v>
      </c>
      <c r="I2294" s="23" t="str">
        <f t="shared" si="463"/>
        <v/>
      </c>
      <c r="J2294" s="38" t="str">
        <f t="shared" si="460"/>
        <v>Cash</v>
      </c>
      <c r="K2294" s="23" t="str">
        <f t="shared" si="461"/>
        <v>Cash</v>
      </c>
      <c r="L2294" s="23" t="str">
        <f t="shared" si="462"/>
        <v>Cash</v>
      </c>
      <c r="M2294" s="43">
        <f t="shared" si="467"/>
        <v>0.96560509554140128</v>
      </c>
      <c r="N2294" s="54">
        <f t="shared" si="468"/>
        <v>1</v>
      </c>
      <c r="O2294" s="47">
        <f>O2293*N2294</f>
        <v>3893598.793383745</v>
      </c>
      <c r="P2294" s="67">
        <f>(O2294-MAX(O$97:O2294))/MAX(O$97:O2294)</f>
        <v>-0.25176732262070761</v>
      </c>
      <c r="Q2294" s="63">
        <f>Q2293*N2294</f>
        <v>1000000</v>
      </c>
      <c r="R2294" s="48">
        <v>1</v>
      </c>
      <c r="S2294" s="47">
        <f t="shared" si="469"/>
        <v>29058015.947987501</v>
      </c>
      <c r="T2294" s="67">
        <f>(S2294-MAX(S$97:S2294))/MAX(S$97:S2294)</f>
        <v>-0.40182861310359985</v>
      </c>
      <c r="U2294" s="63">
        <f>U2293*R2294</f>
        <v>1000000</v>
      </c>
      <c r="V2294" s="4"/>
    </row>
    <row r="2295" spans="1:22" x14ac:dyDescent="0.3">
      <c r="A2295" s="2">
        <v>45298</v>
      </c>
      <c r="B2295" s="21">
        <v>770</v>
      </c>
      <c r="C2295" s="21">
        <v>767</v>
      </c>
      <c r="D2295" s="21">
        <v>802.9</v>
      </c>
      <c r="E2295" s="21">
        <v>777.74666666666667</v>
      </c>
      <c r="F2295" s="23" t="str">
        <f t="shared" si="464"/>
        <v>FALSE</v>
      </c>
      <c r="G2295" s="23" t="str">
        <f t="shared" si="465"/>
        <v>FALSE</v>
      </c>
      <c r="H2295" s="23" t="str">
        <f t="shared" si="466"/>
        <v>Sell</v>
      </c>
      <c r="I2295" s="23" t="str">
        <f t="shared" si="463"/>
        <v/>
      </c>
      <c r="J2295" s="38" t="str">
        <f t="shared" si="460"/>
        <v>Cash</v>
      </c>
      <c r="K2295" s="23" t="str">
        <f t="shared" si="461"/>
        <v>Cash</v>
      </c>
      <c r="L2295" s="23" t="str">
        <f t="shared" si="462"/>
        <v>Cash</v>
      </c>
      <c r="M2295" s="43">
        <f t="shared" si="467"/>
        <v>1.0158311345646438</v>
      </c>
      <c r="N2295" s="54">
        <f t="shared" si="468"/>
        <v>1</v>
      </c>
      <c r="O2295" s="47">
        <f>O2294*N2295</f>
        <v>3893598.793383745</v>
      </c>
      <c r="P2295" s="67">
        <f>(O2295-MAX(O$97:O2295))/MAX(O$97:O2295)</f>
        <v>-0.25176732262070761</v>
      </c>
      <c r="Q2295" s="63">
        <f>Q2294*N2295</f>
        <v>1000000</v>
      </c>
      <c r="R2295" s="48">
        <v>1</v>
      </c>
      <c r="S2295" s="47">
        <f t="shared" si="469"/>
        <v>29058015.947987501</v>
      </c>
      <c r="T2295" s="67">
        <f>(S2295-MAX(S$97:S2295))/MAX(S$97:S2295)</f>
        <v>-0.40182861310359985</v>
      </c>
      <c r="U2295" s="63">
        <f>U2294*R2295</f>
        <v>1000000</v>
      </c>
      <c r="V2295" s="4"/>
    </row>
    <row r="2296" spans="1:22" x14ac:dyDescent="0.3">
      <c r="A2296" s="2">
        <v>45299</v>
      </c>
      <c r="B2296" s="21">
        <v>767</v>
      </c>
      <c r="C2296" s="21">
        <v>759</v>
      </c>
      <c r="D2296" s="21">
        <v>794.3</v>
      </c>
      <c r="E2296" s="21">
        <v>778.42000000000007</v>
      </c>
      <c r="F2296" s="23" t="str">
        <f t="shared" si="464"/>
        <v>FALSE</v>
      </c>
      <c r="G2296" s="23" t="str">
        <f t="shared" si="465"/>
        <v>FALSE</v>
      </c>
      <c r="H2296" s="23" t="str">
        <f t="shared" si="466"/>
        <v>Sell</v>
      </c>
      <c r="I2296" s="23" t="str">
        <f t="shared" si="463"/>
        <v/>
      </c>
      <c r="J2296" s="38" t="str">
        <f t="shared" si="460"/>
        <v>Cash</v>
      </c>
      <c r="K2296" s="23" t="str">
        <f t="shared" si="461"/>
        <v>Cash</v>
      </c>
      <c r="L2296" s="23" t="str">
        <f t="shared" si="462"/>
        <v>Cash</v>
      </c>
      <c r="M2296" s="43">
        <f t="shared" si="467"/>
        <v>0.99610389610389616</v>
      </c>
      <c r="N2296" s="54">
        <f t="shared" si="468"/>
        <v>1</v>
      </c>
      <c r="O2296" s="47">
        <f>O2295*N2296</f>
        <v>3893598.793383745</v>
      </c>
      <c r="P2296" s="67">
        <f>(O2296-MAX(O$97:O2296))/MAX(O$97:O2296)</f>
        <v>-0.25176732262070761</v>
      </c>
      <c r="Q2296" s="63">
        <f>Q2295*N2296</f>
        <v>1000000</v>
      </c>
      <c r="R2296" s="48">
        <v>1</v>
      </c>
      <c r="S2296" s="47">
        <f t="shared" si="469"/>
        <v>29058015.947987501</v>
      </c>
      <c r="T2296" s="67">
        <f>(S2296-MAX(S$97:S2296))/MAX(S$97:S2296)</f>
        <v>-0.40182861310359985</v>
      </c>
      <c r="U2296" s="63">
        <f>U2295*R2296</f>
        <v>1000000</v>
      </c>
      <c r="V2296" s="4"/>
    </row>
    <row r="2297" spans="1:22" x14ac:dyDescent="0.3">
      <c r="A2297" s="2">
        <v>45300</v>
      </c>
      <c r="B2297" s="21">
        <v>758</v>
      </c>
      <c r="C2297" s="21">
        <v>752</v>
      </c>
      <c r="D2297" s="21">
        <v>785.5</v>
      </c>
      <c r="E2297" s="21">
        <v>779.31500000000005</v>
      </c>
      <c r="F2297" s="23" t="str">
        <f t="shared" si="464"/>
        <v>FALSE</v>
      </c>
      <c r="G2297" s="23" t="str">
        <f t="shared" si="465"/>
        <v>FALSE</v>
      </c>
      <c r="H2297" s="23" t="str">
        <f t="shared" si="466"/>
        <v>Sell</v>
      </c>
      <c r="I2297" s="23" t="str">
        <f t="shared" si="463"/>
        <v/>
      </c>
      <c r="J2297" s="38" t="str">
        <f t="shared" si="460"/>
        <v>Cash</v>
      </c>
      <c r="K2297" s="23" t="str">
        <f t="shared" si="461"/>
        <v>Cash</v>
      </c>
      <c r="L2297" s="23" t="str">
        <f t="shared" si="462"/>
        <v>Cash</v>
      </c>
      <c r="M2297" s="43">
        <f t="shared" si="467"/>
        <v>0.98826597131681881</v>
      </c>
      <c r="N2297" s="54">
        <f t="shared" si="468"/>
        <v>1</v>
      </c>
      <c r="O2297" s="47">
        <f>O2296*N2297</f>
        <v>3893598.793383745</v>
      </c>
      <c r="P2297" s="67">
        <f>(O2297-MAX(O$97:O2297))/MAX(O$97:O2297)</f>
        <v>-0.25176732262070761</v>
      </c>
      <c r="Q2297" s="63">
        <f>Q2296*N2297</f>
        <v>1000000</v>
      </c>
      <c r="R2297" s="48">
        <v>1</v>
      </c>
      <c r="S2297" s="47">
        <f t="shared" si="469"/>
        <v>29058015.947987501</v>
      </c>
      <c r="T2297" s="67">
        <f>(S2297-MAX(S$97:S2297))/MAX(S$97:S2297)</f>
        <v>-0.40182861310359985</v>
      </c>
      <c r="U2297" s="63">
        <f>U2296*R2297</f>
        <v>1000000</v>
      </c>
      <c r="V2297" s="4"/>
    </row>
    <row r="2298" spans="1:22" x14ac:dyDescent="0.3">
      <c r="A2298" s="2">
        <v>45301</v>
      </c>
      <c r="B2298" s="21">
        <v>752</v>
      </c>
      <c r="C2298" s="21">
        <v>748</v>
      </c>
      <c r="D2298" s="21">
        <v>777</v>
      </c>
      <c r="E2298" s="21">
        <v>780.13083333333338</v>
      </c>
      <c r="F2298" s="23" t="str">
        <f t="shared" si="464"/>
        <v>FALSE</v>
      </c>
      <c r="G2298" s="23" t="str">
        <f t="shared" si="465"/>
        <v>FALSE</v>
      </c>
      <c r="H2298" s="23" t="str">
        <f t="shared" si="466"/>
        <v>Sell</v>
      </c>
      <c r="I2298" s="23" t="str">
        <f t="shared" si="463"/>
        <v/>
      </c>
      <c r="J2298" s="38" t="str">
        <f t="shared" si="460"/>
        <v>Cash</v>
      </c>
      <c r="K2298" s="23" t="str">
        <f t="shared" si="461"/>
        <v>Cash</v>
      </c>
      <c r="L2298" s="23" t="str">
        <f t="shared" si="462"/>
        <v>Cash</v>
      </c>
      <c r="M2298" s="43">
        <f t="shared" si="467"/>
        <v>0.9920844327176781</v>
      </c>
      <c r="N2298" s="54">
        <f t="shared" si="468"/>
        <v>1</v>
      </c>
      <c r="O2298" s="47">
        <f>O2297*N2298</f>
        <v>3893598.793383745</v>
      </c>
      <c r="P2298" s="67">
        <f>(O2298-MAX(O$97:O2298))/MAX(O$97:O2298)</f>
        <v>-0.25176732262070761</v>
      </c>
      <c r="Q2298" s="63">
        <f>Q2297*N2298</f>
        <v>1000000</v>
      </c>
      <c r="R2298" s="48">
        <v>1</v>
      </c>
      <c r="S2298" s="47">
        <f t="shared" si="469"/>
        <v>29058015.947987501</v>
      </c>
      <c r="T2298" s="67">
        <f>(S2298-MAX(S$97:S2298))/MAX(S$97:S2298)</f>
        <v>-0.40182861310359985</v>
      </c>
      <c r="U2298" s="63">
        <f>U2297*R2298</f>
        <v>1000000</v>
      </c>
      <c r="V2298" s="4"/>
    </row>
    <row r="2299" spans="1:22" x14ac:dyDescent="0.3">
      <c r="A2299" s="2">
        <v>45302</v>
      </c>
      <c r="B2299" s="21">
        <v>748</v>
      </c>
      <c r="C2299" s="21">
        <v>838</v>
      </c>
      <c r="D2299" s="21">
        <v>777.7</v>
      </c>
      <c r="E2299" s="21">
        <v>781.67083333333335</v>
      </c>
      <c r="F2299" s="23" t="str">
        <f t="shared" si="464"/>
        <v>FALSE</v>
      </c>
      <c r="G2299" s="23" t="str">
        <f t="shared" si="465"/>
        <v>FALSE</v>
      </c>
      <c r="H2299" s="23" t="str">
        <f t="shared" si="466"/>
        <v>Sell</v>
      </c>
      <c r="I2299" s="23" t="str">
        <f t="shared" si="463"/>
        <v/>
      </c>
      <c r="J2299" s="38" t="str">
        <f t="shared" si="460"/>
        <v>Cash</v>
      </c>
      <c r="K2299" s="23" t="str">
        <f t="shared" si="461"/>
        <v>Cash</v>
      </c>
      <c r="L2299" s="23" t="str">
        <f t="shared" si="462"/>
        <v>Cash</v>
      </c>
      <c r="M2299" s="43">
        <f t="shared" si="467"/>
        <v>0.99468085106382975</v>
      </c>
      <c r="N2299" s="54">
        <f t="shared" si="468"/>
        <v>1</v>
      </c>
      <c r="O2299" s="47">
        <f>O2298*N2299</f>
        <v>3893598.793383745</v>
      </c>
      <c r="P2299" s="67">
        <f>(O2299-MAX(O$97:O2299))/MAX(O$97:O2299)</f>
        <v>-0.25176732262070761</v>
      </c>
      <c r="Q2299" s="63">
        <f>Q2298*N2299</f>
        <v>1000000</v>
      </c>
      <c r="R2299" s="48">
        <v>1</v>
      </c>
      <c r="S2299" s="47">
        <f t="shared" si="469"/>
        <v>29058015.947987501</v>
      </c>
      <c r="T2299" s="67">
        <f>(S2299-MAX(S$97:S2299))/MAX(S$97:S2299)</f>
        <v>-0.40182861310359985</v>
      </c>
      <c r="U2299" s="63">
        <f>U2298*R2299</f>
        <v>1000000</v>
      </c>
      <c r="V2299" s="4"/>
    </row>
    <row r="2300" spans="1:22" x14ac:dyDescent="0.3">
      <c r="A2300" s="2">
        <v>45303</v>
      </c>
      <c r="B2300" s="21">
        <v>837</v>
      </c>
      <c r="C2300" s="21">
        <v>819</v>
      </c>
      <c r="D2300" s="21">
        <v>775.8</v>
      </c>
      <c r="E2300" s="21">
        <v>782.99833333333333</v>
      </c>
      <c r="F2300" s="23" t="str">
        <f t="shared" si="464"/>
        <v>TRUE</v>
      </c>
      <c r="G2300" s="23" t="str">
        <f t="shared" si="465"/>
        <v>TRUE</v>
      </c>
      <c r="H2300" s="23" t="str">
        <f t="shared" si="466"/>
        <v>Buy</v>
      </c>
      <c r="I2300" s="23" t="str">
        <f t="shared" si="463"/>
        <v>Buying</v>
      </c>
      <c r="J2300" s="38" t="str">
        <f t="shared" si="460"/>
        <v/>
      </c>
      <c r="K2300" s="23" t="str">
        <f t="shared" si="461"/>
        <v>Buying</v>
      </c>
      <c r="L2300" s="23" t="str">
        <f t="shared" si="462"/>
        <v>Buying</v>
      </c>
      <c r="M2300" s="43">
        <f t="shared" si="467"/>
        <v>1.1189839572192513</v>
      </c>
      <c r="N2300" s="54">
        <f t="shared" si="468"/>
        <v>1</v>
      </c>
      <c r="O2300" s="47">
        <f>O2299*N2300</f>
        <v>3893598.793383745</v>
      </c>
      <c r="P2300" s="67">
        <f>(O2300-MAX(O$97:O2300))/MAX(O$97:O2300)</f>
        <v>-0.25176732262070761</v>
      </c>
      <c r="Q2300" s="63">
        <f>Q2299*N2300</f>
        <v>1000000</v>
      </c>
      <c r="R2300" s="48">
        <v>1</v>
      </c>
      <c r="S2300" s="47">
        <f t="shared" si="469"/>
        <v>29058015.947987501</v>
      </c>
      <c r="T2300" s="67">
        <f>(S2300-MAX(S$97:S2300))/MAX(S$97:S2300)</f>
        <v>-0.40182861310359985</v>
      </c>
      <c r="U2300" s="63">
        <f>U2299*R2300</f>
        <v>1000000</v>
      </c>
      <c r="V2300" s="4"/>
    </row>
    <row r="2301" spans="1:22" x14ac:dyDescent="0.3">
      <c r="A2301" s="2">
        <v>45304</v>
      </c>
      <c r="B2301" s="21">
        <v>819</v>
      </c>
      <c r="C2301" s="21">
        <v>787</v>
      </c>
      <c r="D2301" s="21">
        <v>778.3</v>
      </c>
      <c r="E2301" s="21">
        <v>784.0291666666667</v>
      </c>
      <c r="F2301" s="23" t="str">
        <f t="shared" si="464"/>
        <v>TRUE</v>
      </c>
      <c r="G2301" s="23" t="str">
        <f t="shared" si="465"/>
        <v>TRUE</v>
      </c>
      <c r="H2301" s="23" t="str">
        <f t="shared" si="466"/>
        <v>Buy</v>
      </c>
      <c r="I2301" s="23" t="str">
        <f t="shared" si="463"/>
        <v>hold</v>
      </c>
      <c r="J2301" s="38" t="str">
        <f t="shared" si="460"/>
        <v/>
      </c>
      <c r="K2301" s="23" t="str">
        <f t="shared" si="461"/>
        <v>hold</v>
      </c>
      <c r="L2301" s="23" t="str">
        <f t="shared" si="462"/>
        <v>hold</v>
      </c>
      <c r="M2301" s="43">
        <f t="shared" si="467"/>
        <v>0.978494623655914</v>
      </c>
      <c r="N2301" s="54">
        <f t="shared" si="468"/>
        <v>0.97779462365591396</v>
      </c>
      <c r="O2301" s="47">
        <f>O2300*N2301</f>
        <v>3807139.9668437797</v>
      </c>
      <c r="P2301" s="67">
        <f>(O2301-MAX(O$97:O2301))/MAX(O$97:O2301)</f>
        <v>-0.26838211081485791</v>
      </c>
      <c r="Q2301" s="63">
        <f>Q2300*N2301</f>
        <v>977794.62365591398</v>
      </c>
      <c r="R2301" s="48">
        <v>0.97780967741935487</v>
      </c>
      <c r="S2301" s="47">
        <f t="shared" si="469"/>
        <v>28413209.200548127</v>
      </c>
      <c r="T2301" s="67">
        <f>(S2301-MAX(S$97:S2301))/MAX(S$97:S2301)</f>
        <v>-0.41510222913734285</v>
      </c>
      <c r="U2301" s="63">
        <f>U2300*R2301</f>
        <v>977809.67741935491</v>
      </c>
      <c r="V2301" s="4"/>
    </row>
    <row r="2302" spans="1:22" x14ac:dyDescent="0.3">
      <c r="A2302" s="2">
        <v>45305</v>
      </c>
      <c r="B2302" s="21">
        <v>787</v>
      </c>
      <c r="C2302" s="21">
        <v>790</v>
      </c>
      <c r="D2302" s="21">
        <v>778.8</v>
      </c>
      <c r="E2302" s="21">
        <v>784.99</v>
      </c>
      <c r="F2302" s="23" t="str">
        <f t="shared" si="464"/>
        <v>TRUE</v>
      </c>
      <c r="G2302" s="23" t="str">
        <f t="shared" si="465"/>
        <v>TRUE</v>
      </c>
      <c r="H2302" s="23" t="str">
        <f t="shared" si="466"/>
        <v>Buy</v>
      </c>
      <c r="I2302" s="23" t="str">
        <f t="shared" si="463"/>
        <v>hold</v>
      </c>
      <c r="J2302" s="38" t="str">
        <f t="shared" si="460"/>
        <v/>
      </c>
      <c r="K2302" s="23" t="str">
        <f t="shared" si="461"/>
        <v>hold</v>
      </c>
      <c r="L2302" s="23" t="str">
        <f t="shared" si="462"/>
        <v>hold</v>
      </c>
      <c r="M2302" s="43">
        <f t="shared" si="467"/>
        <v>0.96092796092796096</v>
      </c>
      <c r="N2302" s="54">
        <f t="shared" si="468"/>
        <v>0.96092796092796096</v>
      </c>
      <c r="O2302" s="47">
        <f>O2301*N2302</f>
        <v>3658387.245306538</v>
      </c>
      <c r="P2302" s="67">
        <f>(O2302-MAX(O$97:O2302))/MAX(O$97:O2302)</f>
        <v>-0.29696791356690255</v>
      </c>
      <c r="Q2302" s="63">
        <f>Q2301*N2302</f>
        <v>939590.19391600043</v>
      </c>
      <c r="R2302" s="48">
        <v>0.96092796092796096</v>
      </c>
      <c r="S2302" s="47">
        <f t="shared" si="469"/>
        <v>27303047.180502292</v>
      </c>
      <c r="T2302" s="67">
        <f>(S2302-MAX(S$97:S2302))/MAX(S$97:S2302)</f>
        <v>-0.43795537769363713</v>
      </c>
      <c r="U2302" s="63">
        <f>U2301*R2302</f>
        <v>939604.65949820797</v>
      </c>
      <c r="V2302" s="4"/>
    </row>
    <row r="2303" spans="1:22" x14ac:dyDescent="0.3">
      <c r="A2303" s="2">
        <v>45306</v>
      </c>
      <c r="B2303" s="21">
        <v>790</v>
      </c>
      <c r="C2303" s="21">
        <v>785</v>
      </c>
      <c r="D2303" s="21">
        <v>781.5</v>
      </c>
      <c r="E2303" s="21">
        <v>785.93583333333333</v>
      </c>
      <c r="F2303" s="23" t="str">
        <f t="shared" si="464"/>
        <v>TRUE</v>
      </c>
      <c r="G2303" s="23" t="str">
        <f t="shared" si="465"/>
        <v>TRUE</v>
      </c>
      <c r="H2303" s="23" t="str">
        <f t="shared" si="466"/>
        <v>Buy</v>
      </c>
      <c r="I2303" s="23" t="str">
        <f t="shared" si="463"/>
        <v>hold</v>
      </c>
      <c r="J2303" s="38" t="str">
        <f t="shared" si="460"/>
        <v/>
      </c>
      <c r="K2303" s="23" t="str">
        <f t="shared" si="461"/>
        <v>hold</v>
      </c>
      <c r="L2303" s="23" t="str">
        <f t="shared" si="462"/>
        <v>hold</v>
      </c>
      <c r="M2303" s="43">
        <f t="shared" si="467"/>
        <v>1.0038119440914866</v>
      </c>
      <c r="N2303" s="54">
        <f t="shared" si="468"/>
        <v>1.0038119440914866</v>
      </c>
      <c r="O2303" s="47">
        <f>O2302*N2303</f>
        <v>3672332.812950654</v>
      </c>
      <c r="P2303" s="67">
        <f>(O2303-MAX(O$97:O2303))/MAX(O$97:O2303)</f>
        <v>-0.29428799455889842</v>
      </c>
      <c r="Q2303" s="63">
        <f>Q2302*N2303</f>
        <v>943171.85920411721</v>
      </c>
      <c r="R2303" s="48">
        <v>1.0038119440914866</v>
      </c>
      <c r="S2303" s="47">
        <f t="shared" si="469"/>
        <v>27407124.869881585</v>
      </c>
      <c r="T2303" s="67">
        <f>(S2303-MAX(S$97:S2303))/MAX(S$97:S2303)</f>
        <v>-0.43581289501648462</v>
      </c>
      <c r="U2303" s="63">
        <f>U2302*R2303</f>
        <v>943186.37992831541</v>
      </c>
      <c r="V2303" s="4"/>
    </row>
    <row r="2304" spans="1:22" x14ac:dyDescent="0.3">
      <c r="A2304" s="2">
        <v>45307</v>
      </c>
      <c r="B2304" s="21">
        <v>785</v>
      </c>
      <c r="C2304" s="21">
        <v>786</v>
      </c>
      <c r="D2304" s="21">
        <v>783.1</v>
      </c>
      <c r="E2304" s="21">
        <v>786.82916666666665</v>
      </c>
      <c r="F2304" s="23" t="str">
        <f t="shared" si="464"/>
        <v>TRUE</v>
      </c>
      <c r="G2304" s="23" t="str">
        <f t="shared" si="465"/>
        <v>FALSE</v>
      </c>
      <c r="H2304" s="23" t="str">
        <f t="shared" si="466"/>
        <v>Hold&amp;NotBuy</v>
      </c>
      <c r="I2304" s="23" t="str">
        <f t="shared" si="463"/>
        <v>hold</v>
      </c>
      <c r="J2304" s="38" t="str">
        <f t="shared" si="460"/>
        <v/>
      </c>
      <c r="K2304" s="23" t="str">
        <f t="shared" si="461"/>
        <v>hold</v>
      </c>
      <c r="L2304" s="23" t="str">
        <f t="shared" si="462"/>
        <v>hold</v>
      </c>
      <c r="M2304" s="43">
        <f t="shared" si="467"/>
        <v>0.99367088607594933</v>
      </c>
      <c r="N2304" s="54">
        <f t="shared" si="468"/>
        <v>0.99367088607594933</v>
      </c>
      <c r="O2304" s="47">
        <f>O2303*N2304</f>
        <v>3649090.20021046</v>
      </c>
      <c r="P2304" s="67">
        <f>(O2304-MAX(O$97:O2304))/MAX(O$97:O2304)</f>
        <v>-0.29875452623890542</v>
      </c>
      <c r="Q2304" s="63">
        <f>Q2303*N2304</f>
        <v>937202.41705725563</v>
      </c>
      <c r="R2304" s="48">
        <v>0.99367088607594933</v>
      </c>
      <c r="S2304" s="47">
        <f t="shared" si="469"/>
        <v>27233662.054249421</v>
      </c>
      <c r="T2304" s="67">
        <f>(S2304-MAX(S$97:S2304))/MAX(S$97:S2304)</f>
        <v>-0.43938369947840566</v>
      </c>
      <c r="U2304" s="63">
        <f>U2303*R2304</f>
        <v>937216.84587813611</v>
      </c>
      <c r="V2304" s="4"/>
    </row>
    <row r="2305" spans="1:22" x14ac:dyDescent="0.3">
      <c r="A2305" s="2">
        <v>45308</v>
      </c>
      <c r="B2305" s="21">
        <v>787</v>
      </c>
      <c r="C2305" s="21">
        <v>781</v>
      </c>
      <c r="D2305" s="21">
        <v>784.5</v>
      </c>
      <c r="E2305" s="21">
        <v>787.65083333333337</v>
      </c>
      <c r="F2305" s="23" t="str">
        <f t="shared" si="464"/>
        <v>TRUE</v>
      </c>
      <c r="G2305" s="23" t="str">
        <f t="shared" si="465"/>
        <v>FALSE</v>
      </c>
      <c r="H2305" s="23" t="str">
        <f t="shared" si="466"/>
        <v>Hold&amp;NotBuy</v>
      </c>
      <c r="I2305" s="23" t="str">
        <f t="shared" si="463"/>
        <v>hold</v>
      </c>
      <c r="J2305" s="38" t="str">
        <f t="shared" si="460"/>
        <v/>
      </c>
      <c r="K2305" s="23" t="str">
        <f t="shared" si="461"/>
        <v>hold</v>
      </c>
      <c r="L2305" s="23" t="str">
        <f t="shared" si="462"/>
        <v>hold</v>
      </c>
      <c r="M2305" s="43">
        <f t="shared" si="467"/>
        <v>1.0025477707006369</v>
      </c>
      <c r="N2305" s="54">
        <f t="shared" si="468"/>
        <v>1.0025477707006369</v>
      </c>
      <c r="O2305" s="47">
        <f>O2304*N2305</f>
        <v>3658387.2453065375</v>
      </c>
      <c r="P2305" s="67">
        <f>(O2305-MAX(O$97:O2305))/MAX(O$97:O2305)</f>
        <v>-0.29696791356690261</v>
      </c>
      <c r="Q2305" s="63">
        <f>Q2304*N2305</f>
        <v>939590.19391600019</v>
      </c>
      <c r="R2305" s="48">
        <v>1.0025477707006369</v>
      </c>
      <c r="S2305" s="47">
        <f t="shared" si="469"/>
        <v>27303047.180502284</v>
      </c>
      <c r="T2305" s="67">
        <f>(S2305-MAX(S$97:S2305))/MAX(S$97:S2305)</f>
        <v>-0.43795537769363729</v>
      </c>
      <c r="U2305" s="63">
        <f>U2304*R2305</f>
        <v>939604.65949820785</v>
      </c>
      <c r="V2305" s="4"/>
    </row>
    <row r="2306" spans="1:22" x14ac:dyDescent="0.3">
      <c r="A2306" s="2">
        <v>45309</v>
      </c>
      <c r="B2306" s="21">
        <v>782</v>
      </c>
      <c r="C2306" s="21">
        <v>773</v>
      </c>
      <c r="D2306" s="21">
        <v>785.9</v>
      </c>
      <c r="E2306" s="21">
        <v>788.32083333333333</v>
      </c>
      <c r="F2306" s="23" t="str">
        <f t="shared" si="464"/>
        <v>FALSE</v>
      </c>
      <c r="G2306" s="23" t="str">
        <f t="shared" si="465"/>
        <v>FALSE</v>
      </c>
      <c r="H2306" s="23" t="str">
        <f t="shared" si="466"/>
        <v>Sell</v>
      </c>
      <c r="I2306" s="23" t="str">
        <f t="shared" si="463"/>
        <v/>
      </c>
      <c r="J2306" s="38" t="str">
        <f t="shared" ref="J2306:J2369" si="470">IF(H2306="Sell",IF(H2305="Sell","Cash","Selling"),IF(H2306="Hold&amp;NotBuy",J2305,""))</f>
        <v>Selling</v>
      </c>
      <c r="K2306" s="23" t="str">
        <f t="shared" ref="K2306:K2369" si="471">IF(J2306="", I2306,J2306)</f>
        <v>Selling</v>
      </c>
      <c r="L2306" s="23" t="str">
        <f t="shared" si="462"/>
        <v>Selling</v>
      </c>
      <c r="M2306" s="43">
        <f t="shared" si="467"/>
        <v>0.99364675984752227</v>
      </c>
      <c r="N2306" s="54">
        <f t="shared" si="468"/>
        <v>0.9929512071156289</v>
      </c>
      <c r="O2306" s="47">
        <f>O2305*N2306</f>
        <v>3632600.0313235465</v>
      </c>
      <c r="P2306" s="67">
        <f>(O2306-MAX(O$97:O2306))/MAX(O$97:O2306)</f>
        <v>-0.30192344113523684</v>
      </c>
      <c r="Q2306" s="63">
        <f>Q2305*N2306</f>
        <v>932967.21724290028</v>
      </c>
      <c r="R2306" s="48">
        <v>0.9929512071156289</v>
      </c>
      <c r="S2306" s="47">
        <f t="shared" si="469"/>
        <v>27110593.655814711</v>
      </c>
      <c r="T2306" s="67">
        <f>(S2306-MAX(S$97:S2306))/MAX(S$97:S2306)</f>
        <v>-0.44191711382804943</v>
      </c>
      <c r="U2306" s="63">
        <f>U2305*R2306</f>
        <v>932981.58086021501</v>
      </c>
      <c r="V2306" s="4"/>
    </row>
    <row r="2307" spans="1:22" x14ac:dyDescent="0.3">
      <c r="A2307" s="2">
        <v>45310</v>
      </c>
      <c r="B2307" s="21">
        <v>774</v>
      </c>
      <c r="C2307" s="21">
        <v>750</v>
      </c>
      <c r="D2307" s="21">
        <v>785.7</v>
      </c>
      <c r="E2307" s="21">
        <v>788.87833333333344</v>
      </c>
      <c r="F2307" s="23" t="str">
        <f t="shared" si="464"/>
        <v>FALSE</v>
      </c>
      <c r="G2307" s="23" t="str">
        <f t="shared" si="465"/>
        <v>FALSE</v>
      </c>
      <c r="H2307" s="23" t="str">
        <f t="shared" si="466"/>
        <v>Sell</v>
      </c>
      <c r="I2307" s="23" t="str">
        <f t="shared" si="463"/>
        <v/>
      </c>
      <c r="J2307" s="38" t="str">
        <f t="shared" si="470"/>
        <v>Cash</v>
      </c>
      <c r="K2307" s="23" t="str">
        <f t="shared" si="471"/>
        <v>Cash</v>
      </c>
      <c r="L2307" s="23" t="str">
        <f t="shared" si="462"/>
        <v>Cash</v>
      </c>
      <c r="M2307" s="43">
        <f t="shared" si="467"/>
        <v>0.98976982097186705</v>
      </c>
      <c r="N2307" s="54">
        <f t="shared" si="468"/>
        <v>1</v>
      </c>
      <c r="O2307" s="47">
        <f>O2306*N2307</f>
        <v>3632600.0313235465</v>
      </c>
      <c r="P2307" s="67">
        <f>(O2307-MAX(O$97:O2307))/MAX(O$97:O2307)</f>
        <v>-0.30192344113523684</v>
      </c>
      <c r="Q2307" s="63">
        <f>Q2306*N2307</f>
        <v>932967.21724290028</v>
      </c>
      <c r="R2307" s="48">
        <v>1</v>
      </c>
      <c r="S2307" s="47">
        <f t="shared" si="469"/>
        <v>27110593.655814711</v>
      </c>
      <c r="T2307" s="67">
        <f>(S2307-MAX(S$97:S2307))/MAX(S$97:S2307)</f>
        <v>-0.44191711382804943</v>
      </c>
      <c r="U2307" s="63">
        <f>U2306*R2307</f>
        <v>932981.58086021501</v>
      </c>
      <c r="V2307" s="4"/>
    </row>
    <row r="2308" spans="1:22" x14ac:dyDescent="0.3">
      <c r="A2308" s="2">
        <v>45311</v>
      </c>
      <c r="B2308" s="21">
        <v>750</v>
      </c>
      <c r="C2308" s="21">
        <v>759</v>
      </c>
      <c r="D2308" s="21">
        <v>786.8</v>
      </c>
      <c r="E2308" s="21">
        <v>789.44166666666672</v>
      </c>
      <c r="F2308" s="23" t="str">
        <f t="shared" si="464"/>
        <v>FALSE</v>
      </c>
      <c r="G2308" s="23" t="str">
        <f t="shared" si="465"/>
        <v>FALSE</v>
      </c>
      <c r="H2308" s="23" t="str">
        <f t="shared" si="466"/>
        <v>Sell</v>
      </c>
      <c r="I2308" s="23" t="str">
        <f t="shared" si="463"/>
        <v/>
      </c>
      <c r="J2308" s="38" t="str">
        <f t="shared" si="470"/>
        <v>Cash</v>
      </c>
      <c r="K2308" s="23" t="str">
        <f t="shared" si="471"/>
        <v>Cash</v>
      </c>
      <c r="L2308" s="23" t="str">
        <f t="shared" ref="L2308:L2371" si="472">IF(K2308="Selling", IF(L2307="Cash", "Cash", K2308), K2308)</f>
        <v>Cash</v>
      </c>
      <c r="M2308" s="43">
        <f t="shared" si="467"/>
        <v>0.96899224806201545</v>
      </c>
      <c r="N2308" s="54">
        <f t="shared" si="468"/>
        <v>1</v>
      </c>
      <c r="O2308" s="47">
        <f>O2307*N2308</f>
        <v>3632600.0313235465</v>
      </c>
      <c r="P2308" s="67">
        <f>(O2308-MAX(O$97:O2308))/MAX(O$97:O2308)</f>
        <v>-0.30192344113523684</v>
      </c>
      <c r="Q2308" s="63">
        <f>Q2307*N2308</f>
        <v>932967.21724290028</v>
      </c>
      <c r="R2308" s="48">
        <v>1</v>
      </c>
      <c r="S2308" s="47">
        <f t="shared" si="469"/>
        <v>27110593.655814711</v>
      </c>
      <c r="T2308" s="67">
        <f>(S2308-MAX(S$97:S2308))/MAX(S$97:S2308)</f>
        <v>-0.44191711382804943</v>
      </c>
      <c r="U2308" s="63">
        <f>U2307*R2308</f>
        <v>932981.58086021501</v>
      </c>
      <c r="V2308" s="4"/>
    </row>
    <row r="2309" spans="1:22" x14ac:dyDescent="0.3">
      <c r="A2309" s="2">
        <v>45312</v>
      </c>
      <c r="B2309" s="21">
        <v>759</v>
      </c>
      <c r="C2309" s="21">
        <v>767</v>
      </c>
      <c r="D2309" s="21">
        <v>779.7</v>
      </c>
      <c r="E2309" s="21">
        <v>790.09083333333342</v>
      </c>
      <c r="F2309" s="23" t="str">
        <f t="shared" si="464"/>
        <v>FALSE</v>
      </c>
      <c r="G2309" s="23" t="str">
        <f t="shared" si="465"/>
        <v>FALSE</v>
      </c>
      <c r="H2309" s="23" t="str">
        <f t="shared" si="466"/>
        <v>Sell</v>
      </c>
      <c r="I2309" s="23" t="str">
        <f t="shared" ref="I2309:I2372" si="473">IF(H2309="Buy",IF(H2308="Buy","hold","Buying"),IF(H2309="Hold&amp;NotBuy","hold",""))</f>
        <v/>
      </c>
      <c r="J2309" s="38" t="str">
        <f t="shared" si="470"/>
        <v>Cash</v>
      </c>
      <c r="K2309" s="23" t="str">
        <f t="shared" si="471"/>
        <v>Cash</v>
      </c>
      <c r="L2309" s="23" t="str">
        <f t="shared" si="472"/>
        <v>Cash</v>
      </c>
      <c r="M2309" s="43">
        <f t="shared" si="467"/>
        <v>1.012</v>
      </c>
      <c r="N2309" s="54">
        <f t="shared" si="468"/>
        <v>1</v>
      </c>
      <c r="O2309" s="47">
        <f>O2308*N2309</f>
        <v>3632600.0313235465</v>
      </c>
      <c r="P2309" s="67">
        <f>(O2309-MAX(O$97:O2309))/MAX(O$97:O2309)</f>
        <v>-0.30192344113523684</v>
      </c>
      <c r="Q2309" s="63">
        <f>Q2308*N2309</f>
        <v>932967.21724290028</v>
      </c>
      <c r="R2309" s="48">
        <v>1</v>
      </c>
      <c r="S2309" s="47">
        <f t="shared" si="469"/>
        <v>27110593.655814711</v>
      </c>
      <c r="T2309" s="67">
        <f>(S2309-MAX(S$97:S2309))/MAX(S$97:S2309)</f>
        <v>-0.44191711382804943</v>
      </c>
      <c r="U2309" s="63">
        <f>U2308*R2309</f>
        <v>932981.58086021501</v>
      </c>
      <c r="V2309" s="4"/>
    </row>
    <row r="2310" spans="1:22" x14ac:dyDescent="0.3">
      <c r="A2310" s="2">
        <v>45313</v>
      </c>
      <c r="B2310" s="21">
        <v>766</v>
      </c>
      <c r="C2310" s="21">
        <v>730</v>
      </c>
      <c r="D2310" s="21">
        <v>770.8</v>
      </c>
      <c r="E2310" s="21">
        <v>790.42916666666667</v>
      </c>
      <c r="F2310" s="23" t="str">
        <f t="shared" si="464"/>
        <v>FALSE</v>
      </c>
      <c r="G2310" s="23" t="str">
        <f t="shared" si="465"/>
        <v>FALSE</v>
      </c>
      <c r="H2310" s="23" t="str">
        <f t="shared" si="466"/>
        <v>Sell</v>
      </c>
      <c r="I2310" s="23" t="str">
        <f t="shared" si="473"/>
        <v/>
      </c>
      <c r="J2310" s="38" t="str">
        <f t="shared" si="470"/>
        <v>Cash</v>
      </c>
      <c r="K2310" s="23" t="str">
        <f t="shared" si="471"/>
        <v>Cash</v>
      </c>
      <c r="L2310" s="23" t="str">
        <f t="shared" si="472"/>
        <v>Cash</v>
      </c>
      <c r="M2310" s="43">
        <f t="shared" si="467"/>
        <v>1.0092226613965745</v>
      </c>
      <c r="N2310" s="54">
        <f t="shared" si="468"/>
        <v>1</v>
      </c>
      <c r="O2310" s="47">
        <f>O2309*N2310</f>
        <v>3632600.0313235465</v>
      </c>
      <c r="P2310" s="67">
        <f>(O2310-MAX(O$97:O2310))/MAX(O$97:O2310)</f>
        <v>-0.30192344113523684</v>
      </c>
      <c r="Q2310" s="63">
        <f>Q2309*N2310</f>
        <v>932967.21724290028</v>
      </c>
      <c r="R2310" s="48">
        <v>1</v>
      </c>
      <c r="S2310" s="47">
        <f t="shared" si="469"/>
        <v>27110593.655814711</v>
      </c>
      <c r="T2310" s="67">
        <f>(S2310-MAX(S$97:S2310))/MAX(S$97:S2310)</f>
        <v>-0.44191711382804943</v>
      </c>
      <c r="U2310" s="63">
        <f>U2309*R2310</f>
        <v>932981.58086021501</v>
      </c>
      <c r="V2310" s="4"/>
    </row>
    <row r="2311" spans="1:22" x14ac:dyDescent="0.3">
      <c r="A2311" s="2">
        <v>45314</v>
      </c>
      <c r="B2311" s="21">
        <v>730</v>
      </c>
      <c r="C2311" s="21">
        <v>695</v>
      </c>
      <c r="D2311" s="21">
        <v>761.6</v>
      </c>
      <c r="E2311" s="21">
        <v>790.63</v>
      </c>
      <c r="F2311" s="23" t="str">
        <f t="shared" si="464"/>
        <v>FALSE</v>
      </c>
      <c r="G2311" s="23" t="str">
        <f t="shared" si="465"/>
        <v>FALSE</v>
      </c>
      <c r="H2311" s="23" t="str">
        <f t="shared" si="466"/>
        <v>Sell</v>
      </c>
      <c r="I2311" s="23" t="str">
        <f t="shared" si="473"/>
        <v/>
      </c>
      <c r="J2311" s="38" t="str">
        <f t="shared" si="470"/>
        <v>Cash</v>
      </c>
      <c r="K2311" s="23" t="str">
        <f t="shared" si="471"/>
        <v>Cash</v>
      </c>
      <c r="L2311" s="23" t="str">
        <f t="shared" si="472"/>
        <v>Cash</v>
      </c>
      <c r="M2311" s="43">
        <f t="shared" si="467"/>
        <v>0.95300261096605743</v>
      </c>
      <c r="N2311" s="54">
        <f t="shared" si="468"/>
        <v>1</v>
      </c>
      <c r="O2311" s="47">
        <f>O2310*N2311</f>
        <v>3632600.0313235465</v>
      </c>
      <c r="P2311" s="67">
        <f>(O2311-MAX(O$97:O2311))/MAX(O$97:O2311)</f>
        <v>-0.30192344113523684</v>
      </c>
      <c r="Q2311" s="63">
        <f>Q2310*N2311</f>
        <v>932967.21724290028</v>
      </c>
      <c r="R2311" s="48">
        <v>1</v>
      </c>
      <c r="S2311" s="47">
        <f t="shared" si="469"/>
        <v>27110593.655814711</v>
      </c>
      <c r="T2311" s="67">
        <f>(S2311-MAX(S$97:S2311))/MAX(S$97:S2311)</f>
        <v>-0.44191711382804943</v>
      </c>
      <c r="U2311" s="63">
        <f>U2310*R2311</f>
        <v>932981.58086021501</v>
      </c>
      <c r="V2311" s="4"/>
    </row>
    <row r="2312" spans="1:22" x14ac:dyDescent="0.3">
      <c r="A2312" s="2">
        <v>45315</v>
      </c>
      <c r="B2312" s="21">
        <v>695</v>
      </c>
      <c r="C2312" s="21">
        <v>707</v>
      </c>
      <c r="D2312" s="21">
        <v>753.3</v>
      </c>
      <c r="E2312" s="21">
        <v>790.84333333333348</v>
      </c>
      <c r="F2312" s="23" t="str">
        <f t="shared" si="464"/>
        <v>FALSE</v>
      </c>
      <c r="G2312" s="23" t="str">
        <f t="shared" si="465"/>
        <v>FALSE</v>
      </c>
      <c r="H2312" s="23" t="str">
        <f t="shared" si="466"/>
        <v>Sell</v>
      </c>
      <c r="I2312" s="23" t="str">
        <f t="shared" si="473"/>
        <v/>
      </c>
      <c r="J2312" s="38" t="str">
        <f t="shared" si="470"/>
        <v>Cash</v>
      </c>
      <c r="K2312" s="23" t="str">
        <f t="shared" si="471"/>
        <v>Cash</v>
      </c>
      <c r="L2312" s="23" t="str">
        <f t="shared" si="472"/>
        <v>Cash</v>
      </c>
      <c r="M2312" s="43">
        <f t="shared" si="467"/>
        <v>0.95205479452054798</v>
      </c>
      <c r="N2312" s="54">
        <f t="shared" si="468"/>
        <v>1</v>
      </c>
      <c r="O2312" s="47">
        <f>O2311*N2312</f>
        <v>3632600.0313235465</v>
      </c>
      <c r="P2312" s="67">
        <f>(O2312-MAX(O$97:O2312))/MAX(O$97:O2312)</f>
        <v>-0.30192344113523684</v>
      </c>
      <c r="Q2312" s="63">
        <f>Q2311*N2312</f>
        <v>932967.21724290028</v>
      </c>
      <c r="R2312" s="48">
        <v>1</v>
      </c>
      <c r="S2312" s="47">
        <f t="shared" si="469"/>
        <v>27110593.655814711</v>
      </c>
      <c r="T2312" s="67">
        <f>(S2312-MAX(S$97:S2312))/MAX(S$97:S2312)</f>
        <v>-0.44191711382804943</v>
      </c>
      <c r="U2312" s="63">
        <f>U2311*R2312</f>
        <v>932981.58086021501</v>
      </c>
      <c r="V2312" s="4"/>
    </row>
    <row r="2313" spans="1:22" x14ac:dyDescent="0.3">
      <c r="A2313" s="2">
        <v>45316</v>
      </c>
      <c r="B2313" s="21">
        <v>708</v>
      </c>
      <c r="C2313" s="21">
        <v>701</v>
      </c>
      <c r="D2313" s="21">
        <v>744.9</v>
      </c>
      <c r="E2313" s="21">
        <v>790.99500000000012</v>
      </c>
      <c r="F2313" s="23" t="str">
        <f t="shared" si="464"/>
        <v>FALSE</v>
      </c>
      <c r="G2313" s="23" t="str">
        <f t="shared" si="465"/>
        <v>FALSE</v>
      </c>
      <c r="H2313" s="23" t="str">
        <f t="shared" si="466"/>
        <v>Sell</v>
      </c>
      <c r="I2313" s="23" t="str">
        <f t="shared" si="473"/>
        <v/>
      </c>
      <c r="J2313" s="38" t="str">
        <f t="shared" si="470"/>
        <v>Cash</v>
      </c>
      <c r="K2313" s="23" t="str">
        <f t="shared" si="471"/>
        <v>Cash</v>
      </c>
      <c r="L2313" s="23" t="str">
        <f t="shared" si="472"/>
        <v>Cash</v>
      </c>
      <c r="M2313" s="43">
        <f t="shared" si="467"/>
        <v>1.0187050359712231</v>
      </c>
      <c r="N2313" s="54">
        <f t="shared" si="468"/>
        <v>1</v>
      </c>
      <c r="O2313" s="47">
        <f>O2312*N2313</f>
        <v>3632600.0313235465</v>
      </c>
      <c r="P2313" s="67">
        <f>(O2313-MAX(O$97:O2313))/MAX(O$97:O2313)</f>
        <v>-0.30192344113523684</v>
      </c>
      <c r="Q2313" s="63">
        <f>Q2312*N2313</f>
        <v>932967.21724290028</v>
      </c>
      <c r="R2313" s="48">
        <v>1</v>
      </c>
      <c r="S2313" s="47">
        <f t="shared" si="469"/>
        <v>27110593.655814711</v>
      </c>
      <c r="T2313" s="67">
        <f>(S2313-MAX(S$97:S2313))/MAX(S$97:S2313)</f>
        <v>-0.44191711382804943</v>
      </c>
      <c r="U2313" s="63">
        <f>U2312*R2313</f>
        <v>932981.58086021501</v>
      </c>
      <c r="V2313" s="4"/>
    </row>
    <row r="2314" spans="1:22" x14ac:dyDescent="0.3">
      <c r="A2314" s="2">
        <v>45317</v>
      </c>
      <c r="B2314" s="21">
        <v>701</v>
      </c>
      <c r="C2314" s="21">
        <v>717</v>
      </c>
      <c r="D2314" s="21">
        <v>738</v>
      </c>
      <c r="E2314" s="21">
        <v>791.26833333333343</v>
      </c>
      <c r="F2314" s="23" t="str">
        <f t="shared" si="464"/>
        <v>FALSE</v>
      </c>
      <c r="G2314" s="23" t="str">
        <f t="shared" si="465"/>
        <v>FALSE</v>
      </c>
      <c r="H2314" s="23" t="str">
        <f t="shared" si="466"/>
        <v>Sell</v>
      </c>
      <c r="I2314" s="23" t="str">
        <f t="shared" si="473"/>
        <v/>
      </c>
      <c r="J2314" s="38" t="str">
        <f t="shared" si="470"/>
        <v>Cash</v>
      </c>
      <c r="K2314" s="23" t="str">
        <f t="shared" si="471"/>
        <v>Cash</v>
      </c>
      <c r="L2314" s="23" t="str">
        <f t="shared" si="472"/>
        <v>Cash</v>
      </c>
      <c r="M2314" s="43">
        <f t="shared" si="467"/>
        <v>0.99011299435028244</v>
      </c>
      <c r="N2314" s="54">
        <f t="shared" si="468"/>
        <v>1</v>
      </c>
      <c r="O2314" s="47">
        <f>O2313*N2314</f>
        <v>3632600.0313235465</v>
      </c>
      <c r="P2314" s="67">
        <f>(O2314-MAX(O$97:O2314))/MAX(O$97:O2314)</f>
        <v>-0.30192344113523684</v>
      </c>
      <c r="Q2314" s="63">
        <f>Q2313*N2314</f>
        <v>932967.21724290028</v>
      </c>
      <c r="R2314" s="48">
        <v>1</v>
      </c>
      <c r="S2314" s="47">
        <f t="shared" si="469"/>
        <v>27110593.655814711</v>
      </c>
      <c r="T2314" s="67">
        <f>(S2314-MAX(S$97:S2314))/MAX(S$97:S2314)</f>
        <v>-0.44191711382804943</v>
      </c>
      <c r="U2314" s="63">
        <f>U2313*R2314</f>
        <v>932981.58086021501</v>
      </c>
      <c r="V2314" s="4"/>
    </row>
    <row r="2315" spans="1:22" x14ac:dyDescent="0.3">
      <c r="A2315" s="2">
        <v>45318</v>
      </c>
      <c r="B2315" s="21">
        <v>717</v>
      </c>
      <c r="C2315" s="21">
        <v>729</v>
      </c>
      <c r="D2315" s="21">
        <v>732.8</v>
      </c>
      <c r="E2315" s="21">
        <v>791.36833333333345</v>
      </c>
      <c r="F2315" s="23" t="str">
        <f t="shared" ref="F2315:F2378" si="474">IF(C2314&gt;=D2314, "TRUE", "FALSE")</f>
        <v>FALSE</v>
      </c>
      <c r="G2315" s="23" t="str">
        <f t="shared" si="465"/>
        <v>FALSE</v>
      </c>
      <c r="H2315" s="23" t="str">
        <f t="shared" si="466"/>
        <v>Sell</v>
      </c>
      <c r="I2315" s="23" t="str">
        <f t="shared" si="473"/>
        <v/>
      </c>
      <c r="J2315" s="38" t="str">
        <f t="shared" si="470"/>
        <v>Cash</v>
      </c>
      <c r="K2315" s="23" t="str">
        <f t="shared" si="471"/>
        <v>Cash</v>
      </c>
      <c r="L2315" s="23" t="str">
        <f t="shared" si="472"/>
        <v>Cash</v>
      </c>
      <c r="M2315" s="43">
        <f t="shared" si="467"/>
        <v>1.0228245363766049</v>
      </c>
      <c r="N2315" s="54">
        <f t="shared" si="468"/>
        <v>1</v>
      </c>
      <c r="O2315" s="47">
        <f>O2314*N2315</f>
        <v>3632600.0313235465</v>
      </c>
      <c r="P2315" s="67">
        <f>(O2315-MAX(O$97:O2315))/MAX(O$97:O2315)</f>
        <v>-0.30192344113523684</v>
      </c>
      <c r="Q2315" s="63">
        <f>Q2314*N2315</f>
        <v>932967.21724290028</v>
      </c>
      <c r="R2315" s="48">
        <v>1</v>
      </c>
      <c r="S2315" s="47">
        <f t="shared" si="469"/>
        <v>27110593.655814711</v>
      </c>
      <c r="T2315" s="67">
        <f>(S2315-MAX(S$97:S2315))/MAX(S$97:S2315)</f>
        <v>-0.44191711382804943</v>
      </c>
      <c r="U2315" s="63">
        <f>U2314*R2315</f>
        <v>932981.58086021501</v>
      </c>
      <c r="V2315" s="4"/>
    </row>
    <row r="2316" spans="1:22" x14ac:dyDescent="0.3">
      <c r="A2316" s="2">
        <v>45319</v>
      </c>
      <c r="B2316" s="21">
        <v>729</v>
      </c>
      <c r="C2316" s="21">
        <v>729</v>
      </c>
      <c r="D2316" s="21">
        <v>728.4</v>
      </c>
      <c r="E2316" s="21">
        <v>791.60750000000007</v>
      </c>
      <c r="F2316" s="23" t="str">
        <f t="shared" si="474"/>
        <v>FALSE</v>
      </c>
      <c r="G2316" s="23" t="str">
        <f t="shared" ref="G2316:G2379" si="475">IF(C2315&gt;=E2315, "TRUE", "FALSE")</f>
        <v>FALSE</v>
      </c>
      <c r="H2316" s="23" t="str">
        <f t="shared" ref="H2316:H2379" si="476">IF(F2316="TRUE", IF(G2316="TRUE", "Buy", "Hold&amp;NotBuy"), "Sell")</f>
        <v>Sell</v>
      </c>
      <c r="I2316" s="23" t="str">
        <f t="shared" si="473"/>
        <v/>
      </c>
      <c r="J2316" s="38" t="str">
        <f t="shared" si="470"/>
        <v>Cash</v>
      </c>
      <c r="K2316" s="23" t="str">
        <f t="shared" si="471"/>
        <v>Cash</v>
      </c>
      <c r="L2316" s="23" t="str">
        <f t="shared" si="472"/>
        <v>Cash</v>
      </c>
      <c r="M2316" s="43">
        <f t="shared" ref="M2316:M2379" si="477">B2316/B2315</f>
        <v>1.0167364016736402</v>
      </c>
      <c r="N2316" s="54">
        <f t="shared" si="468"/>
        <v>1</v>
      </c>
      <c r="O2316" s="47">
        <f>O2315*N2316</f>
        <v>3632600.0313235465</v>
      </c>
      <c r="P2316" s="67">
        <f>(O2316-MAX(O$97:O2316))/MAX(O$97:O2316)</f>
        <v>-0.30192344113523684</v>
      </c>
      <c r="Q2316" s="63">
        <f>Q2315*N2316</f>
        <v>932967.21724290028</v>
      </c>
      <c r="R2316" s="48">
        <v>1</v>
      </c>
      <c r="S2316" s="47">
        <f t="shared" si="469"/>
        <v>27110593.655814711</v>
      </c>
      <c r="T2316" s="67">
        <f>(S2316-MAX(S$97:S2316))/MAX(S$97:S2316)</f>
        <v>-0.44191711382804943</v>
      </c>
      <c r="U2316" s="63">
        <f>U2315*R2316</f>
        <v>932981.58086021501</v>
      </c>
      <c r="V2316" s="4"/>
    </row>
    <row r="2317" spans="1:22" x14ac:dyDescent="0.3">
      <c r="A2317" s="2">
        <v>45320</v>
      </c>
      <c r="B2317" s="21">
        <v>729</v>
      </c>
      <c r="C2317" s="21">
        <v>717</v>
      </c>
      <c r="D2317" s="21">
        <v>725.1</v>
      </c>
      <c r="E2317" s="21">
        <v>791.7266666666668</v>
      </c>
      <c r="F2317" s="23" t="str">
        <f t="shared" si="474"/>
        <v>TRUE</v>
      </c>
      <c r="G2317" s="23" t="str">
        <f t="shared" si="475"/>
        <v>FALSE</v>
      </c>
      <c r="H2317" s="23" t="str">
        <f t="shared" si="476"/>
        <v>Hold&amp;NotBuy</v>
      </c>
      <c r="I2317" s="23" t="str">
        <f t="shared" si="473"/>
        <v>hold</v>
      </c>
      <c r="J2317" s="38" t="str">
        <f t="shared" si="470"/>
        <v>Cash</v>
      </c>
      <c r="K2317" s="23" t="str">
        <f t="shared" si="471"/>
        <v>Cash</v>
      </c>
      <c r="L2317" s="23" t="str">
        <f t="shared" si="472"/>
        <v>Cash</v>
      </c>
      <c r="M2317" s="43">
        <f t="shared" si="477"/>
        <v>1</v>
      </c>
      <c r="N2317" s="54">
        <f t="shared" si="468"/>
        <v>1</v>
      </c>
      <c r="O2317" s="47">
        <f>O2316*N2317</f>
        <v>3632600.0313235465</v>
      </c>
      <c r="P2317" s="67">
        <f>(O2317-MAX(O$97:O2317))/MAX(O$97:O2317)</f>
        <v>-0.30192344113523684</v>
      </c>
      <c r="Q2317" s="63">
        <f>Q2316*N2317</f>
        <v>932967.21724290028</v>
      </c>
      <c r="R2317" s="48">
        <v>1</v>
      </c>
      <c r="S2317" s="47">
        <f t="shared" si="469"/>
        <v>27110593.655814711</v>
      </c>
      <c r="T2317" s="67">
        <f>(S2317-MAX(S$97:S2317))/MAX(S$97:S2317)</f>
        <v>-0.44191711382804943</v>
      </c>
      <c r="U2317" s="63">
        <f>U2316*R2317</f>
        <v>932981.58086021501</v>
      </c>
      <c r="V2317" s="4"/>
    </row>
    <row r="2318" spans="1:22" x14ac:dyDescent="0.3">
      <c r="A2318" s="2">
        <v>45321</v>
      </c>
      <c r="B2318" s="21">
        <v>717</v>
      </c>
      <c r="C2318" s="21">
        <v>717</v>
      </c>
      <c r="D2318" s="21">
        <v>720.9</v>
      </c>
      <c r="E2318" s="21">
        <v>791.80750000000012</v>
      </c>
      <c r="F2318" s="23" t="str">
        <f t="shared" si="474"/>
        <v>FALSE</v>
      </c>
      <c r="G2318" s="23" t="str">
        <f t="shared" si="475"/>
        <v>FALSE</v>
      </c>
      <c r="H2318" s="23" t="str">
        <f t="shared" si="476"/>
        <v>Sell</v>
      </c>
      <c r="I2318" s="23" t="str">
        <f t="shared" si="473"/>
        <v/>
      </c>
      <c r="J2318" s="38" t="str">
        <f t="shared" si="470"/>
        <v>Selling</v>
      </c>
      <c r="K2318" s="23" t="str">
        <f t="shared" si="471"/>
        <v>Selling</v>
      </c>
      <c r="L2318" s="23" t="str">
        <f t="shared" si="472"/>
        <v>Cash</v>
      </c>
      <c r="M2318" s="43">
        <f t="shared" si="477"/>
        <v>0.98353909465020573</v>
      </c>
      <c r="N2318" s="54">
        <f t="shared" si="468"/>
        <v>1</v>
      </c>
      <c r="O2318" s="47">
        <f>O2317*N2318</f>
        <v>3632600.0313235465</v>
      </c>
      <c r="P2318" s="67">
        <f>(O2318-MAX(O$97:O2318))/MAX(O$97:O2318)</f>
        <v>-0.30192344113523684</v>
      </c>
      <c r="Q2318" s="63">
        <f>Q2317*N2318</f>
        <v>932967.21724290028</v>
      </c>
      <c r="R2318" s="51">
        <f>(B2318-(B2317*$A$1)-(B2318*$A$1))/B2317</f>
        <v>0.98215061728395059</v>
      </c>
      <c r="S2318" s="47">
        <f t="shared" si="469"/>
        <v>26626686.293992773</v>
      </c>
      <c r="T2318" s="67">
        <f>(S2318-MAX(S$97:S2318))/MAX(S$97:S2318)</f>
        <v>-0.45187854885061002</v>
      </c>
      <c r="U2318" s="63">
        <f>U2317*R2318</f>
        <v>916328.43555641628</v>
      </c>
      <c r="V2318" s="4"/>
    </row>
    <row r="2319" spans="1:22" x14ac:dyDescent="0.3">
      <c r="A2319" s="2">
        <v>45322</v>
      </c>
      <c r="B2319" s="21">
        <v>717</v>
      </c>
      <c r="C2319" s="21">
        <v>694</v>
      </c>
      <c r="D2319" s="21">
        <v>713.6</v>
      </c>
      <c r="E2319" s="21">
        <v>791.81583333333344</v>
      </c>
      <c r="F2319" s="23" t="str">
        <f t="shared" si="474"/>
        <v>FALSE</v>
      </c>
      <c r="G2319" s="23" t="str">
        <f t="shared" si="475"/>
        <v>FALSE</v>
      </c>
      <c r="H2319" s="23" t="str">
        <f t="shared" si="476"/>
        <v>Sell</v>
      </c>
      <c r="I2319" s="23" t="str">
        <f t="shared" si="473"/>
        <v/>
      </c>
      <c r="J2319" s="38" t="str">
        <f t="shared" si="470"/>
        <v>Cash</v>
      </c>
      <c r="K2319" s="23" t="str">
        <f t="shared" si="471"/>
        <v>Cash</v>
      </c>
      <c r="L2319" s="23" t="str">
        <f t="shared" si="472"/>
        <v>Cash</v>
      </c>
      <c r="M2319" s="43">
        <f t="shared" si="477"/>
        <v>1</v>
      </c>
      <c r="N2319" s="54">
        <f t="shared" si="468"/>
        <v>1</v>
      </c>
      <c r="O2319" s="47">
        <f>O2318*N2319</f>
        <v>3632600.0313235465</v>
      </c>
      <c r="P2319" s="67">
        <f>(O2319-MAX(O$97:O2319))/MAX(O$97:O2319)</f>
        <v>-0.30192344113523684</v>
      </c>
      <c r="Q2319" s="63">
        <f>Q2318*N2319</f>
        <v>932967.21724290028</v>
      </c>
      <c r="R2319" s="48">
        <v>1</v>
      </c>
      <c r="S2319" s="47">
        <f t="shared" si="469"/>
        <v>26626686.293992773</v>
      </c>
      <c r="T2319" s="67">
        <f>(S2319-MAX(S$97:S2319))/MAX(S$97:S2319)</f>
        <v>-0.45187854885061002</v>
      </c>
      <c r="U2319" s="63">
        <f>U2318*R2319</f>
        <v>916328.43555641628</v>
      </c>
      <c r="V2319" s="4"/>
    </row>
    <row r="2320" spans="1:22" x14ac:dyDescent="0.3">
      <c r="A2320" s="2">
        <v>45323</v>
      </c>
      <c r="B2320" s="21">
        <v>694</v>
      </c>
      <c r="C2320" s="21">
        <v>687</v>
      </c>
      <c r="D2320" s="21">
        <v>709.3</v>
      </c>
      <c r="E2320" s="21">
        <v>791.52833333333342</v>
      </c>
      <c r="F2320" s="23" t="str">
        <f t="shared" si="474"/>
        <v>FALSE</v>
      </c>
      <c r="G2320" s="23" t="str">
        <f t="shared" si="475"/>
        <v>FALSE</v>
      </c>
      <c r="H2320" s="23" t="str">
        <f t="shared" si="476"/>
        <v>Sell</v>
      </c>
      <c r="I2320" s="23" t="str">
        <f t="shared" si="473"/>
        <v/>
      </c>
      <c r="J2320" s="38" t="str">
        <f t="shared" si="470"/>
        <v>Cash</v>
      </c>
      <c r="K2320" s="23" t="str">
        <f t="shared" si="471"/>
        <v>Cash</v>
      </c>
      <c r="L2320" s="23" t="str">
        <f t="shared" si="472"/>
        <v>Cash</v>
      </c>
      <c r="M2320" s="43">
        <f t="shared" si="477"/>
        <v>0.96792189679218965</v>
      </c>
      <c r="N2320" s="54">
        <f t="shared" si="468"/>
        <v>1</v>
      </c>
      <c r="O2320" s="47">
        <f>O2319*N2320</f>
        <v>3632600.0313235465</v>
      </c>
      <c r="P2320" s="67">
        <f>(O2320-MAX(O$97:O2320))/MAX(O$97:O2320)</f>
        <v>-0.30192344113523684</v>
      </c>
      <c r="Q2320" s="63">
        <f>Q2319*N2320</f>
        <v>932967.21724290028</v>
      </c>
      <c r="R2320" s="48">
        <v>1</v>
      </c>
      <c r="S2320" s="47">
        <f t="shared" si="469"/>
        <v>26626686.293992773</v>
      </c>
      <c r="T2320" s="67">
        <f>(S2320-MAX(S$97:S2320))/MAX(S$97:S2320)</f>
        <v>-0.45187854885061002</v>
      </c>
      <c r="U2320" s="63">
        <f>U2319*R2320</f>
        <v>916328.43555641628</v>
      </c>
      <c r="V2320" s="4"/>
    </row>
    <row r="2321" spans="1:22" x14ac:dyDescent="0.3">
      <c r="A2321" s="2">
        <v>45324</v>
      </c>
      <c r="B2321" s="21">
        <v>687</v>
      </c>
      <c r="C2321" s="21">
        <v>686</v>
      </c>
      <c r="D2321" s="21">
        <v>708.4</v>
      </c>
      <c r="E2321" s="21">
        <v>791.30750000000012</v>
      </c>
      <c r="F2321" s="23" t="str">
        <f t="shared" si="474"/>
        <v>FALSE</v>
      </c>
      <c r="G2321" s="23" t="str">
        <f t="shared" si="475"/>
        <v>FALSE</v>
      </c>
      <c r="H2321" s="23" t="str">
        <f t="shared" si="476"/>
        <v>Sell</v>
      </c>
      <c r="I2321" s="23" t="str">
        <f t="shared" si="473"/>
        <v/>
      </c>
      <c r="J2321" s="38" t="str">
        <f t="shared" si="470"/>
        <v>Cash</v>
      </c>
      <c r="K2321" s="23" t="str">
        <f t="shared" si="471"/>
        <v>Cash</v>
      </c>
      <c r="L2321" s="23" t="str">
        <f t="shared" si="472"/>
        <v>Cash</v>
      </c>
      <c r="M2321" s="43">
        <f t="shared" si="477"/>
        <v>0.98991354466858794</v>
      </c>
      <c r="N2321" s="54">
        <f t="shared" si="468"/>
        <v>1</v>
      </c>
      <c r="O2321" s="47">
        <f>O2320*N2321</f>
        <v>3632600.0313235465</v>
      </c>
      <c r="P2321" s="67">
        <f>(O2321-MAX(O$97:O2321))/MAX(O$97:O2321)</f>
        <v>-0.30192344113523684</v>
      </c>
      <c r="Q2321" s="63">
        <f>Q2320*N2321</f>
        <v>932967.21724290028</v>
      </c>
      <c r="R2321" s="48">
        <v>1</v>
      </c>
      <c r="S2321" s="47">
        <f t="shared" si="469"/>
        <v>26626686.293992773</v>
      </c>
      <c r="T2321" s="67">
        <f>(S2321-MAX(S$97:S2321))/MAX(S$97:S2321)</f>
        <v>-0.45187854885061002</v>
      </c>
      <c r="U2321" s="63">
        <f>U2320*R2321</f>
        <v>916328.43555641628</v>
      </c>
      <c r="V2321" s="4"/>
    </row>
    <row r="2322" spans="1:22" x14ac:dyDescent="0.3">
      <c r="A2322" s="2">
        <v>45325</v>
      </c>
      <c r="B2322" s="21">
        <v>687</v>
      </c>
      <c r="C2322" s="21">
        <v>716</v>
      </c>
      <c r="D2322" s="21">
        <v>709.3</v>
      </c>
      <c r="E2322" s="21">
        <v>791.36833333333345</v>
      </c>
      <c r="F2322" s="23" t="str">
        <f t="shared" si="474"/>
        <v>FALSE</v>
      </c>
      <c r="G2322" s="23" t="str">
        <f t="shared" si="475"/>
        <v>FALSE</v>
      </c>
      <c r="H2322" s="23" t="str">
        <f t="shared" si="476"/>
        <v>Sell</v>
      </c>
      <c r="I2322" s="23" t="str">
        <f t="shared" si="473"/>
        <v/>
      </c>
      <c r="J2322" s="38" t="str">
        <f t="shared" si="470"/>
        <v>Cash</v>
      </c>
      <c r="K2322" s="23" t="str">
        <f t="shared" si="471"/>
        <v>Cash</v>
      </c>
      <c r="L2322" s="23" t="str">
        <f t="shared" si="472"/>
        <v>Cash</v>
      </c>
      <c r="M2322" s="43">
        <f t="shared" si="477"/>
        <v>1</v>
      </c>
      <c r="N2322" s="54">
        <f t="shared" si="468"/>
        <v>1</v>
      </c>
      <c r="O2322" s="47">
        <f>O2321*N2322</f>
        <v>3632600.0313235465</v>
      </c>
      <c r="P2322" s="67">
        <f>(O2322-MAX(O$97:O2322))/MAX(O$97:O2322)</f>
        <v>-0.30192344113523684</v>
      </c>
      <c r="Q2322" s="63">
        <f>Q2321*N2322</f>
        <v>932967.21724290028</v>
      </c>
      <c r="R2322" s="48">
        <v>1</v>
      </c>
      <c r="S2322" s="47">
        <f t="shared" si="469"/>
        <v>26626686.293992773</v>
      </c>
      <c r="T2322" s="67">
        <f>(S2322-MAX(S$97:S2322))/MAX(S$97:S2322)</f>
        <v>-0.45187854885061002</v>
      </c>
      <c r="U2322" s="63">
        <f>U2321*R2322</f>
        <v>916328.43555641628</v>
      </c>
      <c r="V2322" s="4"/>
    </row>
    <row r="2323" spans="1:22" x14ac:dyDescent="0.3">
      <c r="A2323" s="2">
        <v>45326</v>
      </c>
      <c r="B2323" s="21">
        <v>716</v>
      </c>
      <c r="C2323" s="21">
        <v>705</v>
      </c>
      <c r="D2323" s="21">
        <v>709.7</v>
      </c>
      <c r="E2323" s="21">
        <v>791.32916666666665</v>
      </c>
      <c r="F2323" s="23" t="str">
        <f t="shared" si="474"/>
        <v>TRUE</v>
      </c>
      <c r="G2323" s="23" t="str">
        <f t="shared" si="475"/>
        <v>FALSE</v>
      </c>
      <c r="H2323" s="23" t="str">
        <f t="shared" si="476"/>
        <v>Hold&amp;NotBuy</v>
      </c>
      <c r="I2323" s="23" t="str">
        <f t="shared" si="473"/>
        <v>hold</v>
      </c>
      <c r="J2323" s="38" t="str">
        <f t="shared" si="470"/>
        <v>Cash</v>
      </c>
      <c r="K2323" s="23" t="str">
        <f t="shared" si="471"/>
        <v>Cash</v>
      </c>
      <c r="L2323" s="23" t="str">
        <f t="shared" si="472"/>
        <v>Cash</v>
      </c>
      <c r="M2323" s="43">
        <f t="shared" si="477"/>
        <v>1.042212518195051</v>
      </c>
      <c r="N2323" s="54">
        <f t="shared" si="468"/>
        <v>1</v>
      </c>
      <c r="O2323" s="47">
        <f>O2322*N2323</f>
        <v>3632600.0313235465</v>
      </c>
      <c r="P2323" s="67">
        <f>(O2323-MAX(O$97:O2323))/MAX(O$97:O2323)</f>
        <v>-0.30192344113523684</v>
      </c>
      <c r="Q2323" s="63">
        <f>Q2322*N2323</f>
        <v>932967.21724290028</v>
      </c>
      <c r="R2323" s="48">
        <v>1</v>
      </c>
      <c r="S2323" s="47">
        <f t="shared" si="469"/>
        <v>26626686.293992773</v>
      </c>
      <c r="T2323" s="67">
        <f>(S2323-MAX(S$97:S2323))/MAX(S$97:S2323)</f>
        <v>-0.45187854885061002</v>
      </c>
      <c r="U2323" s="63">
        <f>U2322*R2323</f>
        <v>916328.43555641628</v>
      </c>
      <c r="V2323" s="4"/>
    </row>
    <row r="2324" spans="1:22" x14ac:dyDescent="0.3">
      <c r="A2324" s="2">
        <v>45327</v>
      </c>
      <c r="B2324" s="21">
        <v>705</v>
      </c>
      <c r="C2324" s="21">
        <v>696</v>
      </c>
      <c r="D2324" s="21">
        <v>707.6</v>
      </c>
      <c r="E2324" s="21">
        <v>791.23500000000013</v>
      </c>
      <c r="F2324" s="23" t="str">
        <f t="shared" si="474"/>
        <v>FALSE</v>
      </c>
      <c r="G2324" s="23" t="str">
        <f t="shared" si="475"/>
        <v>FALSE</v>
      </c>
      <c r="H2324" s="23" t="str">
        <f t="shared" si="476"/>
        <v>Sell</v>
      </c>
      <c r="I2324" s="23" t="str">
        <f t="shared" si="473"/>
        <v/>
      </c>
      <c r="J2324" s="38" t="str">
        <f t="shared" si="470"/>
        <v>Selling</v>
      </c>
      <c r="K2324" s="23" t="str">
        <f t="shared" si="471"/>
        <v>Selling</v>
      </c>
      <c r="L2324" s="23" t="str">
        <f t="shared" si="472"/>
        <v>Cash</v>
      </c>
      <c r="M2324" s="43">
        <f t="shared" si="477"/>
        <v>0.98463687150837986</v>
      </c>
      <c r="N2324" s="54">
        <f t="shared" si="468"/>
        <v>1</v>
      </c>
      <c r="O2324" s="47">
        <f>O2323*N2324</f>
        <v>3632600.0313235465</v>
      </c>
      <c r="P2324" s="67">
        <f>(O2324-MAX(O$97:O2324))/MAX(O$97:O2324)</f>
        <v>-0.30192344113523684</v>
      </c>
      <c r="Q2324" s="63">
        <f>Q2323*N2324</f>
        <v>932967.21724290028</v>
      </c>
      <c r="R2324" s="51">
        <f>(B2324-(B2323*$A$1)-(B2324*$A$1))/B2323</f>
        <v>0.98324762569832391</v>
      </c>
      <c r="S2324" s="47">
        <f t="shared" si="469"/>
        <v>26180626.078782499</v>
      </c>
      <c r="T2324" s="67">
        <f>(S2324-MAX(S$97:S2324))/MAX(S$97:S2324)</f>
        <v>-0.46106088456304245</v>
      </c>
      <c r="U2324" s="63">
        <f>U2323*R2324</f>
        <v>900977.75862070592</v>
      </c>
      <c r="V2324" s="4"/>
    </row>
    <row r="2325" spans="1:22" x14ac:dyDescent="0.3">
      <c r="A2325" s="2">
        <v>45328</v>
      </c>
      <c r="B2325" s="21">
        <v>696</v>
      </c>
      <c r="C2325" s="21">
        <v>688</v>
      </c>
      <c r="D2325" s="21">
        <v>703.5</v>
      </c>
      <c r="E2325" s="21">
        <v>791.27666666666676</v>
      </c>
      <c r="F2325" s="23" t="str">
        <f t="shared" si="474"/>
        <v>FALSE</v>
      </c>
      <c r="G2325" s="23" t="str">
        <f t="shared" si="475"/>
        <v>FALSE</v>
      </c>
      <c r="H2325" s="23" t="str">
        <f t="shared" si="476"/>
        <v>Sell</v>
      </c>
      <c r="I2325" s="23" t="str">
        <f t="shared" si="473"/>
        <v/>
      </c>
      <c r="J2325" s="38" t="str">
        <f t="shared" si="470"/>
        <v>Cash</v>
      </c>
      <c r="K2325" s="23" t="str">
        <f t="shared" si="471"/>
        <v>Cash</v>
      </c>
      <c r="L2325" s="23" t="str">
        <f t="shared" si="472"/>
        <v>Cash</v>
      </c>
      <c r="M2325" s="43">
        <f t="shared" si="477"/>
        <v>0.98723404255319147</v>
      </c>
      <c r="N2325" s="54">
        <f t="shared" si="468"/>
        <v>1</v>
      </c>
      <c r="O2325" s="47">
        <f>O2324*N2325</f>
        <v>3632600.0313235465</v>
      </c>
      <c r="P2325" s="67">
        <f>(O2325-MAX(O$97:O2325))/MAX(O$97:O2325)</f>
        <v>-0.30192344113523684</v>
      </c>
      <c r="Q2325" s="63">
        <f>Q2324*N2325</f>
        <v>932967.21724290028</v>
      </c>
      <c r="R2325" s="48">
        <v>1</v>
      </c>
      <c r="S2325" s="47">
        <f t="shared" si="469"/>
        <v>26180626.078782499</v>
      </c>
      <c r="T2325" s="67">
        <f>(S2325-MAX(S$97:S2325))/MAX(S$97:S2325)</f>
        <v>-0.46106088456304245</v>
      </c>
      <c r="U2325" s="63">
        <f>U2324*R2325</f>
        <v>900977.75862070592</v>
      </c>
      <c r="V2325" s="4"/>
    </row>
    <row r="2326" spans="1:22" x14ac:dyDescent="0.3">
      <c r="A2326" s="2">
        <v>45329</v>
      </c>
      <c r="B2326" s="21">
        <v>688</v>
      </c>
      <c r="C2326" s="21">
        <v>688</v>
      </c>
      <c r="D2326" s="21">
        <v>699.4</v>
      </c>
      <c r="E2326" s="21">
        <v>791.39</v>
      </c>
      <c r="F2326" s="23" t="str">
        <f t="shared" si="474"/>
        <v>FALSE</v>
      </c>
      <c r="G2326" s="23" t="str">
        <f t="shared" si="475"/>
        <v>FALSE</v>
      </c>
      <c r="H2326" s="23" t="str">
        <f t="shared" si="476"/>
        <v>Sell</v>
      </c>
      <c r="I2326" s="23" t="str">
        <f t="shared" si="473"/>
        <v/>
      </c>
      <c r="J2326" s="38" t="str">
        <f t="shared" si="470"/>
        <v>Cash</v>
      </c>
      <c r="K2326" s="23" t="str">
        <f t="shared" si="471"/>
        <v>Cash</v>
      </c>
      <c r="L2326" s="23" t="str">
        <f t="shared" si="472"/>
        <v>Cash</v>
      </c>
      <c r="M2326" s="43">
        <f t="shared" si="477"/>
        <v>0.9885057471264368</v>
      </c>
      <c r="N2326" s="54">
        <f t="shared" si="468"/>
        <v>1</v>
      </c>
      <c r="O2326" s="47">
        <f>O2325*N2326</f>
        <v>3632600.0313235465</v>
      </c>
      <c r="P2326" s="67">
        <f>(O2326-MAX(O$97:O2326))/MAX(O$97:O2326)</f>
        <v>-0.30192344113523684</v>
      </c>
      <c r="Q2326" s="63">
        <f>Q2325*N2326</f>
        <v>932967.21724290028</v>
      </c>
      <c r="R2326" s="48">
        <v>1</v>
      </c>
      <c r="S2326" s="47">
        <f t="shared" si="469"/>
        <v>26180626.078782499</v>
      </c>
      <c r="T2326" s="67">
        <f>(S2326-MAX(S$97:S2326))/MAX(S$97:S2326)</f>
        <v>-0.46106088456304245</v>
      </c>
      <c r="U2326" s="63">
        <f>U2325*R2326</f>
        <v>900977.75862070592</v>
      </c>
      <c r="V2326" s="4"/>
    </row>
    <row r="2327" spans="1:22" x14ac:dyDescent="0.3">
      <c r="A2327" s="2">
        <v>45330</v>
      </c>
      <c r="B2327" s="21">
        <v>688</v>
      </c>
      <c r="C2327" s="21">
        <v>702</v>
      </c>
      <c r="D2327" s="21">
        <v>697.9</v>
      </c>
      <c r="E2327" s="21">
        <v>791.70916666666676</v>
      </c>
      <c r="F2327" s="23" t="str">
        <f t="shared" si="474"/>
        <v>FALSE</v>
      </c>
      <c r="G2327" s="23" t="str">
        <f t="shared" si="475"/>
        <v>FALSE</v>
      </c>
      <c r="H2327" s="23" t="str">
        <f t="shared" si="476"/>
        <v>Sell</v>
      </c>
      <c r="I2327" s="23" t="str">
        <f t="shared" si="473"/>
        <v/>
      </c>
      <c r="J2327" s="38" t="str">
        <f t="shared" si="470"/>
        <v>Cash</v>
      </c>
      <c r="K2327" s="23" t="str">
        <f t="shared" si="471"/>
        <v>Cash</v>
      </c>
      <c r="L2327" s="23" t="str">
        <f t="shared" si="472"/>
        <v>Cash</v>
      </c>
      <c r="M2327" s="43">
        <f t="shared" si="477"/>
        <v>1</v>
      </c>
      <c r="N2327" s="54">
        <f t="shared" si="468"/>
        <v>1</v>
      </c>
      <c r="O2327" s="47">
        <f>O2326*N2327</f>
        <v>3632600.0313235465</v>
      </c>
      <c r="P2327" s="67">
        <f>(O2327-MAX(O$97:O2327))/MAX(O$97:O2327)</f>
        <v>-0.30192344113523684</v>
      </c>
      <c r="Q2327" s="63">
        <f>Q2326*N2327</f>
        <v>932967.21724290028</v>
      </c>
      <c r="R2327" s="48">
        <v>1</v>
      </c>
      <c r="S2327" s="47">
        <f t="shared" si="469"/>
        <v>26180626.078782499</v>
      </c>
      <c r="T2327" s="67">
        <f>(S2327-MAX(S$97:S2327))/MAX(S$97:S2327)</f>
        <v>-0.46106088456304245</v>
      </c>
      <c r="U2327" s="63">
        <f>U2326*R2327</f>
        <v>900977.75862070592</v>
      </c>
      <c r="V2327" s="4"/>
    </row>
    <row r="2328" spans="1:22" x14ac:dyDescent="0.3">
      <c r="A2328" s="2">
        <v>45331</v>
      </c>
      <c r="B2328" s="21">
        <v>703</v>
      </c>
      <c r="C2328" s="21">
        <v>706</v>
      </c>
      <c r="D2328" s="21">
        <v>696.8</v>
      </c>
      <c r="E2328" s="21">
        <v>792.14250000000004</v>
      </c>
      <c r="F2328" s="23" t="str">
        <f t="shared" si="474"/>
        <v>TRUE</v>
      </c>
      <c r="G2328" s="23" t="str">
        <f t="shared" si="475"/>
        <v>FALSE</v>
      </c>
      <c r="H2328" s="23" t="str">
        <f t="shared" si="476"/>
        <v>Hold&amp;NotBuy</v>
      </c>
      <c r="I2328" s="23" t="str">
        <f t="shared" si="473"/>
        <v>hold</v>
      </c>
      <c r="J2328" s="38" t="str">
        <f t="shared" si="470"/>
        <v>Cash</v>
      </c>
      <c r="K2328" s="23" t="str">
        <f t="shared" si="471"/>
        <v>Cash</v>
      </c>
      <c r="L2328" s="23" t="str">
        <f t="shared" si="472"/>
        <v>Cash</v>
      </c>
      <c r="M2328" s="43">
        <f t="shared" si="477"/>
        <v>1.0218023255813953</v>
      </c>
      <c r="N2328" s="54">
        <f t="shared" si="468"/>
        <v>1</v>
      </c>
      <c r="O2328" s="47">
        <f>O2327*N2328</f>
        <v>3632600.0313235465</v>
      </c>
      <c r="P2328" s="67">
        <f>(O2328-MAX(O$97:O2328))/MAX(O$97:O2328)</f>
        <v>-0.30192344113523684</v>
      </c>
      <c r="Q2328" s="63">
        <f>Q2327*N2328</f>
        <v>932967.21724290028</v>
      </c>
      <c r="R2328" s="48">
        <v>1</v>
      </c>
      <c r="S2328" s="47">
        <f t="shared" si="469"/>
        <v>26180626.078782499</v>
      </c>
      <c r="T2328" s="67">
        <f>(S2328-MAX(S$97:S2328))/MAX(S$97:S2328)</f>
        <v>-0.46106088456304245</v>
      </c>
      <c r="U2328" s="63">
        <f>U2327*R2328</f>
        <v>900977.75862070592</v>
      </c>
      <c r="V2328" s="4"/>
    </row>
    <row r="2329" spans="1:22" x14ac:dyDescent="0.3">
      <c r="A2329" s="2">
        <v>45332</v>
      </c>
      <c r="B2329" s="21">
        <v>705</v>
      </c>
      <c r="C2329" s="21">
        <v>706</v>
      </c>
      <c r="D2329" s="21">
        <v>698</v>
      </c>
      <c r="E2329" s="21">
        <v>792.51333333333343</v>
      </c>
      <c r="F2329" s="23" t="str">
        <f t="shared" si="474"/>
        <v>TRUE</v>
      </c>
      <c r="G2329" s="23" t="str">
        <f t="shared" si="475"/>
        <v>FALSE</v>
      </c>
      <c r="H2329" s="23" t="str">
        <f t="shared" si="476"/>
        <v>Hold&amp;NotBuy</v>
      </c>
      <c r="I2329" s="23" t="str">
        <f t="shared" si="473"/>
        <v>hold</v>
      </c>
      <c r="J2329" s="38" t="str">
        <f t="shared" si="470"/>
        <v>Cash</v>
      </c>
      <c r="K2329" s="23" t="str">
        <f t="shared" si="471"/>
        <v>Cash</v>
      </c>
      <c r="L2329" s="23" t="str">
        <f t="shared" si="472"/>
        <v>Cash</v>
      </c>
      <c r="M2329" s="43">
        <f t="shared" si="477"/>
        <v>1.0028449502133712</v>
      </c>
      <c r="N2329" s="54">
        <f t="shared" si="468"/>
        <v>1</v>
      </c>
      <c r="O2329" s="47">
        <f>O2328*N2329</f>
        <v>3632600.0313235465</v>
      </c>
      <c r="P2329" s="67">
        <f>(O2329-MAX(O$97:O2329))/MAX(O$97:O2329)</f>
        <v>-0.30192344113523684</v>
      </c>
      <c r="Q2329" s="63">
        <f>Q2328*N2329</f>
        <v>932967.21724290028</v>
      </c>
      <c r="R2329" s="55">
        <f>(B2329-(B2328*$A$1))/B2328</f>
        <v>1.0021449502133712</v>
      </c>
      <c r="S2329" s="47">
        <f t="shared" si="469"/>
        <v>26236782.218276378</v>
      </c>
      <c r="T2329" s="67">
        <f>(S2329-MAX(S$97:S2329))/MAX(S$97:S2329)</f>
        <v>-0.45990488699239179</v>
      </c>
      <c r="U2329" s="63">
        <f>U2328*R2329</f>
        <v>902910.31105630216</v>
      </c>
      <c r="V2329" s="4"/>
    </row>
    <row r="2330" spans="1:22" x14ac:dyDescent="0.3">
      <c r="A2330" s="2">
        <v>45333</v>
      </c>
      <c r="B2330" s="21">
        <v>706</v>
      </c>
      <c r="C2330" s="21">
        <v>716</v>
      </c>
      <c r="D2330" s="21">
        <v>700.9</v>
      </c>
      <c r="E2330" s="21">
        <v>792.92083333333335</v>
      </c>
      <c r="F2330" s="23" t="str">
        <f t="shared" si="474"/>
        <v>TRUE</v>
      </c>
      <c r="G2330" s="23" t="str">
        <f t="shared" si="475"/>
        <v>FALSE</v>
      </c>
      <c r="H2330" s="23" t="str">
        <f t="shared" si="476"/>
        <v>Hold&amp;NotBuy</v>
      </c>
      <c r="I2330" s="23" t="str">
        <f t="shared" si="473"/>
        <v>hold</v>
      </c>
      <c r="J2330" s="38" t="str">
        <f t="shared" si="470"/>
        <v>Cash</v>
      </c>
      <c r="K2330" s="23" t="str">
        <f t="shared" si="471"/>
        <v>Cash</v>
      </c>
      <c r="L2330" s="23" t="str">
        <f t="shared" si="472"/>
        <v>Cash</v>
      </c>
      <c r="M2330" s="43">
        <f t="shared" si="477"/>
        <v>1.0014184397163119</v>
      </c>
      <c r="N2330" s="54">
        <f t="shared" si="468"/>
        <v>1</v>
      </c>
      <c r="O2330" s="47">
        <f>O2329*N2330</f>
        <v>3632600.0313235465</v>
      </c>
      <c r="P2330" s="67">
        <f>(O2330-MAX(O$97:O2330))/MAX(O$97:O2330)</f>
        <v>-0.30192344113523684</v>
      </c>
      <c r="Q2330" s="63">
        <f>Q2329*N2330</f>
        <v>932967.21724290028</v>
      </c>
      <c r="R2330" s="52">
        <f t="shared" ref="R2330:R2342" si="478">M2330</f>
        <v>1.0014184397163119</v>
      </c>
      <c r="S2330" s="47">
        <f t="shared" si="469"/>
        <v>26273997.512203008</v>
      </c>
      <c r="T2330" s="67">
        <f>(S2330-MAX(S$97:S2330))/MAX(S$97:S2330)</f>
        <v>-0.45913879463351581</v>
      </c>
      <c r="U2330" s="63">
        <f>U2329*R2330</f>
        <v>904191.03490177204</v>
      </c>
      <c r="V2330" s="4"/>
    </row>
    <row r="2331" spans="1:22" x14ac:dyDescent="0.3">
      <c r="A2331" s="2">
        <v>45334</v>
      </c>
      <c r="B2331" s="21">
        <v>715</v>
      </c>
      <c r="C2331" s="21">
        <v>707</v>
      </c>
      <c r="D2331" s="21">
        <v>703</v>
      </c>
      <c r="E2331" s="21">
        <v>793.27333333333331</v>
      </c>
      <c r="F2331" s="23" t="str">
        <f t="shared" si="474"/>
        <v>TRUE</v>
      </c>
      <c r="G2331" s="23" t="str">
        <f t="shared" si="475"/>
        <v>FALSE</v>
      </c>
      <c r="H2331" s="23" t="str">
        <f t="shared" si="476"/>
        <v>Hold&amp;NotBuy</v>
      </c>
      <c r="I2331" s="23" t="str">
        <f t="shared" si="473"/>
        <v>hold</v>
      </c>
      <c r="J2331" s="38" t="str">
        <f t="shared" si="470"/>
        <v>Cash</v>
      </c>
      <c r="K2331" s="23" t="str">
        <f t="shared" si="471"/>
        <v>Cash</v>
      </c>
      <c r="L2331" s="23" t="str">
        <f t="shared" si="472"/>
        <v>Cash</v>
      </c>
      <c r="M2331" s="43">
        <f t="shared" si="477"/>
        <v>1.0127478753541077</v>
      </c>
      <c r="N2331" s="54">
        <f t="shared" si="468"/>
        <v>1</v>
      </c>
      <c r="O2331" s="47">
        <f>O2330*N2331</f>
        <v>3632600.0313235465</v>
      </c>
      <c r="P2331" s="67">
        <f>(O2331-MAX(O$97:O2331))/MAX(O$97:O2331)</f>
        <v>-0.30192344113523684</v>
      </c>
      <c r="Q2331" s="63">
        <f>Q2330*N2331</f>
        <v>932967.21724290028</v>
      </c>
      <c r="R2331" s="52">
        <f t="shared" si="478"/>
        <v>1.0127478753541077</v>
      </c>
      <c r="S2331" s="47">
        <f t="shared" si="469"/>
        <v>26608935.157542709</v>
      </c>
      <c r="T2331" s="67">
        <f>(S2331-MAX(S$97:S2331))/MAX(S$97:S2331)</f>
        <v>-0.45224396340363138</v>
      </c>
      <c r="U2331" s="63">
        <f>U2330*R2331</f>
        <v>915717.54951100145</v>
      </c>
      <c r="V2331" s="4"/>
    </row>
    <row r="2332" spans="1:22" x14ac:dyDescent="0.3">
      <c r="A2332" s="2">
        <v>45335</v>
      </c>
      <c r="B2332" s="21">
        <v>707</v>
      </c>
      <c r="C2332" s="21">
        <v>703</v>
      </c>
      <c r="D2332" s="21">
        <v>701.7</v>
      </c>
      <c r="E2332" s="21">
        <v>793.49833333333333</v>
      </c>
      <c r="F2332" s="23" t="str">
        <f t="shared" si="474"/>
        <v>TRUE</v>
      </c>
      <c r="G2332" s="23" t="str">
        <f t="shared" si="475"/>
        <v>FALSE</v>
      </c>
      <c r="H2332" s="23" t="str">
        <f t="shared" si="476"/>
        <v>Hold&amp;NotBuy</v>
      </c>
      <c r="I2332" s="23" t="str">
        <f t="shared" si="473"/>
        <v>hold</v>
      </c>
      <c r="J2332" s="38" t="str">
        <f t="shared" si="470"/>
        <v>Cash</v>
      </c>
      <c r="K2332" s="23" t="str">
        <f t="shared" si="471"/>
        <v>Cash</v>
      </c>
      <c r="L2332" s="23" t="str">
        <f t="shared" si="472"/>
        <v>Cash</v>
      </c>
      <c r="M2332" s="43">
        <f t="shared" si="477"/>
        <v>0.98881118881118879</v>
      </c>
      <c r="N2332" s="54">
        <f t="shared" si="468"/>
        <v>1</v>
      </c>
      <c r="O2332" s="47">
        <f>O2331*N2332</f>
        <v>3632600.0313235465</v>
      </c>
      <c r="P2332" s="67">
        <f>(O2332-MAX(O$97:O2332))/MAX(O$97:O2332)</f>
        <v>-0.30192344113523684</v>
      </c>
      <c r="Q2332" s="63">
        <f>Q2331*N2332</f>
        <v>932967.21724290028</v>
      </c>
      <c r="R2332" s="52">
        <f t="shared" si="478"/>
        <v>0.98881118881118879</v>
      </c>
      <c r="S2332" s="47">
        <f t="shared" si="469"/>
        <v>26311212.806129642</v>
      </c>
      <c r="T2332" s="67">
        <f>(S2332-MAX(S$97:S2332))/MAX(S$97:S2332)</f>
        <v>-0.45837270227463978</v>
      </c>
      <c r="U2332" s="63">
        <f>U2331*R2332</f>
        <v>905471.75874724193</v>
      </c>
      <c r="V2332" s="4"/>
    </row>
    <row r="2333" spans="1:22" x14ac:dyDescent="0.3">
      <c r="A2333" s="2">
        <v>45336</v>
      </c>
      <c r="B2333" s="21">
        <v>702</v>
      </c>
      <c r="C2333" s="21">
        <v>723</v>
      </c>
      <c r="D2333" s="21">
        <v>703.5</v>
      </c>
      <c r="E2333" s="21">
        <v>793.95666666666671</v>
      </c>
      <c r="F2333" s="23" t="str">
        <f t="shared" si="474"/>
        <v>TRUE</v>
      </c>
      <c r="G2333" s="23" t="str">
        <f t="shared" si="475"/>
        <v>FALSE</v>
      </c>
      <c r="H2333" s="23" t="str">
        <f t="shared" si="476"/>
        <v>Hold&amp;NotBuy</v>
      </c>
      <c r="I2333" s="23" t="str">
        <f t="shared" si="473"/>
        <v>hold</v>
      </c>
      <c r="J2333" s="38" t="str">
        <f t="shared" si="470"/>
        <v>Cash</v>
      </c>
      <c r="K2333" s="23" t="str">
        <f t="shared" si="471"/>
        <v>Cash</v>
      </c>
      <c r="L2333" s="23" t="str">
        <f t="shared" si="472"/>
        <v>Cash</v>
      </c>
      <c r="M2333" s="43">
        <f t="shared" si="477"/>
        <v>0.99292786421499291</v>
      </c>
      <c r="N2333" s="54">
        <f t="shared" si="468"/>
        <v>1</v>
      </c>
      <c r="O2333" s="47">
        <f>O2332*N2333</f>
        <v>3632600.0313235465</v>
      </c>
      <c r="P2333" s="67">
        <f>(O2333-MAX(O$97:O2333))/MAX(O$97:O2333)</f>
        <v>-0.30192344113523684</v>
      </c>
      <c r="Q2333" s="63">
        <f>Q2332*N2333</f>
        <v>932967.21724290028</v>
      </c>
      <c r="R2333" s="52">
        <f t="shared" si="478"/>
        <v>0.99292786421499291</v>
      </c>
      <c r="S2333" s="47">
        <f t="shared" si="469"/>
        <v>26125136.336496476</v>
      </c>
      <c r="T2333" s="67">
        <f>(S2333-MAX(S$97:S2333))/MAX(S$97:S2333)</f>
        <v>-0.46220316406901996</v>
      </c>
      <c r="U2333" s="63">
        <f>U2332*R2333</f>
        <v>899068.13951989228</v>
      </c>
      <c r="V2333" s="4"/>
    </row>
    <row r="2334" spans="1:22" x14ac:dyDescent="0.3">
      <c r="A2334" s="2">
        <v>45337</v>
      </c>
      <c r="B2334" s="21">
        <v>723</v>
      </c>
      <c r="C2334" s="21">
        <v>755</v>
      </c>
      <c r="D2334" s="21">
        <v>709.4</v>
      </c>
      <c r="E2334" s="21">
        <v>794.69916666666677</v>
      </c>
      <c r="F2334" s="23" t="str">
        <f t="shared" si="474"/>
        <v>TRUE</v>
      </c>
      <c r="G2334" s="23" t="str">
        <f t="shared" si="475"/>
        <v>FALSE</v>
      </c>
      <c r="H2334" s="23" t="str">
        <f t="shared" si="476"/>
        <v>Hold&amp;NotBuy</v>
      </c>
      <c r="I2334" s="23" t="str">
        <f t="shared" si="473"/>
        <v>hold</v>
      </c>
      <c r="J2334" s="38" t="str">
        <f t="shared" si="470"/>
        <v>Cash</v>
      </c>
      <c r="K2334" s="23" t="str">
        <f t="shared" si="471"/>
        <v>Cash</v>
      </c>
      <c r="L2334" s="23" t="str">
        <f t="shared" si="472"/>
        <v>Cash</v>
      </c>
      <c r="M2334" s="43">
        <f t="shared" si="477"/>
        <v>1.0299145299145298</v>
      </c>
      <c r="N2334" s="54">
        <f t="shared" si="468"/>
        <v>1</v>
      </c>
      <c r="O2334" s="47">
        <f>O2333*N2334</f>
        <v>3632600.0313235465</v>
      </c>
      <c r="P2334" s="67">
        <f>(O2334-MAX(O$97:O2334))/MAX(O$97:O2334)</f>
        <v>-0.30192344113523684</v>
      </c>
      <c r="Q2334" s="63">
        <f>Q2333*N2334</f>
        <v>932967.21724290028</v>
      </c>
      <c r="R2334" s="52">
        <f t="shared" si="478"/>
        <v>1.0299145299145298</v>
      </c>
      <c r="S2334" s="47">
        <f t="shared" si="469"/>
        <v>26906657.508955769</v>
      </c>
      <c r="T2334" s="67">
        <f>(S2334-MAX(S$97:S2334))/MAX(S$97:S2334)</f>
        <v>-0.4461152245326232</v>
      </c>
      <c r="U2334" s="63">
        <f>U2333*R2334</f>
        <v>925963.34027476073</v>
      </c>
      <c r="V2334" s="4"/>
    </row>
    <row r="2335" spans="1:22" x14ac:dyDescent="0.3">
      <c r="A2335" s="2">
        <v>45338</v>
      </c>
      <c r="B2335" s="21">
        <v>756</v>
      </c>
      <c r="C2335" s="21">
        <v>776</v>
      </c>
      <c r="D2335" s="21">
        <v>718.2</v>
      </c>
      <c r="E2335" s="21">
        <v>795.66500000000008</v>
      </c>
      <c r="F2335" s="23" t="str">
        <f t="shared" si="474"/>
        <v>TRUE</v>
      </c>
      <c r="G2335" s="23" t="str">
        <f t="shared" si="475"/>
        <v>FALSE</v>
      </c>
      <c r="H2335" s="23" t="str">
        <f t="shared" si="476"/>
        <v>Hold&amp;NotBuy</v>
      </c>
      <c r="I2335" s="23" t="str">
        <f t="shared" si="473"/>
        <v>hold</v>
      </c>
      <c r="J2335" s="38" t="str">
        <f t="shared" si="470"/>
        <v>Cash</v>
      </c>
      <c r="K2335" s="23" t="str">
        <f t="shared" si="471"/>
        <v>Cash</v>
      </c>
      <c r="L2335" s="23" t="str">
        <f t="shared" si="472"/>
        <v>Cash</v>
      </c>
      <c r="M2335" s="43">
        <f t="shared" si="477"/>
        <v>1.045643153526971</v>
      </c>
      <c r="N2335" s="54">
        <f t="shared" si="468"/>
        <v>1</v>
      </c>
      <c r="O2335" s="47">
        <f>O2334*N2335</f>
        <v>3632600.0313235465</v>
      </c>
      <c r="P2335" s="67">
        <f>(O2335-MAX(O$97:O2335))/MAX(O$97:O2335)</f>
        <v>-0.30192344113523684</v>
      </c>
      <c r="Q2335" s="63">
        <f>Q2334*N2335</f>
        <v>932967.21724290028</v>
      </c>
      <c r="R2335" s="52">
        <f t="shared" si="478"/>
        <v>1.045643153526971</v>
      </c>
      <c r="S2335" s="47">
        <f t="shared" si="469"/>
        <v>28134762.208534665</v>
      </c>
      <c r="T2335" s="67">
        <f>(S2335-MAX(S$97:S2335))/MAX(S$97:S2335)</f>
        <v>-0.42083417668971385</v>
      </c>
      <c r="U2335" s="63">
        <f>U2334*R2335</f>
        <v>968227.22717526858</v>
      </c>
      <c r="V2335" s="4"/>
    </row>
    <row r="2336" spans="1:22" x14ac:dyDescent="0.3">
      <c r="A2336" s="2">
        <v>45339</v>
      </c>
      <c r="B2336" s="21">
        <v>776</v>
      </c>
      <c r="C2336" s="21">
        <v>748</v>
      </c>
      <c r="D2336" s="21">
        <v>724.2</v>
      </c>
      <c r="E2336" s="21">
        <v>796.06000000000006</v>
      </c>
      <c r="F2336" s="23" t="str">
        <f t="shared" si="474"/>
        <v>TRUE</v>
      </c>
      <c r="G2336" s="23" t="str">
        <f t="shared" si="475"/>
        <v>FALSE</v>
      </c>
      <c r="H2336" s="23" t="str">
        <f t="shared" si="476"/>
        <v>Hold&amp;NotBuy</v>
      </c>
      <c r="I2336" s="23" t="str">
        <f t="shared" si="473"/>
        <v>hold</v>
      </c>
      <c r="J2336" s="38" t="str">
        <f t="shared" si="470"/>
        <v>Cash</v>
      </c>
      <c r="K2336" s="23" t="str">
        <f t="shared" si="471"/>
        <v>Cash</v>
      </c>
      <c r="L2336" s="23" t="str">
        <f t="shared" si="472"/>
        <v>Cash</v>
      </c>
      <c r="M2336" s="43">
        <f t="shared" si="477"/>
        <v>1.0264550264550265</v>
      </c>
      <c r="N2336" s="54">
        <f t="shared" si="468"/>
        <v>1</v>
      </c>
      <c r="O2336" s="47">
        <f>O2335*N2336</f>
        <v>3632600.0313235465</v>
      </c>
      <c r="P2336" s="67">
        <f>(O2336-MAX(O$97:O2336))/MAX(O$97:O2336)</f>
        <v>-0.30192344113523684</v>
      </c>
      <c r="Q2336" s="63">
        <f>Q2335*N2336</f>
        <v>932967.21724290028</v>
      </c>
      <c r="R2336" s="52">
        <f t="shared" si="478"/>
        <v>1.0264550264550265</v>
      </c>
      <c r="S2336" s="47">
        <f t="shared" si="469"/>
        <v>28879068.087067328</v>
      </c>
      <c r="T2336" s="67">
        <f>(S2336-MAX(S$97:S2336))/MAX(S$97:S2336)</f>
        <v>-0.40551232951219301</v>
      </c>
      <c r="U2336" s="63">
        <f>U2335*R2336</f>
        <v>993841.70408466726</v>
      </c>
      <c r="V2336" s="4"/>
    </row>
    <row r="2337" spans="1:22" x14ac:dyDescent="0.3">
      <c r="A2337" s="2">
        <v>45340</v>
      </c>
      <c r="B2337" s="21">
        <v>749</v>
      </c>
      <c r="C2337" s="21">
        <v>768</v>
      </c>
      <c r="D2337" s="21">
        <v>730.8</v>
      </c>
      <c r="E2337" s="21">
        <v>796.56333333333339</v>
      </c>
      <c r="F2337" s="23" t="str">
        <f t="shared" si="474"/>
        <v>TRUE</v>
      </c>
      <c r="G2337" s="23" t="str">
        <f t="shared" si="475"/>
        <v>FALSE</v>
      </c>
      <c r="H2337" s="23" t="str">
        <f t="shared" si="476"/>
        <v>Hold&amp;NotBuy</v>
      </c>
      <c r="I2337" s="23" t="str">
        <f t="shared" si="473"/>
        <v>hold</v>
      </c>
      <c r="J2337" s="38" t="str">
        <f t="shared" si="470"/>
        <v>Cash</v>
      </c>
      <c r="K2337" s="23" t="str">
        <f t="shared" si="471"/>
        <v>Cash</v>
      </c>
      <c r="L2337" s="23" t="str">
        <f t="shared" si="472"/>
        <v>Cash</v>
      </c>
      <c r="M2337" s="43">
        <f t="shared" si="477"/>
        <v>0.96520618556701032</v>
      </c>
      <c r="N2337" s="54">
        <f t="shared" si="468"/>
        <v>1</v>
      </c>
      <c r="O2337" s="47">
        <f>O2336*N2337</f>
        <v>3632600.0313235465</v>
      </c>
      <c r="P2337" s="67">
        <f>(O2337-MAX(O$97:O2337))/MAX(O$97:O2337)</f>
        <v>-0.30192344113523684</v>
      </c>
      <c r="Q2337" s="63">
        <f>Q2336*N2337</f>
        <v>932967.21724290028</v>
      </c>
      <c r="R2337" s="52">
        <f t="shared" si="478"/>
        <v>0.96520618556701032</v>
      </c>
      <c r="S2337" s="47">
        <f t="shared" si="469"/>
        <v>27874255.151048232</v>
      </c>
      <c r="T2337" s="67">
        <f>(S2337-MAX(S$97:S2337))/MAX(S$97:S2337)</f>
        <v>-0.42619682320184615</v>
      </c>
      <c r="U2337" s="63">
        <f>U2336*R2337</f>
        <v>959262.16025697906</v>
      </c>
      <c r="V2337" s="4"/>
    </row>
    <row r="2338" spans="1:22" x14ac:dyDescent="0.3">
      <c r="A2338" s="2">
        <v>45341</v>
      </c>
      <c r="B2338" s="21">
        <v>768</v>
      </c>
      <c r="C2338" s="21">
        <v>770</v>
      </c>
      <c r="D2338" s="21">
        <v>737.2</v>
      </c>
      <c r="E2338" s="21">
        <v>797.15083333333337</v>
      </c>
      <c r="F2338" s="23" t="str">
        <f t="shared" si="474"/>
        <v>TRUE</v>
      </c>
      <c r="G2338" s="23" t="str">
        <f t="shared" si="475"/>
        <v>FALSE</v>
      </c>
      <c r="H2338" s="23" t="str">
        <f t="shared" si="476"/>
        <v>Hold&amp;NotBuy</v>
      </c>
      <c r="I2338" s="23" t="str">
        <f t="shared" si="473"/>
        <v>hold</v>
      </c>
      <c r="J2338" s="38" t="str">
        <f t="shared" si="470"/>
        <v>Cash</v>
      </c>
      <c r="K2338" s="23" t="str">
        <f t="shared" si="471"/>
        <v>Cash</v>
      </c>
      <c r="L2338" s="23" t="str">
        <f t="shared" si="472"/>
        <v>Cash</v>
      </c>
      <c r="M2338" s="43">
        <f t="shared" si="477"/>
        <v>1.0253671562082778</v>
      </c>
      <c r="N2338" s="54">
        <f t="shared" si="468"/>
        <v>1</v>
      </c>
      <c r="O2338" s="47">
        <f>O2337*N2338</f>
        <v>3632600.0313235465</v>
      </c>
      <c r="P2338" s="67">
        <f>(O2338-MAX(O$97:O2338))/MAX(O$97:O2338)</f>
        <v>-0.30192344113523684</v>
      </c>
      <c r="Q2338" s="63">
        <f>Q2337*N2338</f>
        <v>932967.21724290028</v>
      </c>
      <c r="R2338" s="52">
        <f t="shared" si="478"/>
        <v>1.0253671562082778</v>
      </c>
      <c r="S2338" s="47">
        <f t="shared" si="469"/>
        <v>28581345.735654265</v>
      </c>
      <c r="T2338" s="67">
        <f>(S2338-MAX(S$97:S2338))/MAX(S$97:S2338)</f>
        <v>-0.4116410683832013</v>
      </c>
      <c r="U2338" s="63">
        <f>U2337*R2338</f>
        <v>983595.91332090786</v>
      </c>
      <c r="V2338" s="4"/>
    </row>
    <row r="2339" spans="1:22" x14ac:dyDescent="0.3">
      <c r="A2339" s="2">
        <v>45342</v>
      </c>
      <c r="B2339" s="21">
        <v>769</v>
      </c>
      <c r="C2339" s="21">
        <v>782</v>
      </c>
      <c r="D2339" s="21">
        <v>744.8</v>
      </c>
      <c r="E2339" s="21">
        <v>797.71416666666676</v>
      </c>
      <c r="F2339" s="23" t="str">
        <f t="shared" si="474"/>
        <v>TRUE</v>
      </c>
      <c r="G2339" s="23" t="str">
        <f t="shared" si="475"/>
        <v>FALSE</v>
      </c>
      <c r="H2339" s="23" t="str">
        <f t="shared" si="476"/>
        <v>Hold&amp;NotBuy</v>
      </c>
      <c r="I2339" s="23" t="str">
        <f t="shared" si="473"/>
        <v>hold</v>
      </c>
      <c r="J2339" s="38" t="str">
        <f t="shared" si="470"/>
        <v>Cash</v>
      </c>
      <c r="K2339" s="23" t="str">
        <f t="shared" si="471"/>
        <v>Cash</v>
      </c>
      <c r="L2339" s="23" t="str">
        <f t="shared" si="472"/>
        <v>Cash</v>
      </c>
      <c r="M2339" s="43">
        <f t="shared" si="477"/>
        <v>1.0013020833333333</v>
      </c>
      <c r="N2339" s="54">
        <f t="shared" si="468"/>
        <v>1</v>
      </c>
      <c r="O2339" s="47">
        <f>O2338*N2339</f>
        <v>3632600.0313235465</v>
      </c>
      <c r="P2339" s="67">
        <f>(O2339-MAX(O$97:O2339))/MAX(O$97:O2339)</f>
        <v>-0.30192344113523684</v>
      </c>
      <c r="Q2339" s="63">
        <f t="shared" ref="Q2339:Q2402" si="479">Q2338*N2339</f>
        <v>932967.21724290028</v>
      </c>
      <c r="R2339" s="52">
        <f t="shared" si="478"/>
        <v>1.0013020833333333</v>
      </c>
      <c r="S2339" s="47">
        <f t="shared" si="469"/>
        <v>28618561.029580895</v>
      </c>
      <c r="T2339" s="67">
        <f>(S2339-MAX(S$97:S2339))/MAX(S$97:S2339)</f>
        <v>-0.41087497602432532</v>
      </c>
      <c r="U2339" s="63">
        <f>U2338*R2339</f>
        <v>984876.63716637774</v>
      </c>
      <c r="V2339" s="4"/>
    </row>
    <row r="2340" spans="1:22" x14ac:dyDescent="0.3">
      <c r="A2340" s="2">
        <v>45343</v>
      </c>
      <c r="B2340" s="21">
        <v>781</v>
      </c>
      <c r="C2340" s="21">
        <v>750</v>
      </c>
      <c r="D2340" s="21">
        <v>748.2</v>
      </c>
      <c r="E2340" s="21">
        <v>797.5533333333334</v>
      </c>
      <c r="F2340" s="23" t="str">
        <f t="shared" si="474"/>
        <v>TRUE</v>
      </c>
      <c r="G2340" s="23" t="str">
        <f t="shared" si="475"/>
        <v>FALSE</v>
      </c>
      <c r="H2340" s="23" t="str">
        <f t="shared" si="476"/>
        <v>Hold&amp;NotBuy</v>
      </c>
      <c r="I2340" s="23" t="str">
        <f t="shared" si="473"/>
        <v>hold</v>
      </c>
      <c r="J2340" s="38" t="str">
        <f t="shared" si="470"/>
        <v>Cash</v>
      </c>
      <c r="K2340" s="23" t="str">
        <f t="shared" si="471"/>
        <v>Cash</v>
      </c>
      <c r="L2340" s="23" t="str">
        <f t="shared" si="472"/>
        <v>Cash</v>
      </c>
      <c r="M2340" s="43">
        <f t="shared" si="477"/>
        <v>1.0156046814044213</v>
      </c>
      <c r="N2340" s="54">
        <f t="shared" ref="N2340:N2403" si="480">IF(L2340="hold", IF(L2339="hold", B2340/B2339, (B2340-(B2339*$A$1))/B2339), IF(L2340="Selling", IF(L2339="Buying", (B2340-(B2339*$A$1)-(B2340*$A$1))/B2339, (B2340-(B2340*$A$1))/B2339), 1))</f>
        <v>1</v>
      </c>
      <c r="O2340" s="47">
        <f>O2339*N2340</f>
        <v>3632600.0313235465</v>
      </c>
      <c r="P2340" s="67">
        <f>(O2340-MAX(O$97:O2340))/MAX(O$97:O2340)</f>
        <v>-0.30192344113523684</v>
      </c>
      <c r="Q2340" s="63">
        <f t="shared" si="479"/>
        <v>932967.21724290028</v>
      </c>
      <c r="R2340" s="52">
        <f t="shared" si="478"/>
        <v>1.0156046814044213</v>
      </c>
      <c r="S2340" s="47">
        <f t="shared" si="469"/>
        <v>29065144.55670049</v>
      </c>
      <c r="T2340" s="67">
        <f>(S2340-MAX(S$97:S2340))/MAX(S$97:S2340)</f>
        <v>-0.40168186771781289</v>
      </c>
      <c r="U2340" s="63">
        <f t="shared" ref="U2340:U2403" si="481">U2339*R2340</f>
        <v>1000245.3233120169</v>
      </c>
      <c r="V2340" s="4"/>
    </row>
    <row r="2341" spans="1:22" x14ac:dyDescent="0.3">
      <c r="A2341" s="2">
        <v>45344</v>
      </c>
      <c r="B2341" s="21">
        <v>751</v>
      </c>
      <c r="C2341" s="21">
        <v>755</v>
      </c>
      <c r="D2341" s="21">
        <v>753</v>
      </c>
      <c r="E2341" s="21">
        <v>797.57666666666671</v>
      </c>
      <c r="F2341" s="23" t="str">
        <f t="shared" si="474"/>
        <v>TRUE</v>
      </c>
      <c r="G2341" s="23" t="str">
        <f t="shared" si="475"/>
        <v>FALSE</v>
      </c>
      <c r="H2341" s="23" t="str">
        <f t="shared" si="476"/>
        <v>Hold&amp;NotBuy</v>
      </c>
      <c r="I2341" s="23" t="str">
        <f t="shared" si="473"/>
        <v>hold</v>
      </c>
      <c r="J2341" s="38" t="str">
        <f t="shared" si="470"/>
        <v>Cash</v>
      </c>
      <c r="K2341" s="23" t="str">
        <f t="shared" si="471"/>
        <v>Cash</v>
      </c>
      <c r="L2341" s="23" t="str">
        <f t="shared" si="472"/>
        <v>Cash</v>
      </c>
      <c r="M2341" s="43">
        <f t="shared" si="477"/>
        <v>0.96158770806658134</v>
      </c>
      <c r="N2341" s="54">
        <f t="shared" si="480"/>
        <v>1</v>
      </c>
      <c r="O2341" s="47">
        <f>O2340*N2341</f>
        <v>3632600.0313235465</v>
      </c>
      <c r="P2341" s="67">
        <f>(O2341-MAX(O$97:O2341))/MAX(O$97:O2341)</f>
        <v>-0.30192344113523684</v>
      </c>
      <c r="Q2341" s="63">
        <f t="shared" si="479"/>
        <v>932967.21724290028</v>
      </c>
      <c r="R2341" s="52">
        <f t="shared" si="478"/>
        <v>0.96158770806658134</v>
      </c>
      <c r="S2341" s="47">
        <f t="shared" si="469"/>
        <v>27948685.738901496</v>
      </c>
      <c r="T2341" s="67">
        <f>(S2341-MAX(S$97:S2341))/MAX(S$97:S2341)</f>
        <v>-0.42466463848409408</v>
      </c>
      <c r="U2341" s="63">
        <f t="shared" si="481"/>
        <v>961823.60794791894</v>
      </c>
      <c r="V2341" s="4"/>
    </row>
    <row r="2342" spans="1:22" x14ac:dyDescent="0.3">
      <c r="A2342" s="2">
        <v>45345</v>
      </c>
      <c r="B2342" s="21">
        <v>755</v>
      </c>
      <c r="C2342" s="21">
        <v>748</v>
      </c>
      <c r="D2342" s="21">
        <v>757.5</v>
      </c>
      <c r="E2342" s="21">
        <v>797.60333333333335</v>
      </c>
      <c r="F2342" s="23" t="str">
        <f t="shared" si="474"/>
        <v>TRUE</v>
      </c>
      <c r="G2342" s="23" t="str">
        <f t="shared" si="475"/>
        <v>FALSE</v>
      </c>
      <c r="H2342" s="23" t="str">
        <f t="shared" si="476"/>
        <v>Hold&amp;NotBuy</v>
      </c>
      <c r="I2342" s="23" t="str">
        <f t="shared" si="473"/>
        <v>hold</v>
      </c>
      <c r="J2342" s="38" t="str">
        <f t="shared" si="470"/>
        <v>Cash</v>
      </c>
      <c r="K2342" s="23" t="str">
        <f t="shared" si="471"/>
        <v>Cash</v>
      </c>
      <c r="L2342" s="23" t="str">
        <f t="shared" si="472"/>
        <v>Cash</v>
      </c>
      <c r="M2342" s="43">
        <f t="shared" si="477"/>
        <v>1.0053262316910785</v>
      </c>
      <c r="N2342" s="54">
        <f t="shared" si="480"/>
        <v>1</v>
      </c>
      <c r="O2342" s="47">
        <f>O2341*N2342</f>
        <v>3632600.0313235465</v>
      </c>
      <c r="P2342" s="67">
        <f>(O2342-MAX(O$97:O2342))/MAX(O$97:O2342)</f>
        <v>-0.30192344113523684</v>
      </c>
      <c r="Q2342" s="63">
        <f t="shared" si="479"/>
        <v>932967.21724290028</v>
      </c>
      <c r="R2342" s="52">
        <f t="shared" si="478"/>
        <v>1.0053262316910785</v>
      </c>
      <c r="S2342" s="47">
        <f t="shared" si="469"/>
        <v>28097546.914608028</v>
      </c>
      <c r="T2342" s="67">
        <f>(S2342-MAX(S$97:S2342))/MAX(S$97:S2342)</f>
        <v>-0.42160026904858994</v>
      </c>
      <c r="U2342" s="63">
        <f t="shared" si="481"/>
        <v>966946.50332979858</v>
      </c>
      <c r="V2342" s="4"/>
    </row>
    <row r="2343" spans="1:22" x14ac:dyDescent="0.3">
      <c r="A2343" s="2">
        <v>45346</v>
      </c>
      <c r="B2343" s="21">
        <v>749</v>
      </c>
      <c r="C2343" s="21">
        <v>753</v>
      </c>
      <c r="D2343" s="21">
        <v>760.5</v>
      </c>
      <c r="E2343" s="21">
        <v>797.68833333333339</v>
      </c>
      <c r="F2343" s="23" t="str">
        <f t="shared" si="474"/>
        <v>FALSE</v>
      </c>
      <c r="G2343" s="23" t="str">
        <f t="shared" si="475"/>
        <v>FALSE</v>
      </c>
      <c r="H2343" s="23" t="str">
        <f t="shared" si="476"/>
        <v>Sell</v>
      </c>
      <c r="I2343" s="23" t="str">
        <f t="shared" si="473"/>
        <v/>
      </c>
      <c r="J2343" s="38" t="str">
        <f t="shared" si="470"/>
        <v>Selling</v>
      </c>
      <c r="K2343" s="23" t="str">
        <f t="shared" si="471"/>
        <v>Selling</v>
      </c>
      <c r="L2343" s="23" t="str">
        <f t="shared" si="472"/>
        <v>Cash</v>
      </c>
      <c r="M2343" s="43">
        <f t="shared" si="477"/>
        <v>0.99205298013245036</v>
      </c>
      <c r="N2343" s="54">
        <f t="shared" si="480"/>
        <v>1</v>
      </c>
      <c r="O2343" s="47">
        <f>O2342*N2343</f>
        <v>3632600.0313235465</v>
      </c>
      <c r="P2343" s="67">
        <f>(O2343-MAX(O$97:O2343))/MAX(O$97:O2343)</f>
        <v>-0.30192344113523684</v>
      </c>
      <c r="Q2343" s="63">
        <f t="shared" si="479"/>
        <v>932967.21724290028</v>
      </c>
      <c r="R2343" s="53">
        <f>(B2343-(B2343*$A$1))/B2342</f>
        <v>0.99135854304635751</v>
      </c>
      <c r="S2343" s="47">
        <f t="shared" si="469"/>
        <v>27854743.172442492</v>
      </c>
      <c r="T2343" s="67">
        <f>(S2343-MAX(S$97:S2343))/MAX(S$97:S2343)</f>
        <v>-0.42659848542560497</v>
      </c>
      <c r="U2343" s="63">
        <f t="shared" si="481"/>
        <v>958590.67674479901</v>
      </c>
      <c r="V2343" s="4"/>
    </row>
    <row r="2344" spans="1:22" x14ac:dyDescent="0.3">
      <c r="A2344" s="2">
        <v>45347</v>
      </c>
      <c r="B2344" s="21">
        <v>753</v>
      </c>
      <c r="C2344" s="21">
        <v>751</v>
      </c>
      <c r="D2344" s="21">
        <v>760.1</v>
      </c>
      <c r="E2344" s="21">
        <v>797.76333333333343</v>
      </c>
      <c r="F2344" s="23" t="str">
        <f t="shared" si="474"/>
        <v>FALSE</v>
      </c>
      <c r="G2344" s="23" t="str">
        <f t="shared" si="475"/>
        <v>FALSE</v>
      </c>
      <c r="H2344" s="23" t="str">
        <f t="shared" si="476"/>
        <v>Sell</v>
      </c>
      <c r="I2344" s="23" t="str">
        <f t="shared" si="473"/>
        <v/>
      </c>
      <c r="J2344" s="38" t="str">
        <f t="shared" si="470"/>
        <v>Cash</v>
      </c>
      <c r="K2344" s="23" t="str">
        <f t="shared" si="471"/>
        <v>Cash</v>
      </c>
      <c r="L2344" s="23" t="str">
        <f t="shared" si="472"/>
        <v>Cash</v>
      </c>
      <c r="M2344" s="43">
        <f t="shared" si="477"/>
        <v>1.0053404539385848</v>
      </c>
      <c r="N2344" s="54">
        <f t="shared" si="480"/>
        <v>1</v>
      </c>
      <c r="O2344" s="47">
        <f>O2343*N2344</f>
        <v>3632600.0313235465</v>
      </c>
      <c r="P2344" s="67">
        <f>(O2344-MAX(O$97:O2344))/MAX(O$97:O2344)</f>
        <v>-0.30192344113523684</v>
      </c>
      <c r="Q2344" s="63">
        <f t="shared" si="479"/>
        <v>932967.21724290028</v>
      </c>
      <c r="R2344" s="48">
        <v>1</v>
      </c>
      <c r="S2344" s="47">
        <f t="shared" si="469"/>
        <v>27854743.172442492</v>
      </c>
      <c r="T2344" s="67">
        <f>(S2344-MAX(S$97:S2344))/MAX(S$97:S2344)</f>
        <v>-0.42659848542560497</v>
      </c>
      <c r="U2344" s="63">
        <f t="shared" si="481"/>
        <v>958590.67674479901</v>
      </c>
      <c r="V2344" s="4"/>
    </row>
    <row r="2345" spans="1:22" x14ac:dyDescent="0.3">
      <c r="A2345" s="2">
        <v>45348</v>
      </c>
      <c r="B2345" s="21">
        <v>751</v>
      </c>
      <c r="C2345" s="21">
        <v>739</v>
      </c>
      <c r="D2345" s="21">
        <v>756.4</v>
      </c>
      <c r="E2345" s="21">
        <v>797.63416666666672</v>
      </c>
      <c r="F2345" s="23" t="str">
        <f t="shared" si="474"/>
        <v>FALSE</v>
      </c>
      <c r="G2345" s="23" t="str">
        <f t="shared" si="475"/>
        <v>FALSE</v>
      </c>
      <c r="H2345" s="23" t="str">
        <f t="shared" si="476"/>
        <v>Sell</v>
      </c>
      <c r="I2345" s="23" t="str">
        <f t="shared" si="473"/>
        <v/>
      </c>
      <c r="J2345" s="38" t="str">
        <f t="shared" si="470"/>
        <v>Cash</v>
      </c>
      <c r="K2345" s="23" t="str">
        <f t="shared" si="471"/>
        <v>Cash</v>
      </c>
      <c r="L2345" s="23" t="str">
        <f t="shared" si="472"/>
        <v>Cash</v>
      </c>
      <c r="M2345" s="43">
        <f t="shared" si="477"/>
        <v>0.99734395750332006</v>
      </c>
      <c r="N2345" s="54">
        <f t="shared" si="480"/>
        <v>1</v>
      </c>
      <c r="O2345" s="47">
        <f>O2344*N2345</f>
        <v>3632600.0313235465</v>
      </c>
      <c r="P2345" s="67">
        <f>(O2345-MAX(O$97:O2345))/MAX(O$97:O2345)</f>
        <v>-0.30192344113523684</v>
      </c>
      <c r="Q2345" s="63">
        <f t="shared" si="479"/>
        <v>932967.21724290028</v>
      </c>
      <c r="R2345" s="48">
        <v>1</v>
      </c>
      <c r="S2345" s="47">
        <f t="shared" si="469"/>
        <v>27854743.172442492</v>
      </c>
      <c r="T2345" s="67">
        <f>(S2345-MAX(S$97:S2345))/MAX(S$97:S2345)</f>
        <v>-0.42659848542560497</v>
      </c>
      <c r="U2345" s="63">
        <f t="shared" si="481"/>
        <v>958590.67674479901</v>
      </c>
      <c r="V2345" s="4"/>
    </row>
    <row r="2346" spans="1:22" x14ac:dyDescent="0.3">
      <c r="A2346" s="2">
        <v>45349</v>
      </c>
      <c r="B2346" s="21">
        <v>739</v>
      </c>
      <c r="C2346" s="21">
        <v>774</v>
      </c>
      <c r="D2346" s="21">
        <v>759</v>
      </c>
      <c r="E2346" s="21">
        <v>797.51583333333338</v>
      </c>
      <c r="F2346" s="23" t="str">
        <f t="shared" si="474"/>
        <v>FALSE</v>
      </c>
      <c r="G2346" s="23" t="str">
        <f t="shared" si="475"/>
        <v>FALSE</v>
      </c>
      <c r="H2346" s="23" t="str">
        <f t="shared" si="476"/>
        <v>Sell</v>
      </c>
      <c r="I2346" s="23" t="str">
        <f t="shared" si="473"/>
        <v/>
      </c>
      <c r="J2346" s="38" t="str">
        <f t="shared" si="470"/>
        <v>Cash</v>
      </c>
      <c r="K2346" s="23" t="str">
        <f t="shared" si="471"/>
        <v>Cash</v>
      </c>
      <c r="L2346" s="23" t="str">
        <f t="shared" si="472"/>
        <v>Cash</v>
      </c>
      <c r="M2346" s="43">
        <f t="shared" si="477"/>
        <v>0.98402130492676432</v>
      </c>
      <c r="N2346" s="54">
        <f t="shared" si="480"/>
        <v>1</v>
      </c>
      <c r="O2346" s="47">
        <f>O2345*N2346</f>
        <v>3632600.0313235465</v>
      </c>
      <c r="P2346" s="67">
        <f>(O2346-MAX(O$97:O2346))/MAX(O$97:O2346)</f>
        <v>-0.30192344113523684</v>
      </c>
      <c r="Q2346" s="63">
        <f t="shared" si="479"/>
        <v>932967.21724290028</v>
      </c>
      <c r="R2346" s="48">
        <v>1</v>
      </c>
      <c r="S2346" s="47">
        <f t="shared" si="469"/>
        <v>27854743.172442492</v>
      </c>
      <c r="T2346" s="67">
        <f>(S2346-MAX(S$97:S2346))/MAX(S$97:S2346)</f>
        <v>-0.42659848542560497</v>
      </c>
      <c r="U2346" s="63">
        <f t="shared" si="481"/>
        <v>958590.67674479901</v>
      </c>
      <c r="V2346" s="4"/>
    </row>
    <row r="2347" spans="1:22" x14ac:dyDescent="0.3">
      <c r="A2347" s="2">
        <v>45350</v>
      </c>
      <c r="B2347" s="21">
        <v>774</v>
      </c>
      <c r="C2347" s="21">
        <v>815</v>
      </c>
      <c r="D2347" s="21">
        <v>763.7</v>
      </c>
      <c r="E2347" s="21">
        <v>797.59333333333348</v>
      </c>
      <c r="F2347" s="23" t="str">
        <f t="shared" si="474"/>
        <v>TRUE</v>
      </c>
      <c r="G2347" s="23" t="str">
        <f t="shared" si="475"/>
        <v>FALSE</v>
      </c>
      <c r="H2347" s="23" t="str">
        <f t="shared" si="476"/>
        <v>Hold&amp;NotBuy</v>
      </c>
      <c r="I2347" s="23" t="str">
        <f t="shared" si="473"/>
        <v>hold</v>
      </c>
      <c r="J2347" s="38" t="str">
        <f t="shared" si="470"/>
        <v>Cash</v>
      </c>
      <c r="K2347" s="23" t="str">
        <f t="shared" si="471"/>
        <v>Cash</v>
      </c>
      <c r="L2347" s="23" t="str">
        <f t="shared" si="472"/>
        <v>Cash</v>
      </c>
      <c r="M2347" s="43">
        <f t="shared" si="477"/>
        <v>1.0473612990527741</v>
      </c>
      <c r="N2347" s="54">
        <f t="shared" si="480"/>
        <v>1</v>
      </c>
      <c r="O2347" s="47">
        <f>O2346*N2347</f>
        <v>3632600.0313235465</v>
      </c>
      <c r="P2347" s="67">
        <f>(O2347-MAX(O$97:O2347))/MAX(O$97:O2347)</f>
        <v>-0.30192344113523684</v>
      </c>
      <c r="Q2347" s="63">
        <f t="shared" si="479"/>
        <v>932967.21724290028</v>
      </c>
      <c r="R2347" s="48">
        <v>1</v>
      </c>
      <c r="S2347" s="47">
        <f t="shared" si="469"/>
        <v>27854743.172442492</v>
      </c>
      <c r="T2347" s="67">
        <f>(S2347-MAX(S$97:S2347))/MAX(S$97:S2347)</f>
        <v>-0.42659848542560497</v>
      </c>
      <c r="U2347" s="63">
        <f t="shared" si="481"/>
        <v>958590.67674479901</v>
      </c>
      <c r="V2347" s="4"/>
    </row>
    <row r="2348" spans="1:22" x14ac:dyDescent="0.3">
      <c r="A2348" s="2">
        <v>45351</v>
      </c>
      <c r="B2348" s="21">
        <v>814</v>
      </c>
      <c r="C2348" s="21">
        <v>840</v>
      </c>
      <c r="D2348" s="21">
        <v>770.7</v>
      </c>
      <c r="E2348" s="21">
        <v>797.80166666666673</v>
      </c>
      <c r="F2348" s="23" t="str">
        <f t="shared" si="474"/>
        <v>TRUE</v>
      </c>
      <c r="G2348" s="23" t="str">
        <f t="shared" si="475"/>
        <v>TRUE</v>
      </c>
      <c r="H2348" s="23" t="str">
        <f t="shared" si="476"/>
        <v>Buy</v>
      </c>
      <c r="I2348" s="23" t="str">
        <f t="shared" si="473"/>
        <v>Buying</v>
      </c>
      <c r="J2348" s="38" t="str">
        <f t="shared" si="470"/>
        <v/>
      </c>
      <c r="K2348" s="23" t="str">
        <f t="shared" si="471"/>
        <v>Buying</v>
      </c>
      <c r="L2348" s="23" t="str">
        <f t="shared" si="472"/>
        <v>Buying</v>
      </c>
      <c r="M2348" s="43">
        <f t="shared" si="477"/>
        <v>1.0516795865633075</v>
      </c>
      <c r="N2348" s="54">
        <f t="shared" si="480"/>
        <v>1</v>
      </c>
      <c r="O2348" s="47">
        <f>O2347*N2348</f>
        <v>3632600.0313235465</v>
      </c>
      <c r="P2348" s="67">
        <f>(O2348-MAX(O$97:O2348))/MAX(O$97:O2348)</f>
        <v>-0.30192344113523684</v>
      </c>
      <c r="Q2348" s="63">
        <f t="shared" si="479"/>
        <v>932967.21724290028</v>
      </c>
      <c r="R2348" s="55">
        <f>(B2348-(B2347*$A$1))/B2347</f>
        <v>1.0509795865633076</v>
      </c>
      <c r="S2348" s="47">
        <f t="shared" ref="S2348:S2411" si="482">S2347*R2348</f>
        <v>29274766.463200726</v>
      </c>
      <c r="T2348" s="67">
        <f>(S2348-MAX(S$97:S2348))/MAX(S$97:S2348)</f>
        <v>-0.39736671327782791</v>
      </c>
      <c r="U2348" s="63">
        <f t="shared" si="481"/>
        <v>1007459.23312869</v>
      </c>
      <c r="V2348" s="4"/>
    </row>
    <row r="2349" spans="1:22" x14ac:dyDescent="0.3">
      <c r="A2349" s="2">
        <v>45352</v>
      </c>
      <c r="B2349" s="21">
        <v>840</v>
      </c>
      <c r="C2349" s="21">
        <v>834</v>
      </c>
      <c r="D2349" s="21">
        <v>775.9</v>
      </c>
      <c r="E2349" s="21">
        <v>797.88333333333333</v>
      </c>
      <c r="F2349" s="23" t="str">
        <f t="shared" si="474"/>
        <v>TRUE</v>
      </c>
      <c r="G2349" s="23" t="str">
        <f t="shared" si="475"/>
        <v>TRUE</v>
      </c>
      <c r="H2349" s="23" t="str">
        <f t="shared" si="476"/>
        <v>Buy</v>
      </c>
      <c r="I2349" s="23" t="str">
        <f t="shared" si="473"/>
        <v>hold</v>
      </c>
      <c r="J2349" s="38" t="str">
        <f t="shared" si="470"/>
        <v/>
      </c>
      <c r="K2349" s="23" t="str">
        <f t="shared" si="471"/>
        <v>hold</v>
      </c>
      <c r="L2349" s="23" t="str">
        <f t="shared" si="472"/>
        <v>hold</v>
      </c>
      <c r="M2349" s="43">
        <f t="shared" si="477"/>
        <v>1.031941031941032</v>
      </c>
      <c r="N2349" s="54">
        <f t="shared" si="480"/>
        <v>1.0312410319410319</v>
      </c>
      <c r="O2349" s="47">
        <f>O2348*N2349</f>
        <v>3746086.204931119</v>
      </c>
      <c r="P2349" s="67">
        <f>(O2349-MAX(O$97:O2349))/MAX(O$97:O2349)</f>
        <v>-0.28011480906245712</v>
      </c>
      <c r="Q2349" s="63">
        <f t="shared" si="479"/>
        <v>962114.07587672141</v>
      </c>
      <c r="R2349" s="52">
        <f t="shared" ref="R2349:R2350" si="483">M2349</f>
        <v>1.031941031941032</v>
      </c>
      <c r="S2349" s="47">
        <f t="shared" si="482"/>
        <v>30209832.713868074</v>
      </c>
      <c r="T2349" s="67">
        <f>(S2349-MAX(S$97:S2349))/MAX(S$97:S2349)</f>
        <v>-0.37811798421790588</v>
      </c>
      <c r="U2349" s="63">
        <f t="shared" si="481"/>
        <v>1039638.5206733412</v>
      </c>
      <c r="V2349" s="4"/>
    </row>
    <row r="2350" spans="1:22" x14ac:dyDescent="0.3">
      <c r="A2350" s="2">
        <v>45353</v>
      </c>
      <c r="B2350" s="21">
        <v>833</v>
      </c>
      <c r="C2350" s="21">
        <v>890</v>
      </c>
      <c r="D2350" s="21">
        <v>789.9</v>
      </c>
      <c r="E2350" s="21">
        <v>798.49416666666673</v>
      </c>
      <c r="F2350" s="23" t="str">
        <f t="shared" si="474"/>
        <v>TRUE</v>
      </c>
      <c r="G2350" s="23" t="str">
        <f t="shared" si="475"/>
        <v>TRUE</v>
      </c>
      <c r="H2350" s="23" t="str">
        <f t="shared" si="476"/>
        <v>Buy</v>
      </c>
      <c r="I2350" s="23" t="str">
        <f t="shared" si="473"/>
        <v>hold</v>
      </c>
      <c r="J2350" s="38" t="str">
        <f t="shared" si="470"/>
        <v/>
      </c>
      <c r="K2350" s="23" t="str">
        <f t="shared" si="471"/>
        <v>hold</v>
      </c>
      <c r="L2350" s="23" t="str">
        <f t="shared" si="472"/>
        <v>hold</v>
      </c>
      <c r="M2350" s="43">
        <f t="shared" si="477"/>
        <v>0.9916666666666667</v>
      </c>
      <c r="N2350" s="54">
        <f t="shared" si="480"/>
        <v>0.9916666666666667</v>
      </c>
      <c r="O2350" s="47">
        <f>O2349*N2350</f>
        <v>3714868.8198900265</v>
      </c>
      <c r="P2350" s="67">
        <f>(O2350-MAX(O$97:O2350))/MAX(O$97:O2350)</f>
        <v>-0.28611385232026998</v>
      </c>
      <c r="Q2350" s="63">
        <f t="shared" si="479"/>
        <v>954096.45857774874</v>
      </c>
      <c r="R2350" s="52">
        <f t="shared" si="483"/>
        <v>0.9916666666666667</v>
      </c>
      <c r="S2350" s="47">
        <f t="shared" si="482"/>
        <v>29958084.107919175</v>
      </c>
      <c r="T2350" s="67">
        <f>(S2350-MAX(S$97:S2350))/MAX(S$97:S2350)</f>
        <v>-0.38330033434942329</v>
      </c>
      <c r="U2350" s="63">
        <f t="shared" si="481"/>
        <v>1030974.8663343968</v>
      </c>
      <c r="V2350" s="4"/>
    </row>
    <row r="2351" spans="1:22" x14ac:dyDescent="0.3">
      <c r="A2351" s="2">
        <v>45354</v>
      </c>
      <c r="B2351" s="21">
        <v>890</v>
      </c>
      <c r="C2351" s="21">
        <v>864</v>
      </c>
      <c r="D2351" s="21">
        <v>800.8</v>
      </c>
      <c r="E2351" s="21">
        <v>798.82166666666672</v>
      </c>
      <c r="F2351" s="23" t="str">
        <f t="shared" si="474"/>
        <v>TRUE</v>
      </c>
      <c r="G2351" s="23" t="str">
        <f t="shared" si="475"/>
        <v>TRUE</v>
      </c>
      <c r="H2351" s="23" t="str">
        <f t="shared" si="476"/>
        <v>Buy</v>
      </c>
      <c r="I2351" s="23" t="str">
        <f t="shared" si="473"/>
        <v>hold</v>
      </c>
      <c r="J2351" s="38" t="str">
        <f t="shared" si="470"/>
        <v/>
      </c>
      <c r="K2351" s="23" t="str">
        <f t="shared" si="471"/>
        <v>hold</v>
      </c>
      <c r="L2351" s="23" t="str">
        <f t="shared" si="472"/>
        <v>hold</v>
      </c>
      <c r="M2351" s="43">
        <f t="shared" si="477"/>
        <v>1.0684273709483794</v>
      </c>
      <c r="N2351" s="54">
        <f t="shared" si="480"/>
        <v>1.0684273709483794</v>
      </c>
      <c r="O2351" s="47">
        <f>O2350*N2351</f>
        <v>3969067.5266532097</v>
      </c>
      <c r="P2351" s="67">
        <f>(O2351-MAX(O$97:O2351))/MAX(O$97:O2351)</f>
        <v>-0.23726450007807953</v>
      </c>
      <c r="Q2351" s="63">
        <f t="shared" si="479"/>
        <v>1019382.7708693835</v>
      </c>
      <c r="R2351" s="48">
        <v>1.0684273709483794</v>
      </c>
      <c r="S2351" s="47">
        <f t="shared" si="482"/>
        <v>32008037.042074509</v>
      </c>
      <c r="T2351" s="67">
        <f>(S2351-MAX(S$97:S2351))/MAX(S$97:S2351)</f>
        <v>-0.34110119756420976</v>
      </c>
      <c r="U2351" s="63">
        <f t="shared" si="481"/>
        <v>1101521.7659515163</v>
      </c>
      <c r="V2351" s="4"/>
    </row>
    <row r="2352" spans="1:22" x14ac:dyDescent="0.3">
      <c r="A2352" s="2">
        <v>45355</v>
      </c>
      <c r="B2352" s="21">
        <v>865</v>
      </c>
      <c r="C2352" s="21">
        <v>914</v>
      </c>
      <c r="D2352" s="21">
        <v>817.4</v>
      </c>
      <c r="E2352" s="21">
        <v>799.20500000000004</v>
      </c>
      <c r="F2352" s="23" t="str">
        <f t="shared" si="474"/>
        <v>TRUE</v>
      </c>
      <c r="G2352" s="23" t="str">
        <f t="shared" si="475"/>
        <v>TRUE</v>
      </c>
      <c r="H2352" s="23" t="str">
        <f t="shared" si="476"/>
        <v>Buy</v>
      </c>
      <c r="I2352" s="23" t="str">
        <f t="shared" si="473"/>
        <v>hold</v>
      </c>
      <c r="J2352" s="38" t="str">
        <f t="shared" si="470"/>
        <v/>
      </c>
      <c r="K2352" s="23" t="str">
        <f t="shared" si="471"/>
        <v>hold</v>
      </c>
      <c r="L2352" s="23" t="str">
        <f t="shared" si="472"/>
        <v>hold</v>
      </c>
      <c r="M2352" s="43">
        <f t="shared" si="477"/>
        <v>0.9719101123595506</v>
      </c>
      <c r="N2352" s="54">
        <f t="shared" si="480"/>
        <v>0.9719101123595506</v>
      </c>
      <c r="O2352" s="47">
        <f>O2351*N2352</f>
        <v>3857576.8657921646</v>
      </c>
      <c r="P2352" s="67">
        <f>(O2352-MAX(O$97:O2352))/MAX(O$97:O2352)</f>
        <v>-0.25868965457026827</v>
      </c>
      <c r="Q2352" s="63">
        <f t="shared" si="479"/>
        <v>990748.4233730525</v>
      </c>
      <c r="R2352" s="48">
        <v>0.9719101123595506</v>
      </c>
      <c r="S2352" s="47">
        <f t="shared" si="482"/>
        <v>31108934.877971295</v>
      </c>
      <c r="T2352" s="67">
        <f>(S2352-MAX(S$97:S2352))/MAX(S$97:S2352)</f>
        <v>-0.35960959089105776</v>
      </c>
      <c r="U2352" s="63">
        <f t="shared" si="481"/>
        <v>1070580.1433124288</v>
      </c>
      <c r="V2352" s="4"/>
    </row>
    <row r="2353" spans="1:22" x14ac:dyDescent="0.3">
      <c r="A2353" s="2">
        <v>45356</v>
      </c>
      <c r="B2353" s="21">
        <v>914</v>
      </c>
      <c r="C2353" s="21">
        <v>910</v>
      </c>
      <c r="D2353" s="21">
        <v>833.1</v>
      </c>
      <c r="E2353" s="21">
        <v>798.74666666666667</v>
      </c>
      <c r="F2353" s="23" t="str">
        <f t="shared" si="474"/>
        <v>TRUE</v>
      </c>
      <c r="G2353" s="23" t="str">
        <f t="shared" si="475"/>
        <v>TRUE</v>
      </c>
      <c r="H2353" s="23" t="str">
        <f t="shared" si="476"/>
        <v>Buy</v>
      </c>
      <c r="I2353" s="23" t="str">
        <f t="shared" si="473"/>
        <v>hold</v>
      </c>
      <c r="J2353" s="38" t="str">
        <f t="shared" si="470"/>
        <v/>
      </c>
      <c r="K2353" s="23" t="str">
        <f t="shared" si="471"/>
        <v>hold</v>
      </c>
      <c r="L2353" s="23" t="str">
        <f t="shared" si="472"/>
        <v>hold</v>
      </c>
      <c r="M2353" s="43">
        <f t="shared" si="477"/>
        <v>1.0566473988439307</v>
      </c>
      <c r="N2353" s="54">
        <f t="shared" si="480"/>
        <v>1.0566473988439307</v>
      </c>
      <c r="O2353" s="47">
        <f>O2352*N2353</f>
        <v>4076098.5610798132</v>
      </c>
      <c r="P2353" s="67">
        <f>(O2353-MAX(O$97:O2353))/MAX(O$97:O2353)</f>
        <v>-0.2166963517655783</v>
      </c>
      <c r="Q2353" s="63">
        <f t="shared" si="479"/>
        <v>1046871.7444658612</v>
      </c>
      <c r="R2353" s="48">
        <v>1.0566473988439307</v>
      </c>
      <c r="S2353" s="47">
        <f t="shared" si="482"/>
        <v>32871175.119613599</v>
      </c>
      <c r="T2353" s="67">
        <f>(S2353-MAX(S$97:S2353))/MAX(S$97:S2353)</f>
        <v>-0.32333313997043561</v>
      </c>
      <c r="U2353" s="63">
        <f t="shared" si="481"/>
        <v>1131225.7236850404</v>
      </c>
      <c r="V2353" s="4"/>
    </row>
    <row r="2354" spans="1:22" x14ac:dyDescent="0.3">
      <c r="A2354" s="2">
        <v>45357</v>
      </c>
      <c r="B2354" s="21">
        <v>910</v>
      </c>
      <c r="C2354" s="21">
        <v>840</v>
      </c>
      <c r="D2354" s="21">
        <v>842</v>
      </c>
      <c r="E2354" s="21">
        <v>798.15166666666676</v>
      </c>
      <c r="F2354" s="23" t="str">
        <f t="shared" si="474"/>
        <v>TRUE</v>
      </c>
      <c r="G2354" s="23" t="str">
        <f t="shared" si="475"/>
        <v>TRUE</v>
      </c>
      <c r="H2354" s="23" t="str">
        <f t="shared" si="476"/>
        <v>Buy</v>
      </c>
      <c r="I2354" s="23" t="str">
        <f t="shared" si="473"/>
        <v>hold</v>
      </c>
      <c r="J2354" s="38" t="str">
        <f t="shared" si="470"/>
        <v/>
      </c>
      <c r="K2354" s="23" t="str">
        <f t="shared" si="471"/>
        <v>hold</v>
      </c>
      <c r="L2354" s="23" t="str">
        <f t="shared" si="472"/>
        <v>hold</v>
      </c>
      <c r="M2354" s="43">
        <f t="shared" si="477"/>
        <v>0.99562363238512031</v>
      </c>
      <c r="N2354" s="54">
        <f t="shared" si="480"/>
        <v>0.99562363238512031</v>
      </c>
      <c r="O2354" s="47">
        <f>O2353*N2354</f>
        <v>4058260.0553420456</v>
      </c>
      <c r="P2354" s="67">
        <f>(O2354-MAX(O$97:O2354))/MAX(O$97:O2354)</f>
        <v>-0.22012437648432856</v>
      </c>
      <c r="Q2354" s="63">
        <f t="shared" si="479"/>
        <v>1042290.2488664482</v>
      </c>
      <c r="R2354" s="48">
        <v>0.99562363238512031</v>
      </c>
      <c r="S2354" s="47">
        <f t="shared" si="482"/>
        <v>32727318.773357082</v>
      </c>
      <c r="T2354" s="67">
        <f>(S2354-MAX(S$97:S2354))/MAX(S$97:S2354)</f>
        <v>-0.32629448290273133</v>
      </c>
      <c r="U2354" s="63">
        <f t="shared" si="481"/>
        <v>1126275.0640627863</v>
      </c>
      <c r="V2354" s="4"/>
    </row>
    <row r="2355" spans="1:22" x14ac:dyDescent="0.3">
      <c r="A2355" s="2">
        <v>45358</v>
      </c>
      <c r="B2355" s="21">
        <v>840</v>
      </c>
      <c r="C2355" s="21">
        <v>875</v>
      </c>
      <c r="D2355" s="21">
        <v>855.6</v>
      </c>
      <c r="E2355" s="21">
        <v>797.8608333333334</v>
      </c>
      <c r="F2355" s="23" t="str">
        <f t="shared" si="474"/>
        <v>FALSE</v>
      </c>
      <c r="G2355" s="23" t="str">
        <f t="shared" si="475"/>
        <v>TRUE</v>
      </c>
      <c r="H2355" s="23" t="str">
        <f t="shared" si="476"/>
        <v>Sell</v>
      </c>
      <c r="I2355" s="23" t="str">
        <f t="shared" si="473"/>
        <v/>
      </c>
      <c r="J2355" s="38" t="str">
        <f t="shared" si="470"/>
        <v>Selling</v>
      </c>
      <c r="K2355" s="23" t="str">
        <f t="shared" si="471"/>
        <v>Selling</v>
      </c>
      <c r="L2355" s="23" t="str">
        <f t="shared" si="472"/>
        <v>Selling</v>
      </c>
      <c r="M2355" s="43">
        <f t="shared" si="477"/>
        <v>0.92307692307692313</v>
      </c>
      <c r="N2355" s="54">
        <f t="shared" si="480"/>
        <v>0.92243076923076928</v>
      </c>
      <c r="O2355" s="47">
        <f>O2354*N2355</f>
        <v>3743463.9445876675</v>
      </c>
      <c r="P2355" s="67">
        <f>(O2355-MAX(O$97:O2355))/MAX(O$97:O2355)</f>
        <v>-0.28061872869611337</v>
      </c>
      <c r="Q2355" s="63">
        <f t="shared" si="479"/>
        <v>961440.59602360777</v>
      </c>
      <c r="R2355" s="48">
        <v>0.92243076923076928</v>
      </c>
      <c r="S2355" s="47">
        <f t="shared" si="482"/>
        <v>30188685.830968369</v>
      </c>
      <c r="T2355" s="67">
        <f>(S2355-MAX(S$97:S2355))/MAX(S$97:S2355)</f>
        <v>-0.37855330162895329</v>
      </c>
      <c r="U2355" s="63">
        <f t="shared" si="481"/>
        <v>1038910.7737088699</v>
      </c>
      <c r="V2355" s="4"/>
    </row>
    <row r="2356" spans="1:22" x14ac:dyDescent="0.3">
      <c r="A2356" s="2">
        <v>45359</v>
      </c>
      <c r="B2356" s="21">
        <v>875</v>
      </c>
      <c r="C2356" s="21">
        <v>879</v>
      </c>
      <c r="D2356" s="21">
        <v>866.1</v>
      </c>
      <c r="E2356" s="21">
        <v>797.48333333333335</v>
      </c>
      <c r="F2356" s="23" t="str">
        <f t="shared" si="474"/>
        <v>TRUE</v>
      </c>
      <c r="G2356" s="23" t="str">
        <f t="shared" si="475"/>
        <v>TRUE</v>
      </c>
      <c r="H2356" s="23" t="str">
        <f t="shared" si="476"/>
        <v>Buy</v>
      </c>
      <c r="I2356" s="23" t="str">
        <f t="shared" si="473"/>
        <v>Buying</v>
      </c>
      <c r="J2356" s="38" t="str">
        <f t="shared" si="470"/>
        <v/>
      </c>
      <c r="K2356" s="23" t="str">
        <f t="shared" si="471"/>
        <v>Buying</v>
      </c>
      <c r="L2356" s="23" t="str">
        <f t="shared" si="472"/>
        <v>Buying</v>
      </c>
      <c r="M2356" s="43">
        <f t="shared" si="477"/>
        <v>1.0416666666666667</v>
      </c>
      <c r="N2356" s="54">
        <f t="shared" si="480"/>
        <v>1</v>
      </c>
      <c r="O2356" s="47">
        <f>O2355*N2356</f>
        <v>3743463.9445876675</v>
      </c>
      <c r="P2356" s="67">
        <f>(O2356-MAX(O$97:O2356))/MAX(O$97:O2356)</f>
        <v>-0.28061872869611337</v>
      </c>
      <c r="Q2356" s="63">
        <f t="shared" si="479"/>
        <v>961440.59602360777</v>
      </c>
      <c r="R2356" s="48">
        <v>1</v>
      </c>
      <c r="S2356" s="47">
        <f t="shared" si="482"/>
        <v>30188685.830968369</v>
      </c>
      <c r="T2356" s="67">
        <f>(S2356-MAX(S$97:S2356))/MAX(S$97:S2356)</f>
        <v>-0.37855330162895329</v>
      </c>
      <c r="U2356" s="63">
        <f t="shared" si="481"/>
        <v>1038910.7737088699</v>
      </c>
      <c r="V2356" s="4"/>
    </row>
    <row r="2357" spans="1:22" x14ac:dyDescent="0.3">
      <c r="A2357" s="2">
        <v>45360</v>
      </c>
      <c r="B2357" s="21">
        <v>879</v>
      </c>
      <c r="C2357" s="21">
        <v>868</v>
      </c>
      <c r="D2357" s="21">
        <v>871.4</v>
      </c>
      <c r="E2357" s="21">
        <v>797.50250000000005</v>
      </c>
      <c r="F2357" s="23" t="str">
        <f t="shared" si="474"/>
        <v>TRUE</v>
      </c>
      <c r="G2357" s="23" t="str">
        <f t="shared" si="475"/>
        <v>TRUE</v>
      </c>
      <c r="H2357" s="23" t="str">
        <f t="shared" si="476"/>
        <v>Buy</v>
      </c>
      <c r="I2357" s="23" t="str">
        <f t="shared" si="473"/>
        <v>hold</v>
      </c>
      <c r="J2357" s="38" t="str">
        <f t="shared" si="470"/>
        <v/>
      </c>
      <c r="K2357" s="23" t="str">
        <f t="shared" si="471"/>
        <v>hold</v>
      </c>
      <c r="L2357" s="23" t="str">
        <f t="shared" si="472"/>
        <v>hold</v>
      </c>
      <c r="M2357" s="43">
        <f t="shared" si="477"/>
        <v>1.0045714285714287</v>
      </c>
      <c r="N2357" s="54">
        <f t="shared" si="480"/>
        <v>1.0038714285714285</v>
      </c>
      <c r="O2357" s="47">
        <f>O2356*N2357</f>
        <v>3757956.4978588568</v>
      </c>
      <c r="P2357" s="67">
        <f>(O2357-MAX(O$97:O2357))/MAX(O$97:O2357)</f>
        <v>-0.2778336954886369</v>
      </c>
      <c r="Q2357" s="63">
        <f t="shared" si="479"/>
        <v>965162.74461678485</v>
      </c>
      <c r="R2357" s="48">
        <v>1.0038682285714284</v>
      </c>
      <c r="S2357" s="47">
        <f t="shared" si="482"/>
        <v>30305462.568033598</v>
      </c>
      <c r="T2357" s="67">
        <f>(S2357-MAX(S$97:S2357))/MAX(S$97:S2357)</f>
        <v>-0.37614940375469452</v>
      </c>
      <c r="U2357" s="63">
        <f t="shared" si="481"/>
        <v>1042929.5180468954</v>
      </c>
      <c r="V2357" s="4"/>
    </row>
    <row r="2358" spans="1:22" x14ac:dyDescent="0.3">
      <c r="A2358" s="2">
        <v>45361</v>
      </c>
      <c r="B2358" s="21">
        <v>869</v>
      </c>
      <c r="C2358" s="21">
        <v>859</v>
      </c>
      <c r="D2358" s="21">
        <v>873.3</v>
      </c>
      <c r="E2358" s="21">
        <v>797.14833333333331</v>
      </c>
      <c r="F2358" s="23" t="str">
        <f t="shared" si="474"/>
        <v>FALSE</v>
      </c>
      <c r="G2358" s="23" t="str">
        <f t="shared" si="475"/>
        <v>TRUE</v>
      </c>
      <c r="H2358" s="23" t="str">
        <f t="shared" si="476"/>
        <v>Sell</v>
      </c>
      <c r="I2358" s="23" t="str">
        <f t="shared" si="473"/>
        <v/>
      </c>
      <c r="J2358" s="38" t="str">
        <f t="shared" si="470"/>
        <v>Selling</v>
      </c>
      <c r="K2358" s="23" t="str">
        <f t="shared" si="471"/>
        <v>Selling</v>
      </c>
      <c r="L2358" s="23" t="str">
        <f t="shared" si="472"/>
        <v>Selling</v>
      </c>
      <c r="M2358" s="43">
        <f t="shared" si="477"/>
        <v>0.98862343572241185</v>
      </c>
      <c r="N2358" s="54">
        <f t="shared" si="480"/>
        <v>0.98793139931740614</v>
      </c>
      <c r="O2358" s="47">
        <f>O2357*N2358</f>
        <v>3712603.2215036396</v>
      </c>
      <c r="P2358" s="67">
        <f>(O2358-MAX(O$97:O2358))/MAX(O$97:O2358)</f>
        <v>-0.28654923224420897</v>
      </c>
      <c r="Q2358" s="63">
        <f t="shared" si="479"/>
        <v>953514.58085828857</v>
      </c>
      <c r="R2358" s="48">
        <v>0.98793139931740614</v>
      </c>
      <c r="S2358" s="47">
        <f t="shared" si="482"/>
        <v>29939718.041798707</v>
      </c>
      <c r="T2358" s="67">
        <f>(S2358-MAX(S$97:S2358))/MAX(S$97:S2358)</f>
        <v>-0.38367840748637716</v>
      </c>
      <c r="U2358" s="63">
        <f t="shared" si="481"/>
        <v>1030342.8181534973</v>
      </c>
      <c r="V2358" s="4"/>
    </row>
    <row r="2359" spans="1:22" x14ac:dyDescent="0.3">
      <c r="A2359" s="2">
        <v>45362</v>
      </c>
      <c r="B2359" s="21">
        <v>859</v>
      </c>
      <c r="C2359" s="21">
        <v>872</v>
      </c>
      <c r="D2359" s="21">
        <v>877.1</v>
      </c>
      <c r="E2359" s="21">
        <v>797.04500000000007</v>
      </c>
      <c r="F2359" s="23" t="str">
        <f t="shared" si="474"/>
        <v>FALSE</v>
      </c>
      <c r="G2359" s="23" t="str">
        <f t="shared" si="475"/>
        <v>TRUE</v>
      </c>
      <c r="H2359" s="23" t="str">
        <f t="shared" si="476"/>
        <v>Sell</v>
      </c>
      <c r="I2359" s="23" t="str">
        <f t="shared" si="473"/>
        <v/>
      </c>
      <c r="J2359" s="38" t="str">
        <f t="shared" si="470"/>
        <v>Cash</v>
      </c>
      <c r="K2359" s="23" t="str">
        <f t="shared" si="471"/>
        <v>Cash</v>
      </c>
      <c r="L2359" s="23" t="str">
        <f t="shared" si="472"/>
        <v>Cash</v>
      </c>
      <c r="M2359" s="43">
        <f t="shared" si="477"/>
        <v>0.98849252013808975</v>
      </c>
      <c r="N2359" s="54">
        <f t="shared" si="480"/>
        <v>1</v>
      </c>
      <c r="O2359" s="47">
        <f>O2358*N2359</f>
        <v>3712603.2215036396</v>
      </c>
      <c r="P2359" s="67">
        <f>(O2359-MAX(O$97:O2359))/MAX(O$97:O2359)</f>
        <v>-0.28654923224420897</v>
      </c>
      <c r="Q2359" s="63">
        <f t="shared" si="479"/>
        <v>953514.58085828857</v>
      </c>
      <c r="R2359" s="48">
        <v>1</v>
      </c>
      <c r="S2359" s="47">
        <f t="shared" si="482"/>
        <v>29939718.041798707</v>
      </c>
      <c r="T2359" s="67">
        <f>(S2359-MAX(S$97:S2359))/MAX(S$97:S2359)</f>
        <v>-0.38367840748637716</v>
      </c>
      <c r="U2359" s="63">
        <f t="shared" si="481"/>
        <v>1030342.8181534973</v>
      </c>
      <c r="V2359" s="4"/>
    </row>
    <row r="2360" spans="1:22" x14ac:dyDescent="0.3">
      <c r="A2360" s="2">
        <v>45363</v>
      </c>
      <c r="B2360" s="21">
        <v>871</v>
      </c>
      <c r="C2360" s="21">
        <v>976</v>
      </c>
      <c r="D2360" s="21">
        <v>885.7</v>
      </c>
      <c r="E2360" s="21">
        <v>797.89083333333338</v>
      </c>
      <c r="F2360" s="23" t="str">
        <f t="shared" si="474"/>
        <v>FALSE</v>
      </c>
      <c r="G2360" s="23" t="str">
        <f t="shared" si="475"/>
        <v>TRUE</v>
      </c>
      <c r="H2360" s="23" t="str">
        <f t="shared" si="476"/>
        <v>Sell</v>
      </c>
      <c r="I2360" s="23" t="str">
        <f t="shared" si="473"/>
        <v/>
      </c>
      <c r="J2360" s="38" t="str">
        <f t="shared" si="470"/>
        <v>Cash</v>
      </c>
      <c r="K2360" s="23" t="str">
        <f t="shared" si="471"/>
        <v>Cash</v>
      </c>
      <c r="L2360" s="23" t="str">
        <f t="shared" si="472"/>
        <v>Cash</v>
      </c>
      <c r="M2360" s="43">
        <f t="shared" si="477"/>
        <v>1.0139697322467986</v>
      </c>
      <c r="N2360" s="54">
        <f t="shared" si="480"/>
        <v>1</v>
      </c>
      <c r="O2360" s="47">
        <f>O2359*N2360</f>
        <v>3712603.2215036396</v>
      </c>
      <c r="P2360" s="67">
        <f>(O2360-MAX(O$97:O2360))/MAX(O$97:O2360)</f>
        <v>-0.28654923224420897</v>
      </c>
      <c r="Q2360" s="63">
        <f t="shared" si="479"/>
        <v>953514.58085828857</v>
      </c>
      <c r="R2360" s="48">
        <v>1</v>
      </c>
      <c r="S2360" s="47">
        <f t="shared" si="482"/>
        <v>29939718.041798707</v>
      </c>
      <c r="T2360" s="67">
        <f>(S2360-MAX(S$97:S2360))/MAX(S$97:S2360)</f>
        <v>-0.38367840748637716</v>
      </c>
      <c r="U2360" s="63">
        <f t="shared" si="481"/>
        <v>1030342.8181534973</v>
      </c>
      <c r="V2360" s="4"/>
    </row>
    <row r="2361" spans="1:22" x14ac:dyDescent="0.3">
      <c r="A2361" s="2">
        <v>45364</v>
      </c>
      <c r="B2361" s="21">
        <v>976</v>
      </c>
      <c r="C2361" s="21">
        <v>955</v>
      </c>
      <c r="D2361" s="21">
        <v>894.8</v>
      </c>
      <c r="E2361" s="21">
        <v>798.45916666666676</v>
      </c>
      <c r="F2361" s="23" t="str">
        <f t="shared" si="474"/>
        <v>TRUE</v>
      </c>
      <c r="G2361" s="23" t="str">
        <f t="shared" si="475"/>
        <v>TRUE</v>
      </c>
      <c r="H2361" s="23" t="str">
        <f t="shared" si="476"/>
        <v>Buy</v>
      </c>
      <c r="I2361" s="23" t="str">
        <f t="shared" si="473"/>
        <v>Buying</v>
      </c>
      <c r="J2361" s="38" t="str">
        <f t="shared" si="470"/>
        <v/>
      </c>
      <c r="K2361" s="23" t="str">
        <f t="shared" si="471"/>
        <v>Buying</v>
      </c>
      <c r="L2361" s="23" t="str">
        <f t="shared" si="472"/>
        <v>Buying</v>
      </c>
      <c r="M2361" s="43">
        <f t="shared" si="477"/>
        <v>1.1205510907003444</v>
      </c>
      <c r="N2361" s="54">
        <f t="shared" si="480"/>
        <v>1</v>
      </c>
      <c r="O2361" s="47">
        <f>O2360*N2361</f>
        <v>3712603.2215036396</v>
      </c>
      <c r="P2361" s="67">
        <f>(O2361-MAX(O$97:O2361))/MAX(O$97:O2361)</f>
        <v>-0.28654923224420897</v>
      </c>
      <c r="Q2361" s="63">
        <f t="shared" si="479"/>
        <v>953514.58085828857</v>
      </c>
      <c r="R2361" s="48">
        <v>1</v>
      </c>
      <c r="S2361" s="47">
        <f t="shared" si="482"/>
        <v>29939718.041798707</v>
      </c>
      <c r="T2361" s="67">
        <f>(S2361-MAX(S$97:S2361))/MAX(S$97:S2361)</f>
        <v>-0.38367840748637716</v>
      </c>
      <c r="U2361" s="63">
        <f t="shared" si="481"/>
        <v>1030342.8181534973</v>
      </c>
      <c r="V2361" s="4"/>
    </row>
    <row r="2362" spans="1:22" x14ac:dyDescent="0.3">
      <c r="A2362" s="2">
        <v>45365</v>
      </c>
      <c r="B2362" s="21">
        <v>956</v>
      </c>
      <c r="C2362" s="21">
        <v>963</v>
      </c>
      <c r="D2362" s="21">
        <v>899.7</v>
      </c>
      <c r="E2362" s="21">
        <v>799.38250000000005</v>
      </c>
      <c r="F2362" s="23" t="str">
        <f t="shared" si="474"/>
        <v>TRUE</v>
      </c>
      <c r="G2362" s="23" t="str">
        <f t="shared" si="475"/>
        <v>TRUE</v>
      </c>
      <c r="H2362" s="23" t="str">
        <f t="shared" si="476"/>
        <v>Buy</v>
      </c>
      <c r="I2362" s="23" t="str">
        <f t="shared" si="473"/>
        <v>hold</v>
      </c>
      <c r="J2362" s="38" t="str">
        <f t="shared" si="470"/>
        <v/>
      </c>
      <c r="K2362" s="23" t="str">
        <f t="shared" si="471"/>
        <v>hold</v>
      </c>
      <c r="L2362" s="23" t="str">
        <f t="shared" si="472"/>
        <v>hold</v>
      </c>
      <c r="M2362" s="43">
        <f t="shared" si="477"/>
        <v>0.97950819672131151</v>
      </c>
      <c r="N2362" s="54">
        <f t="shared" si="480"/>
        <v>0.97880819672131136</v>
      </c>
      <c r="O2362" s="47">
        <f>O2361*N2362</f>
        <v>3633926.4643817088</v>
      </c>
      <c r="P2362" s="67">
        <f>(O2362-MAX(O$97:O2362))/MAX(O$97:O2362)</f>
        <v>-0.30166854056351911</v>
      </c>
      <c r="Q2362" s="63">
        <f t="shared" si="479"/>
        <v>933307.88743737852</v>
      </c>
      <c r="R2362" s="48">
        <v>0.97882254098360655</v>
      </c>
      <c r="S2362" s="47">
        <f t="shared" si="482"/>
        <v>29305670.89000614</v>
      </c>
      <c r="T2362" s="67">
        <f>(S2362-MAX(S$97:S2362))/MAX(S$97:S2362)</f>
        <v>-0.39673053275275277</v>
      </c>
      <c r="U2362" s="63">
        <f t="shared" si="481"/>
        <v>1008522.7753492163</v>
      </c>
      <c r="V2362" s="4"/>
    </row>
    <row r="2363" spans="1:22" x14ac:dyDescent="0.3">
      <c r="A2363" s="2">
        <v>45366</v>
      </c>
      <c r="B2363" s="21">
        <v>963</v>
      </c>
      <c r="C2363" s="21">
        <v>906</v>
      </c>
      <c r="D2363" s="21">
        <v>899.3</v>
      </c>
      <c r="E2363" s="21">
        <v>799.8850000000001</v>
      </c>
      <c r="F2363" s="23" t="str">
        <f t="shared" si="474"/>
        <v>TRUE</v>
      </c>
      <c r="G2363" s="23" t="str">
        <f t="shared" si="475"/>
        <v>TRUE</v>
      </c>
      <c r="H2363" s="23" t="str">
        <f t="shared" si="476"/>
        <v>Buy</v>
      </c>
      <c r="I2363" s="23" t="str">
        <f t="shared" si="473"/>
        <v>hold</v>
      </c>
      <c r="J2363" s="38" t="str">
        <f t="shared" si="470"/>
        <v/>
      </c>
      <c r="K2363" s="23" t="str">
        <f t="shared" si="471"/>
        <v>hold</v>
      </c>
      <c r="L2363" s="23" t="str">
        <f t="shared" si="472"/>
        <v>hold</v>
      </c>
      <c r="M2363" s="43">
        <f t="shared" si="477"/>
        <v>1.0073221757322175</v>
      </c>
      <c r="N2363" s="54">
        <f t="shared" si="480"/>
        <v>1.0073221757322175</v>
      </c>
      <c r="O2363" s="47">
        <f>O2362*N2363</f>
        <v>3660534.7125518676</v>
      </c>
      <c r="P2363" s="67">
        <f>(O2363-MAX(O$97:O2363))/MAX(O$97:O2363)</f>
        <v>-0.29655523489818925</v>
      </c>
      <c r="Q2363" s="63">
        <f t="shared" si="479"/>
        <v>940141.73180145968</v>
      </c>
      <c r="R2363" s="48">
        <v>1.0073221757322175</v>
      </c>
      <c r="S2363" s="47">
        <f t="shared" si="482"/>
        <v>29520252.162213296</v>
      </c>
      <c r="T2363" s="67">
        <f>(S2363-MAX(S$97:S2363))/MAX(S$97:S2363)</f>
        <v>-0.39231328769968721</v>
      </c>
      <c r="U2363" s="63">
        <f t="shared" si="481"/>
        <v>1015907.356340267</v>
      </c>
      <c r="V2363" s="4"/>
    </row>
    <row r="2364" spans="1:22" x14ac:dyDescent="0.3">
      <c r="A2364" s="2">
        <v>45367</v>
      </c>
      <c r="B2364" s="21">
        <v>906</v>
      </c>
      <c r="C2364" s="21">
        <v>905</v>
      </c>
      <c r="D2364" s="21">
        <v>905.8</v>
      </c>
      <c r="E2364" s="21">
        <v>800.70666666666671</v>
      </c>
      <c r="F2364" s="23" t="str">
        <f t="shared" si="474"/>
        <v>TRUE</v>
      </c>
      <c r="G2364" s="23" t="str">
        <f t="shared" si="475"/>
        <v>TRUE</v>
      </c>
      <c r="H2364" s="23" t="str">
        <f t="shared" si="476"/>
        <v>Buy</v>
      </c>
      <c r="I2364" s="23" t="str">
        <f t="shared" si="473"/>
        <v>hold</v>
      </c>
      <c r="J2364" s="38" t="str">
        <f t="shared" si="470"/>
        <v/>
      </c>
      <c r="K2364" s="23" t="str">
        <f t="shared" si="471"/>
        <v>hold</v>
      </c>
      <c r="L2364" s="23" t="str">
        <f t="shared" si="472"/>
        <v>hold</v>
      </c>
      <c r="M2364" s="43">
        <f t="shared" si="477"/>
        <v>0.94080996884735202</v>
      </c>
      <c r="N2364" s="54">
        <f t="shared" si="480"/>
        <v>0.94080996884735202</v>
      </c>
      <c r="O2364" s="47">
        <f>O2363*N2364</f>
        <v>3443867.5488805734</v>
      </c>
      <c r="P2364" s="67">
        <f>(O2364-MAX(O$97:O2364))/MAX(O$97:O2364)</f>
        <v>-0.33819215245873252</v>
      </c>
      <c r="Q2364" s="63">
        <f t="shared" si="479"/>
        <v>884494.71340822685</v>
      </c>
      <c r="R2364" s="48">
        <v>0.94080996884735202</v>
      </c>
      <c r="S2364" s="47">
        <f t="shared" si="482"/>
        <v>27772947.517097868</v>
      </c>
      <c r="T2364" s="67">
        <f>(S2364-MAX(S$97:S2364))/MAX(S$97:S2364)</f>
        <v>-0.4282822831317929</v>
      </c>
      <c r="U2364" s="63">
        <f t="shared" si="481"/>
        <v>955775.76827028231</v>
      </c>
      <c r="V2364" s="4"/>
    </row>
    <row r="2365" spans="1:22" x14ac:dyDescent="0.3">
      <c r="A2365" s="2">
        <v>45368</v>
      </c>
      <c r="B2365" s="21">
        <v>905</v>
      </c>
      <c r="C2365" s="21">
        <v>893</v>
      </c>
      <c r="D2365" s="21">
        <v>907.6</v>
      </c>
      <c r="E2365" s="21">
        <v>801.36666666666667</v>
      </c>
      <c r="F2365" s="23" t="str">
        <f t="shared" si="474"/>
        <v>FALSE</v>
      </c>
      <c r="G2365" s="23" t="str">
        <f t="shared" si="475"/>
        <v>TRUE</v>
      </c>
      <c r="H2365" s="23" t="str">
        <f t="shared" si="476"/>
        <v>Sell</v>
      </c>
      <c r="I2365" s="23" t="str">
        <f t="shared" si="473"/>
        <v/>
      </c>
      <c r="J2365" s="38" t="str">
        <f t="shared" si="470"/>
        <v>Selling</v>
      </c>
      <c r="K2365" s="23" t="str">
        <f t="shared" si="471"/>
        <v>Selling</v>
      </c>
      <c r="L2365" s="23" t="str">
        <f t="shared" si="472"/>
        <v>Selling</v>
      </c>
      <c r="M2365" s="43">
        <f t="shared" si="477"/>
        <v>0.9988962472406181</v>
      </c>
      <c r="N2365" s="54">
        <f t="shared" si="480"/>
        <v>0.99819701986754961</v>
      </c>
      <c r="O2365" s="47">
        <f>O2364*N2365</f>
        <v>3437658.324111151</v>
      </c>
      <c r="P2365" s="67">
        <f>(O2365-MAX(O$97:O2365))/MAX(O$97:O2365)</f>
        <v>-0.33938537885934922</v>
      </c>
      <c r="Q2365" s="63">
        <f t="shared" si="479"/>
        <v>882899.98701269436</v>
      </c>
      <c r="R2365" s="48">
        <v>0.99819701986754961</v>
      </c>
      <c r="S2365" s="47">
        <f t="shared" si="482"/>
        <v>27722873.444504954</v>
      </c>
      <c r="T2365" s="67">
        <f>(S2365-MAX(S$97:S2365))/MAX(S$97:S2365)</f>
        <v>-0.42931307881667619</v>
      </c>
      <c r="U2365" s="63">
        <f t="shared" si="481"/>
        <v>954052.52354901342</v>
      </c>
      <c r="V2365" s="4"/>
    </row>
    <row r="2366" spans="1:22" x14ac:dyDescent="0.3">
      <c r="A2366" s="2">
        <v>45369</v>
      </c>
      <c r="B2366" s="21">
        <v>893</v>
      </c>
      <c r="C2366" s="21">
        <v>885</v>
      </c>
      <c r="D2366" s="21">
        <v>908.2</v>
      </c>
      <c r="E2366" s="21">
        <v>801.75666666666666</v>
      </c>
      <c r="F2366" s="23" t="str">
        <f t="shared" si="474"/>
        <v>FALSE</v>
      </c>
      <c r="G2366" s="23" t="str">
        <f t="shared" si="475"/>
        <v>TRUE</v>
      </c>
      <c r="H2366" s="23" t="str">
        <f t="shared" si="476"/>
        <v>Sell</v>
      </c>
      <c r="I2366" s="23" t="str">
        <f t="shared" si="473"/>
        <v/>
      </c>
      <c r="J2366" s="38" t="str">
        <f t="shared" si="470"/>
        <v>Cash</v>
      </c>
      <c r="K2366" s="23" t="str">
        <f t="shared" si="471"/>
        <v>Cash</v>
      </c>
      <c r="L2366" s="23" t="str">
        <f t="shared" si="472"/>
        <v>Cash</v>
      </c>
      <c r="M2366" s="43">
        <f t="shared" si="477"/>
        <v>0.9867403314917127</v>
      </c>
      <c r="N2366" s="54">
        <f t="shared" si="480"/>
        <v>1</v>
      </c>
      <c r="O2366" s="47">
        <f>O2365*N2366</f>
        <v>3437658.324111151</v>
      </c>
      <c r="P2366" s="67">
        <f>(O2366-MAX(O$97:O2366))/MAX(O$97:O2366)</f>
        <v>-0.33938537885934922</v>
      </c>
      <c r="Q2366" s="63">
        <f t="shared" si="479"/>
        <v>882899.98701269436</v>
      </c>
      <c r="R2366" s="48">
        <v>1</v>
      </c>
      <c r="S2366" s="47">
        <f t="shared" si="482"/>
        <v>27722873.444504954</v>
      </c>
      <c r="T2366" s="67">
        <f>(S2366-MAX(S$97:S2366))/MAX(S$97:S2366)</f>
        <v>-0.42931307881667619</v>
      </c>
      <c r="U2366" s="63">
        <f t="shared" si="481"/>
        <v>954052.52354901342</v>
      </c>
      <c r="V2366" s="4"/>
    </row>
    <row r="2367" spans="1:22" x14ac:dyDescent="0.3">
      <c r="A2367" s="2">
        <v>45370</v>
      </c>
      <c r="B2367" s="21">
        <v>885</v>
      </c>
      <c r="C2367" s="21">
        <v>879</v>
      </c>
      <c r="D2367" s="21">
        <v>909.3</v>
      </c>
      <c r="E2367" s="21">
        <v>802.18416666666667</v>
      </c>
      <c r="F2367" s="23" t="str">
        <f t="shared" si="474"/>
        <v>FALSE</v>
      </c>
      <c r="G2367" s="23" t="str">
        <f t="shared" si="475"/>
        <v>TRUE</v>
      </c>
      <c r="H2367" s="23" t="str">
        <f t="shared" si="476"/>
        <v>Sell</v>
      </c>
      <c r="I2367" s="23" t="str">
        <f t="shared" si="473"/>
        <v/>
      </c>
      <c r="J2367" s="38" t="str">
        <f t="shared" si="470"/>
        <v>Cash</v>
      </c>
      <c r="K2367" s="23" t="str">
        <f t="shared" si="471"/>
        <v>Cash</v>
      </c>
      <c r="L2367" s="23" t="str">
        <f t="shared" si="472"/>
        <v>Cash</v>
      </c>
      <c r="M2367" s="43">
        <f t="shared" si="477"/>
        <v>0.99104143337066064</v>
      </c>
      <c r="N2367" s="54">
        <f t="shared" si="480"/>
        <v>1</v>
      </c>
      <c r="O2367" s="47">
        <f>O2366*N2367</f>
        <v>3437658.324111151</v>
      </c>
      <c r="P2367" s="67">
        <f>(O2367-MAX(O$97:O2367))/MAX(O$97:O2367)</f>
        <v>-0.33938537885934922</v>
      </c>
      <c r="Q2367" s="63">
        <f t="shared" si="479"/>
        <v>882899.98701269436</v>
      </c>
      <c r="R2367" s="48">
        <v>1</v>
      </c>
      <c r="S2367" s="47">
        <f t="shared" si="482"/>
        <v>27722873.444504954</v>
      </c>
      <c r="T2367" s="67">
        <f>(S2367-MAX(S$97:S2367))/MAX(S$97:S2367)</f>
        <v>-0.42931307881667619</v>
      </c>
      <c r="U2367" s="63">
        <f t="shared" si="481"/>
        <v>954052.52354901342</v>
      </c>
      <c r="V2367" s="4"/>
    </row>
    <row r="2368" spans="1:22" x14ac:dyDescent="0.3">
      <c r="A2368" s="2">
        <v>45371</v>
      </c>
      <c r="B2368" s="21">
        <v>879</v>
      </c>
      <c r="C2368" s="21">
        <v>875</v>
      </c>
      <c r="D2368" s="21">
        <v>910.9</v>
      </c>
      <c r="E2368" s="21">
        <v>802.70166666666671</v>
      </c>
      <c r="F2368" s="23" t="str">
        <f t="shared" si="474"/>
        <v>FALSE</v>
      </c>
      <c r="G2368" s="23" t="str">
        <f t="shared" si="475"/>
        <v>TRUE</v>
      </c>
      <c r="H2368" s="23" t="str">
        <f t="shared" si="476"/>
        <v>Sell</v>
      </c>
      <c r="I2368" s="23" t="str">
        <f t="shared" si="473"/>
        <v/>
      </c>
      <c r="J2368" s="38" t="str">
        <f t="shared" si="470"/>
        <v>Cash</v>
      </c>
      <c r="K2368" s="23" t="str">
        <f t="shared" si="471"/>
        <v>Cash</v>
      </c>
      <c r="L2368" s="23" t="str">
        <f t="shared" si="472"/>
        <v>Cash</v>
      </c>
      <c r="M2368" s="43">
        <f t="shared" si="477"/>
        <v>0.99322033898305084</v>
      </c>
      <c r="N2368" s="54">
        <f t="shared" si="480"/>
        <v>1</v>
      </c>
      <c r="O2368" s="47">
        <f>O2367*N2368</f>
        <v>3437658.324111151</v>
      </c>
      <c r="P2368" s="67">
        <f>(O2368-MAX(O$97:O2368))/MAX(O$97:O2368)</f>
        <v>-0.33938537885934922</v>
      </c>
      <c r="Q2368" s="63">
        <f t="shared" si="479"/>
        <v>882899.98701269436</v>
      </c>
      <c r="R2368" s="48">
        <v>1</v>
      </c>
      <c r="S2368" s="47">
        <f t="shared" si="482"/>
        <v>27722873.444504954</v>
      </c>
      <c r="T2368" s="67">
        <f>(S2368-MAX(S$97:S2368))/MAX(S$97:S2368)</f>
        <v>-0.42931307881667619</v>
      </c>
      <c r="U2368" s="63">
        <f t="shared" si="481"/>
        <v>954052.52354901342</v>
      </c>
      <c r="V2368" s="4"/>
    </row>
    <row r="2369" spans="1:22" x14ac:dyDescent="0.3">
      <c r="A2369" s="2">
        <v>45372</v>
      </c>
      <c r="B2369" s="21">
        <v>875</v>
      </c>
      <c r="C2369" s="21">
        <v>911</v>
      </c>
      <c r="D2369" s="21">
        <v>914.8</v>
      </c>
      <c r="E2369" s="21">
        <v>803.63166666666666</v>
      </c>
      <c r="F2369" s="23" t="str">
        <f t="shared" si="474"/>
        <v>FALSE</v>
      </c>
      <c r="G2369" s="23" t="str">
        <f t="shared" si="475"/>
        <v>TRUE</v>
      </c>
      <c r="H2369" s="23" t="str">
        <f t="shared" si="476"/>
        <v>Sell</v>
      </c>
      <c r="I2369" s="23" t="str">
        <f t="shared" si="473"/>
        <v/>
      </c>
      <c r="J2369" s="38" t="str">
        <f t="shared" si="470"/>
        <v>Cash</v>
      </c>
      <c r="K2369" s="23" t="str">
        <f t="shared" si="471"/>
        <v>Cash</v>
      </c>
      <c r="L2369" s="23" t="str">
        <f t="shared" si="472"/>
        <v>Cash</v>
      </c>
      <c r="M2369" s="43">
        <f t="shared" si="477"/>
        <v>0.99544937428896474</v>
      </c>
      <c r="N2369" s="54">
        <f t="shared" si="480"/>
        <v>1</v>
      </c>
      <c r="O2369" s="47">
        <f>O2368*N2369</f>
        <v>3437658.324111151</v>
      </c>
      <c r="P2369" s="67">
        <f>(O2369-MAX(O$97:O2369))/MAX(O$97:O2369)</f>
        <v>-0.33938537885934922</v>
      </c>
      <c r="Q2369" s="63">
        <f t="shared" si="479"/>
        <v>882899.98701269436</v>
      </c>
      <c r="R2369" s="48">
        <v>1</v>
      </c>
      <c r="S2369" s="47">
        <f t="shared" si="482"/>
        <v>27722873.444504954</v>
      </c>
      <c r="T2369" s="67">
        <f>(S2369-MAX(S$97:S2369))/MAX(S$97:S2369)</f>
        <v>-0.42931307881667619</v>
      </c>
      <c r="U2369" s="63">
        <f t="shared" si="481"/>
        <v>954052.52354901342</v>
      </c>
      <c r="V2369" s="4"/>
    </row>
    <row r="2370" spans="1:22" x14ac:dyDescent="0.3">
      <c r="A2370" s="2">
        <v>45373</v>
      </c>
      <c r="B2370" s="21">
        <v>912</v>
      </c>
      <c r="C2370" s="21">
        <v>884</v>
      </c>
      <c r="D2370" s="21">
        <v>905.6</v>
      </c>
      <c r="E2370" s="21">
        <v>804.15916666666669</v>
      </c>
      <c r="F2370" s="23" t="str">
        <f t="shared" si="474"/>
        <v>FALSE</v>
      </c>
      <c r="G2370" s="23" t="str">
        <f t="shared" si="475"/>
        <v>TRUE</v>
      </c>
      <c r="H2370" s="23" t="str">
        <f t="shared" si="476"/>
        <v>Sell</v>
      </c>
      <c r="I2370" s="23" t="str">
        <f t="shared" si="473"/>
        <v/>
      </c>
      <c r="J2370" s="38" t="str">
        <f t="shared" ref="J2370:J2433" si="484">IF(H2370="Sell",IF(H2369="Sell","Cash","Selling"),IF(H2370="Hold&amp;NotBuy",J2369,""))</f>
        <v>Cash</v>
      </c>
      <c r="K2370" s="23" t="str">
        <f t="shared" ref="K2370:K2433" si="485">IF(J2370="", I2370,J2370)</f>
        <v>Cash</v>
      </c>
      <c r="L2370" s="23" t="str">
        <f t="shared" si="472"/>
        <v>Cash</v>
      </c>
      <c r="M2370" s="43">
        <f t="shared" si="477"/>
        <v>1.0422857142857143</v>
      </c>
      <c r="N2370" s="54">
        <f t="shared" si="480"/>
        <v>1</v>
      </c>
      <c r="O2370" s="47">
        <f>O2369*N2370</f>
        <v>3437658.324111151</v>
      </c>
      <c r="P2370" s="67">
        <f>(O2370-MAX(O$97:O2370))/MAX(O$97:O2370)</f>
        <v>-0.33938537885934922</v>
      </c>
      <c r="Q2370" s="63">
        <f t="shared" si="479"/>
        <v>882899.98701269436</v>
      </c>
      <c r="R2370" s="48">
        <v>1</v>
      </c>
      <c r="S2370" s="47">
        <f t="shared" si="482"/>
        <v>27722873.444504954</v>
      </c>
      <c r="T2370" s="67">
        <f>(S2370-MAX(S$97:S2370))/MAX(S$97:S2370)</f>
        <v>-0.42931307881667619</v>
      </c>
      <c r="U2370" s="63">
        <f t="shared" si="481"/>
        <v>954052.52354901342</v>
      </c>
      <c r="V2370" s="4"/>
    </row>
    <row r="2371" spans="1:22" x14ac:dyDescent="0.3">
      <c r="A2371" s="2">
        <v>45374</v>
      </c>
      <c r="B2371" s="21">
        <v>884</v>
      </c>
      <c r="C2371" s="21">
        <v>910</v>
      </c>
      <c r="D2371" s="21">
        <v>901.1</v>
      </c>
      <c r="E2371" s="21">
        <v>804.84333333333348</v>
      </c>
      <c r="F2371" s="23" t="str">
        <f t="shared" si="474"/>
        <v>FALSE</v>
      </c>
      <c r="G2371" s="23" t="str">
        <f t="shared" si="475"/>
        <v>TRUE</v>
      </c>
      <c r="H2371" s="23" t="str">
        <f t="shared" si="476"/>
        <v>Sell</v>
      </c>
      <c r="I2371" s="23" t="str">
        <f t="shared" si="473"/>
        <v/>
      </c>
      <c r="J2371" s="38" t="str">
        <f t="shared" si="484"/>
        <v>Cash</v>
      </c>
      <c r="K2371" s="23" t="str">
        <f t="shared" si="485"/>
        <v>Cash</v>
      </c>
      <c r="L2371" s="23" t="str">
        <f t="shared" si="472"/>
        <v>Cash</v>
      </c>
      <c r="M2371" s="43">
        <f t="shared" si="477"/>
        <v>0.9692982456140351</v>
      </c>
      <c r="N2371" s="54">
        <f t="shared" si="480"/>
        <v>1</v>
      </c>
      <c r="O2371" s="47">
        <f>O2370*N2371</f>
        <v>3437658.324111151</v>
      </c>
      <c r="P2371" s="67">
        <f>(O2371-MAX(O$97:O2371))/MAX(O$97:O2371)</f>
        <v>-0.33938537885934922</v>
      </c>
      <c r="Q2371" s="63">
        <f t="shared" si="479"/>
        <v>882899.98701269436</v>
      </c>
      <c r="R2371" s="48">
        <v>1</v>
      </c>
      <c r="S2371" s="47">
        <f t="shared" si="482"/>
        <v>27722873.444504954</v>
      </c>
      <c r="T2371" s="67">
        <f>(S2371-MAX(S$97:S2371))/MAX(S$97:S2371)</f>
        <v>-0.42931307881667619</v>
      </c>
      <c r="U2371" s="63">
        <f t="shared" si="481"/>
        <v>954052.52354901342</v>
      </c>
      <c r="V2371" s="4"/>
    </row>
    <row r="2372" spans="1:22" x14ac:dyDescent="0.3">
      <c r="A2372" s="2">
        <v>45375</v>
      </c>
      <c r="B2372" s="21">
        <v>910</v>
      </c>
      <c r="C2372" s="21">
        <v>915</v>
      </c>
      <c r="D2372" s="21">
        <v>896.3</v>
      </c>
      <c r="E2372" s="21">
        <v>805.57</v>
      </c>
      <c r="F2372" s="23" t="str">
        <f t="shared" si="474"/>
        <v>TRUE</v>
      </c>
      <c r="G2372" s="23" t="str">
        <f t="shared" si="475"/>
        <v>TRUE</v>
      </c>
      <c r="H2372" s="23" t="str">
        <f t="shared" si="476"/>
        <v>Buy</v>
      </c>
      <c r="I2372" s="23" t="str">
        <f t="shared" si="473"/>
        <v>Buying</v>
      </c>
      <c r="J2372" s="38" t="str">
        <f t="shared" si="484"/>
        <v/>
      </c>
      <c r="K2372" s="23" t="str">
        <f t="shared" si="485"/>
        <v>Buying</v>
      </c>
      <c r="L2372" s="23" t="str">
        <f t="shared" ref="L2372:L2435" si="486">IF(K2372="Selling", IF(L2371="Cash", "Cash", K2372), K2372)</f>
        <v>Buying</v>
      </c>
      <c r="M2372" s="43">
        <f t="shared" si="477"/>
        <v>1.0294117647058822</v>
      </c>
      <c r="N2372" s="54">
        <f t="shared" si="480"/>
        <v>1</v>
      </c>
      <c r="O2372" s="47">
        <f>O2371*N2372</f>
        <v>3437658.324111151</v>
      </c>
      <c r="P2372" s="67">
        <f>(O2372-MAX(O$97:O2372))/MAX(O$97:O2372)</f>
        <v>-0.33938537885934922</v>
      </c>
      <c r="Q2372" s="63">
        <f t="shared" si="479"/>
        <v>882899.98701269436</v>
      </c>
      <c r="R2372" s="48">
        <v>1</v>
      </c>
      <c r="S2372" s="47">
        <f t="shared" si="482"/>
        <v>27722873.444504954</v>
      </c>
      <c r="T2372" s="67">
        <f>(S2372-MAX(S$97:S2372))/MAX(S$97:S2372)</f>
        <v>-0.42931307881667619</v>
      </c>
      <c r="U2372" s="63">
        <f t="shared" si="481"/>
        <v>954052.52354901342</v>
      </c>
      <c r="V2372" s="4"/>
    </row>
    <row r="2373" spans="1:22" x14ac:dyDescent="0.3">
      <c r="A2373" s="2">
        <v>45376</v>
      </c>
      <c r="B2373" s="21">
        <v>914</v>
      </c>
      <c r="C2373" s="21">
        <v>915</v>
      </c>
      <c r="D2373" s="21">
        <v>897.2</v>
      </c>
      <c r="E2373" s="21">
        <v>806.23666666666679</v>
      </c>
      <c r="F2373" s="23" t="str">
        <f t="shared" si="474"/>
        <v>TRUE</v>
      </c>
      <c r="G2373" s="23" t="str">
        <f t="shared" si="475"/>
        <v>TRUE</v>
      </c>
      <c r="H2373" s="23" t="str">
        <f t="shared" si="476"/>
        <v>Buy</v>
      </c>
      <c r="I2373" s="23" t="str">
        <f t="shared" ref="I2373:I2436" si="487">IF(H2373="Buy",IF(H2372="Buy","hold","Buying"),IF(H2373="Hold&amp;NotBuy","hold",""))</f>
        <v>hold</v>
      </c>
      <c r="J2373" s="38" t="str">
        <f t="shared" si="484"/>
        <v/>
      </c>
      <c r="K2373" s="23" t="str">
        <f t="shared" si="485"/>
        <v>hold</v>
      </c>
      <c r="L2373" s="23" t="str">
        <f t="shared" si="486"/>
        <v>hold</v>
      </c>
      <c r="M2373" s="43">
        <f t="shared" si="477"/>
        <v>1.0043956043956044</v>
      </c>
      <c r="N2373" s="54">
        <f t="shared" si="480"/>
        <v>1.0036956043956045</v>
      </c>
      <c r="O2373" s="47">
        <f>O2372*N2373</f>
        <v>3450362.5493243225</v>
      </c>
      <c r="P2373" s="67">
        <f>(O2373-MAX(O$97:O2373))/MAX(O$97:O2373)</f>
        <v>-0.33694400856166123</v>
      </c>
      <c r="Q2373" s="63">
        <f t="shared" si="479"/>
        <v>886162.83608557761</v>
      </c>
      <c r="R2373" s="48">
        <v>1.0036925274725275</v>
      </c>
      <c r="S2373" s="47">
        <f t="shared" si="482"/>
        <v>27825240.916316189</v>
      </c>
      <c r="T2373" s="67">
        <f>(S2373-MAX(S$97:S2373))/MAX(S$97:S2373)</f>
        <v>-0.42720580168199468</v>
      </c>
      <c r="U2373" s="63">
        <f t="shared" si="481"/>
        <v>957575.3887024523</v>
      </c>
      <c r="V2373" s="4"/>
    </row>
    <row r="2374" spans="1:22" x14ac:dyDescent="0.3">
      <c r="A2374" s="2">
        <v>45377</v>
      </c>
      <c r="B2374" s="21">
        <v>915</v>
      </c>
      <c r="C2374" s="21">
        <v>904</v>
      </c>
      <c r="D2374" s="21">
        <v>897.1</v>
      </c>
      <c r="E2374" s="21">
        <v>807.0533333333334</v>
      </c>
      <c r="F2374" s="23" t="str">
        <f t="shared" si="474"/>
        <v>TRUE</v>
      </c>
      <c r="G2374" s="23" t="str">
        <f t="shared" si="475"/>
        <v>TRUE</v>
      </c>
      <c r="H2374" s="23" t="str">
        <f t="shared" si="476"/>
        <v>Buy</v>
      </c>
      <c r="I2374" s="23" t="str">
        <f t="shared" si="487"/>
        <v>hold</v>
      </c>
      <c r="J2374" s="38" t="str">
        <f t="shared" si="484"/>
        <v/>
      </c>
      <c r="K2374" s="23" t="str">
        <f t="shared" si="485"/>
        <v>hold</v>
      </c>
      <c r="L2374" s="23" t="str">
        <f t="shared" si="486"/>
        <v>hold</v>
      </c>
      <c r="M2374" s="43">
        <f t="shared" si="477"/>
        <v>1.0010940919037199</v>
      </c>
      <c r="N2374" s="54">
        <f t="shared" si="480"/>
        <v>1.0010940919037199</v>
      </c>
      <c r="O2374" s="47">
        <f>O2373*N2374</f>
        <v>3454137.5630544364</v>
      </c>
      <c r="P2374" s="67">
        <f>(O2374-MAX(O$97:O2374))/MAX(O$97:O2374)</f>
        <v>-0.33621856436971559</v>
      </c>
      <c r="Q2374" s="63">
        <f t="shared" si="479"/>
        <v>887132.37966991635</v>
      </c>
      <c r="R2374" s="48">
        <v>1.0010940919037199</v>
      </c>
      <c r="S2374" s="47">
        <f t="shared" si="482"/>
        <v>27855684.287121788</v>
      </c>
      <c r="T2374" s="67">
        <f>(S2374-MAX(S$97:S2374))/MAX(S$97:S2374)</f>
        <v>-0.42657911218711719</v>
      </c>
      <c r="U2374" s="63">
        <f t="shared" si="481"/>
        <v>958623.06418243307</v>
      </c>
      <c r="V2374" s="4"/>
    </row>
    <row r="2375" spans="1:22" x14ac:dyDescent="0.3">
      <c r="A2375" s="2">
        <v>45378</v>
      </c>
      <c r="B2375" s="21">
        <v>904</v>
      </c>
      <c r="C2375" s="21">
        <v>884</v>
      </c>
      <c r="D2375" s="21">
        <v>896.2</v>
      </c>
      <c r="E2375" s="21">
        <v>807.62250000000006</v>
      </c>
      <c r="F2375" s="23" t="str">
        <f t="shared" si="474"/>
        <v>TRUE</v>
      </c>
      <c r="G2375" s="23" t="str">
        <f t="shared" si="475"/>
        <v>TRUE</v>
      </c>
      <c r="H2375" s="23" t="str">
        <f t="shared" si="476"/>
        <v>Buy</v>
      </c>
      <c r="I2375" s="23" t="str">
        <f t="shared" si="487"/>
        <v>hold</v>
      </c>
      <c r="J2375" s="38" t="str">
        <f t="shared" si="484"/>
        <v/>
      </c>
      <c r="K2375" s="23" t="str">
        <f t="shared" si="485"/>
        <v>hold</v>
      </c>
      <c r="L2375" s="23" t="str">
        <f t="shared" si="486"/>
        <v>hold</v>
      </c>
      <c r="M2375" s="43">
        <f t="shared" si="477"/>
        <v>0.9879781420765027</v>
      </c>
      <c r="N2375" s="54">
        <f t="shared" si="480"/>
        <v>0.9879781420765027</v>
      </c>
      <c r="O2375" s="47">
        <f>O2374*N2375</f>
        <v>3412612.4120231806</v>
      </c>
      <c r="P2375" s="67">
        <f>(O2375-MAX(O$97:O2375))/MAX(O$97:O2375)</f>
        <v>-0.34419845048111797</v>
      </c>
      <c r="Q2375" s="63">
        <f t="shared" si="479"/>
        <v>876467.40024219058</v>
      </c>
      <c r="R2375" s="48">
        <v>0.9879781420765027</v>
      </c>
      <c r="S2375" s="47">
        <f t="shared" si="482"/>
        <v>27520807.208260212</v>
      </c>
      <c r="T2375" s="67">
        <f>(S2375-MAX(S$97:S2375))/MAX(S$97:S2375)</f>
        <v>-0.43347269663076937</v>
      </c>
      <c r="U2375" s="63">
        <f t="shared" si="481"/>
        <v>947098.63390264427</v>
      </c>
      <c r="V2375" s="4"/>
    </row>
    <row r="2376" spans="1:22" x14ac:dyDescent="0.3">
      <c r="A2376" s="2">
        <v>45379</v>
      </c>
      <c r="B2376" s="21">
        <v>884</v>
      </c>
      <c r="C2376" s="21">
        <v>887</v>
      </c>
      <c r="D2376" s="21">
        <v>896.4</v>
      </c>
      <c r="E2376" s="21">
        <v>808.22583333333341</v>
      </c>
      <c r="F2376" s="23" t="str">
        <f t="shared" si="474"/>
        <v>FALSE</v>
      </c>
      <c r="G2376" s="23" t="str">
        <f t="shared" si="475"/>
        <v>TRUE</v>
      </c>
      <c r="H2376" s="23" t="str">
        <f t="shared" si="476"/>
        <v>Sell</v>
      </c>
      <c r="I2376" s="23" t="str">
        <f t="shared" si="487"/>
        <v/>
      </c>
      <c r="J2376" s="38" t="str">
        <f t="shared" si="484"/>
        <v>Selling</v>
      </c>
      <c r="K2376" s="23" t="str">
        <f t="shared" si="485"/>
        <v>Selling</v>
      </c>
      <c r="L2376" s="23" t="str">
        <f t="shared" si="486"/>
        <v>Selling</v>
      </c>
      <c r="M2376" s="43">
        <f t="shared" si="477"/>
        <v>0.97787610619469023</v>
      </c>
      <c r="N2376" s="54">
        <f t="shared" si="480"/>
        <v>0.97719159292035407</v>
      </c>
      <c r="O2376" s="47">
        <f>O2375*N2376</f>
        <v>3334776.1589247035</v>
      </c>
      <c r="P2376" s="67">
        <f>(O2376-MAX(O$97:O2376))/MAX(O$97:O2376)</f>
        <v>-0.35915623918600725</v>
      </c>
      <c r="Q2376" s="63">
        <f t="shared" si="479"/>
        <v>856476.57498542778</v>
      </c>
      <c r="R2376" s="48">
        <v>0.97719159292035407</v>
      </c>
      <c r="S2376" s="47">
        <f t="shared" si="482"/>
        <v>26893101.434293758</v>
      </c>
      <c r="T2376" s="67">
        <f>(S2376-MAX(S$97:S2376))/MAX(S$97:S2376)</f>
        <v>-0.44639428198774883</v>
      </c>
      <c r="U2376" s="63">
        <f t="shared" si="481"/>
        <v>925496.82271601621</v>
      </c>
      <c r="V2376" s="4"/>
    </row>
    <row r="2377" spans="1:22" x14ac:dyDescent="0.3">
      <c r="A2377" s="2">
        <v>45380</v>
      </c>
      <c r="B2377" s="21">
        <v>887</v>
      </c>
      <c r="C2377" s="21">
        <v>903</v>
      </c>
      <c r="D2377" s="21">
        <v>898.8</v>
      </c>
      <c r="E2377" s="21">
        <v>809.02499999999998</v>
      </c>
      <c r="F2377" s="23" t="str">
        <f t="shared" si="474"/>
        <v>FALSE</v>
      </c>
      <c r="G2377" s="23" t="str">
        <f t="shared" si="475"/>
        <v>TRUE</v>
      </c>
      <c r="H2377" s="23" t="str">
        <f t="shared" si="476"/>
        <v>Sell</v>
      </c>
      <c r="I2377" s="23" t="str">
        <f t="shared" si="487"/>
        <v/>
      </c>
      <c r="J2377" s="38" t="str">
        <f t="shared" si="484"/>
        <v>Cash</v>
      </c>
      <c r="K2377" s="23" t="str">
        <f t="shared" si="485"/>
        <v>Cash</v>
      </c>
      <c r="L2377" s="23" t="str">
        <f t="shared" si="486"/>
        <v>Cash</v>
      </c>
      <c r="M2377" s="43">
        <f t="shared" si="477"/>
        <v>1.003393665158371</v>
      </c>
      <c r="N2377" s="54">
        <f t="shared" si="480"/>
        <v>1</v>
      </c>
      <c r="O2377" s="47">
        <f>O2376*N2377</f>
        <v>3334776.1589247035</v>
      </c>
      <c r="P2377" s="67">
        <f>(O2377-MAX(O$97:O2377))/MAX(O$97:O2377)</f>
        <v>-0.35915623918600725</v>
      </c>
      <c r="Q2377" s="63">
        <f t="shared" si="479"/>
        <v>856476.57498542778</v>
      </c>
      <c r="R2377" s="48">
        <v>1</v>
      </c>
      <c r="S2377" s="47">
        <f t="shared" si="482"/>
        <v>26893101.434293758</v>
      </c>
      <c r="T2377" s="67">
        <f>(S2377-MAX(S$97:S2377))/MAX(S$97:S2377)</f>
        <v>-0.44639428198774883</v>
      </c>
      <c r="U2377" s="63">
        <f t="shared" si="481"/>
        <v>925496.82271601621</v>
      </c>
      <c r="V2377" s="4"/>
    </row>
    <row r="2378" spans="1:22" x14ac:dyDescent="0.3">
      <c r="A2378" s="2">
        <v>45381</v>
      </c>
      <c r="B2378" s="21">
        <v>903</v>
      </c>
      <c r="C2378" s="21">
        <v>903</v>
      </c>
      <c r="D2378" s="21">
        <v>901.6</v>
      </c>
      <c r="E2378" s="21">
        <v>809.77499999999998</v>
      </c>
      <c r="F2378" s="23" t="str">
        <f t="shared" si="474"/>
        <v>TRUE</v>
      </c>
      <c r="G2378" s="23" t="str">
        <f t="shared" si="475"/>
        <v>TRUE</v>
      </c>
      <c r="H2378" s="23" t="str">
        <f t="shared" si="476"/>
        <v>Buy</v>
      </c>
      <c r="I2378" s="23" t="str">
        <f t="shared" si="487"/>
        <v>Buying</v>
      </c>
      <c r="J2378" s="38" t="str">
        <f t="shared" si="484"/>
        <v/>
      </c>
      <c r="K2378" s="23" t="str">
        <f t="shared" si="485"/>
        <v>Buying</v>
      </c>
      <c r="L2378" s="23" t="str">
        <f t="shared" si="486"/>
        <v>Buying</v>
      </c>
      <c r="M2378" s="43">
        <f t="shared" si="477"/>
        <v>1.0180383314543404</v>
      </c>
      <c r="N2378" s="54">
        <f t="shared" si="480"/>
        <v>1</v>
      </c>
      <c r="O2378" s="47">
        <f>O2377*N2378</f>
        <v>3334776.1589247035</v>
      </c>
      <c r="P2378" s="67">
        <f>(O2378-MAX(O$97:O2378))/MAX(O$97:O2378)</f>
        <v>-0.35915623918600725</v>
      </c>
      <c r="Q2378" s="63">
        <f t="shared" si="479"/>
        <v>856476.57498542778</v>
      </c>
      <c r="R2378" s="48">
        <v>1</v>
      </c>
      <c r="S2378" s="47">
        <f t="shared" si="482"/>
        <v>26893101.434293758</v>
      </c>
      <c r="T2378" s="67">
        <f>(S2378-MAX(S$97:S2378))/MAX(S$97:S2378)</f>
        <v>-0.44639428198774883</v>
      </c>
      <c r="U2378" s="63">
        <f t="shared" si="481"/>
        <v>925496.82271601621</v>
      </c>
      <c r="V2378" s="4"/>
    </row>
    <row r="2379" spans="1:22" x14ac:dyDescent="0.3">
      <c r="A2379" s="2">
        <v>45382</v>
      </c>
      <c r="B2379" s="21">
        <v>903</v>
      </c>
      <c r="C2379" s="21">
        <v>894</v>
      </c>
      <c r="D2379" s="21">
        <v>899.9</v>
      </c>
      <c r="E2379" s="21">
        <v>810.4</v>
      </c>
      <c r="F2379" s="23" t="str">
        <f t="shared" ref="F2379:F2442" si="488">IF(C2378&gt;=D2378, "TRUE", "FALSE")</f>
        <v>TRUE</v>
      </c>
      <c r="G2379" s="23" t="str">
        <f t="shared" si="475"/>
        <v>TRUE</v>
      </c>
      <c r="H2379" s="23" t="str">
        <f t="shared" si="476"/>
        <v>Buy</v>
      </c>
      <c r="I2379" s="23" t="str">
        <f t="shared" si="487"/>
        <v>hold</v>
      </c>
      <c r="J2379" s="38" t="str">
        <f t="shared" si="484"/>
        <v/>
      </c>
      <c r="K2379" s="23" t="str">
        <f t="shared" si="485"/>
        <v>hold</v>
      </c>
      <c r="L2379" s="23" t="str">
        <f t="shared" si="486"/>
        <v>hold</v>
      </c>
      <c r="M2379" s="43">
        <f t="shared" si="477"/>
        <v>1</v>
      </c>
      <c r="N2379" s="54">
        <f t="shared" si="480"/>
        <v>0.99929999999999997</v>
      </c>
      <c r="O2379" s="47">
        <f>O2378*N2379</f>
        <v>3332441.8156134561</v>
      </c>
      <c r="P2379" s="67">
        <f>(O2379-MAX(O$97:O2379))/MAX(O$97:O2379)</f>
        <v>-0.35960482981857705</v>
      </c>
      <c r="Q2379" s="63">
        <f t="shared" si="479"/>
        <v>855877.04138293792</v>
      </c>
      <c r="R2379" s="48">
        <v>0.99929999999999997</v>
      </c>
      <c r="S2379" s="47">
        <f t="shared" si="482"/>
        <v>26874276.263289753</v>
      </c>
      <c r="T2379" s="67">
        <f>(S2379-MAX(S$97:S2379))/MAX(S$97:S2379)</f>
        <v>-0.44678180599035744</v>
      </c>
      <c r="U2379" s="63">
        <f t="shared" si="481"/>
        <v>924848.974940115</v>
      </c>
      <c r="V2379" s="4"/>
    </row>
    <row r="2380" spans="1:22" x14ac:dyDescent="0.3">
      <c r="A2380" s="2">
        <v>45383</v>
      </c>
      <c r="B2380" s="21">
        <v>893</v>
      </c>
      <c r="C2380" s="21">
        <v>867</v>
      </c>
      <c r="D2380" s="21">
        <v>898.2</v>
      </c>
      <c r="E2380" s="21">
        <v>810.69166666666672</v>
      </c>
      <c r="F2380" s="23" t="str">
        <f t="shared" si="488"/>
        <v>FALSE</v>
      </c>
      <c r="G2380" s="23" t="str">
        <f t="shared" ref="G2380:G2443" si="489">IF(C2379&gt;=E2379, "TRUE", "FALSE")</f>
        <v>TRUE</v>
      </c>
      <c r="H2380" s="23" t="str">
        <f t="shared" ref="H2380:H2443" si="490">IF(F2380="TRUE", IF(G2380="TRUE", "Buy", "Hold&amp;NotBuy"), "Sell")</f>
        <v>Sell</v>
      </c>
      <c r="I2380" s="23" t="str">
        <f t="shared" si="487"/>
        <v/>
      </c>
      <c r="J2380" s="38" t="str">
        <f t="shared" si="484"/>
        <v>Selling</v>
      </c>
      <c r="K2380" s="23" t="str">
        <f t="shared" si="485"/>
        <v>Selling</v>
      </c>
      <c r="L2380" s="23" t="str">
        <f t="shared" si="486"/>
        <v>Selling</v>
      </c>
      <c r="M2380" s="43">
        <f t="shared" ref="M2380:M2443" si="491">B2380/B2379</f>
        <v>0.98892580287929122</v>
      </c>
      <c r="N2380" s="54">
        <f t="shared" si="480"/>
        <v>0.98823355481727582</v>
      </c>
      <c r="O2380" s="47">
        <f>O2379*N2380</f>
        <v>3293230.8216654225</v>
      </c>
      <c r="P2380" s="67">
        <f>(O2380-MAX(O$97:O2380))/MAX(O$97:O2380)</f>
        <v>-0.36714000448379808</v>
      </c>
      <c r="Q2380" s="63">
        <f t="shared" si="479"/>
        <v>845806.4110923534</v>
      </c>
      <c r="R2380" s="48">
        <v>0.98823355481727582</v>
      </c>
      <c r="S2380" s="47">
        <f t="shared" si="482"/>
        <v>26558061.56481237</v>
      </c>
      <c r="T2380" s="67">
        <f>(S2380-MAX(S$97:S2380))/MAX(S$97:S2380)</f>
        <v>-0.45329121754425755</v>
      </c>
      <c r="U2380" s="63">
        <f t="shared" si="481"/>
        <v>913966.79017418344</v>
      </c>
      <c r="V2380" s="4"/>
    </row>
    <row r="2381" spans="1:22" x14ac:dyDescent="0.3">
      <c r="A2381" s="2">
        <v>45384</v>
      </c>
      <c r="B2381" s="21">
        <v>867</v>
      </c>
      <c r="C2381" s="21">
        <v>858</v>
      </c>
      <c r="D2381" s="21">
        <v>893</v>
      </c>
      <c r="E2381" s="21">
        <v>810.89166666666665</v>
      </c>
      <c r="F2381" s="23" t="str">
        <f t="shared" si="488"/>
        <v>FALSE</v>
      </c>
      <c r="G2381" s="23" t="str">
        <f t="shared" si="489"/>
        <v>TRUE</v>
      </c>
      <c r="H2381" s="23" t="str">
        <f t="shared" si="490"/>
        <v>Sell</v>
      </c>
      <c r="I2381" s="23" t="str">
        <f t="shared" si="487"/>
        <v/>
      </c>
      <c r="J2381" s="38" t="str">
        <f t="shared" si="484"/>
        <v>Cash</v>
      </c>
      <c r="K2381" s="23" t="str">
        <f t="shared" si="485"/>
        <v>Cash</v>
      </c>
      <c r="L2381" s="23" t="str">
        <f t="shared" si="486"/>
        <v>Cash</v>
      </c>
      <c r="M2381" s="43">
        <f t="shared" si="491"/>
        <v>0.97088465845464722</v>
      </c>
      <c r="N2381" s="54">
        <f t="shared" si="480"/>
        <v>1</v>
      </c>
      <c r="O2381" s="47">
        <f>O2380*N2381</f>
        <v>3293230.8216654225</v>
      </c>
      <c r="P2381" s="67">
        <f>(O2381-MAX(O$97:O2381))/MAX(O$97:O2381)</f>
        <v>-0.36714000448379808</v>
      </c>
      <c r="Q2381" s="63">
        <f t="shared" si="479"/>
        <v>845806.4110923534</v>
      </c>
      <c r="R2381" s="48">
        <v>1</v>
      </c>
      <c r="S2381" s="47">
        <f t="shared" si="482"/>
        <v>26558061.56481237</v>
      </c>
      <c r="T2381" s="67">
        <f>(S2381-MAX(S$97:S2381))/MAX(S$97:S2381)</f>
        <v>-0.45329121754425755</v>
      </c>
      <c r="U2381" s="63">
        <f t="shared" si="481"/>
        <v>913966.79017418344</v>
      </c>
      <c r="V2381" s="4"/>
    </row>
    <row r="2382" spans="1:22" x14ac:dyDescent="0.3">
      <c r="A2382" s="2">
        <v>45385</v>
      </c>
      <c r="B2382" s="21">
        <v>857</v>
      </c>
      <c r="C2382" s="21">
        <v>849</v>
      </c>
      <c r="D2382" s="21">
        <v>886.4</v>
      </c>
      <c r="E2382" s="21">
        <v>811.00833333333333</v>
      </c>
      <c r="F2382" s="23" t="str">
        <f t="shared" si="488"/>
        <v>FALSE</v>
      </c>
      <c r="G2382" s="23" t="str">
        <f t="shared" si="489"/>
        <v>TRUE</v>
      </c>
      <c r="H2382" s="23" t="str">
        <f t="shared" si="490"/>
        <v>Sell</v>
      </c>
      <c r="I2382" s="23" t="str">
        <f t="shared" si="487"/>
        <v/>
      </c>
      <c r="J2382" s="38" t="str">
        <f t="shared" si="484"/>
        <v>Cash</v>
      </c>
      <c r="K2382" s="23" t="str">
        <f t="shared" si="485"/>
        <v>Cash</v>
      </c>
      <c r="L2382" s="23" t="str">
        <f t="shared" si="486"/>
        <v>Cash</v>
      </c>
      <c r="M2382" s="43">
        <f t="shared" si="491"/>
        <v>0.98846597462514418</v>
      </c>
      <c r="N2382" s="54">
        <f t="shared" si="480"/>
        <v>1</v>
      </c>
      <c r="O2382" s="47">
        <f>O2381*N2382</f>
        <v>3293230.8216654225</v>
      </c>
      <c r="P2382" s="67">
        <f>(O2382-MAX(O$97:O2382))/MAX(O$97:O2382)</f>
        <v>-0.36714000448379808</v>
      </c>
      <c r="Q2382" s="63">
        <f t="shared" si="479"/>
        <v>845806.4110923534</v>
      </c>
      <c r="R2382" s="48">
        <v>1</v>
      </c>
      <c r="S2382" s="47">
        <f t="shared" si="482"/>
        <v>26558061.56481237</v>
      </c>
      <c r="T2382" s="67">
        <f>(S2382-MAX(S$97:S2382))/MAX(S$97:S2382)</f>
        <v>-0.45329121754425755</v>
      </c>
      <c r="U2382" s="63">
        <f t="shared" si="481"/>
        <v>913966.79017418344</v>
      </c>
      <c r="V2382" s="4"/>
    </row>
    <row r="2383" spans="1:22" x14ac:dyDescent="0.3">
      <c r="A2383" s="2">
        <v>45386</v>
      </c>
      <c r="B2383" s="21">
        <v>849</v>
      </c>
      <c r="C2383" s="21">
        <v>865</v>
      </c>
      <c r="D2383" s="21">
        <v>881.4</v>
      </c>
      <c r="E2383" s="21">
        <v>811.0916666666667</v>
      </c>
      <c r="F2383" s="23" t="str">
        <f t="shared" si="488"/>
        <v>FALSE</v>
      </c>
      <c r="G2383" s="23" t="str">
        <f t="shared" si="489"/>
        <v>TRUE</v>
      </c>
      <c r="H2383" s="23" t="str">
        <f t="shared" si="490"/>
        <v>Sell</v>
      </c>
      <c r="I2383" s="23" t="str">
        <f t="shared" si="487"/>
        <v/>
      </c>
      <c r="J2383" s="38" t="str">
        <f t="shared" si="484"/>
        <v>Cash</v>
      </c>
      <c r="K2383" s="23" t="str">
        <f t="shared" si="485"/>
        <v>Cash</v>
      </c>
      <c r="L2383" s="23" t="str">
        <f t="shared" si="486"/>
        <v>Cash</v>
      </c>
      <c r="M2383" s="43">
        <f t="shared" si="491"/>
        <v>0.99066511085180864</v>
      </c>
      <c r="N2383" s="54">
        <f t="shared" si="480"/>
        <v>1</v>
      </c>
      <c r="O2383" s="47">
        <f>O2382*N2383</f>
        <v>3293230.8216654225</v>
      </c>
      <c r="P2383" s="67">
        <f>(O2383-MAX(O$97:O2383))/MAX(O$97:O2383)</f>
        <v>-0.36714000448379808</v>
      </c>
      <c r="Q2383" s="63">
        <f t="shared" si="479"/>
        <v>845806.4110923534</v>
      </c>
      <c r="R2383" s="48">
        <v>1</v>
      </c>
      <c r="S2383" s="47">
        <f t="shared" si="482"/>
        <v>26558061.56481237</v>
      </c>
      <c r="T2383" s="67">
        <f>(S2383-MAX(S$97:S2383))/MAX(S$97:S2383)</f>
        <v>-0.45329121754425755</v>
      </c>
      <c r="U2383" s="63">
        <f t="shared" si="481"/>
        <v>913966.79017418344</v>
      </c>
      <c r="V2383" s="4"/>
    </row>
    <row r="2384" spans="1:22" x14ac:dyDescent="0.3">
      <c r="A2384" s="2">
        <v>45387</v>
      </c>
      <c r="B2384" s="21">
        <v>865</v>
      </c>
      <c r="C2384" s="21">
        <v>844</v>
      </c>
      <c r="D2384" s="21">
        <v>875.4</v>
      </c>
      <c r="E2384" s="21">
        <v>810.9083333333333</v>
      </c>
      <c r="F2384" s="23" t="str">
        <f t="shared" si="488"/>
        <v>FALSE</v>
      </c>
      <c r="G2384" s="23" t="str">
        <f t="shared" si="489"/>
        <v>TRUE</v>
      </c>
      <c r="H2384" s="23" t="str">
        <f t="shared" si="490"/>
        <v>Sell</v>
      </c>
      <c r="I2384" s="23" t="str">
        <f t="shared" si="487"/>
        <v/>
      </c>
      <c r="J2384" s="38" t="str">
        <f t="shared" si="484"/>
        <v>Cash</v>
      </c>
      <c r="K2384" s="23" t="str">
        <f t="shared" si="485"/>
        <v>Cash</v>
      </c>
      <c r="L2384" s="23" t="str">
        <f t="shared" si="486"/>
        <v>Cash</v>
      </c>
      <c r="M2384" s="43">
        <f t="shared" si="491"/>
        <v>1.0188457008244993</v>
      </c>
      <c r="N2384" s="54">
        <f t="shared" si="480"/>
        <v>1</v>
      </c>
      <c r="O2384" s="47">
        <f>O2383*N2384</f>
        <v>3293230.8216654225</v>
      </c>
      <c r="P2384" s="67">
        <f>(O2384-MAX(O$97:O2384))/MAX(O$97:O2384)</f>
        <v>-0.36714000448379808</v>
      </c>
      <c r="Q2384" s="63">
        <f t="shared" si="479"/>
        <v>845806.4110923534</v>
      </c>
      <c r="R2384" s="48">
        <v>1</v>
      </c>
      <c r="S2384" s="47">
        <f t="shared" si="482"/>
        <v>26558061.56481237</v>
      </c>
      <c r="T2384" s="67">
        <f>(S2384-MAX(S$97:S2384))/MAX(S$97:S2384)</f>
        <v>-0.45329121754425755</v>
      </c>
      <c r="U2384" s="63">
        <f t="shared" si="481"/>
        <v>913966.79017418344</v>
      </c>
      <c r="V2384" s="4"/>
    </row>
    <row r="2385" spans="1:22" x14ac:dyDescent="0.3">
      <c r="A2385" s="2">
        <v>45388</v>
      </c>
      <c r="B2385" s="21">
        <v>843</v>
      </c>
      <c r="C2385" s="21">
        <v>853</v>
      </c>
      <c r="D2385" s="21">
        <v>872.3</v>
      </c>
      <c r="E2385" s="21">
        <v>810.6</v>
      </c>
      <c r="F2385" s="23" t="str">
        <f t="shared" si="488"/>
        <v>FALSE</v>
      </c>
      <c r="G2385" s="23" t="str">
        <f t="shared" si="489"/>
        <v>TRUE</v>
      </c>
      <c r="H2385" s="23" t="str">
        <f t="shared" si="490"/>
        <v>Sell</v>
      </c>
      <c r="I2385" s="23" t="str">
        <f t="shared" si="487"/>
        <v/>
      </c>
      <c r="J2385" s="38" t="str">
        <f t="shared" si="484"/>
        <v>Cash</v>
      </c>
      <c r="K2385" s="23" t="str">
        <f t="shared" si="485"/>
        <v>Cash</v>
      </c>
      <c r="L2385" s="23" t="str">
        <f t="shared" si="486"/>
        <v>Cash</v>
      </c>
      <c r="M2385" s="43">
        <f t="shared" si="491"/>
        <v>0.97456647398843932</v>
      </c>
      <c r="N2385" s="54">
        <f t="shared" si="480"/>
        <v>1</v>
      </c>
      <c r="O2385" s="47">
        <f>O2384*N2385</f>
        <v>3293230.8216654225</v>
      </c>
      <c r="P2385" s="67">
        <f>(O2385-MAX(O$97:O2385))/MAX(O$97:O2385)</f>
        <v>-0.36714000448379808</v>
      </c>
      <c r="Q2385" s="63">
        <f t="shared" si="479"/>
        <v>845806.4110923534</v>
      </c>
      <c r="R2385" s="48">
        <v>1</v>
      </c>
      <c r="S2385" s="47">
        <f t="shared" si="482"/>
        <v>26558061.56481237</v>
      </c>
      <c r="T2385" s="67">
        <f>(S2385-MAX(S$97:S2385))/MAX(S$97:S2385)</f>
        <v>-0.45329121754425755</v>
      </c>
      <c r="U2385" s="63">
        <f t="shared" si="481"/>
        <v>913966.79017418344</v>
      </c>
      <c r="V2385" s="4"/>
    </row>
    <row r="2386" spans="1:22" x14ac:dyDescent="0.3">
      <c r="A2386" s="2">
        <v>45389</v>
      </c>
      <c r="B2386" s="21">
        <v>853</v>
      </c>
      <c r="C2386" s="21">
        <v>860</v>
      </c>
      <c r="D2386" s="21">
        <v>869.6</v>
      </c>
      <c r="E2386" s="21">
        <v>810.02499999999998</v>
      </c>
      <c r="F2386" s="23" t="str">
        <f t="shared" si="488"/>
        <v>FALSE</v>
      </c>
      <c r="G2386" s="23" t="str">
        <f t="shared" si="489"/>
        <v>TRUE</v>
      </c>
      <c r="H2386" s="23" t="str">
        <f t="shared" si="490"/>
        <v>Sell</v>
      </c>
      <c r="I2386" s="23" t="str">
        <f t="shared" si="487"/>
        <v/>
      </c>
      <c r="J2386" s="38" t="str">
        <f t="shared" si="484"/>
        <v>Cash</v>
      </c>
      <c r="K2386" s="23" t="str">
        <f t="shared" si="485"/>
        <v>Cash</v>
      </c>
      <c r="L2386" s="23" t="str">
        <f t="shared" si="486"/>
        <v>Cash</v>
      </c>
      <c r="M2386" s="43">
        <f t="shared" si="491"/>
        <v>1.0118623962040332</v>
      </c>
      <c r="N2386" s="54">
        <f t="shared" si="480"/>
        <v>1</v>
      </c>
      <c r="O2386" s="47">
        <f>O2385*N2386</f>
        <v>3293230.8216654225</v>
      </c>
      <c r="P2386" s="67">
        <f>(O2386-MAX(O$97:O2386))/MAX(O$97:O2386)</f>
        <v>-0.36714000448379808</v>
      </c>
      <c r="Q2386" s="63">
        <f t="shared" si="479"/>
        <v>845806.4110923534</v>
      </c>
      <c r="R2386" s="48">
        <v>1</v>
      </c>
      <c r="S2386" s="47">
        <f t="shared" si="482"/>
        <v>26558061.56481237</v>
      </c>
      <c r="T2386" s="67">
        <f>(S2386-MAX(S$97:S2386))/MAX(S$97:S2386)</f>
        <v>-0.45329121754425755</v>
      </c>
      <c r="U2386" s="63">
        <f t="shared" si="481"/>
        <v>913966.79017418344</v>
      </c>
      <c r="V2386" s="4"/>
    </row>
    <row r="2387" spans="1:22" x14ac:dyDescent="0.3">
      <c r="A2387" s="2">
        <v>45390</v>
      </c>
      <c r="B2387" s="21">
        <v>860</v>
      </c>
      <c r="C2387" s="21">
        <v>873</v>
      </c>
      <c r="D2387" s="21">
        <v>866.6</v>
      </c>
      <c r="E2387" s="21">
        <v>809.7833333333333</v>
      </c>
      <c r="F2387" s="23" t="str">
        <f t="shared" si="488"/>
        <v>FALSE</v>
      </c>
      <c r="G2387" s="23" t="str">
        <f t="shared" si="489"/>
        <v>TRUE</v>
      </c>
      <c r="H2387" s="23" t="str">
        <f t="shared" si="490"/>
        <v>Sell</v>
      </c>
      <c r="I2387" s="23" t="str">
        <f t="shared" si="487"/>
        <v/>
      </c>
      <c r="J2387" s="38" t="str">
        <f t="shared" si="484"/>
        <v>Cash</v>
      </c>
      <c r="K2387" s="23" t="str">
        <f t="shared" si="485"/>
        <v>Cash</v>
      </c>
      <c r="L2387" s="23" t="str">
        <f t="shared" si="486"/>
        <v>Cash</v>
      </c>
      <c r="M2387" s="43">
        <f t="shared" si="491"/>
        <v>1.0082063305978899</v>
      </c>
      <c r="N2387" s="54">
        <f t="shared" si="480"/>
        <v>1</v>
      </c>
      <c r="O2387" s="47">
        <f>O2386*N2387</f>
        <v>3293230.8216654225</v>
      </c>
      <c r="P2387" s="67">
        <f>(O2387-MAX(O$97:O2387))/MAX(O$97:O2387)</f>
        <v>-0.36714000448379808</v>
      </c>
      <c r="Q2387" s="63">
        <f t="shared" si="479"/>
        <v>845806.4110923534</v>
      </c>
      <c r="R2387" s="48">
        <v>1</v>
      </c>
      <c r="S2387" s="47">
        <f t="shared" si="482"/>
        <v>26558061.56481237</v>
      </c>
      <c r="T2387" s="67">
        <f>(S2387-MAX(S$97:S2387))/MAX(S$97:S2387)</f>
        <v>-0.45329121754425755</v>
      </c>
      <c r="U2387" s="63">
        <f t="shared" si="481"/>
        <v>913966.79017418344</v>
      </c>
      <c r="V2387" s="4"/>
    </row>
    <row r="2388" spans="1:22" x14ac:dyDescent="0.3">
      <c r="A2388" s="2">
        <v>45391</v>
      </c>
      <c r="B2388" s="21">
        <v>872</v>
      </c>
      <c r="C2388" s="21">
        <v>883</v>
      </c>
      <c r="D2388" s="21">
        <v>864.6</v>
      </c>
      <c r="E2388" s="21">
        <v>810.1</v>
      </c>
      <c r="F2388" s="23" t="str">
        <f t="shared" si="488"/>
        <v>TRUE</v>
      </c>
      <c r="G2388" s="23" t="str">
        <f t="shared" si="489"/>
        <v>TRUE</v>
      </c>
      <c r="H2388" s="23" t="str">
        <f t="shared" si="490"/>
        <v>Buy</v>
      </c>
      <c r="I2388" s="23" t="str">
        <f t="shared" si="487"/>
        <v>Buying</v>
      </c>
      <c r="J2388" s="38" t="str">
        <f t="shared" si="484"/>
        <v/>
      </c>
      <c r="K2388" s="23" t="str">
        <f t="shared" si="485"/>
        <v>Buying</v>
      </c>
      <c r="L2388" s="23" t="str">
        <f t="shared" si="486"/>
        <v>Buying</v>
      </c>
      <c r="M2388" s="43">
        <f t="shared" si="491"/>
        <v>1.0139534883720931</v>
      </c>
      <c r="N2388" s="54">
        <f t="shared" si="480"/>
        <v>1</v>
      </c>
      <c r="O2388" s="47">
        <f>O2387*N2388</f>
        <v>3293230.8216654225</v>
      </c>
      <c r="P2388" s="67">
        <f>(O2388-MAX(O$97:O2388))/MAX(O$97:O2388)</f>
        <v>-0.36714000448379808</v>
      </c>
      <c r="Q2388" s="63">
        <f t="shared" si="479"/>
        <v>845806.4110923534</v>
      </c>
      <c r="R2388" s="48">
        <v>1</v>
      </c>
      <c r="S2388" s="47">
        <f t="shared" si="482"/>
        <v>26558061.56481237</v>
      </c>
      <c r="T2388" s="67">
        <f>(S2388-MAX(S$97:S2388))/MAX(S$97:S2388)</f>
        <v>-0.45329121754425755</v>
      </c>
      <c r="U2388" s="63">
        <f t="shared" si="481"/>
        <v>913966.79017418344</v>
      </c>
      <c r="V2388" s="4"/>
    </row>
    <row r="2389" spans="1:22" x14ac:dyDescent="0.3">
      <c r="A2389" s="2">
        <v>45392</v>
      </c>
      <c r="B2389" s="21">
        <v>883</v>
      </c>
      <c r="C2389" s="21">
        <v>871</v>
      </c>
      <c r="D2389" s="21">
        <v>862.3</v>
      </c>
      <c r="E2389" s="21">
        <v>810.23333333333335</v>
      </c>
      <c r="F2389" s="23" t="str">
        <f t="shared" si="488"/>
        <v>TRUE</v>
      </c>
      <c r="G2389" s="23" t="str">
        <f t="shared" si="489"/>
        <v>TRUE</v>
      </c>
      <c r="H2389" s="23" t="str">
        <f t="shared" si="490"/>
        <v>Buy</v>
      </c>
      <c r="I2389" s="23" t="str">
        <f t="shared" si="487"/>
        <v>hold</v>
      </c>
      <c r="J2389" s="38" t="str">
        <f t="shared" si="484"/>
        <v/>
      </c>
      <c r="K2389" s="23" t="str">
        <f t="shared" si="485"/>
        <v>hold</v>
      </c>
      <c r="L2389" s="23" t="str">
        <f t="shared" si="486"/>
        <v>hold</v>
      </c>
      <c r="M2389" s="43">
        <f t="shared" si="491"/>
        <v>1.0126146788990826</v>
      </c>
      <c r="N2389" s="54">
        <f t="shared" si="480"/>
        <v>1.0119146788990825</v>
      </c>
      <c r="O2389" s="47">
        <f>O2388*N2389</f>
        <v>3332468.6094461274</v>
      </c>
      <c r="P2389" s="67">
        <f>(O2389-MAX(O$97:O2389))/MAX(O$97:O2389)</f>
        <v>-0.35959968084914778</v>
      </c>
      <c r="Q2389" s="63">
        <f t="shared" si="479"/>
        <v>855883.92289130413</v>
      </c>
      <c r="R2389" s="48">
        <v>1.0119058486238532</v>
      </c>
      <c r="S2389" s="47">
        <f t="shared" si="482"/>
        <v>26874257.825546</v>
      </c>
      <c r="T2389" s="67">
        <f>(S2389-MAX(S$97:S2389))/MAX(S$97:S2389)</f>
        <v>-0.44678218553900834</v>
      </c>
      <c r="U2389" s="63">
        <f t="shared" si="481"/>
        <v>924848.34042522626</v>
      </c>
      <c r="V2389" s="4"/>
    </row>
    <row r="2390" spans="1:22" x14ac:dyDescent="0.3">
      <c r="A2390" s="2">
        <v>45393</v>
      </c>
      <c r="B2390" s="21">
        <v>871</v>
      </c>
      <c r="C2390" s="21">
        <v>869</v>
      </c>
      <c r="D2390" s="21">
        <v>862.5</v>
      </c>
      <c r="E2390" s="21">
        <v>810.43333333333328</v>
      </c>
      <c r="F2390" s="23" t="str">
        <f t="shared" si="488"/>
        <v>TRUE</v>
      </c>
      <c r="G2390" s="23" t="str">
        <f t="shared" si="489"/>
        <v>TRUE</v>
      </c>
      <c r="H2390" s="23" t="str">
        <f t="shared" si="490"/>
        <v>Buy</v>
      </c>
      <c r="I2390" s="23" t="str">
        <f t="shared" si="487"/>
        <v>hold</v>
      </c>
      <c r="J2390" s="38" t="str">
        <f t="shared" si="484"/>
        <v/>
      </c>
      <c r="K2390" s="23" t="str">
        <f t="shared" si="485"/>
        <v>hold</v>
      </c>
      <c r="L2390" s="23" t="str">
        <f t="shared" si="486"/>
        <v>hold</v>
      </c>
      <c r="M2390" s="43">
        <f t="shared" si="491"/>
        <v>0.98640996602491504</v>
      </c>
      <c r="N2390" s="54">
        <f t="shared" si="480"/>
        <v>0.98640996602491504</v>
      </c>
      <c r="O2390" s="47">
        <f>O2389*N2390</f>
        <v>3287180.2478228505</v>
      </c>
      <c r="P2390" s="67">
        <f>(O2390-MAX(O$97:O2390))/MAX(O$97:O2390)</f>
        <v>-0.36830274294406312</v>
      </c>
      <c r="Q2390" s="63">
        <f t="shared" si="479"/>
        <v>844252.43130048236</v>
      </c>
      <c r="R2390" s="48">
        <v>0.98640996602491504</v>
      </c>
      <c r="S2390" s="47">
        <f t="shared" si="482"/>
        <v>26509035.748641636</v>
      </c>
      <c r="T2390" s="67">
        <f>(S2390-MAX(S$97:S2390))/MAX(S$97:S2390)</f>
        <v>-0.45430043443315549</v>
      </c>
      <c r="U2390" s="63">
        <f t="shared" si="481"/>
        <v>912279.62005704653</v>
      </c>
      <c r="V2390" s="4"/>
    </row>
    <row r="2391" spans="1:22" x14ac:dyDescent="0.3">
      <c r="A2391" s="2">
        <v>45394</v>
      </c>
      <c r="B2391" s="21">
        <v>869</v>
      </c>
      <c r="C2391" s="21">
        <v>856</v>
      </c>
      <c r="D2391" s="21">
        <v>862.3</v>
      </c>
      <c r="E2391" s="21">
        <v>810.47500000000002</v>
      </c>
      <c r="F2391" s="23" t="str">
        <f t="shared" si="488"/>
        <v>TRUE</v>
      </c>
      <c r="G2391" s="23" t="str">
        <f t="shared" si="489"/>
        <v>TRUE</v>
      </c>
      <c r="H2391" s="23" t="str">
        <f t="shared" si="490"/>
        <v>Buy</v>
      </c>
      <c r="I2391" s="23" t="str">
        <f t="shared" si="487"/>
        <v>hold</v>
      </c>
      <c r="J2391" s="38" t="str">
        <f t="shared" si="484"/>
        <v/>
      </c>
      <c r="K2391" s="23" t="str">
        <f t="shared" si="485"/>
        <v>hold</v>
      </c>
      <c r="L2391" s="23" t="str">
        <f t="shared" si="486"/>
        <v>hold</v>
      </c>
      <c r="M2391" s="43">
        <f t="shared" si="491"/>
        <v>0.99770378874856491</v>
      </c>
      <c r="N2391" s="54">
        <f t="shared" si="480"/>
        <v>0.99770378874856491</v>
      </c>
      <c r="O2391" s="47">
        <f>O2390*N2391</f>
        <v>3279632.1875523045</v>
      </c>
      <c r="P2391" s="67">
        <f>(O2391-MAX(O$97:O2391))/MAX(O$97:O2391)</f>
        <v>-0.36975325329321562</v>
      </c>
      <c r="Q2391" s="63">
        <f t="shared" si="479"/>
        <v>842313.84936867876</v>
      </c>
      <c r="R2391" s="48">
        <v>0.99770378874856491</v>
      </c>
      <c r="S2391" s="47">
        <f t="shared" si="482"/>
        <v>26448165.40249091</v>
      </c>
      <c r="T2391" s="67">
        <f>(S2391-MAX(S$97:S2391))/MAX(S$97:S2391)</f>
        <v>-0.45555347591551332</v>
      </c>
      <c r="U2391" s="63">
        <f t="shared" si="481"/>
        <v>910184.83332901658</v>
      </c>
      <c r="V2391" s="4"/>
    </row>
    <row r="2392" spans="1:22" x14ac:dyDescent="0.3">
      <c r="A2392" s="2">
        <v>45395</v>
      </c>
      <c r="B2392" s="21">
        <v>856</v>
      </c>
      <c r="C2392" s="21">
        <v>799</v>
      </c>
      <c r="D2392" s="21">
        <v>857.3</v>
      </c>
      <c r="E2392" s="21">
        <v>810.02499999999998</v>
      </c>
      <c r="F2392" s="23" t="str">
        <f t="shared" si="488"/>
        <v>FALSE</v>
      </c>
      <c r="G2392" s="23" t="str">
        <f t="shared" si="489"/>
        <v>TRUE</v>
      </c>
      <c r="H2392" s="23" t="str">
        <f t="shared" si="490"/>
        <v>Sell</v>
      </c>
      <c r="I2392" s="23" t="str">
        <f t="shared" si="487"/>
        <v/>
      </c>
      <c r="J2392" s="38" t="str">
        <f t="shared" si="484"/>
        <v>Selling</v>
      </c>
      <c r="K2392" s="23" t="str">
        <f t="shared" si="485"/>
        <v>Selling</v>
      </c>
      <c r="L2392" s="23" t="str">
        <f t="shared" si="486"/>
        <v>Selling</v>
      </c>
      <c r="M2392" s="43">
        <f t="shared" si="491"/>
        <v>0.98504027617951673</v>
      </c>
      <c r="N2392" s="54">
        <f t="shared" si="480"/>
        <v>0.98435074798619104</v>
      </c>
      <c r="O2392" s="47">
        <f>O2391*N2392</f>
        <v>3228308.3969366988</v>
      </c>
      <c r="P2392" s="67">
        <f>(O2392-MAX(O$97:O2392))/MAX(O$97:O2392)</f>
        <v>-0.37961614346331335</v>
      </c>
      <c r="Q2392" s="63">
        <f t="shared" si="479"/>
        <v>829132.26766518678</v>
      </c>
      <c r="R2392" s="48">
        <v>0.98435074798619104</v>
      </c>
      <c r="S2392" s="47">
        <f t="shared" si="482"/>
        <v>26034271.396804426</v>
      </c>
      <c r="T2392" s="67">
        <f>(S2392-MAX(S$97:S2392))/MAX(S$97:S2392)</f>
        <v>-0.46407365677895379</v>
      </c>
      <c r="U2392" s="63">
        <f t="shared" si="481"/>
        <v>895941.12149310415</v>
      </c>
      <c r="V2392" s="4"/>
    </row>
    <row r="2393" spans="1:22" x14ac:dyDescent="0.3">
      <c r="A2393" s="2">
        <v>45396</v>
      </c>
      <c r="B2393" s="21">
        <v>799</v>
      </c>
      <c r="C2393" s="21">
        <v>728</v>
      </c>
      <c r="D2393" s="21">
        <v>843.6</v>
      </c>
      <c r="E2393" s="21">
        <v>809</v>
      </c>
      <c r="F2393" s="23" t="str">
        <f t="shared" si="488"/>
        <v>FALSE</v>
      </c>
      <c r="G2393" s="23" t="str">
        <f t="shared" si="489"/>
        <v>FALSE</v>
      </c>
      <c r="H2393" s="23" t="str">
        <f t="shared" si="490"/>
        <v>Sell</v>
      </c>
      <c r="I2393" s="23" t="str">
        <f t="shared" si="487"/>
        <v/>
      </c>
      <c r="J2393" s="38" t="str">
        <f t="shared" si="484"/>
        <v>Cash</v>
      </c>
      <c r="K2393" s="23" t="str">
        <f t="shared" si="485"/>
        <v>Cash</v>
      </c>
      <c r="L2393" s="23" t="str">
        <f t="shared" si="486"/>
        <v>Cash</v>
      </c>
      <c r="M2393" s="43">
        <f t="shared" si="491"/>
        <v>0.93341121495327106</v>
      </c>
      <c r="N2393" s="54">
        <f t="shared" si="480"/>
        <v>1</v>
      </c>
      <c r="O2393" s="47">
        <f>O2392*N2393</f>
        <v>3228308.3969366988</v>
      </c>
      <c r="P2393" s="67">
        <f>(O2393-MAX(O$97:O2393))/MAX(O$97:O2393)</f>
        <v>-0.37961614346331335</v>
      </c>
      <c r="Q2393" s="63">
        <f t="shared" si="479"/>
        <v>829132.26766518678</v>
      </c>
      <c r="R2393" s="48">
        <v>1</v>
      </c>
      <c r="S2393" s="47">
        <f t="shared" si="482"/>
        <v>26034271.396804426</v>
      </c>
      <c r="T2393" s="67">
        <f>(S2393-MAX(S$97:S2393))/MAX(S$97:S2393)</f>
        <v>-0.46407365677895379</v>
      </c>
      <c r="U2393" s="63">
        <f t="shared" si="481"/>
        <v>895941.12149310415</v>
      </c>
      <c r="V2393" s="4"/>
    </row>
    <row r="2394" spans="1:22" x14ac:dyDescent="0.3">
      <c r="A2394" s="2">
        <v>45397</v>
      </c>
      <c r="B2394" s="21">
        <v>728</v>
      </c>
      <c r="C2394" s="21">
        <v>741</v>
      </c>
      <c r="D2394" s="21">
        <v>833.3</v>
      </c>
      <c r="E2394" s="21">
        <v>808.16666666666663</v>
      </c>
      <c r="F2394" s="23" t="str">
        <f t="shared" si="488"/>
        <v>FALSE</v>
      </c>
      <c r="G2394" s="23" t="str">
        <f t="shared" si="489"/>
        <v>FALSE</v>
      </c>
      <c r="H2394" s="23" t="str">
        <f t="shared" si="490"/>
        <v>Sell</v>
      </c>
      <c r="I2394" s="23" t="str">
        <f t="shared" si="487"/>
        <v/>
      </c>
      <c r="J2394" s="38" t="str">
        <f t="shared" si="484"/>
        <v>Cash</v>
      </c>
      <c r="K2394" s="23" t="str">
        <f t="shared" si="485"/>
        <v>Cash</v>
      </c>
      <c r="L2394" s="23" t="str">
        <f t="shared" si="486"/>
        <v>Cash</v>
      </c>
      <c r="M2394" s="43">
        <f t="shared" si="491"/>
        <v>0.91113892365456817</v>
      </c>
      <c r="N2394" s="54">
        <f t="shared" si="480"/>
        <v>1</v>
      </c>
      <c r="O2394" s="47">
        <f>O2393*N2394</f>
        <v>3228308.3969366988</v>
      </c>
      <c r="P2394" s="67">
        <f>(O2394-MAX(O$97:O2394))/MAX(O$97:O2394)</f>
        <v>-0.37961614346331335</v>
      </c>
      <c r="Q2394" s="63">
        <f t="shared" si="479"/>
        <v>829132.26766518678</v>
      </c>
      <c r="R2394" s="48">
        <v>1</v>
      </c>
      <c r="S2394" s="47">
        <f t="shared" si="482"/>
        <v>26034271.396804426</v>
      </c>
      <c r="T2394" s="67">
        <f>(S2394-MAX(S$97:S2394))/MAX(S$97:S2394)</f>
        <v>-0.46407365677895379</v>
      </c>
      <c r="U2394" s="63">
        <f t="shared" si="481"/>
        <v>895941.12149310415</v>
      </c>
      <c r="V2394" s="4"/>
    </row>
    <row r="2395" spans="1:22" x14ac:dyDescent="0.3">
      <c r="A2395" s="2">
        <v>45398</v>
      </c>
      <c r="B2395" s="21">
        <v>741</v>
      </c>
      <c r="C2395" s="21">
        <v>731</v>
      </c>
      <c r="D2395" s="21">
        <v>821.1</v>
      </c>
      <c r="E2395" s="21">
        <v>807.45</v>
      </c>
      <c r="F2395" s="23" t="str">
        <f t="shared" si="488"/>
        <v>FALSE</v>
      </c>
      <c r="G2395" s="23" t="str">
        <f t="shared" si="489"/>
        <v>FALSE</v>
      </c>
      <c r="H2395" s="23" t="str">
        <f t="shared" si="490"/>
        <v>Sell</v>
      </c>
      <c r="I2395" s="23" t="str">
        <f t="shared" si="487"/>
        <v/>
      </c>
      <c r="J2395" s="38" t="str">
        <f t="shared" si="484"/>
        <v>Cash</v>
      </c>
      <c r="K2395" s="23" t="str">
        <f t="shared" si="485"/>
        <v>Cash</v>
      </c>
      <c r="L2395" s="23" t="str">
        <f t="shared" si="486"/>
        <v>Cash</v>
      </c>
      <c r="M2395" s="43">
        <f t="shared" si="491"/>
        <v>1.0178571428571428</v>
      </c>
      <c r="N2395" s="54">
        <f t="shared" si="480"/>
        <v>1</v>
      </c>
      <c r="O2395" s="47">
        <f>O2394*N2395</f>
        <v>3228308.3969366988</v>
      </c>
      <c r="P2395" s="67">
        <f>(O2395-MAX(O$97:O2395))/MAX(O$97:O2395)</f>
        <v>-0.37961614346331335</v>
      </c>
      <c r="Q2395" s="63">
        <f t="shared" si="479"/>
        <v>829132.26766518678</v>
      </c>
      <c r="R2395" s="48">
        <v>1</v>
      </c>
      <c r="S2395" s="47">
        <f t="shared" si="482"/>
        <v>26034271.396804426</v>
      </c>
      <c r="T2395" s="67">
        <f>(S2395-MAX(S$97:S2395))/MAX(S$97:S2395)</f>
        <v>-0.46407365677895379</v>
      </c>
      <c r="U2395" s="63">
        <f t="shared" si="481"/>
        <v>895941.12149310415</v>
      </c>
      <c r="V2395" s="4"/>
    </row>
    <row r="2396" spans="1:22" x14ac:dyDescent="0.3">
      <c r="A2396" s="2">
        <v>45399</v>
      </c>
      <c r="B2396" s="21">
        <v>730</v>
      </c>
      <c r="C2396" s="21">
        <v>728</v>
      </c>
      <c r="D2396" s="21">
        <v>807.9</v>
      </c>
      <c r="E2396" s="21">
        <v>806.66666666666663</v>
      </c>
      <c r="F2396" s="23" t="str">
        <f t="shared" si="488"/>
        <v>FALSE</v>
      </c>
      <c r="G2396" s="23" t="str">
        <f t="shared" si="489"/>
        <v>FALSE</v>
      </c>
      <c r="H2396" s="23" t="str">
        <f t="shared" si="490"/>
        <v>Sell</v>
      </c>
      <c r="I2396" s="23" t="str">
        <f t="shared" si="487"/>
        <v/>
      </c>
      <c r="J2396" s="38" t="str">
        <f t="shared" si="484"/>
        <v>Cash</v>
      </c>
      <c r="K2396" s="23" t="str">
        <f t="shared" si="485"/>
        <v>Cash</v>
      </c>
      <c r="L2396" s="23" t="str">
        <f t="shared" si="486"/>
        <v>Cash</v>
      </c>
      <c r="M2396" s="43">
        <f t="shared" si="491"/>
        <v>0.98515519568151144</v>
      </c>
      <c r="N2396" s="54">
        <f t="shared" si="480"/>
        <v>1</v>
      </c>
      <c r="O2396" s="47">
        <f>O2395*N2396</f>
        <v>3228308.3969366988</v>
      </c>
      <c r="P2396" s="67">
        <f>(O2396-MAX(O$97:O2396))/MAX(O$97:O2396)</f>
        <v>-0.37961614346331335</v>
      </c>
      <c r="Q2396" s="63">
        <f t="shared" si="479"/>
        <v>829132.26766518678</v>
      </c>
      <c r="R2396" s="48">
        <v>1</v>
      </c>
      <c r="S2396" s="47">
        <f t="shared" si="482"/>
        <v>26034271.396804426</v>
      </c>
      <c r="T2396" s="67">
        <f>(S2396-MAX(S$97:S2396))/MAX(S$97:S2396)</f>
        <v>-0.46407365677895379</v>
      </c>
      <c r="U2396" s="63">
        <f t="shared" si="481"/>
        <v>895941.12149310415</v>
      </c>
      <c r="V2396" s="4"/>
    </row>
    <row r="2397" spans="1:22" x14ac:dyDescent="0.3">
      <c r="A2397" s="2">
        <v>45400</v>
      </c>
      <c r="B2397" s="21">
        <v>727</v>
      </c>
      <c r="C2397" s="21">
        <v>737</v>
      </c>
      <c r="D2397" s="21">
        <v>794.3</v>
      </c>
      <c r="E2397" s="21">
        <v>805.82500000000005</v>
      </c>
      <c r="F2397" s="23" t="str">
        <f t="shared" si="488"/>
        <v>FALSE</v>
      </c>
      <c r="G2397" s="23" t="str">
        <f t="shared" si="489"/>
        <v>FALSE</v>
      </c>
      <c r="H2397" s="23" t="str">
        <f t="shared" si="490"/>
        <v>Sell</v>
      </c>
      <c r="I2397" s="23" t="str">
        <f t="shared" si="487"/>
        <v/>
      </c>
      <c r="J2397" s="38" t="str">
        <f t="shared" si="484"/>
        <v>Cash</v>
      </c>
      <c r="K2397" s="23" t="str">
        <f t="shared" si="485"/>
        <v>Cash</v>
      </c>
      <c r="L2397" s="23" t="str">
        <f t="shared" si="486"/>
        <v>Cash</v>
      </c>
      <c r="M2397" s="43">
        <f t="shared" si="491"/>
        <v>0.99589041095890407</v>
      </c>
      <c r="N2397" s="54">
        <f t="shared" si="480"/>
        <v>1</v>
      </c>
      <c r="O2397" s="47">
        <f>O2396*N2397</f>
        <v>3228308.3969366988</v>
      </c>
      <c r="P2397" s="67">
        <f>(O2397-MAX(O$97:O2397))/MAX(O$97:O2397)</f>
        <v>-0.37961614346331335</v>
      </c>
      <c r="Q2397" s="63">
        <f t="shared" si="479"/>
        <v>829132.26766518678</v>
      </c>
      <c r="R2397" s="48">
        <v>1</v>
      </c>
      <c r="S2397" s="47">
        <f t="shared" si="482"/>
        <v>26034271.396804426</v>
      </c>
      <c r="T2397" s="67">
        <f>(S2397-MAX(S$97:S2397))/MAX(S$97:S2397)</f>
        <v>-0.46407365677895379</v>
      </c>
      <c r="U2397" s="63">
        <f t="shared" si="481"/>
        <v>895941.12149310415</v>
      </c>
      <c r="V2397" s="4"/>
    </row>
    <row r="2398" spans="1:22" x14ac:dyDescent="0.3">
      <c r="A2398" s="2">
        <v>45401</v>
      </c>
      <c r="B2398" s="21">
        <v>738</v>
      </c>
      <c r="C2398" s="21">
        <v>728</v>
      </c>
      <c r="D2398" s="21">
        <v>778.8</v>
      </c>
      <c r="E2398" s="21">
        <v>804.9666666666667</v>
      </c>
      <c r="F2398" s="23" t="str">
        <f t="shared" si="488"/>
        <v>FALSE</v>
      </c>
      <c r="G2398" s="23" t="str">
        <f t="shared" si="489"/>
        <v>FALSE</v>
      </c>
      <c r="H2398" s="23" t="str">
        <f t="shared" si="490"/>
        <v>Sell</v>
      </c>
      <c r="I2398" s="23" t="str">
        <f t="shared" si="487"/>
        <v/>
      </c>
      <c r="J2398" s="38" t="str">
        <f t="shared" si="484"/>
        <v>Cash</v>
      </c>
      <c r="K2398" s="23" t="str">
        <f t="shared" si="485"/>
        <v>Cash</v>
      </c>
      <c r="L2398" s="23" t="str">
        <f t="shared" si="486"/>
        <v>Cash</v>
      </c>
      <c r="M2398" s="43">
        <f t="shared" si="491"/>
        <v>1.015130674002751</v>
      </c>
      <c r="N2398" s="54">
        <f t="shared" si="480"/>
        <v>1</v>
      </c>
      <c r="O2398" s="47">
        <f>O2397*N2398</f>
        <v>3228308.3969366988</v>
      </c>
      <c r="P2398" s="67">
        <f>(O2398-MAX(O$97:O2398))/MAX(O$97:O2398)</f>
        <v>-0.37961614346331335</v>
      </c>
      <c r="Q2398" s="63">
        <f t="shared" si="479"/>
        <v>829132.26766518678</v>
      </c>
      <c r="R2398" s="48">
        <v>1</v>
      </c>
      <c r="S2398" s="47">
        <f t="shared" si="482"/>
        <v>26034271.396804426</v>
      </c>
      <c r="T2398" s="67">
        <f>(S2398-MAX(S$97:S2398))/MAX(S$97:S2398)</f>
        <v>-0.46407365677895379</v>
      </c>
      <c r="U2398" s="63">
        <f t="shared" si="481"/>
        <v>895941.12149310415</v>
      </c>
      <c r="V2398" s="4"/>
    </row>
    <row r="2399" spans="1:22" x14ac:dyDescent="0.3">
      <c r="A2399" s="2">
        <v>45402</v>
      </c>
      <c r="B2399" s="21">
        <v>728</v>
      </c>
      <c r="C2399" s="21">
        <v>758</v>
      </c>
      <c r="D2399" s="21">
        <v>767.5</v>
      </c>
      <c r="E2399" s="21">
        <v>804.2833333333333</v>
      </c>
      <c r="F2399" s="23" t="str">
        <f t="shared" si="488"/>
        <v>FALSE</v>
      </c>
      <c r="G2399" s="23" t="str">
        <f t="shared" si="489"/>
        <v>FALSE</v>
      </c>
      <c r="H2399" s="23" t="str">
        <f t="shared" si="490"/>
        <v>Sell</v>
      </c>
      <c r="I2399" s="23" t="str">
        <f t="shared" si="487"/>
        <v/>
      </c>
      <c r="J2399" s="38" t="str">
        <f t="shared" si="484"/>
        <v>Cash</v>
      </c>
      <c r="K2399" s="23" t="str">
        <f t="shared" si="485"/>
        <v>Cash</v>
      </c>
      <c r="L2399" s="23" t="str">
        <f t="shared" si="486"/>
        <v>Cash</v>
      </c>
      <c r="M2399" s="43">
        <f t="shared" si="491"/>
        <v>0.98644986449864502</v>
      </c>
      <c r="N2399" s="54">
        <f t="shared" si="480"/>
        <v>1</v>
      </c>
      <c r="O2399" s="47">
        <f>O2398*N2399</f>
        <v>3228308.3969366988</v>
      </c>
      <c r="P2399" s="67">
        <f>(O2399-MAX(O$97:O2399))/MAX(O$97:O2399)</f>
        <v>-0.37961614346331335</v>
      </c>
      <c r="Q2399" s="63">
        <f t="shared" si="479"/>
        <v>829132.26766518678</v>
      </c>
      <c r="R2399" s="48">
        <v>1</v>
      </c>
      <c r="S2399" s="47">
        <f t="shared" si="482"/>
        <v>26034271.396804426</v>
      </c>
      <c r="T2399" s="67">
        <f>(S2399-MAX(S$97:S2399))/MAX(S$97:S2399)</f>
        <v>-0.46407365677895379</v>
      </c>
      <c r="U2399" s="63">
        <f t="shared" si="481"/>
        <v>895941.12149310415</v>
      </c>
      <c r="V2399" s="4"/>
    </row>
    <row r="2400" spans="1:22" x14ac:dyDescent="0.3">
      <c r="A2400" s="2">
        <v>45403</v>
      </c>
      <c r="B2400" s="21">
        <v>758</v>
      </c>
      <c r="C2400" s="21">
        <v>767</v>
      </c>
      <c r="D2400" s="21">
        <v>757.3</v>
      </c>
      <c r="E2400" s="21">
        <v>803.67499999999995</v>
      </c>
      <c r="F2400" s="23" t="str">
        <f t="shared" si="488"/>
        <v>FALSE</v>
      </c>
      <c r="G2400" s="23" t="str">
        <f t="shared" si="489"/>
        <v>FALSE</v>
      </c>
      <c r="H2400" s="23" t="str">
        <f t="shared" si="490"/>
        <v>Sell</v>
      </c>
      <c r="I2400" s="23" t="str">
        <f t="shared" si="487"/>
        <v/>
      </c>
      <c r="J2400" s="38" t="str">
        <f t="shared" si="484"/>
        <v>Cash</v>
      </c>
      <c r="K2400" s="23" t="str">
        <f t="shared" si="485"/>
        <v>Cash</v>
      </c>
      <c r="L2400" s="23" t="str">
        <f t="shared" si="486"/>
        <v>Cash</v>
      </c>
      <c r="M2400" s="43">
        <f t="shared" si="491"/>
        <v>1.0412087912087913</v>
      </c>
      <c r="N2400" s="54">
        <f t="shared" si="480"/>
        <v>1</v>
      </c>
      <c r="O2400" s="47">
        <f>O2399*N2400</f>
        <v>3228308.3969366988</v>
      </c>
      <c r="P2400" s="67">
        <f>(O2400-MAX(O$97:O2400))/MAX(O$97:O2400)</f>
        <v>-0.37961614346331335</v>
      </c>
      <c r="Q2400" s="63">
        <f t="shared" si="479"/>
        <v>829132.26766518678</v>
      </c>
      <c r="R2400" s="48">
        <v>1</v>
      </c>
      <c r="S2400" s="47">
        <f t="shared" si="482"/>
        <v>26034271.396804426</v>
      </c>
      <c r="T2400" s="67">
        <f>(S2400-MAX(S$97:S2400))/MAX(S$97:S2400)</f>
        <v>-0.46407365677895379</v>
      </c>
      <c r="U2400" s="63">
        <f t="shared" si="481"/>
        <v>895941.12149310415</v>
      </c>
      <c r="V2400" s="4"/>
    </row>
    <row r="2401" spans="1:22" x14ac:dyDescent="0.3">
      <c r="A2401" s="2">
        <v>45404</v>
      </c>
      <c r="B2401" s="21">
        <v>767</v>
      </c>
      <c r="C2401" s="21">
        <v>778</v>
      </c>
      <c r="D2401" s="21">
        <v>749.5</v>
      </c>
      <c r="E2401" s="21">
        <v>803.16666666666663</v>
      </c>
      <c r="F2401" s="23" t="str">
        <f t="shared" si="488"/>
        <v>TRUE</v>
      </c>
      <c r="G2401" s="23" t="str">
        <f t="shared" si="489"/>
        <v>FALSE</v>
      </c>
      <c r="H2401" s="23" t="str">
        <f t="shared" si="490"/>
        <v>Hold&amp;NotBuy</v>
      </c>
      <c r="I2401" s="23" t="str">
        <f t="shared" si="487"/>
        <v>hold</v>
      </c>
      <c r="J2401" s="38" t="str">
        <f t="shared" si="484"/>
        <v>Cash</v>
      </c>
      <c r="K2401" s="23" t="str">
        <f t="shared" si="485"/>
        <v>Cash</v>
      </c>
      <c r="L2401" s="23" t="str">
        <f t="shared" si="486"/>
        <v>Cash</v>
      </c>
      <c r="M2401" s="43">
        <f t="shared" si="491"/>
        <v>1.0118733509234827</v>
      </c>
      <c r="N2401" s="54">
        <f t="shared" si="480"/>
        <v>1</v>
      </c>
      <c r="O2401" s="47">
        <f>O2400*N2401</f>
        <v>3228308.3969366988</v>
      </c>
      <c r="P2401" s="67">
        <f>(O2401-MAX(O$97:O2401))/MAX(O$97:O2401)</f>
        <v>-0.37961614346331335</v>
      </c>
      <c r="Q2401" s="63">
        <f t="shared" si="479"/>
        <v>829132.26766518678</v>
      </c>
      <c r="R2401" s="48">
        <v>1</v>
      </c>
      <c r="S2401" s="47">
        <f t="shared" si="482"/>
        <v>26034271.396804426</v>
      </c>
      <c r="T2401" s="67">
        <f>(S2401-MAX(S$97:S2401))/MAX(S$97:S2401)</f>
        <v>-0.46407365677895379</v>
      </c>
      <c r="U2401" s="63">
        <f t="shared" si="481"/>
        <v>895941.12149310415</v>
      </c>
      <c r="V2401" s="4"/>
    </row>
    <row r="2402" spans="1:22" x14ac:dyDescent="0.3">
      <c r="A2402" s="2">
        <v>45405</v>
      </c>
      <c r="B2402" s="21">
        <v>777</v>
      </c>
      <c r="C2402" s="21">
        <v>791</v>
      </c>
      <c r="D2402" s="21">
        <v>748.7</v>
      </c>
      <c r="E2402" s="21">
        <v>802.6583333333333</v>
      </c>
      <c r="F2402" s="23" t="str">
        <f t="shared" si="488"/>
        <v>TRUE</v>
      </c>
      <c r="G2402" s="23" t="str">
        <f t="shared" si="489"/>
        <v>FALSE</v>
      </c>
      <c r="H2402" s="23" t="str">
        <f t="shared" si="490"/>
        <v>Hold&amp;NotBuy</v>
      </c>
      <c r="I2402" s="23" t="str">
        <f t="shared" si="487"/>
        <v>hold</v>
      </c>
      <c r="J2402" s="38" t="str">
        <f t="shared" si="484"/>
        <v>Cash</v>
      </c>
      <c r="K2402" s="23" t="str">
        <f t="shared" si="485"/>
        <v>Cash</v>
      </c>
      <c r="L2402" s="23" t="str">
        <f t="shared" si="486"/>
        <v>Cash</v>
      </c>
      <c r="M2402" s="43">
        <f t="shared" si="491"/>
        <v>1.0130378096479791</v>
      </c>
      <c r="N2402" s="54">
        <f t="shared" si="480"/>
        <v>1</v>
      </c>
      <c r="O2402" s="47">
        <f>O2401*N2402</f>
        <v>3228308.3969366988</v>
      </c>
      <c r="P2402" s="67">
        <f>(O2402-MAX(O$97:O2402))/MAX(O$97:O2402)</f>
        <v>-0.37961614346331335</v>
      </c>
      <c r="Q2402" s="63">
        <f t="shared" si="479"/>
        <v>829132.26766518678</v>
      </c>
      <c r="R2402" s="55">
        <f>(B2402-(B2401*$A$1))/B2401</f>
        <v>1.0123378096479791</v>
      </c>
      <c r="S2402" s="47">
        <f t="shared" si="482"/>
        <v>26355477.281622026</v>
      </c>
      <c r="T2402" s="67">
        <f>(S2402-MAX(S$97:S2402))/MAX(S$97:S2402)</f>
        <v>-0.457461499570955</v>
      </c>
      <c r="U2402" s="63">
        <f t="shared" si="481"/>
        <v>906995.07250588306</v>
      </c>
      <c r="V2402" s="4"/>
    </row>
    <row r="2403" spans="1:22" x14ac:dyDescent="0.3">
      <c r="A2403" s="2">
        <v>45406</v>
      </c>
      <c r="B2403" s="21">
        <v>791</v>
      </c>
      <c r="C2403" s="21">
        <v>767</v>
      </c>
      <c r="D2403" s="21">
        <v>752.6</v>
      </c>
      <c r="E2403" s="21">
        <v>802.07500000000005</v>
      </c>
      <c r="F2403" s="23" t="str">
        <f t="shared" si="488"/>
        <v>TRUE</v>
      </c>
      <c r="G2403" s="23" t="str">
        <f t="shared" si="489"/>
        <v>FALSE</v>
      </c>
      <c r="H2403" s="23" t="str">
        <f t="shared" si="490"/>
        <v>Hold&amp;NotBuy</v>
      </c>
      <c r="I2403" s="23" t="str">
        <f t="shared" si="487"/>
        <v>hold</v>
      </c>
      <c r="J2403" s="38" t="str">
        <f t="shared" si="484"/>
        <v>Cash</v>
      </c>
      <c r="K2403" s="23" t="str">
        <f t="shared" si="485"/>
        <v>Cash</v>
      </c>
      <c r="L2403" s="23" t="str">
        <f t="shared" si="486"/>
        <v>Cash</v>
      </c>
      <c r="M2403" s="43">
        <f t="shared" si="491"/>
        <v>1.0180180180180181</v>
      </c>
      <c r="N2403" s="54">
        <f t="shared" si="480"/>
        <v>1</v>
      </c>
      <c r="O2403" s="47">
        <f>O2402*N2403</f>
        <v>3228308.3969366988</v>
      </c>
      <c r="P2403" s="67">
        <f>(O2403-MAX(O$97:O2403))/MAX(O$97:O2403)</f>
        <v>-0.37961614346331335</v>
      </c>
      <c r="Q2403" s="63">
        <f t="shared" ref="Q2403:Q2466" si="492">Q2402*N2403</f>
        <v>829132.26766518678</v>
      </c>
      <c r="R2403" s="52">
        <f t="shared" ref="R2403:R2404" si="493">M2403</f>
        <v>1.0180180180180181</v>
      </c>
      <c r="S2403" s="47">
        <f t="shared" si="482"/>
        <v>26830350.746155757</v>
      </c>
      <c r="T2403" s="67">
        <f>(S2403-MAX(S$97:S2403))/MAX(S$97:S2403)</f>
        <v>-0.44768603109475597</v>
      </c>
      <c r="U2403" s="63">
        <f t="shared" si="481"/>
        <v>923337.32606454764</v>
      </c>
      <c r="V2403" s="4"/>
    </row>
    <row r="2404" spans="1:22" x14ac:dyDescent="0.3">
      <c r="A2404" s="2">
        <v>45407</v>
      </c>
      <c r="B2404" s="21">
        <v>767</v>
      </c>
      <c r="C2404" s="21">
        <v>750</v>
      </c>
      <c r="D2404" s="21">
        <v>753.5</v>
      </c>
      <c r="E2404" s="21">
        <v>801.32500000000005</v>
      </c>
      <c r="F2404" s="23" t="str">
        <f t="shared" si="488"/>
        <v>TRUE</v>
      </c>
      <c r="G2404" s="23" t="str">
        <f t="shared" si="489"/>
        <v>FALSE</v>
      </c>
      <c r="H2404" s="23" t="str">
        <f t="shared" si="490"/>
        <v>Hold&amp;NotBuy</v>
      </c>
      <c r="I2404" s="23" t="str">
        <f t="shared" si="487"/>
        <v>hold</v>
      </c>
      <c r="J2404" s="38" t="str">
        <f t="shared" si="484"/>
        <v>Cash</v>
      </c>
      <c r="K2404" s="23" t="str">
        <f t="shared" si="485"/>
        <v>Cash</v>
      </c>
      <c r="L2404" s="23" t="str">
        <f t="shared" si="486"/>
        <v>Cash</v>
      </c>
      <c r="M2404" s="43">
        <f t="shared" si="491"/>
        <v>0.96965865992414668</v>
      </c>
      <c r="N2404" s="54">
        <f t="shared" ref="N2404:N2467" si="494">IF(L2404="hold", IF(L2403="hold", B2404/B2403, (B2404-(B2403*$A$1))/B2403), IF(L2404="Selling", IF(L2403="Buying", (B2404-(B2403*$A$1)-(B2404*$A$1))/B2403, (B2404-(B2404*$A$1))/B2403), 1))</f>
        <v>1</v>
      </c>
      <c r="O2404" s="47">
        <f>O2403*N2404</f>
        <v>3228308.3969366988</v>
      </c>
      <c r="P2404" s="67">
        <f>(O2404-MAX(O$97:O2404))/MAX(O$97:O2404)</f>
        <v>-0.37961614346331335</v>
      </c>
      <c r="Q2404" s="63">
        <f t="shared" si="492"/>
        <v>829132.26766518678</v>
      </c>
      <c r="R2404" s="52">
        <f t="shared" si="493"/>
        <v>0.96965865992414668</v>
      </c>
      <c r="S2404" s="47">
        <f t="shared" si="482"/>
        <v>26016281.949812222</v>
      </c>
      <c r="T2404" s="67">
        <f>(S2404-MAX(S$97:S2404))/MAX(S$97:S2404)</f>
        <v>-0.46444397705395424</v>
      </c>
      <c r="U2404" s="63">
        <f t="shared" ref="U2404:U2467" si="495">U2403*R2404</f>
        <v>895322.03424969409</v>
      </c>
      <c r="V2404" s="4"/>
    </row>
    <row r="2405" spans="1:22" x14ac:dyDescent="0.3">
      <c r="A2405" s="2">
        <v>45408</v>
      </c>
      <c r="B2405" s="21">
        <v>750</v>
      </c>
      <c r="C2405" s="21">
        <v>748</v>
      </c>
      <c r="D2405" s="21">
        <v>755.2</v>
      </c>
      <c r="E2405" s="21">
        <v>800.52499999999998</v>
      </c>
      <c r="F2405" s="23" t="str">
        <f t="shared" si="488"/>
        <v>FALSE</v>
      </c>
      <c r="G2405" s="23" t="str">
        <f t="shared" si="489"/>
        <v>FALSE</v>
      </c>
      <c r="H2405" s="23" t="str">
        <f t="shared" si="490"/>
        <v>Sell</v>
      </c>
      <c r="I2405" s="23" t="str">
        <f t="shared" si="487"/>
        <v/>
      </c>
      <c r="J2405" s="38" t="str">
        <f t="shared" si="484"/>
        <v>Selling</v>
      </c>
      <c r="K2405" s="23" t="str">
        <f t="shared" si="485"/>
        <v>Selling</v>
      </c>
      <c r="L2405" s="23" t="str">
        <f t="shared" si="486"/>
        <v>Cash</v>
      </c>
      <c r="M2405" s="43">
        <f t="shared" si="491"/>
        <v>0.97783572359843551</v>
      </c>
      <c r="N2405" s="54">
        <f t="shared" si="494"/>
        <v>1</v>
      </c>
      <c r="O2405" s="47">
        <f>O2404*N2405</f>
        <v>3228308.3969366988</v>
      </c>
      <c r="P2405" s="67">
        <f>(O2405-MAX(O$97:O2405))/MAX(O$97:O2405)</f>
        <v>-0.37961614346331335</v>
      </c>
      <c r="Q2405" s="63">
        <f t="shared" si="492"/>
        <v>829132.26766518678</v>
      </c>
      <c r="R2405" s="53">
        <f>(B2405-(B2405*$A$1))/B2404</f>
        <v>0.97715123859191655</v>
      </c>
      <c r="S2405" s="47">
        <f t="shared" si="482"/>
        <v>25421842.130815536</v>
      </c>
      <c r="T2405" s="67">
        <f>(S2405-MAX(S$97:S2405))/MAX(S$97:S2405)</f>
        <v>-0.47668076884291044</v>
      </c>
      <c r="U2405" s="63">
        <f t="shared" si="495"/>
        <v>874865.03470572294</v>
      </c>
      <c r="V2405" s="4"/>
    </row>
    <row r="2406" spans="1:22" x14ac:dyDescent="0.3">
      <c r="A2406" s="2">
        <v>45409</v>
      </c>
      <c r="B2406" s="21">
        <v>749</v>
      </c>
      <c r="C2406" s="21">
        <v>744</v>
      </c>
      <c r="D2406" s="21">
        <v>756.8</v>
      </c>
      <c r="E2406" s="21">
        <v>799.68333333333328</v>
      </c>
      <c r="F2406" s="23" t="str">
        <f t="shared" si="488"/>
        <v>FALSE</v>
      </c>
      <c r="G2406" s="23" t="str">
        <f t="shared" si="489"/>
        <v>FALSE</v>
      </c>
      <c r="H2406" s="23" t="str">
        <f t="shared" si="490"/>
        <v>Sell</v>
      </c>
      <c r="I2406" s="23" t="str">
        <f t="shared" si="487"/>
        <v/>
      </c>
      <c r="J2406" s="38" t="str">
        <f t="shared" si="484"/>
        <v>Cash</v>
      </c>
      <c r="K2406" s="23" t="str">
        <f t="shared" si="485"/>
        <v>Cash</v>
      </c>
      <c r="L2406" s="23" t="str">
        <f t="shared" si="486"/>
        <v>Cash</v>
      </c>
      <c r="M2406" s="43">
        <f t="shared" si="491"/>
        <v>0.9986666666666667</v>
      </c>
      <c r="N2406" s="54">
        <f t="shared" si="494"/>
        <v>1</v>
      </c>
      <c r="O2406" s="47">
        <f>O2405*N2406</f>
        <v>3228308.3969366988</v>
      </c>
      <c r="P2406" s="67">
        <f>(O2406-MAX(O$97:O2406))/MAX(O$97:O2406)</f>
        <v>-0.37961614346331335</v>
      </c>
      <c r="Q2406" s="63">
        <f t="shared" si="492"/>
        <v>829132.26766518678</v>
      </c>
      <c r="R2406" s="48">
        <v>1</v>
      </c>
      <c r="S2406" s="47">
        <f t="shared" si="482"/>
        <v>25421842.130815536</v>
      </c>
      <c r="T2406" s="67">
        <f>(S2406-MAX(S$97:S2406))/MAX(S$97:S2406)</f>
        <v>-0.47668076884291044</v>
      </c>
      <c r="U2406" s="63">
        <f t="shared" si="495"/>
        <v>874865.03470572294</v>
      </c>
      <c r="V2406" s="4"/>
    </row>
    <row r="2407" spans="1:22" x14ac:dyDescent="0.3">
      <c r="A2407" s="2">
        <v>45410</v>
      </c>
      <c r="B2407" s="21">
        <v>744</v>
      </c>
      <c r="C2407" s="21">
        <v>743</v>
      </c>
      <c r="D2407" s="21">
        <v>757.4</v>
      </c>
      <c r="E2407" s="21">
        <v>798.875</v>
      </c>
      <c r="F2407" s="23" t="str">
        <f t="shared" si="488"/>
        <v>FALSE</v>
      </c>
      <c r="G2407" s="23" t="str">
        <f t="shared" si="489"/>
        <v>FALSE</v>
      </c>
      <c r="H2407" s="23" t="str">
        <f t="shared" si="490"/>
        <v>Sell</v>
      </c>
      <c r="I2407" s="23" t="str">
        <f t="shared" si="487"/>
        <v/>
      </c>
      <c r="J2407" s="38" t="str">
        <f t="shared" si="484"/>
        <v>Cash</v>
      </c>
      <c r="K2407" s="23" t="str">
        <f t="shared" si="485"/>
        <v>Cash</v>
      </c>
      <c r="L2407" s="23" t="str">
        <f t="shared" si="486"/>
        <v>Cash</v>
      </c>
      <c r="M2407" s="43">
        <f t="shared" si="491"/>
        <v>0.99332443257676906</v>
      </c>
      <c r="N2407" s="54">
        <f t="shared" si="494"/>
        <v>1</v>
      </c>
      <c r="O2407" s="47">
        <f>O2406*N2407</f>
        <v>3228308.3969366988</v>
      </c>
      <c r="P2407" s="67">
        <f>(O2407-MAX(O$97:O2407))/MAX(O$97:O2407)</f>
        <v>-0.37961614346331335</v>
      </c>
      <c r="Q2407" s="63">
        <f t="shared" si="492"/>
        <v>829132.26766518678</v>
      </c>
      <c r="R2407" s="48">
        <v>1</v>
      </c>
      <c r="S2407" s="47">
        <f t="shared" si="482"/>
        <v>25421842.130815536</v>
      </c>
      <c r="T2407" s="67">
        <f>(S2407-MAX(S$97:S2407))/MAX(S$97:S2407)</f>
        <v>-0.47668076884291044</v>
      </c>
      <c r="U2407" s="63">
        <f t="shared" si="495"/>
        <v>874865.03470572294</v>
      </c>
      <c r="V2407" s="4"/>
    </row>
    <row r="2408" spans="1:22" x14ac:dyDescent="0.3">
      <c r="A2408" s="2">
        <v>45411</v>
      </c>
      <c r="B2408" s="21">
        <v>743</v>
      </c>
      <c r="C2408" s="21">
        <v>730</v>
      </c>
      <c r="D2408" s="21">
        <v>757.6</v>
      </c>
      <c r="E2408" s="21">
        <v>798.01666666666665</v>
      </c>
      <c r="F2408" s="23" t="str">
        <f t="shared" si="488"/>
        <v>FALSE</v>
      </c>
      <c r="G2408" s="23" t="str">
        <f t="shared" si="489"/>
        <v>FALSE</v>
      </c>
      <c r="H2408" s="23" t="str">
        <f t="shared" si="490"/>
        <v>Sell</v>
      </c>
      <c r="I2408" s="23" t="str">
        <f t="shared" si="487"/>
        <v/>
      </c>
      <c r="J2408" s="38" t="str">
        <f t="shared" si="484"/>
        <v>Cash</v>
      </c>
      <c r="K2408" s="23" t="str">
        <f t="shared" si="485"/>
        <v>Cash</v>
      </c>
      <c r="L2408" s="23" t="str">
        <f t="shared" si="486"/>
        <v>Cash</v>
      </c>
      <c r="M2408" s="43">
        <f t="shared" si="491"/>
        <v>0.99865591397849462</v>
      </c>
      <c r="N2408" s="54">
        <f t="shared" si="494"/>
        <v>1</v>
      </c>
      <c r="O2408" s="47">
        <f>O2407*N2408</f>
        <v>3228308.3969366988</v>
      </c>
      <c r="P2408" s="67">
        <f>(O2408-MAX(O$97:O2408))/MAX(O$97:O2408)</f>
        <v>-0.37961614346331335</v>
      </c>
      <c r="Q2408" s="63">
        <f t="shared" si="492"/>
        <v>829132.26766518678</v>
      </c>
      <c r="R2408" s="48">
        <v>1</v>
      </c>
      <c r="S2408" s="47">
        <f t="shared" si="482"/>
        <v>25421842.130815536</v>
      </c>
      <c r="T2408" s="67">
        <f>(S2408-MAX(S$97:S2408))/MAX(S$97:S2408)</f>
        <v>-0.47668076884291044</v>
      </c>
      <c r="U2408" s="63">
        <f t="shared" si="495"/>
        <v>874865.03470572294</v>
      </c>
      <c r="V2408" s="4"/>
    </row>
    <row r="2409" spans="1:22" x14ac:dyDescent="0.3">
      <c r="A2409" s="2">
        <v>45412</v>
      </c>
      <c r="B2409" s="21">
        <v>730</v>
      </c>
      <c r="C2409" s="21">
        <v>716</v>
      </c>
      <c r="D2409" s="21">
        <v>753.4</v>
      </c>
      <c r="E2409" s="21">
        <v>797.05833333333328</v>
      </c>
      <c r="F2409" s="23" t="str">
        <f t="shared" si="488"/>
        <v>FALSE</v>
      </c>
      <c r="G2409" s="23" t="str">
        <f t="shared" si="489"/>
        <v>FALSE</v>
      </c>
      <c r="H2409" s="23" t="str">
        <f t="shared" si="490"/>
        <v>Sell</v>
      </c>
      <c r="I2409" s="23" t="str">
        <f t="shared" si="487"/>
        <v/>
      </c>
      <c r="J2409" s="38" t="str">
        <f t="shared" si="484"/>
        <v>Cash</v>
      </c>
      <c r="K2409" s="23" t="str">
        <f t="shared" si="485"/>
        <v>Cash</v>
      </c>
      <c r="L2409" s="23" t="str">
        <f t="shared" si="486"/>
        <v>Cash</v>
      </c>
      <c r="M2409" s="43">
        <f t="shared" si="491"/>
        <v>0.98250336473755051</v>
      </c>
      <c r="N2409" s="54">
        <f t="shared" si="494"/>
        <v>1</v>
      </c>
      <c r="O2409" s="47">
        <f>O2408*N2409</f>
        <v>3228308.3969366988</v>
      </c>
      <c r="P2409" s="67">
        <f>(O2409-MAX(O$97:O2409))/MAX(O$97:O2409)</f>
        <v>-0.37961614346331335</v>
      </c>
      <c r="Q2409" s="63">
        <f t="shared" si="492"/>
        <v>829132.26766518678</v>
      </c>
      <c r="R2409" s="48">
        <v>1</v>
      </c>
      <c r="S2409" s="47">
        <f t="shared" si="482"/>
        <v>25421842.130815536</v>
      </c>
      <c r="T2409" s="67">
        <f>(S2409-MAX(S$97:S2409))/MAX(S$97:S2409)</f>
        <v>-0.47668076884291044</v>
      </c>
      <c r="U2409" s="63">
        <f t="shared" si="495"/>
        <v>874865.03470572294</v>
      </c>
      <c r="V2409" s="4"/>
    </row>
    <row r="2410" spans="1:22" x14ac:dyDescent="0.3">
      <c r="A2410" s="2">
        <v>45413</v>
      </c>
      <c r="B2410" s="21">
        <v>716</v>
      </c>
      <c r="C2410" s="21">
        <v>709</v>
      </c>
      <c r="D2410" s="21">
        <v>747.6</v>
      </c>
      <c r="E2410" s="21">
        <v>795.98333333333335</v>
      </c>
      <c r="F2410" s="23" t="str">
        <f t="shared" si="488"/>
        <v>FALSE</v>
      </c>
      <c r="G2410" s="23" t="str">
        <f t="shared" si="489"/>
        <v>FALSE</v>
      </c>
      <c r="H2410" s="23" t="str">
        <f t="shared" si="490"/>
        <v>Sell</v>
      </c>
      <c r="I2410" s="23" t="str">
        <f t="shared" si="487"/>
        <v/>
      </c>
      <c r="J2410" s="38" t="str">
        <f t="shared" si="484"/>
        <v>Cash</v>
      </c>
      <c r="K2410" s="23" t="str">
        <f t="shared" si="485"/>
        <v>Cash</v>
      </c>
      <c r="L2410" s="23" t="str">
        <f t="shared" si="486"/>
        <v>Cash</v>
      </c>
      <c r="M2410" s="43">
        <f t="shared" si="491"/>
        <v>0.98082191780821915</v>
      </c>
      <c r="N2410" s="54">
        <f t="shared" si="494"/>
        <v>1</v>
      </c>
      <c r="O2410" s="47">
        <f>O2409*N2410</f>
        <v>3228308.3969366988</v>
      </c>
      <c r="P2410" s="67">
        <f>(O2410-MAX(O$97:O2410))/MAX(O$97:O2410)</f>
        <v>-0.37961614346331335</v>
      </c>
      <c r="Q2410" s="63">
        <f t="shared" si="492"/>
        <v>829132.26766518678</v>
      </c>
      <c r="R2410" s="48">
        <v>1</v>
      </c>
      <c r="S2410" s="47">
        <f t="shared" si="482"/>
        <v>25421842.130815536</v>
      </c>
      <c r="T2410" s="67">
        <f>(S2410-MAX(S$97:S2410))/MAX(S$97:S2410)</f>
        <v>-0.47668076884291044</v>
      </c>
      <c r="U2410" s="63">
        <f t="shared" si="495"/>
        <v>874865.03470572294</v>
      </c>
      <c r="V2410" s="4"/>
    </row>
    <row r="2411" spans="1:22" x14ac:dyDescent="0.3">
      <c r="A2411" s="2">
        <v>45414</v>
      </c>
      <c r="B2411" s="21">
        <v>708</v>
      </c>
      <c r="C2411" s="21">
        <v>733</v>
      </c>
      <c r="D2411" s="21">
        <v>743.1</v>
      </c>
      <c r="E2411" s="21">
        <v>795.74166666666667</v>
      </c>
      <c r="F2411" s="23" t="str">
        <f t="shared" si="488"/>
        <v>FALSE</v>
      </c>
      <c r="G2411" s="23" t="str">
        <f t="shared" si="489"/>
        <v>FALSE</v>
      </c>
      <c r="H2411" s="23" t="str">
        <f t="shared" si="490"/>
        <v>Sell</v>
      </c>
      <c r="I2411" s="23" t="str">
        <f t="shared" si="487"/>
        <v/>
      </c>
      <c r="J2411" s="38" t="str">
        <f t="shared" si="484"/>
        <v>Cash</v>
      </c>
      <c r="K2411" s="23" t="str">
        <f t="shared" si="485"/>
        <v>Cash</v>
      </c>
      <c r="L2411" s="23" t="str">
        <f t="shared" si="486"/>
        <v>Cash</v>
      </c>
      <c r="M2411" s="43">
        <f t="shared" si="491"/>
        <v>0.98882681564245811</v>
      </c>
      <c r="N2411" s="54">
        <f t="shared" si="494"/>
        <v>1</v>
      </c>
      <c r="O2411" s="47">
        <f>O2410*N2411</f>
        <v>3228308.3969366988</v>
      </c>
      <c r="P2411" s="67">
        <f>(O2411-MAX(O$97:O2411))/MAX(O$97:O2411)</f>
        <v>-0.37961614346331335</v>
      </c>
      <c r="Q2411" s="63">
        <f t="shared" si="492"/>
        <v>829132.26766518678</v>
      </c>
      <c r="R2411" s="48">
        <v>1</v>
      </c>
      <c r="S2411" s="47">
        <f t="shared" si="482"/>
        <v>25421842.130815536</v>
      </c>
      <c r="T2411" s="67">
        <f>(S2411-MAX(S$97:S2411))/MAX(S$97:S2411)</f>
        <v>-0.47668076884291044</v>
      </c>
      <c r="U2411" s="63">
        <f t="shared" si="495"/>
        <v>874865.03470572294</v>
      </c>
      <c r="V2411" s="4"/>
    </row>
    <row r="2412" spans="1:22" x14ac:dyDescent="0.3">
      <c r="A2412" s="2">
        <v>45415</v>
      </c>
      <c r="B2412" s="21">
        <v>732</v>
      </c>
      <c r="C2412" s="21">
        <v>740</v>
      </c>
      <c r="D2412" s="21">
        <v>738</v>
      </c>
      <c r="E2412" s="21">
        <v>795.36666666666667</v>
      </c>
      <c r="F2412" s="23" t="str">
        <f t="shared" si="488"/>
        <v>FALSE</v>
      </c>
      <c r="G2412" s="23" t="str">
        <f t="shared" si="489"/>
        <v>FALSE</v>
      </c>
      <c r="H2412" s="23" t="str">
        <f t="shared" si="490"/>
        <v>Sell</v>
      </c>
      <c r="I2412" s="23" t="str">
        <f t="shared" si="487"/>
        <v/>
      </c>
      <c r="J2412" s="38" t="str">
        <f t="shared" si="484"/>
        <v>Cash</v>
      </c>
      <c r="K2412" s="23" t="str">
        <f t="shared" si="485"/>
        <v>Cash</v>
      </c>
      <c r="L2412" s="23" t="str">
        <f t="shared" si="486"/>
        <v>Cash</v>
      </c>
      <c r="M2412" s="43">
        <f t="shared" si="491"/>
        <v>1.0338983050847457</v>
      </c>
      <c r="N2412" s="54">
        <f t="shared" si="494"/>
        <v>1</v>
      </c>
      <c r="O2412" s="47">
        <f>O2411*N2412</f>
        <v>3228308.3969366988</v>
      </c>
      <c r="P2412" s="67">
        <f>(O2412-MAX(O$97:O2412))/MAX(O$97:O2412)</f>
        <v>-0.37961614346331335</v>
      </c>
      <c r="Q2412" s="63">
        <f t="shared" si="492"/>
        <v>829132.26766518678</v>
      </c>
      <c r="R2412" s="48">
        <v>1</v>
      </c>
      <c r="S2412" s="47">
        <f t="shared" ref="S2412:S2475" si="496">S2411*R2412</f>
        <v>25421842.130815536</v>
      </c>
      <c r="T2412" s="67">
        <f>(S2412-MAX(S$97:S2412))/MAX(S$97:S2412)</f>
        <v>-0.47668076884291044</v>
      </c>
      <c r="U2412" s="63">
        <f t="shared" si="495"/>
        <v>874865.03470572294</v>
      </c>
      <c r="V2412" s="4"/>
    </row>
    <row r="2413" spans="1:22" x14ac:dyDescent="0.3">
      <c r="A2413" s="2">
        <v>45416</v>
      </c>
      <c r="B2413" s="21">
        <v>740</v>
      </c>
      <c r="C2413" s="21">
        <v>760</v>
      </c>
      <c r="D2413" s="21">
        <v>737.3</v>
      </c>
      <c r="E2413" s="21">
        <v>795.38333333333333</v>
      </c>
      <c r="F2413" s="23" t="str">
        <f t="shared" si="488"/>
        <v>TRUE</v>
      </c>
      <c r="G2413" s="23" t="str">
        <f t="shared" si="489"/>
        <v>FALSE</v>
      </c>
      <c r="H2413" s="23" t="str">
        <f t="shared" si="490"/>
        <v>Hold&amp;NotBuy</v>
      </c>
      <c r="I2413" s="23" t="str">
        <f t="shared" si="487"/>
        <v>hold</v>
      </c>
      <c r="J2413" s="38" t="str">
        <f t="shared" si="484"/>
        <v>Cash</v>
      </c>
      <c r="K2413" s="23" t="str">
        <f t="shared" si="485"/>
        <v>Cash</v>
      </c>
      <c r="L2413" s="23" t="str">
        <f t="shared" si="486"/>
        <v>Cash</v>
      </c>
      <c r="M2413" s="43">
        <f t="shared" si="491"/>
        <v>1.0109289617486339</v>
      </c>
      <c r="N2413" s="54">
        <f t="shared" si="494"/>
        <v>1</v>
      </c>
      <c r="O2413" s="47">
        <f>O2412*N2413</f>
        <v>3228308.3969366988</v>
      </c>
      <c r="P2413" s="67">
        <f>(O2413-MAX(O$97:O2413))/MAX(O$97:O2413)</f>
        <v>-0.37961614346331335</v>
      </c>
      <c r="Q2413" s="63">
        <f t="shared" si="492"/>
        <v>829132.26766518678</v>
      </c>
      <c r="R2413" s="48">
        <v>1</v>
      </c>
      <c r="S2413" s="47">
        <f t="shared" si="496"/>
        <v>25421842.130815536</v>
      </c>
      <c r="T2413" s="67">
        <f>(S2413-MAX(S$97:S2413))/MAX(S$97:S2413)</f>
        <v>-0.47668076884291044</v>
      </c>
      <c r="U2413" s="63">
        <f t="shared" si="495"/>
        <v>874865.03470572294</v>
      </c>
      <c r="V2413" s="4"/>
    </row>
    <row r="2414" spans="1:22" x14ac:dyDescent="0.3">
      <c r="A2414" s="2">
        <v>45417</v>
      </c>
      <c r="B2414" s="21">
        <v>761</v>
      </c>
      <c r="C2414" s="21">
        <v>746</v>
      </c>
      <c r="D2414" s="21">
        <v>736.9</v>
      </c>
      <c r="E2414" s="21">
        <v>795.18333333333328</v>
      </c>
      <c r="F2414" s="23" t="str">
        <f t="shared" si="488"/>
        <v>TRUE</v>
      </c>
      <c r="G2414" s="23" t="str">
        <f t="shared" si="489"/>
        <v>FALSE</v>
      </c>
      <c r="H2414" s="23" t="str">
        <f t="shared" si="490"/>
        <v>Hold&amp;NotBuy</v>
      </c>
      <c r="I2414" s="23" t="str">
        <f t="shared" si="487"/>
        <v>hold</v>
      </c>
      <c r="J2414" s="38" t="str">
        <f t="shared" si="484"/>
        <v>Cash</v>
      </c>
      <c r="K2414" s="23" t="str">
        <f t="shared" si="485"/>
        <v>Cash</v>
      </c>
      <c r="L2414" s="23" t="str">
        <f t="shared" si="486"/>
        <v>Cash</v>
      </c>
      <c r="M2414" s="43">
        <f t="shared" si="491"/>
        <v>1.0283783783783784</v>
      </c>
      <c r="N2414" s="54">
        <f t="shared" si="494"/>
        <v>1</v>
      </c>
      <c r="O2414" s="47">
        <f>O2413*N2414</f>
        <v>3228308.3969366988</v>
      </c>
      <c r="P2414" s="67">
        <f>(O2414-MAX(O$97:O2414))/MAX(O$97:O2414)</f>
        <v>-0.37961614346331335</v>
      </c>
      <c r="Q2414" s="63">
        <f t="shared" si="492"/>
        <v>829132.26766518678</v>
      </c>
      <c r="R2414" s="55">
        <f>(B2414-(B2413*$A$1))/B2413</f>
        <v>1.0276783783783783</v>
      </c>
      <c r="S2414" s="47">
        <f t="shared" si="496"/>
        <v>26125477.496387646</v>
      </c>
      <c r="T2414" s="67">
        <f>(S2414-MAX(S$97:S2414))/MAX(S$97:S2414)</f>
        <v>-0.46219614115026253</v>
      </c>
      <c r="U2414" s="63">
        <f t="shared" si="495"/>
        <v>899079.88016632095</v>
      </c>
      <c r="V2414" s="4"/>
    </row>
    <row r="2415" spans="1:22" x14ac:dyDescent="0.3">
      <c r="A2415" s="2">
        <v>45418</v>
      </c>
      <c r="B2415" s="21">
        <v>746</v>
      </c>
      <c r="C2415" s="21">
        <v>744</v>
      </c>
      <c r="D2415" s="21">
        <v>736.5</v>
      </c>
      <c r="E2415" s="21">
        <v>794.99166666666667</v>
      </c>
      <c r="F2415" s="23" t="str">
        <f t="shared" si="488"/>
        <v>TRUE</v>
      </c>
      <c r="G2415" s="23" t="str">
        <f t="shared" si="489"/>
        <v>FALSE</v>
      </c>
      <c r="H2415" s="23" t="str">
        <f t="shared" si="490"/>
        <v>Hold&amp;NotBuy</v>
      </c>
      <c r="I2415" s="23" t="str">
        <f t="shared" si="487"/>
        <v>hold</v>
      </c>
      <c r="J2415" s="38" t="str">
        <f t="shared" si="484"/>
        <v>Cash</v>
      </c>
      <c r="K2415" s="23" t="str">
        <f t="shared" si="485"/>
        <v>Cash</v>
      </c>
      <c r="L2415" s="23" t="str">
        <f t="shared" si="486"/>
        <v>Cash</v>
      </c>
      <c r="M2415" s="43">
        <f t="shared" si="491"/>
        <v>0.98028909329829172</v>
      </c>
      <c r="N2415" s="54">
        <f t="shared" si="494"/>
        <v>1</v>
      </c>
      <c r="O2415" s="47">
        <f>O2414*N2415</f>
        <v>3228308.3969366988</v>
      </c>
      <c r="P2415" s="67">
        <f>(O2415-MAX(O$97:O2415))/MAX(O$97:O2415)</f>
        <v>-0.37961614346331335</v>
      </c>
      <c r="Q2415" s="63">
        <f t="shared" si="492"/>
        <v>829132.26766518678</v>
      </c>
      <c r="R2415" s="52">
        <f t="shared" ref="R2415:R2418" si="497">M2415</f>
        <v>0.98028909329829172</v>
      </c>
      <c r="S2415" s="47">
        <f t="shared" si="496"/>
        <v>25610520.64691877</v>
      </c>
      <c r="T2415" s="67">
        <f>(S2415-MAX(S$97:S2415))/MAX(S$97:S2415)</f>
        <v>-0.47279674283586842</v>
      </c>
      <c r="U2415" s="63">
        <f t="shared" si="495"/>
        <v>881358.20053097955</v>
      </c>
      <c r="V2415" s="4"/>
    </row>
    <row r="2416" spans="1:22" x14ac:dyDescent="0.3">
      <c r="A2416" s="2">
        <v>45419</v>
      </c>
      <c r="B2416" s="21">
        <v>745</v>
      </c>
      <c r="C2416" s="21">
        <v>757</v>
      </c>
      <c r="D2416" s="21">
        <v>737.8</v>
      </c>
      <c r="E2416" s="21">
        <v>794.97500000000002</v>
      </c>
      <c r="F2416" s="23" t="str">
        <f t="shared" si="488"/>
        <v>TRUE</v>
      </c>
      <c r="G2416" s="23" t="str">
        <f t="shared" si="489"/>
        <v>FALSE</v>
      </c>
      <c r="H2416" s="23" t="str">
        <f t="shared" si="490"/>
        <v>Hold&amp;NotBuy</v>
      </c>
      <c r="I2416" s="23" t="str">
        <f t="shared" si="487"/>
        <v>hold</v>
      </c>
      <c r="J2416" s="38" t="str">
        <f t="shared" si="484"/>
        <v>Cash</v>
      </c>
      <c r="K2416" s="23" t="str">
        <f t="shared" si="485"/>
        <v>Cash</v>
      </c>
      <c r="L2416" s="23" t="str">
        <f t="shared" si="486"/>
        <v>Cash</v>
      </c>
      <c r="M2416" s="43">
        <f t="shared" si="491"/>
        <v>0.99865951742627346</v>
      </c>
      <c r="N2416" s="54">
        <f t="shared" si="494"/>
        <v>1</v>
      </c>
      <c r="O2416" s="47">
        <f>O2415*N2416</f>
        <v>3228308.3969366988</v>
      </c>
      <c r="P2416" s="67">
        <f>(O2416-MAX(O$97:O2416))/MAX(O$97:O2416)</f>
        <v>-0.37961614346331335</v>
      </c>
      <c r="Q2416" s="63">
        <f t="shared" si="492"/>
        <v>829132.26766518678</v>
      </c>
      <c r="R2416" s="52">
        <f t="shared" si="497"/>
        <v>0.99865951742627346</v>
      </c>
      <c r="S2416" s="47">
        <f t="shared" si="496"/>
        <v>25576190.190287512</v>
      </c>
      <c r="T2416" s="67">
        <f>(S2416-MAX(S$97:S2416))/MAX(S$97:S2416)</f>
        <v>-0.47350344961490881</v>
      </c>
      <c r="U2416" s="63">
        <f t="shared" si="495"/>
        <v>880176.75522195676</v>
      </c>
      <c r="V2416" s="4"/>
    </row>
    <row r="2417" spans="1:22" x14ac:dyDescent="0.3">
      <c r="A2417" s="2">
        <v>45420</v>
      </c>
      <c r="B2417" s="21">
        <v>757</v>
      </c>
      <c r="C2417" s="21">
        <v>740</v>
      </c>
      <c r="D2417" s="21">
        <v>737.5</v>
      </c>
      <c r="E2417" s="21">
        <v>794.875</v>
      </c>
      <c r="F2417" s="23" t="str">
        <f t="shared" si="488"/>
        <v>TRUE</v>
      </c>
      <c r="G2417" s="23" t="str">
        <f t="shared" si="489"/>
        <v>FALSE</v>
      </c>
      <c r="H2417" s="23" t="str">
        <f t="shared" si="490"/>
        <v>Hold&amp;NotBuy</v>
      </c>
      <c r="I2417" s="23" t="str">
        <f t="shared" si="487"/>
        <v>hold</v>
      </c>
      <c r="J2417" s="38" t="str">
        <f t="shared" si="484"/>
        <v>Cash</v>
      </c>
      <c r="K2417" s="23" t="str">
        <f t="shared" si="485"/>
        <v>Cash</v>
      </c>
      <c r="L2417" s="23" t="str">
        <f t="shared" si="486"/>
        <v>Cash</v>
      </c>
      <c r="M2417" s="43">
        <f t="shared" si="491"/>
        <v>1.0161073825503355</v>
      </c>
      <c r="N2417" s="54">
        <f t="shared" si="494"/>
        <v>1</v>
      </c>
      <c r="O2417" s="47">
        <f>O2416*N2417</f>
        <v>3228308.3969366988</v>
      </c>
      <c r="P2417" s="67">
        <f>(O2417-MAX(O$97:O2417))/MAX(O$97:O2417)</f>
        <v>-0.37961614346331335</v>
      </c>
      <c r="Q2417" s="63">
        <f t="shared" si="492"/>
        <v>829132.26766518678</v>
      </c>
      <c r="R2417" s="52">
        <f t="shared" si="497"/>
        <v>1.0161073825503355</v>
      </c>
      <c r="S2417" s="47">
        <f t="shared" si="496"/>
        <v>25988155.669862609</v>
      </c>
      <c r="T2417" s="67">
        <f>(S2417-MAX(S$97:S2417))/MAX(S$97:S2417)</f>
        <v>-0.4650229682664242</v>
      </c>
      <c r="U2417" s="63">
        <f t="shared" si="495"/>
        <v>894354.09893022978</v>
      </c>
      <c r="V2417" s="4"/>
    </row>
    <row r="2418" spans="1:22" x14ac:dyDescent="0.3">
      <c r="A2418" s="2">
        <v>45421</v>
      </c>
      <c r="B2418" s="21">
        <v>740</v>
      </c>
      <c r="C2418" s="21">
        <v>716</v>
      </c>
      <c r="D2418" s="21">
        <v>736.1</v>
      </c>
      <c r="E2418" s="21">
        <v>794.60833333333335</v>
      </c>
      <c r="F2418" s="23" t="str">
        <f t="shared" si="488"/>
        <v>TRUE</v>
      </c>
      <c r="G2418" s="23" t="str">
        <f t="shared" si="489"/>
        <v>FALSE</v>
      </c>
      <c r="H2418" s="23" t="str">
        <f t="shared" si="490"/>
        <v>Hold&amp;NotBuy</v>
      </c>
      <c r="I2418" s="23" t="str">
        <f t="shared" si="487"/>
        <v>hold</v>
      </c>
      <c r="J2418" s="38" t="str">
        <f t="shared" si="484"/>
        <v>Cash</v>
      </c>
      <c r="K2418" s="23" t="str">
        <f t="shared" si="485"/>
        <v>Cash</v>
      </c>
      <c r="L2418" s="23" t="str">
        <f t="shared" si="486"/>
        <v>Cash</v>
      </c>
      <c r="M2418" s="43">
        <f t="shared" si="491"/>
        <v>0.97754293262879788</v>
      </c>
      <c r="N2418" s="54">
        <f t="shared" si="494"/>
        <v>1</v>
      </c>
      <c r="O2418" s="47">
        <f>O2417*N2418</f>
        <v>3228308.3969366988</v>
      </c>
      <c r="P2418" s="67">
        <f>(O2418-MAX(O$97:O2418))/MAX(O$97:O2418)</f>
        <v>-0.37961614346331335</v>
      </c>
      <c r="Q2418" s="63">
        <f t="shared" si="492"/>
        <v>829132.26766518678</v>
      </c>
      <c r="R2418" s="52">
        <f t="shared" si="497"/>
        <v>0.97754293262879788</v>
      </c>
      <c r="S2418" s="47">
        <f t="shared" si="496"/>
        <v>25404537.907131217</v>
      </c>
      <c r="T2418" s="67">
        <f>(S2418-MAX(S$97:S2418))/MAX(S$97:S2418)</f>
        <v>-0.47703698351011081</v>
      </c>
      <c r="U2418" s="63">
        <f t="shared" si="495"/>
        <v>874269.5286768428</v>
      </c>
      <c r="V2418" s="4"/>
    </row>
    <row r="2419" spans="1:22" x14ac:dyDescent="0.3">
      <c r="A2419" s="2">
        <v>45422</v>
      </c>
      <c r="B2419" s="21">
        <v>717</v>
      </c>
      <c r="C2419" s="21">
        <v>703</v>
      </c>
      <c r="D2419" s="21">
        <v>734.8</v>
      </c>
      <c r="E2419" s="21">
        <v>793.48333333333335</v>
      </c>
      <c r="F2419" s="23" t="str">
        <f t="shared" si="488"/>
        <v>FALSE</v>
      </c>
      <c r="G2419" s="23" t="str">
        <f t="shared" si="489"/>
        <v>FALSE</v>
      </c>
      <c r="H2419" s="23" t="str">
        <f t="shared" si="490"/>
        <v>Sell</v>
      </c>
      <c r="I2419" s="23" t="str">
        <f t="shared" si="487"/>
        <v/>
      </c>
      <c r="J2419" s="38" t="str">
        <f t="shared" si="484"/>
        <v>Selling</v>
      </c>
      <c r="K2419" s="23" t="str">
        <f t="shared" si="485"/>
        <v>Selling</v>
      </c>
      <c r="L2419" s="23" t="str">
        <f t="shared" si="486"/>
        <v>Cash</v>
      </c>
      <c r="M2419" s="43">
        <f t="shared" si="491"/>
        <v>0.9689189189189189</v>
      </c>
      <c r="N2419" s="54">
        <f t="shared" si="494"/>
        <v>1</v>
      </c>
      <c r="O2419" s="47">
        <f>O2418*N2419</f>
        <v>3228308.3969366988</v>
      </c>
      <c r="P2419" s="67">
        <f>(O2419-MAX(O$97:O2419))/MAX(O$97:O2419)</f>
        <v>-0.37961614346331335</v>
      </c>
      <c r="Q2419" s="63">
        <f t="shared" si="492"/>
        <v>829132.26766518678</v>
      </c>
      <c r="R2419" s="53">
        <f>(B2419-(B2419*$A$1))/B2418</f>
        <v>0.96824067567567573</v>
      </c>
      <c r="S2419" s="47">
        <f t="shared" si="496"/>
        <v>24597706.948429048</v>
      </c>
      <c r="T2419" s="67">
        <f>(S2419-MAX(S$97:S2419))/MAX(S$97:S2419)</f>
        <v>-0.49364593556044012</v>
      </c>
      <c r="U2419" s="63">
        <f t="shared" si="495"/>
        <v>846503.31916872086</v>
      </c>
      <c r="V2419" s="4"/>
    </row>
    <row r="2420" spans="1:22" x14ac:dyDescent="0.3">
      <c r="A2420" s="2">
        <v>45423</v>
      </c>
      <c r="B2420" s="21">
        <v>703</v>
      </c>
      <c r="C2420" s="21">
        <v>712</v>
      </c>
      <c r="D2420" s="21">
        <v>735.1</v>
      </c>
      <c r="E2420" s="21">
        <v>792.5916666666667</v>
      </c>
      <c r="F2420" s="23" t="str">
        <f t="shared" si="488"/>
        <v>FALSE</v>
      </c>
      <c r="G2420" s="23" t="str">
        <f t="shared" si="489"/>
        <v>FALSE</v>
      </c>
      <c r="H2420" s="23" t="str">
        <f t="shared" si="490"/>
        <v>Sell</v>
      </c>
      <c r="I2420" s="23" t="str">
        <f t="shared" si="487"/>
        <v/>
      </c>
      <c r="J2420" s="38" t="str">
        <f t="shared" si="484"/>
        <v>Cash</v>
      </c>
      <c r="K2420" s="23" t="str">
        <f t="shared" si="485"/>
        <v>Cash</v>
      </c>
      <c r="L2420" s="23" t="str">
        <f t="shared" si="486"/>
        <v>Cash</v>
      </c>
      <c r="M2420" s="43">
        <f t="shared" si="491"/>
        <v>0.98047419804741975</v>
      </c>
      <c r="N2420" s="54">
        <f t="shared" si="494"/>
        <v>1</v>
      </c>
      <c r="O2420" s="47">
        <f>O2419*N2420</f>
        <v>3228308.3969366988</v>
      </c>
      <c r="P2420" s="67">
        <f>(O2420-MAX(O$97:O2420))/MAX(O$97:O2420)</f>
        <v>-0.37961614346331335</v>
      </c>
      <c r="Q2420" s="63">
        <f t="shared" si="492"/>
        <v>829132.26766518678</v>
      </c>
      <c r="R2420" s="48">
        <v>1</v>
      </c>
      <c r="S2420" s="47">
        <f t="shared" si="496"/>
        <v>24597706.948429048</v>
      </c>
      <c r="T2420" s="67">
        <f>(S2420-MAX(S$97:S2420))/MAX(S$97:S2420)</f>
        <v>-0.49364593556044012</v>
      </c>
      <c r="U2420" s="63">
        <f t="shared" si="495"/>
        <v>846503.31916872086</v>
      </c>
      <c r="V2420" s="4"/>
    </row>
    <row r="2421" spans="1:22" x14ac:dyDescent="0.3">
      <c r="A2421" s="2">
        <v>45424</v>
      </c>
      <c r="B2421" s="21">
        <v>711</v>
      </c>
      <c r="C2421" s="21">
        <v>710</v>
      </c>
      <c r="D2421" s="21">
        <v>732.8</v>
      </c>
      <c r="E2421" s="21">
        <v>791.95</v>
      </c>
      <c r="F2421" s="23" t="str">
        <f t="shared" si="488"/>
        <v>FALSE</v>
      </c>
      <c r="G2421" s="23" t="str">
        <f t="shared" si="489"/>
        <v>FALSE</v>
      </c>
      <c r="H2421" s="23" t="str">
        <f t="shared" si="490"/>
        <v>Sell</v>
      </c>
      <c r="I2421" s="23" t="str">
        <f t="shared" si="487"/>
        <v/>
      </c>
      <c r="J2421" s="38" t="str">
        <f t="shared" si="484"/>
        <v>Cash</v>
      </c>
      <c r="K2421" s="23" t="str">
        <f t="shared" si="485"/>
        <v>Cash</v>
      </c>
      <c r="L2421" s="23" t="str">
        <f t="shared" si="486"/>
        <v>Cash</v>
      </c>
      <c r="M2421" s="43">
        <f t="shared" si="491"/>
        <v>1.0113798008534851</v>
      </c>
      <c r="N2421" s="54">
        <f t="shared" si="494"/>
        <v>1</v>
      </c>
      <c r="O2421" s="47">
        <f>O2420*N2421</f>
        <v>3228308.3969366988</v>
      </c>
      <c r="P2421" s="67">
        <f>(O2421-MAX(O$97:O2421))/MAX(O$97:O2421)</f>
        <v>-0.37961614346331335</v>
      </c>
      <c r="Q2421" s="63">
        <f t="shared" si="492"/>
        <v>829132.26766518678</v>
      </c>
      <c r="R2421" s="48">
        <v>1</v>
      </c>
      <c r="S2421" s="47">
        <f t="shared" si="496"/>
        <v>24597706.948429048</v>
      </c>
      <c r="T2421" s="67">
        <f>(S2421-MAX(S$97:S2421))/MAX(S$97:S2421)</f>
        <v>-0.49364593556044012</v>
      </c>
      <c r="U2421" s="63">
        <f t="shared" si="495"/>
        <v>846503.31916872086</v>
      </c>
      <c r="V2421" s="4"/>
    </row>
    <row r="2422" spans="1:22" x14ac:dyDescent="0.3">
      <c r="A2422" s="2">
        <v>45425</v>
      </c>
      <c r="B2422" s="21">
        <v>710</v>
      </c>
      <c r="C2422" s="21">
        <v>709</v>
      </c>
      <c r="D2422" s="21">
        <v>729.7</v>
      </c>
      <c r="E2422" s="21">
        <v>791.27499999999998</v>
      </c>
      <c r="F2422" s="23" t="str">
        <f t="shared" si="488"/>
        <v>FALSE</v>
      </c>
      <c r="G2422" s="23" t="str">
        <f t="shared" si="489"/>
        <v>FALSE</v>
      </c>
      <c r="H2422" s="23" t="str">
        <f t="shared" si="490"/>
        <v>Sell</v>
      </c>
      <c r="I2422" s="23" t="str">
        <f t="shared" si="487"/>
        <v/>
      </c>
      <c r="J2422" s="38" t="str">
        <f t="shared" si="484"/>
        <v>Cash</v>
      </c>
      <c r="K2422" s="23" t="str">
        <f t="shared" si="485"/>
        <v>Cash</v>
      </c>
      <c r="L2422" s="23" t="str">
        <f t="shared" si="486"/>
        <v>Cash</v>
      </c>
      <c r="M2422" s="43">
        <f t="shared" si="491"/>
        <v>0.99859353023909991</v>
      </c>
      <c r="N2422" s="54">
        <f t="shared" si="494"/>
        <v>1</v>
      </c>
      <c r="O2422" s="47">
        <f>O2421*N2422</f>
        <v>3228308.3969366988</v>
      </c>
      <c r="P2422" s="67">
        <f>(O2422-MAX(O$97:O2422))/MAX(O$97:O2422)</f>
        <v>-0.37961614346331335</v>
      </c>
      <c r="Q2422" s="63">
        <f t="shared" si="492"/>
        <v>829132.26766518678</v>
      </c>
      <c r="R2422" s="48">
        <v>1</v>
      </c>
      <c r="S2422" s="47">
        <f t="shared" si="496"/>
        <v>24597706.948429048</v>
      </c>
      <c r="T2422" s="67">
        <f>(S2422-MAX(S$97:S2422))/MAX(S$97:S2422)</f>
        <v>-0.49364593556044012</v>
      </c>
      <c r="U2422" s="63">
        <f t="shared" si="495"/>
        <v>846503.31916872086</v>
      </c>
      <c r="V2422" s="4"/>
    </row>
    <row r="2423" spans="1:22" x14ac:dyDescent="0.3">
      <c r="A2423" s="2">
        <v>45426</v>
      </c>
      <c r="B2423" s="21">
        <v>708</v>
      </c>
      <c r="C2423" s="21">
        <v>706</v>
      </c>
      <c r="D2423" s="21">
        <v>724.3</v>
      </c>
      <c r="E2423" s="21">
        <v>790.61666666666667</v>
      </c>
      <c r="F2423" s="23" t="str">
        <f t="shared" si="488"/>
        <v>FALSE</v>
      </c>
      <c r="G2423" s="23" t="str">
        <f t="shared" si="489"/>
        <v>FALSE</v>
      </c>
      <c r="H2423" s="23" t="str">
        <f t="shared" si="490"/>
        <v>Sell</v>
      </c>
      <c r="I2423" s="23" t="str">
        <f t="shared" si="487"/>
        <v/>
      </c>
      <c r="J2423" s="38" t="str">
        <f t="shared" si="484"/>
        <v>Cash</v>
      </c>
      <c r="K2423" s="23" t="str">
        <f t="shared" si="485"/>
        <v>Cash</v>
      </c>
      <c r="L2423" s="23" t="str">
        <f t="shared" si="486"/>
        <v>Cash</v>
      </c>
      <c r="M2423" s="43">
        <f t="shared" si="491"/>
        <v>0.9971830985915493</v>
      </c>
      <c r="N2423" s="54">
        <f t="shared" si="494"/>
        <v>1</v>
      </c>
      <c r="O2423" s="47">
        <f>O2422*N2423</f>
        <v>3228308.3969366988</v>
      </c>
      <c r="P2423" s="67">
        <f>(O2423-MAX(O$97:O2423))/MAX(O$97:O2423)</f>
        <v>-0.37961614346331335</v>
      </c>
      <c r="Q2423" s="63">
        <f t="shared" si="492"/>
        <v>829132.26766518678</v>
      </c>
      <c r="R2423" s="48">
        <v>1</v>
      </c>
      <c r="S2423" s="47">
        <f t="shared" si="496"/>
        <v>24597706.948429048</v>
      </c>
      <c r="T2423" s="67">
        <f>(S2423-MAX(S$97:S2423))/MAX(S$97:S2423)</f>
        <v>-0.49364593556044012</v>
      </c>
      <c r="U2423" s="63">
        <f t="shared" si="495"/>
        <v>846503.31916872086</v>
      </c>
      <c r="V2423" s="4"/>
    </row>
    <row r="2424" spans="1:22" x14ac:dyDescent="0.3">
      <c r="A2424" s="2">
        <v>45427</v>
      </c>
      <c r="B2424" s="21">
        <v>706</v>
      </c>
      <c r="C2424" s="21">
        <v>717</v>
      </c>
      <c r="D2424" s="21">
        <v>721.4</v>
      </c>
      <c r="E2424" s="21">
        <v>790.04166666666663</v>
      </c>
      <c r="F2424" s="23" t="str">
        <f t="shared" si="488"/>
        <v>FALSE</v>
      </c>
      <c r="G2424" s="23" t="str">
        <f t="shared" si="489"/>
        <v>FALSE</v>
      </c>
      <c r="H2424" s="23" t="str">
        <f t="shared" si="490"/>
        <v>Sell</v>
      </c>
      <c r="I2424" s="23" t="str">
        <f t="shared" si="487"/>
        <v/>
      </c>
      <c r="J2424" s="38" t="str">
        <f t="shared" si="484"/>
        <v>Cash</v>
      </c>
      <c r="K2424" s="23" t="str">
        <f t="shared" si="485"/>
        <v>Cash</v>
      </c>
      <c r="L2424" s="23" t="str">
        <f t="shared" si="486"/>
        <v>Cash</v>
      </c>
      <c r="M2424" s="43">
        <f t="shared" si="491"/>
        <v>0.99717514124293782</v>
      </c>
      <c r="N2424" s="54">
        <f t="shared" si="494"/>
        <v>1</v>
      </c>
      <c r="O2424" s="47">
        <f>O2423*N2424</f>
        <v>3228308.3969366988</v>
      </c>
      <c r="P2424" s="67">
        <f>(O2424-MAX(O$97:O2424))/MAX(O$97:O2424)</f>
        <v>-0.37961614346331335</v>
      </c>
      <c r="Q2424" s="63">
        <f t="shared" si="492"/>
        <v>829132.26766518678</v>
      </c>
      <c r="R2424" s="48">
        <v>1</v>
      </c>
      <c r="S2424" s="47">
        <f t="shared" si="496"/>
        <v>24597706.948429048</v>
      </c>
      <c r="T2424" s="67">
        <f>(S2424-MAX(S$97:S2424))/MAX(S$97:S2424)</f>
        <v>-0.49364593556044012</v>
      </c>
      <c r="U2424" s="63">
        <f t="shared" si="495"/>
        <v>846503.31916872086</v>
      </c>
      <c r="V2424" s="4"/>
    </row>
    <row r="2425" spans="1:22" x14ac:dyDescent="0.3">
      <c r="A2425" s="2">
        <v>45428</v>
      </c>
      <c r="B2425" s="21">
        <v>717</v>
      </c>
      <c r="C2425" s="21">
        <v>717</v>
      </c>
      <c r="D2425" s="21">
        <v>718.7</v>
      </c>
      <c r="E2425" s="21">
        <v>789.50833333333333</v>
      </c>
      <c r="F2425" s="23" t="str">
        <f t="shared" si="488"/>
        <v>FALSE</v>
      </c>
      <c r="G2425" s="23" t="str">
        <f t="shared" si="489"/>
        <v>FALSE</v>
      </c>
      <c r="H2425" s="23" t="str">
        <f t="shared" si="490"/>
        <v>Sell</v>
      </c>
      <c r="I2425" s="23" t="str">
        <f t="shared" si="487"/>
        <v/>
      </c>
      <c r="J2425" s="38" t="str">
        <f t="shared" si="484"/>
        <v>Cash</v>
      </c>
      <c r="K2425" s="23" t="str">
        <f t="shared" si="485"/>
        <v>Cash</v>
      </c>
      <c r="L2425" s="23" t="str">
        <f t="shared" si="486"/>
        <v>Cash</v>
      </c>
      <c r="M2425" s="43">
        <f t="shared" si="491"/>
        <v>1.0155807365439093</v>
      </c>
      <c r="N2425" s="54">
        <f t="shared" si="494"/>
        <v>1</v>
      </c>
      <c r="O2425" s="47">
        <f>O2424*N2425</f>
        <v>3228308.3969366988</v>
      </c>
      <c r="P2425" s="67">
        <f>(O2425-MAX(O$97:O2425))/MAX(O$97:O2425)</f>
        <v>-0.37961614346331335</v>
      </c>
      <c r="Q2425" s="63">
        <f t="shared" si="492"/>
        <v>829132.26766518678</v>
      </c>
      <c r="R2425" s="48">
        <v>1</v>
      </c>
      <c r="S2425" s="47">
        <f t="shared" si="496"/>
        <v>24597706.948429048</v>
      </c>
      <c r="T2425" s="67">
        <f>(S2425-MAX(S$97:S2425))/MAX(S$97:S2425)</f>
        <v>-0.49364593556044012</v>
      </c>
      <c r="U2425" s="63">
        <f t="shared" si="495"/>
        <v>846503.31916872086</v>
      </c>
      <c r="V2425" s="4"/>
    </row>
    <row r="2426" spans="1:22" x14ac:dyDescent="0.3">
      <c r="A2426" s="2">
        <v>45429</v>
      </c>
      <c r="B2426" s="21">
        <v>717</v>
      </c>
      <c r="C2426" s="21">
        <v>724</v>
      </c>
      <c r="D2426" s="21">
        <v>715.4</v>
      </c>
      <c r="E2426" s="21">
        <v>789.1</v>
      </c>
      <c r="F2426" s="23" t="str">
        <f t="shared" si="488"/>
        <v>FALSE</v>
      </c>
      <c r="G2426" s="23" t="str">
        <f t="shared" si="489"/>
        <v>FALSE</v>
      </c>
      <c r="H2426" s="23" t="str">
        <f t="shared" si="490"/>
        <v>Sell</v>
      </c>
      <c r="I2426" s="23" t="str">
        <f t="shared" si="487"/>
        <v/>
      </c>
      <c r="J2426" s="38" t="str">
        <f t="shared" si="484"/>
        <v>Cash</v>
      </c>
      <c r="K2426" s="23" t="str">
        <f t="shared" si="485"/>
        <v>Cash</v>
      </c>
      <c r="L2426" s="23" t="str">
        <f t="shared" si="486"/>
        <v>Cash</v>
      </c>
      <c r="M2426" s="43">
        <f t="shared" si="491"/>
        <v>1</v>
      </c>
      <c r="N2426" s="54">
        <f t="shared" si="494"/>
        <v>1</v>
      </c>
      <c r="O2426" s="47">
        <f>O2425*N2426</f>
        <v>3228308.3969366988</v>
      </c>
      <c r="P2426" s="67">
        <f>(O2426-MAX(O$97:O2426))/MAX(O$97:O2426)</f>
        <v>-0.37961614346331335</v>
      </c>
      <c r="Q2426" s="63">
        <f t="shared" si="492"/>
        <v>829132.26766518678</v>
      </c>
      <c r="R2426" s="48">
        <v>1</v>
      </c>
      <c r="S2426" s="47">
        <f t="shared" si="496"/>
        <v>24597706.948429048</v>
      </c>
      <c r="T2426" s="67">
        <f>(S2426-MAX(S$97:S2426))/MAX(S$97:S2426)</f>
        <v>-0.49364593556044012</v>
      </c>
      <c r="U2426" s="63">
        <f t="shared" si="495"/>
        <v>846503.31916872086</v>
      </c>
      <c r="V2426" s="4"/>
    </row>
    <row r="2427" spans="1:22" x14ac:dyDescent="0.3">
      <c r="A2427" s="2">
        <v>45430</v>
      </c>
      <c r="B2427" s="21">
        <v>723</v>
      </c>
      <c r="C2427" s="21">
        <v>724</v>
      </c>
      <c r="D2427" s="21">
        <v>713.8</v>
      </c>
      <c r="E2427" s="21">
        <v>788.88333333333333</v>
      </c>
      <c r="F2427" s="23" t="str">
        <f t="shared" si="488"/>
        <v>TRUE</v>
      </c>
      <c r="G2427" s="23" t="str">
        <f t="shared" si="489"/>
        <v>FALSE</v>
      </c>
      <c r="H2427" s="23" t="str">
        <f t="shared" si="490"/>
        <v>Hold&amp;NotBuy</v>
      </c>
      <c r="I2427" s="23" t="str">
        <f t="shared" si="487"/>
        <v>hold</v>
      </c>
      <c r="J2427" s="38" t="str">
        <f t="shared" si="484"/>
        <v>Cash</v>
      </c>
      <c r="K2427" s="23" t="str">
        <f t="shared" si="485"/>
        <v>Cash</v>
      </c>
      <c r="L2427" s="23" t="str">
        <f t="shared" si="486"/>
        <v>Cash</v>
      </c>
      <c r="M2427" s="43">
        <f t="shared" si="491"/>
        <v>1.00836820083682</v>
      </c>
      <c r="N2427" s="54">
        <f t="shared" si="494"/>
        <v>1</v>
      </c>
      <c r="O2427" s="47">
        <f>O2426*N2427</f>
        <v>3228308.3969366988</v>
      </c>
      <c r="P2427" s="67">
        <f>(O2427-MAX(O$97:O2427))/MAX(O$97:O2427)</f>
        <v>-0.37961614346331335</v>
      </c>
      <c r="Q2427" s="63">
        <f t="shared" si="492"/>
        <v>829132.26766518678</v>
      </c>
      <c r="R2427" s="48">
        <v>1</v>
      </c>
      <c r="S2427" s="47">
        <f t="shared" si="496"/>
        <v>24597706.948429048</v>
      </c>
      <c r="T2427" s="67">
        <f>(S2427-MAX(S$97:S2427))/MAX(S$97:S2427)</f>
        <v>-0.49364593556044012</v>
      </c>
      <c r="U2427" s="63">
        <f t="shared" si="495"/>
        <v>846503.31916872086</v>
      </c>
      <c r="V2427" s="4"/>
    </row>
    <row r="2428" spans="1:22" x14ac:dyDescent="0.3">
      <c r="A2428" s="2">
        <v>45431</v>
      </c>
      <c r="B2428" s="21">
        <v>724</v>
      </c>
      <c r="C2428" s="21">
        <v>713</v>
      </c>
      <c r="D2428" s="21">
        <v>713.5</v>
      </c>
      <c r="E2428" s="21">
        <v>788.5</v>
      </c>
      <c r="F2428" s="23" t="str">
        <f t="shared" si="488"/>
        <v>TRUE</v>
      </c>
      <c r="G2428" s="23" t="str">
        <f t="shared" si="489"/>
        <v>FALSE</v>
      </c>
      <c r="H2428" s="23" t="str">
        <f t="shared" si="490"/>
        <v>Hold&amp;NotBuy</v>
      </c>
      <c r="I2428" s="23" t="str">
        <f t="shared" si="487"/>
        <v>hold</v>
      </c>
      <c r="J2428" s="38" t="str">
        <f t="shared" si="484"/>
        <v>Cash</v>
      </c>
      <c r="K2428" s="23" t="str">
        <f t="shared" si="485"/>
        <v>Cash</v>
      </c>
      <c r="L2428" s="23" t="str">
        <f t="shared" si="486"/>
        <v>Cash</v>
      </c>
      <c r="M2428" s="43">
        <f t="shared" si="491"/>
        <v>1.0013831258644537</v>
      </c>
      <c r="N2428" s="54">
        <f t="shared" si="494"/>
        <v>1</v>
      </c>
      <c r="O2428" s="47">
        <f>O2427*N2428</f>
        <v>3228308.3969366988</v>
      </c>
      <c r="P2428" s="67">
        <f>(O2428-MAX(O$97:O2428))/MAX(O$97:O2428)</f>
        <v>-0.37961614346331335</v>
      </c>
      <c r="Q2428" s="63">
        <f t="shared" si="492"/>
        <v>829132.26766518678</v>
      </c>
      <c r="R2428" s="55">
        <f>(B2428-(B2427*$A$1))/B2427</f>
        <v>1.0006831258644537</v>
      </c>
      <c r="S2428" s="47">
        <f t="shared" si="496"/>
        <v>24614510.278251775</v>
      </c>
      <c r="T2428" s="67">
        <f>(S2428-MAX(S$97:S2428))/MAX(S$97:S2428)</f>
        <v>-0.49330003200245015</v>
      </c>
      <c r="U2428" s="63">
        <f t="shared" si="495"/>
        <v>847081.58748039091</v>
      </c>
      <c r="V2428" s="4"/>
    </row>
    <row r="2429" spans="1:22" x14ac:dyDescent="0.3">
      <c r="A2429" s="2">
        <v>45432</v>
      </c>
      <c r="B2429" s="21">
        <v>714</v>
      </c>
      <c r="C2429" s="21">
        <v>714</v>
      </c>
      <c r="D2429" s="21">
        <v>714.6</v>
      </c>
      <c r="E2429" s="21">
        <v>788.05833333333328</v>
      </c>
      <c r="F2429" s="23" t="str">
        <f t="shared" si="488"/>
        <v>FALSE</v>
      </c>
      <c r="G2429" s="23" t="str">
        <f t="shared" si="489"/>
        <v>FALSE</v>
      </c>
      <c r="H2429" s="23" t="str">
        <f t="shared" si="490"/>
        <v>Sell</v>
      </c>
      <c r="I2429" s="23" t="str">
        <f t="shared" si="487"/>
        <v/>
      </c>
      <c r="J2429" s="38" t="str">
        <f t="shared" si="484"/>
        <v>Selling</v>
      </c>
      <c r="K2429" s="23" t="str">
        <f t="shared" si="485"/>
        <v>Selling</v>
      </c>
      <c r="L2429" s="23" t="str">
        <f t="shared" si="486"/>
        <v>Cash</v>
      </c>
      <c r="M2429" s="43">
        <f t="shared" si="491"/>
        <v>0.98618784530386738</v>
      </c>
      <c r="N2429" s="54">
        <f t="shared" si="494"/>
        <v>1</v>
      </c>
      <c r="O2429" s="47">
        <f>O2428*N2429</f>
        <v>3228308.3969366988</v>
      </c>
      <c r="P2429" s="67">
        <f>(O2429-MAX(O$97:O2429))/MAX(O$97:O2429)</f>
        <v>-0.37961614346331335</v>
      </c>
      <c r="Q2429" s="63">
        <f t="shared" si="492"/>
        <v>829132.26766518678</v>
      </c>
      <c r="R2429" s="53">
        <f>(B2429-(B2429*$A$1))/B2428</f>
        <v>0.98549751381215467</v>
      </c>
      <c r="S2429" s="47">
        <f t="shared" si="496"/>
        <v>24257538.682920851</v>
      </c>
      <c r="T2429" s="67">
        <f>(S2429-MAX(S$97:S2429))/MAX(S$97:S2429)</f>
        <v>-0.50064844128971631</v>
      </c>
      <c r="U2429" s="63">
        <f t="shared" si="495"/>
        <v>834796.79845797841</v>
      </c>
      <c r="V2429" s="4"/>
    </row>
    <row r="2430" spans="1:22" x14ac:dyDescent="0.3">
      <c r="A2430" s="2">
        <v>45433</v>
      </c>
      <c r="B2430" s="21">
        <v>714</v>
      </c>
      <c r="C2430" s="21">
        <v>756</v>
      </c>
      <c r="D2430" s="21">
        <v>719</v>
      </c>
      <c r="E2430" s="21">
        <v>788.27499999999998</v>
      </c>
      <c r="F2430" s="23" t="str">
        <f t="shared" si="488"/>
        <v>FALSE</v>
      </c>
      <c r="G2430" s="23" t="str">
        <f t="shared" si="489"/>
        <v>FALSE</v>
      </c>
      <c r="H2430" s="23" t="str">
        <f t="shared" si="490"/>
        <v>Sell</v>
      </c>
      <c r="I2430" s="23" t="str">
        <f t="shared" si="487"/>
        <v/>
      </c>
      <c r="J2430" s="38" t="str">
        <f t="shared" si="484"/>
        <v>Cash</v>
      </c>
      <c r="K2430" s="23" t="str">
        <f t="shared" si="485"/>
        <v>Cash</v>
      </c>
      <c r="L2430" s="23" t="str">
        <f t="shared" si="486"/>
        <v>Cash</v>
      </c>
      <c r="M2430" s="43">
        <f t="shared" si="491"/>
        <v>1</v>
      </c>
      <c r="N2430" s="54">
        <f t="shared" si="494"/>
        <v>1</v>
      </c>
      <c r="O2430" s="47">
        <f>O2429*N2430</f>
        <v>3228308.3969366988</v>
      </c>
      <c r="P2430" s="67">
        <f>(O2430-MAX(O$97:O2430))/MAX(O$97:O2430)</f>
        <v>-0.37961614346331335</v>
      </c>
      <c r="Q2430" s="63">
        <f t="shared" si="492"/>
        <v>829132.26766518678</v>
      </c>
      <c r="R2430" s="48">
        <v>1</v>
      </c>
      <c r="S2430" s="47">
        <f t="shared" si="496"/>
        <v>24257538.682920851</v>
      </c>
      <c r="T2430" s="67">
        <f>(S2430-MAX(S$97:S2430))/MAX(S$97:S2430)</f>
        <v>-0.50064844128971631</v>
      </c>
      <c r="U2430" s="63">
        <f t="shared" si="495"/>
        <v>834796.79845797841</v>
      </c>
      <c r="V2430" s="4"/>
    </row>
    <row r="2431" spans="1:22" x14ac:dyDescent="0.3">
      <c r="A2431" s="2">
        <v>45434</v>
      </c>
      <c r="B2431" s="21">
        <v>755</v>
      </c>
      <c r="C2431" s="21">
        <v>734</v>
      </c>
      <c r="D2431" s="21">
        <v>721.4</v>
      </c>
      <c r="E2431" s="21">
        <v>788.6</v>
      </c>
      <c r="F2431" s="23" t="str">
        <f t="shared" si="488"/>
        <v>TRUE</v>
      </c>
      <c r="G2431" s="23" t="str">
        <f t="shared" si="489"/>
        <v>FALSE</v>
      </c>
      <c r="H2431" s="23" t="str">
        <f t="shared" si="490"/>
        <v>Hold&amp;NotBuy</v>
      </c>
      <c r="I2431" s="23" t="str">
        <f t="shared" si="487"/>
        <v>hold</v>
      </c>
      <c r="J2431" s="38" t="str">
        <f t="shared" si="484"/>
        <v>Cash</v>
      </c>
      <c r="K2431" s="23" t="str">
        <f t="shared" si="485"/>
        <v>Cash</v>
      </c>
      <c r="L2431" s="23" t="str">
        <f t="shared" si="486"/>
        <v>Cash</v>
      </c>
      <c r="M2431" s="43">
        <f t="shared" si="491"/>
        <v>1.0574229691876751</v>
      </c>
      <c r="N2431" s="54">
        <f t="shared" si="494"/>
        <v>1</v>
      </c>
      <c r="O2431" s="47">
        <f>O2430*N2431</f>
        <v>3228308.3969366988</v>
      </c>
      <c r="P2431" s="67">
        <f>(O2431-MAX(O$97:O2431))/MAX(O$97:O2431)</f>
        <v>-0.37961614346331335</v>
      </c>
      <c r="Q2431" s="63">
        <f t="shared" si="492"/>
        <v>829132.26766518678</v>
      </c>
      <c r="R2431" s="48">
        <v>1</v>
      </c>
      <c r="S2431" s="47">
        <f t="shared" si="496"/>
        <v>24257538.682920851</v>
      </c>
      <c r="T2431" s="67">
        <f>(S2431-MAX(S$97:S2431))/MAX(S$97:S2431)</f>
        <v>-0.50064844128971631</v>
      </c>
      <c r="U2431" s="63">
        <f t="shared" si="495"/>
        <v>834796.79845797841</v>
      </c>
      <c r="V2431" s="4"/>
    </row>
    <row r="2432" spans="1:22" x14ac:dyDescent="0.3">
      <c r="A2432" s="2">
        <v>45435</v>
      </c>
      <c r="B2432" s="21">
        <v>733</v>
      </c>
      <c r="C2432" s="21">
        <v>739</v>
      </c>
      <c r="D2432" s="21">
        <v>724.4</v>
      </c>
      <c r="E2432" s="21">
        <v>788.86666666666667</v>
      </c>
      <c r="F2432" s="23" t="str">
        <f t="shared" si="488"/>
        <v>TRUE</v>
      </c>
      <c r="G2432" s="23" t="str">
        <f t="shared" si="489"/>
        <v>FALSE</v>
      </c>
      <c r="H2432" s="23" t="str">
        <f t="shared" si="490"/>
        <v>Hold&amp;NotBuy</v>
      </c>
      <c r="I2432" s="23" t="str">
        <f t="shared" si="487"/>
        <v>hold</v>
      </c>
      <c r="J2432" s="38" t="str">
        <f t="shared" si="484"/>
        <v>Cash</v>
      </c>
      <c r="K2432" s="23" t="str">
        <f t="shared" si="485"/>
        <v>Cash</v>
      </c>
      <c r="L2432" s="23" t="str">
        <f t="shared" si="486"/>
        <v>Cash</v>
      </c>
      <c r="M2432" s="43">
        <f t="shared" si="491"/>
        <v>0.97086092715231787</v>
      </c>
      <c r="N2432" s="54">
        <f t="shared" si="494"/>
        <v>1</v>
      </c>
      <c r="O2432" s="47">
        <f>O2431*N2432</f>
        <v>3228308.3969366988</v>
      </c>
      <c r="P2432" s="67">
        <f>(O2432-MAX(O$97:O2432))/MAX(O$97:O2432)</f>
        <v>-0.37961614346331335</v>
      </c>
      <c r="Q2432" s="63">
        <f t="shared" si="492"/>
        <v>829132.26766518678</v>
      </c>
      <c r="R2432" s="55">
        <f>(B2432-(B2431*$A$1))/B2431</f>
        <v>0.97016092715231783</v>
      </c>
      <c r="S2432" s="47">
        <f t="shared" si="496"/>
        <v>23533716.219055708</v>
      </c>
      <c r="T2432" s="67">
        <f>(S2432-MAX(S$97:S2432))/MAX(S$97:S2432)</f>
        <v>-0.51554862882667607</v>
      </c>
      <c r="U2432" s="63">
        <f t="shared" si="495"/>
        <v>809887.23597577889</v>
      </c>
      <c r="V2432" s="4"/>
    </row>
    <row r="2433" spans="1:22" x14ac:dyDescent="0.3">
      <c r="A2433" s="2">
        <v>45436</v>
      </c>
      <c r="B2433" s="21">
        <v>740</v>
      </c>
      <c r="C2433" s="21">
        <v>745</v>
      </c>
      <c r="D2433" s="21">
        <v>728.3</v>
      </c>
      <c r="E2433" s="21">
        <v>789.23333333333335</v>
      </c>
      <c r="F2433" s="23" t="str">
        <f t="shared" si="488"/>
        <v>TRUE</v>
      </c>
      <c r="G2433" s="23" t="str">
        <f t="shared" si="489"/>
        <v>FALSE</v>
      </c>
      <c r="H2433" s="23" t="str">
        <f t="shared" si="490"/>
        <v>Hold&amp;NotBuy</v>
      </c>
      <c r="I2433" s="23" t="str">
        <f t="shared" si="487"/>
        <v>hold</v>
      </c>
      <c r="J2433" s="38" t="str">
        <f t="shared" si="484"/>
        <v>Cash</v>
      </c>
      <c r="K2433" s="23" t="str">
        <f t="shared" si="485"/>
        <v>Cash</v>
      </c>
      <c r="L2433" s="23" t="str">
        <f t="shared" si="486"/>
        <v>Cash</v>
      </c>
      <c r="M2433" s="43">
        <f t="shared" si="491"/>
        <v>1.009549795361528</v>
      </c>
      <c r="N2433" s="54">
        <f t="shared" si="494"/>
        <v>1</v>
      </c>
      <c r="O2433" s="47">
        <f>O2432*N2433</f>
        <v>3228308.3969366988</v>
      </c>
      <c r="P2433" s="67">
        <f>(O2433-MAX(O$97:O2433))/MAX(O$97:O2433)</f>
        <v>-0.37961614346331335</v>
      </c>
      <c r="Q2433" s="63">
        <f t="shared" si="492"/>
        <v>829132.26766518678</v>
      </c>
      <c r="R2433" s="52">
        <f t="shared" ref="R2433:R2437" si="498">M2433</f>
        <v>1.009549795361528</v>
      </c>
      <c r="S2433" s="47">
        <f t="shared" si="496"/>
        <v>23758458.393043961</v>
      </c>
      <c r="T2433" s="67">
        <f>(S2433-MAX(S$97:S2433))/MAX(S$97:S2433)</f>
        <v>-0.51092221736935917</v>
      </c>
      <c r="U2433" s="63">
        <f t="shared" si="495"/>
        <v>817621.49334526109</v>
      </c>
      <c r="V2433" s="4"/>
    </row>
    <row r="2434" spans="1:22" x14ac:dyDescent="0.3">
      <c r="A2434" s="2">
        <v>45437</v>
      </c>
      <c r="B2434" s="21">
        <v>744</v>
      </c>
      <c r="C2434" s="21">
        <v>749</v>
      </c>
      <c r="D2434" s="21">
        <v>731.5</v>
      </c>
      <c r="E2434" s="21">
        <v>789.5</v>
      </c>
      <c r="F2434" s="23" t="str">
        <f t="shared" si="488"/>
        <v>TRUE</v>
      </c>
      <c r="G2434" s="23" t="str">
        <f t="shared" si="489"/>
        <v>FALSE</v>
      </c>
      <c r="H2434" s="23" t="str">
        <f t="shared" si="490"/>
        <v>Hold&amp;NotBuy</v>
      </c>
      <c r="I2434" s="23" t="str">
        <f t="shared" si="487"/>
        <v>hold</v>
      </c>
      <c r="J2434" s="38" t="str">
        <f t="shared" ref="J2434:J2497" si="499">IF(H2434="Sell",IF(H2433="Sell","Cash","Selling"),IF(H2434="Hold&amp;NotBuy",J2433,""))</f>
        <v>Cash</v>
      </c>
      <c r="K2434" s="23" t="str">
        <f t="shared" ref="K2434:K2497" si="500">IF(J2434="", I2434,J2434)</f>
        <v>Cash</v>
      </c>
      <c r="L2434" s="23" t="str">
        <f t="shared" si="486"/>
        <v>Cash</v>
      </c>
      <c r="M2434" s="43">
        <f t="shared" si="491"/>
        <v>1.0054054054054054</v>
      </c>
      <c r="N2434" s="54">
        <f t="shared" si="494"/>
        <v>1</v>
      </c>
      <c r="O2434" s="47">
        <f>O2433*N2434</f>
        <v>3228308.3969366988</v>
      </c>
      <c r="P2434" s="67">
        <f>(O2434-MAX(O$97:O2434))/MAX(O$97:O2434)</f>
        <v>-0.37961614346331335</v>
      </c>
      <c r="Q2434" s="63">
        <f t="shared" si="492"/>
        <v>829132.26766518678</v>
      </c>
      <c r="R2434" s="52">
        <f t="shared" si="498"/>
        <v>1.0054054054054054</v>
      </c>
      <c r="S2434" s="47">
        <f t="shared" si="496"/>
        <v>23886882.49246582</v>
      </c>
      <c r="T2434" s="67">
        <f>(S2434-MAX(S$97:S2434))/MAX(S$97:S2434)</f>
        <v>-0.50827855367946384</v>
      </c>
      <c r="U2434" s="63">
        <f t="shared" si="495"/>
        <v>822041.06898496521</v>
      </c>
      <c r="V2434" s="4"/>
    </row>
    <row r="2435" spans="1:22" x14ac:dyDescent="0.3">
      <c r="A2435" s="2">
        <v>45438</v>
      </c>
      <c r="B2435" s="21">
        <v>748</v>
      </c>
      <c r="C2435" s="21">
        <v>743</v>
      </c>
      <c r="D2435" s="21">
        <v>734.1</v>
      </c>
      <c r="E2435" s="21">
        <v>789.61666666666667</v>
      </c>
      <c r="F2435" s="23" t="str">
        <f t="shared" si="488"/>
        <v>TRUE</v>
      </c>
      <c r="G2435" s="23" t="str">
        <f t="shared" si="489"/>
        <v>FALSE</v>
      </c>
      <c r="H2435" s="23" t="str">
        <f t="shared" si="490"/>
        <v>Hold&amp;NotBuy</v>
      </c>
      <c r="I2435" s="23" t="str">
        <f t="shared" si="487"/>
        <v>hold</v>
      </c>
      <c r="J2435" s="38" t="str">
        <f t="shared" si="499"/>
        <v>Cash</v>
      </c>
      <c r="K2435" s="23" t="str">
        <f t="shared" si="500"/>
        <v>Cash</v>
      </c>
      <c r="L2435" s="23" t="str">
        <f t="shared" si="486"/>
        <v>Cash</v>
      </c>
      <c r="M2435" s="43">
        <f t="shared" si="491"/>
        <v>1.0053763440860215</v>
      </c>
      <c r="N2435" s="54">
        <f t="shared" si="494"/>
        <v>1</v>
      </c>
      <c r="O2435" s="47">
        <f>O2434*N2435</f>
        <v>3228308.3969366988</v>
      </c>
      <c r="P2435" s="67">
        <f>(O2435-MAX(O$97:O2435))/MAX(O$97:O2435)</f>
        <v>-0.37961614346331335</v>
      </c>
      <c r="Q2435" s="63">
        <f t="shared" si="492"/>
        <v>829132.26766518678</v>
      </c>
      <c r="R2435" s="52">
        <f t="shared" si="498"/>
        <v>1.0053763440860215</v>
      </c>
      <c r="S2435" s="47">
        <f t="shared" si="496"/>
        <v>24015306.591887679</v>
      </c>
      <c r="T2435" s="67">
        <f>(S2435-MAX(S$97:S2435))/MAX(S$97:S2435)</f>
        <v>-0.50563488998956851</v>
      </c>
      <c r="U2435" s="63">
        <f t="shared" si="495"/>
        <v>826460.64462466934</v>
      </c>
      <c r="V2435" s="4"/>
    </row>
    <row r="2436" spans="1:22" x14ac:dyDescent="0.3">
      <c r="A2436" s="2">
        <v>45439</v>
      </c>
      <c r="B2436" s="21">
        <v>744</v>
      </c>
      <c r="C2436" s="21">
        <v>743</v>
      </c>
      <c r="D2436" s="21">
        <v>736</v>
      </c>
      <c r="E2436" s="21">
        <v>789.73333333333335</v>
      </c>
      <c r="F2436" s="23" t="str">
        <f t="shared" si="488"/>
        <v>TRUE</v>
      </c>
      <c r="G2436" s="23" t="str">
        <f t="shared" si="489"/>
        <v>FALSE</v>
      </c>
      <c r="H2436" s="23" t="str">
        <f t="shared" si="490"/>
        <v>Hold&amp;NotBuy</v>
      </c>
      <c r="I2436" s="23" t="str">
        <f t="shared" si="487"/>
        <v>hold</v>
      </c>
      <c r="J2436" s="38" t="str">
        <f t="shared" si="499"/>
        <v>Cash</v>
      </c>
      <c r="K2436" s="23" t="str">
        <f t="shared" si="500"/>
        <v>Cash</v>
      </c>
      <c r="L2436" s="23" t="str">
        <f t="shared" ref="L2436:L2499" si="501">IF(K2436="Selling", IF(L2435="Cash", "Cash", K2436), K2436)</f>
        <v>Cash</v>
      </c>
      <c r="M2436" s="43">
        <f t="shared" si="491"/>
        <v>0.99465240641711228</v>
      </c>
      <c r="N2436" s="54">
        <f t="shared" si="494"/>
        <v>1</v>
      </c>
      <c r="O2436" s="47">
        <f>O2435*N2436</f>
        <v>3228308.3969366988</v>
      </c>
      <c r="P2436" s="67">
        <f>(O2436-MAX(O$97:O2436))/MAX(O$97:O2436)</f>
        <v>-0.37961614346331335</v>
      </c>
      <c r="Q2436" s="63">
        <f t="shared" si="492"/>
        <v>829132.26766518678</v>
      </c>
      <c r="R2436" s="52">
        <f t="shared" si="498"/>
        <v>0.99465240641711228</v>
      </c>
      <c r="S2436" s="47">
        <f t="shared" si="496"/>
        <v>23886882.49246582</v>
      </c>
      <c r="T2436" s="67">
        <f>(S2436-MAX(S$97:S2436))/MAX(S$97:S2436)</f>
        <v>-0.50827855367946384</v>
      </c>
      <c r="U2436" s="63">
        <f t="shared" si="495"/>
        <v>822041.06898496521</v>
      </c>
      <c r="V2436" s="4"/>
    </row>
    <row r="2437" spans="1:22" x14ac:dyDescent="0.3">
      <c r="A2437" s="2">
        <v>45440</v>
      </c>
      <c r="B2437" s="21">
        <v>742</v>
      </c>
      <c r="C2437" s="21">
        <v>731</v>
      </c>
      <c r="D2437" s="21">
        <v>736.7</v>
      </c>
      <c r="E2437" s="21">
        <v>789.85</v>
      </c>
      <c r="F2437" s="23" t="str">
        <f t="shared" si="488"/>
        <v>TRUE</v>
      </c>
      <c r="G2437" s="23" t="str">
        <f t="shared" si="489"/>
        <v>FALSE</v>
      </c>
      <c r="H2437" s="23" t="str">
        <f t="shared" si="490"/>
        <v>Hold&amp;NotBuy</v>
      </c>
      <c r="I2437" s="23" t="str">
        <f t="shared" ref="I2437:I2500" si="502">IF(H2437="Buy",IF(H2436="Buy","hold","Buying"),IF(H2437="Hold&amp;NotBuy","hold",""))</f>
        <v>hold</v>
      </c>
      <c r="J2437" s="38" t="str">
        <f t="shared" si="499"/>
        <v>Cash</v>
      </c>
      <c r="K2437" s="23" t="str">
        <f t="shared" si="500"/>
        <v>Cash</v>
      </c>
      <c r="L2437" s="23" t="str">
        <f t="shared" si="501"/>
        <v>Cash</v>
      </c>
      <c r="M2437" s="43">
        <f t="shared" si="491"/>
        <v>0.99731182795698925</v>
      </c>
      <c r="N2437" s="54">
        <f t="shared" si="494"/>
        <v>1</v>
      </c>
      <c r="O2437" s="47">
        <f>O2436*N2437</f>
        <v>3228308.3969366988</v>
      </c>
      <c r="P2437" s="67">
        <f>(O2437-MAX(O$97:O2437))/MAX(O$97:O2437)</f>
        <v>-0.37961614346331335</v>
      </c>
      <c r="Q2437" s="63">
        <f t="shared" si="492"/>
        <v>829132.26766518678</v>
      </c>
      <c r="R2437" s="52">
        <f t="shared" si="498"/>
        <v>0.99731182795698925</v>
      </c>
      <c r="S2437" s="47">
        <f t="shared" si="496"/>
        <v>23822670.442754891</v>
      </c>
      <c r="T2437" s="67">
        <f>(S2437-MAX(S$97:S2437))/MAX(S$97:S2437)</f>
        <v>-0.50960038552441156</v>
      </c>
      <c r="U2437" s="63">
        <f t="shared" si="495"/>
        <v>819831.28116511321</v>
      </c>
      <c r="V2437" s="4"/>
    </row>
    <row r="2438" spans="1:22" x14ac:dyDescent="0.3">
      <c r="A2438" s="2">
        <v>45441</v>
      </c>
      <c r="B2438" s="21">
        <v>731</v>
      </c>
      <c r="C2438" s="21">
        <v>734</v>
      </c>
      <c r="D2438" s="21">
        <v>738.8</v>
      </c>
      <c r="E2438" s="21">
        <v>789.99166666666667</v>
      </c>
      <c r="F2438" s="23" t="str">
        <f t="shared" si="488"/>
        <v>FALSE</v>
      </c>
      <c r="G2438" s="23" t="str">
        <f t="shared" si="489"/>
        <v>FALSE</v>
      </c>
      <c r="H2438" s="23" t="str">
        <f t="shared" si="490"/>
        <v>Sell</v>
      </c>
      <c r="I2438" s="23" t="str">
        <f t="shared" si="502"/>
        <v/>
      </c>
      <c r="J2438" s="38" t="str">
        <f t="shared" si="499"/>
        <v>Selling</v>
      </c>
      <c r="K2438" s="23" t="str">
        <f t="shared" si="500"/>
        <v>Selling</v>
      </c>
      <c r="L2438" s="23" t="str">
        <f t="shared" si="501"/>
        <v>Cash</v>
      </c>
      <c r="M2438" s="43">
        <f t="shared" si="491"/>
        <v>0.98517520215633425</v>
      </c>
      <c r="N2438" s="54">
        <f t="shared" si="494"/>
        <v>1</v>
      </c>
      <c r="O2438" s="47">
        <f>O2437*N2438</f>
        <v>3228308.3969366988</v>
      </c>
      <c r="P2438" s="67">
        <f>(O2438-MAX(O$97:O2438))/MAX(O$97:O2438)</f>
        <v>-0.37961614346331335</v>
      </c>
      <c r="Q2438" s="63">
        <f t="shared" si="492"/>
        <v>829132.26766518678</v>
      </c>
      <c r="R2438" s="53">
        <f>(B2438-(B2438*$A$1))/B2437</f>
        <v>0.98448557951482474</v>
      </c>
      <c r="S2438" s="47">
        <f t="shared" si="496"/>
        <v>23453075.516426235</v>
      </c>
      <c r="T2438" s="67">
        <f>(S2438-MAX(S$97:S2438))/MAX(S$97:S2438)</f>
        <v>-0.51720865134915361</v>
      </c>
      <c r="U2438" s="63">
        <f t="shared" si="495"/>
        <v>807112.07394221774</v>
      </c>
      <c r="V2438" s="4"/>
    </row>
    <row r="2439" spans="1:22" x14ac:dyDescent="0.3">
      <c r="A2439" s="2">
        <v>45442</v>
      </c>
      <c r="B2439" s="21">
        <v>735</v>
      </c>
      <c r="C2439" s="21">
        <v>726</v>
      </c>
      <c r="D2439" s="21">
        <v>740</v>
      </c>
      <c r="E2439" s="21">
        <v>790.25833333333333</v>
      </c>
      <c r="F2439" s="23" t="str">
        <f t="shared" si="488"/>
        <v>FALSE</v>
      </c>
      <c r="G2439" s="23" t="str">
        <f t="shared" si="489"/>
        <v>FALSE</v>
      </c>
      <c r="H2439" s="23" t="str">
        <f t="shared" si="490"/>
        <v>Sell</v>
      </c>
      <c r="I2439" s="23" t="str">
        <f t="shared" si="502"/>
        <v/>
      </c>
      <c r="J2439" s="38" t="str">
        <f t="shared" si="499"/>
        <v>Cash</v>
      </c>
      <c r="K2439" s="23" t="str">
        <f t="shared" si="500"/>
        <v>Cash</v>
      </c>
      <c r="L2439" s="23" t="str">
        <f t="shared" si="501"/>
        <v>Cash</v>
      </c>
      <c r="M2439" s="43">
        <f t="shared" si="491"/>
        <v>1.0054719562243501</v>
      </c>
      <c r="N2439" s="54">
        <f t="shared" si="494"/>
        <v>1</v>
      </c>
      <c r="O2439" s="47">
        <f>O2438*N2439</f>
        <v>3228308.3969366988</v>
      </c>
      <c r="P2439" s="67">
        <f>(O2439-MAX(O$97:O2439))/MAX(O$97:O2439)</f>
        <v>-0.37961614346331335</v>
      </c>
      <c r="Q2439" s="63">
        <f t="shared" si="492"/>
        <v>829132.26766518678</v>
      </c>
      <c r="R2439" s="48">
        <v>1</v>
      </c>
      <c r="S2439" s="47">
        <f t="shared" si="496"/>
        <v>23453075.516426235</v>
      </c>
      <c r="T2439" s="67">
        <f>(S2439-MAX(S$97:S2439))/MAX(S$97:S2439)</f>
        <v>-0.51720865134915361</v>
      </c>
      <c r="U2439" s="63">
        <f t="shared" si="495"/>
        <v>807112.07394221774</v>
      </c>
      <c r="V2439" s="4"/>
    </row>
    <row r="2440" spans="1:22" x14ac:dyDescent="0.3">
      <c r="A2440" s="2">
        <v>45443</v>
      </c>
      <c r="B2440" s="21">
        <v>726</v>
      </c>
      <c r="C2440" s="21">
        <v>728</v>
      </c>
      <c r="D2440" s="21">
        <v>737.2</v>
      </c>
      <c r="E2440" s="21">
        <v>790.6</v>
      </c>
      <c r="F2440" s="23" t="str">
        <f t="shared" si="488"/>
        <v>FALSE</v>
      </c>
      <c r="G2440" s="23" t="str">
        <f t="shared" si="489"/>
        <v>FALSE</v>
      </c>
      <c r="H2440" s="23" t="str">
        <f t="shared" si="490"/>
        <v>Sell</v>
      </c>
      <c r="I2440" s="23" t="str">
        <f t="shared" si="502"/>
        <v/>
      </c>
      <c r="J2440" s="38" t="str">
        <f t="shared" si="499"/>
        <v>Cash</v>
      </c>
      <c r="K2440" s="23" t="str">
        <f t="shared" si="500"/>
        <v>Cash</v>
      </c>
      <c r="L2440" s="23" t="str">
        <f t="shared" si="501"/>
        <v>Cash</v>
      </c>
      <c r="M2440" s="43">
        <f t="shared" si="491"/>
        <v>0.98775510204081629</v>
      </c>
      <c r="N2440" s="54">
        <f t="shared" si="494"/>
        <v>1</v>
      </c>
      <c r="O2440" s="47">
        <f>O2439*N2440</f>
        <v>3228308.3969366988</v>
      </c>
      <c r="P2440" s="67">
        <f>(O2440-MAX(O$97:O2440))/MAX(O$97:O2440)</f>
        <v>-0.37961614346331335</v>
      </c>
      <c r="Q2440" s="63">
        <f t="shared" si="492"/>
        <v>829132.26766518678</v>
      </c>
      <c r="R2440" s="48">
        <v>1</v>
      </c>
      <c r="S2440" s="47">
        <f t="shared" si="496"/>
        <v>23453075.516426235</v>
      </c>
      <c r="T2440" s="67">
        <f>(S2440-MAX(S$97:S2440))/MAX(S$97:S2440)</f>
        <v>-0.51720865134915361</v>
      </c>
      <c r="U2440" s="63">
        <f t="shared" si="495"/>
        <v>807112.07394221774</v>
      </c>
      <c r="V2440" s="4"/>
    </row>
    <row r="2441" spans="1:22" x14ac:dyDescent="0.3">
      <c r="A2441" s="2">
        <v>45444</v>
      </c>
      <c r="B2441" s="21">
        <v>728</v>
      </c>
      <c r="C2441" s="21">
        <v>728</v>
      </c>
      <c r="D2441" s="21">
        <v>736.6</v>
      </c>
      <c r="E2441" s="21">
        <v>790.95</v>
      </c>
      <c r="F2441" s="23" t="str">
        <f t="shared" si="488"/>
        <v>FALSE</v>
      </c>
      <c r="G2441" s="23" t="str">
        <f t="shared" si="489"/>
        <v>FALSE</v>
      </c>
      <c r="H2441" s="23" t="str">
        <f t="shared" si="490"/>
        <v>Sell</v>
      </c>
      <c r="I2441" s="23" t="str">
        <f t="shared" si="502"/>
        <v/>
      </c>
      <c r="J2441" s="38" t="str">
        <f t="shared" si="499"/>
        <v>Cash</v>
      </c>
      <c r="K2441" s="23" t="str">
        <f t="shared" si="500"/>
        <v>Cash</v>
      </c>
      <c r="L2441" s="23" t="str">
        <f t="shared" si="501"/>
        <v>Cash</v>
      </c>
      <c r="M2441" s="43">
        <f t="shared" si="491"/>
        <v>1.002754820936639</v>
      </c>
      <c r="N2441" s="54">
        <f t="shared" si="494"/>
        <v>1</v>
      </c>
      <c r="O2441" s="47">
        <f>O2440*N2441</f>
        <v>3228308.3969366988</v>
      </c>
      <c r="P2441" s="67">
        <f>(O2441-MAX(O$97:O2441))/MAX(O$97:O2441)</f>
        <v>-0.37961614346331335</v>
      </c>
      <c r="Q2441" s="63">
        <f t="shared" si="492"/>
        <v>829132.26766518678</v>
      </c>
      <c r="R2441" s="48">
        <v>1</v>
      </c>
      <c r="S2441" s="47">
        <f t="shared" si="496"/>
        <v>23453075.516426235</v>
      </c>
      <c r="T2441" s="67">
        <f>(S2441-MAX(S$97:S2441))/MAX(S$97:S2441)</f>
        <v>-0.51720865134915361</v>
      </c>
      <c r="U2441" s="63">
        <f t="shared" si="495"/>
        <v>807112.07394221774</v>
      </c>
      <c r="V2441" s="4"/>
    </row>
    <row r="2442" spans="1:22" x14ac:dyDescent="0.3">
      <c r="A2442" s="2">
        <v>45445</v>
      </c>
      <c r="B2442" s="21">
        <v>728</v>
      </c>
      <c r="C2442" s="21">
        <v>726</v>
      </c>
      <c r="D2442" s="21">
        <v>735.3</v>
      </c>
      <c r="E2442" s="21">
        <v>791.0333333333333</v>
      </c>
      <c r="F2442" s="23" t="str">
        <f t="shared" si="488"/>
        <v>FALSE</v>
      </c>
      <c r="G2442" s="23" t="str">
        <f t="shared" si="489"/>
        <v>FALSE</v>
      </c>
      <c r="H2442" s="23" t="str">
        <f t="shared" si="490"/>
        <v>Sell</v>
      </c>
      <c r="I2442" s="23" t="str">
        <f t="shared" si="502"/>
        <v/>
      </c>
      <c r="J2442" s="38" t="str">
        <f t="shared" si="499"/>
        <v>Cash</v>
      </c>
      <c r="K2442" s="23" t="str">
        <f t="shared" si="500"/>
        <v>Cash</v>
      </c>
      <c r="L2442" s="23" t="str">
        <f t="shared" si="501"/>
        <v>Cash</v>
      </c>
      <c r="M2442" s="43">
        <f t="shared" si="491"/>
        <v>1</v>
      </c>
      <c r="N2442" s="54">
        <f t="shared" si="494"/>
        <v>1</v>
      </c>
      <c r="O2442" s="47">
        <f>O2441*N2442</f>
        <v>3228308.3969366988</v>
      </c>
      <c r="P2442" s="67">
        <f>(O2442-MAX(O$97:O2442))/MAX(O$97:O2442)</f>
        <v>-0.37961614346331335</v>
      </c>
      <c r="Q2442" s="63">
        <f t="shared" si="492"/>
        <v>829132.26766518678</v>
      </c>
      <c r="R2442" s="48">
        <v>1</v>
      </c>
      <c r="S2442" s="47">
        <f t="shared" si="496"/>
        <v>23453075.516426235</v>
      </c>
      <c r="T2442" s="67">
        <f>(S2442-MAX(S$97:S2442))/MAX(S$97:S2442)</f>
        <v>-0.51720865134915361</v>
      </c>
      <c r="U2442" s="63">
        <f t="shared" si="495"/>
        <v>807112.07394221774</v>
      </c>
      <c r="V2442" s="4"/>
    </row>
    <row r="2443" spans="1:22" x14ac:dyDescent="0.3">
      <c r="A2443" s="2">
        <v>45446</v>
      </c>
      <c r="B2443" s="21">
        <v>725</v>
      </c>
      <c r="C2443" s="21">
        <v>722</v>
      </c>
      <c r="D2443" s="21">
        <v>733</v>
      </c>
      <c r="E2443" s="21">
        <v>791.17499999999995</v>
      </c>
      <c r="F2443" s="23" t="str">
        <f t="shared" ref="F2443:F2506" si="503">IF(C2442&gt;=D2442, "TRUE", "FALSE")</f>
        <v>FALSE</v>
      </c>
      <c r="G2443" s="23" t="str">
        <f t="shared" si="489"/>
        <v>FALSE</v>
      </c>
      <c r="H2443" s="23" t="str">
        <f t="shared" si="490"/>
        <v>Sell</v>
      </c>
      <c r="I2443" s="23" t="str">
        <f t="shared" si="502"/>
        <v/>
      </c>
      <c r="J2443" s="38" t="str">
        <f t="shared" si="499"/>
        <v>Cash</v>
      </c>
      <c r="K2443" s="23" t="str">
        <f t="shared" si="500"/>
        <v>Cash</v>
      </c>
      <c r="L2443" s="23" t="str">
        <f t="shared" si="501"/>
        <v>Cash</v>
      </c>
      <c r="M2443" s="43">
        <f t="shared" si="491"/>
        <v>0.99587912087912089</v>
      </c>
      <c r="N2443" s="54">
        <f t="shared" si="494"/>
        <v>1</v>
      </c>
      <c r="O2443" s="47">
        <f>O2442*N2443</f>
        <v>3228308.3969366988</v>
      </c>
      <c r="P2443" s="67">
        <f>(O2443-MAX(O$97:O2443))/MAX(O$97:O2443)</f>
        <v>-0.37961614346331335</v>
      </c>
      <c r="Q2443" s="63">
        <f t="shared" si="492"/>
        <v>829132.26766518678</v>
      </c>
      <c r="R2443" s="48">
        <v>1</v>
      </c>
      <c r="S2443" s="47">
        <f t="shared" si="496"/>
        <v>23453075.516426235</v>
      </c>
      <c r="T2443" s="67">
        <f>(S2443-MAX(S$97:S2443))/MAX(S$97:S2443)</f>
        <v>-0.51720865134915361</v>
      </c>
      <c r="U2443" s="63">
        <f t="shared" si="495"/>
        <v>807112.07394221774</v>
      </c>
      <c r="V2443" s="4"/>
    </row>
    <row r="2444" spans="1:22" x14ac:dyDescent="0.3">
      <c r="A2444" s="2">
        <v>45447</v>
      </c>
      <c r="B2444" s="21">
        <v>722</v>
      </c>
      <c r="C2444" s="21">
        <v>730</v>
      </c>
      <c r="D2444" s="21">
        <v>731.1</v>
      </c>
      <c r="E2444" s="21">
        <v>791.45833333333337</v>
      </c>
      <c r="F2444" s="23" t="str">
        <f t="shared" si="503"/>
        <v>FALSE</v>
      </c>
      <c r="G2444" s="23" t="str">
        <f t="shared" ref="G2444:G2507" si="504">IF(C2443&gt;=E2443, "TRUE", "FALSE")</f>
        <v>FALSE</v>
      </c>
      <c r="H2444" s="23" t="str">
        <f t="shared" ref="H2444:H2507" si="505">IF(F2444="TRUE", IF(G2444="TRUE", "Buy", "Hold&amp;NotBuy"), "Sell")</f>
        <v>Sell</v>
      </c>
      <c r="I2444" s="23" t="str">
        <f t="shared" si="502"/>
        <v/>
      </c>
      <c r="J2444" s="38" t="str">
        <f t="shared" si="499"/>
        <v>Cash</v>
      </c>
      <c r="K2444" s="23" t="str">
        <f t="shared" si="500"/>
        <v>Cash</v>
      </c>
      <c r="L2444" s="23" t="str">
        <f t="shared" si="501"/>
        <v>Cash</v>
      </c>
      <c r="M2444" s="43">
        <f t="shared" ref="M2444:M2507" si="506">B2444/B2443</f>
        <v>0.99586206896551721</v>
      </c>
      <c r="N2444" s="54">
        <f t="shared" si="494"/>
        <v>1</v>
      </c>
      <c r="O2444" s="47">
        <f>O2443*N2444</f>
        <v>3228308.3969366988</v>
      </c>
      <c r="P2444" s="67">
        <f>(O2444-MAX(O$97:O2444))/MAX(O$97:O2444)</f>
        <v>-0.37961614346331335</v>
      </c>
      <c r="Q2444" s="63">
        <f t="shared" si="492"/>
        <v>829132.26766518678</v>
      </c>
      <c r="R2444" s="48">
        <v>1</v>
      </c>
      <c r="S2444" s="47">
        <f t="shared" si="496"/>
        <v>23453075.516426235</v>
      </c>
      <c r="T2444" s="67">
        <f>(S2444-MAX(S$97:S2444))/MAX(S$97:S2444)</f>
        <v>-0.51720865134915361</v>
      </c>
      <c r="U2444" s="63">
        <f t="shared" si="495"/>
        <v>807112.07394221774</v>
      </c>
      <c r="V2444" s="4"/>
    </row>
    <row r="2445" spans="1:22" x14ac:dyDescent="0.3">
      <c r="A2445" s="2">
        <v>45448</v>
      </c>
      <c r="B2445" s="21">
        <v>730</v>
      </c>
      <c r="C2445" s="21">
        <v>731</v>
      </c>
      <c r="D2445" s="21">
        <v>729.9</v>
      </c>
      <c r="E2445" s="21">
        <v>791.81666666666672</v>
      </c>
      <c r="F2445" s="23" t="str">
        <f t="shared" si="503"/>
        <v>FALSE</v>
      </c>
      <c r="G2445" s="23" t="str">
        <f t="shared" si="504"/>
        <v>FALSE</v>
      </c>
      <c r="H2445" s="23" t="str">
        <f t="shared" si="505"/>
        <v>Sell</v>
      </c>
      <c r="I2445" s="23" t="str">
        <f t="shared" si="502"/>
        <v/>
      </c>
      <c r="J2445" s="38" t="str">
        <f t="shared" si="499"/>
        <v>Cash</v>
      </c>
      <c r="K2445" s="23" t="str">
        <f t="shared" si="500"/>
        <v>Cash</v>
      </c>
      <c r="L2445" s="23" t="str">
        <f t="shared" si="501"/>
        <v>Cash</v>
      </c>
      <c r="M2445" s="43">
        <f t="shared" si="506"/>
        <v>1.0110803324099722</v>
      </c>
      <c r="N2445" s="54">
        <f t="shared" si="494"/>
        <v>1</v>
      </c>
      <c r="O2445" s="47">
        <f>O2444*N2445</f>
        <v>3228308.3969366988</v>
      </c>
      <c r="P2445" s="67">
        <f>(O2445-MAX(O$97:O2445))/MAX(O$97:O2445)</f>
        <v>-0.37961614346331335</v>
      </c>
      <c r="Q2445" s="63">
        <f t="shared" si="492"/>
        <v>829132.26766518678</v>
      </c>
      <c r="R2445" s="48">
        <v>1</v>
      </c>
      <c r="S2445" s="47">
        <f t="shared" si="496"/>
        <v>23453075.516426235</v>
      </c>
      <c r="T2445" s="67">
        <f>(S2445-MAX(S$97:S2445))/MAX(S$97:S2445)</f>
        <v>-0.51720865134915361</v>
      </c>
      <c r="U2445" s="63">
        <f t="shared" si="495"/>
        <v>807112.07394221774</v>
      </c>
      <c r="V2445" s="4"/>
    </row>
    <row r="2446" spans="1:22" x14ac:dyDescent="0.3">
      <c r="A2446" s="2">
        <v>45449</v>
      </c>
      <c r="B2446" s="21">
        <v>731</v>
      </c>
      <c r="C2446" s="21">
        <v>730</v>
      </c>
      <c r="D2446" s="21">
        <v>728.6</v>
      </c>
      <c r="E2446" s="21">
        <v>792.16666666666663</v>
      </c>
      <c r="F2446" s="23" t="str">
        <f t="shared" si="503"/>
        <v>TRUE</v>
      </c>
      <c r="G2446" s="23" t="str">
        <f t="shared" si="504"/>
        <v>FALSE</v>
      </c>
      <c r="H2446" s="23" t="str">
        <f t="shared" si="505"/>
        <v>Hold&amp;NotBuy</v>
      </c>
      <c r="I2446" s="23" t="str">
        <f t="shared" si="502"/>
        <v>hold</v>
      </c>
      <c r="J2446" s="38" t="str">
        <f t="shared" si="499"/>
        <v>Cash</v>
      </c>
      <c r="K2446" s="23" t="str">
        <f t="shared" si="500"/>
        <v>Cash</v>
      </c>
      <c r="L2446" s="23" t="str">
        <f t="shared" si="501"/>
        <v>Cash</v>
      </c>
      <c r="M2446" s="43">
        <f t="shared" si="506"/>
        <v>1.0013698630136987</v>
      </c>
      <c r="N2446" s="54">
        <f t="shared" si="494"/>
        <v>1</v>
      </c>
      <c r="O2446" s="47">
        <f>O2445*N2446</f>
        <v>3228308.3969366988</v>
      </c>
      <c r="P2446" s="67">
        <f>(O2446-MAX(O$97:O2446))/MAX(O$97:O2446)</f>
        <v>-0.37961614346331335</v>
      </c>
      <c r="Q2446" s="63">
        <f t="shared" si="492"/>
        <v>829132.26766518678</v>
      </c>
      <c r="R2446" s="48">
        <v>1</v>
      </c>
      <c r="S2446" s="47">
        <f t="shared" si="496"/>
        <v>23453075.516426235</v>
      </c>
      <c r="T2446" s="67">
        <f>(S2446-MAX(S$97:S2446))/MAX(S$97:S2446)</f>
        <v>-0.51720865134915361</v>
      </c>
      <c r="U2446" s="63">
        <f t="shared" si="495"/>
        <v>807112.07394221774</v>
      </c>
      <c r="V2446" s="4"/>
    </row>
    <row r="2447" spans="1:22" x14ac:dyDescent="0.3">
      <c r="A2447" s="2">
        <v>45450</v>
      </c>
      <c r="B2447" s="21">
        <v>731</v>
      </c>
      <c r="C2447" s="21">
        <v>731</v>
      </c>
      <c r="D2447" s="21">
        <v>728.6</v>
      </c>
      <c r="E2447" s="21">
        <v>792.4083333333333</v>
      </c>
      <c r="F2447" s="23" t="str">
        <f t="shared" si="503"/>
        <v>TRUE</v>
      </c>
      <c r="G2447" s="23" t="str">
        <f t="shared" si="504"/>
        <v>FALSE</v>
      </c>
      <c r="H2447" s="23" t="str">
        <f t="shared" si="505"/>
        <v>Hold&amp;NotBuy</v>
      </c>
      <c r="I2447" s="23" t="str">
        <f t="shared" si="502"/>
        <v>hold</v>
      </c>
      <c r="J2447" s="38" t="str">
        <f t="shared" si="499"/>
        <v>Cash</v>
      </c>
      <c r="K2447" s="23" t="str">
        <f t="shared" si="500"/>
        <v>Cash</v>
      </c>
      <c r="L2447" s="23" t="str">
        <f t="shared" si="501"/>
        <v>Cash</v>
      </c>
      <c r="M2447" s="43">
        <f t="shared" si="506"/>
        <v>1</v>
      </c>
      <c r="N2447" s="54">
        <f t="shared" si="494"/>
        <v>1</v>
      </c>
      <c r="O2447" s="47">
        <f>O2446*N2447</f>
        <v>3228308.3969366988</v>
      </c>
      <c r="P2447" s="67">
        <f>(O2447-MAX(O$97:O2447))/MAX(O$97:O2447)</f>
        <v>-0.37961614346331335</v>
      </c>
      <c r="Q2447" s="63">
        <f t="shared" si="492"/>
        <v>829132.26766518678</v>
      </c>
      <c r="R2447" s="55">
        <f>(B2447-(B2446*$A$1))/B2446</f>
        <v>0.99929999999999997</v>
      </c>
      <c r="S2447" s="47">
        <f t="shared" si="496"/>
        <v>23436658.363564737</v>
      </c>
      <c r="T2447" s="67">
        <f>(S2447-MAX(S$97:S2447))/MAX(S$97:S2447)</f>
        <v>-0.51754660529320928</v>
      </c>
      <c r="U2447" s="63">
        <f t="shared" si="495"/>
        <v>806547.09549045819</v>
      </c>
      <c r="V2447" s="4"/>
    </row>
    <row r="2448" spans="1:22" x14ac:dyDescent="0.3">
      <c r="A2448" s="2">
        <v>45451</v>
      </c>
      <c r="B2448" s="21">
        <v>731</v>
      </c>
      <c r="C2448" s="21">
        <v>700</v>
      </c>
      <c r="D2448" s="21">
        <v>725.2</v>
      </c>
      <c r="E2448" s="21">
        <v>792.35833333333335</v>
      </c>
      <c r="F2448" s="23" t="str">
        <f t="shared" si="503"/>
        <v>TRUE</v>
      </c>
      <c r="G2448" s="23" t="str">
        <f t="shared" si="504"/>
        <v>FALSE</v>
      </c>
      <c r="H2448" s="23" t="str">
        <f t="shared" si="505"/>
        <v>Hold&amp;NotBuy</v>
      </c>
      <c r="I2448" s="23" t="str">
        <f t="shared" si="502"/>
        <v>hold</v>
      </c>
      <c r="J2448" s="38" t="str">
        <f t="shared" si="499"/>
        <v>Cash</v>
      </c>
      <c r="K2448" s="23" t="str">
        <f t="shared" si="500"/>
        <v>Cash</v>
      </c>
      <c r="L2448" s="23" t="str">
        <f t="shared" si="501"/>
        <v>Cash</v>
      </c>
      <c r="M2448" s="43">
        <f t="shared" si="506"/>
        <v>1</v>
      </c>
      <c r="N2448" s="54">
        <f t="shared" si="494"/>
        <v>1</v>
      </c>
      <c r="O2448" s="47">
        <f>O2447*N2448</f>
        <v>3228308.3969366988</v>
      </c>
      <c r="P2448" s="67">
        <f>(O2448-MAX(O$97:O2448))/MAX(O$97:O2448)</f>
        <v>-0.37961614346331335</v>
      </c>
      <c r="Q2448" s="63">
        <f t="shared" si="492"/>
        <v>829132.26766518678</v>
      </c>
      <c r="R2448" s="52">
        <f t="shared" ref="R2448" si="507">M2448</f>
        <v>1</v>
      </c>
      <c r="S2448" s="47">
        <f t="shared" si="496"/>
        <v>23436658.363564737</v>
      </c>
      <c r="T2448" s="67">
        <f>(S2448-MAX(S$97:S2448))/MAX(S$97:S2448)</f>
        <v>-0.51754660529320928</v>
      </c>
      <c r="U2448" s="63">
        <f t="shared" si="495"/>
        <v>806547.09549045819</v>
      </c>
      <c r="V2448" s="4"/>
    </row>
    <row r="2449" spans="1:22" x14ac:dyDescent="0.3">
      <c r="A2449" s="2">
        <v>45452</v>
      </c>
      <c r="B2449" s="21">
        <v>700</v>
      </c>
      <c r="C2449" s="21">
        <v>698</v>
      </c>
      <c r="D2449" s="21">
        <v>722.4</v>
      </c>
      <c r="E2449" s="21">
        <v>792.29166666666663</v>
      </c>
      <c r="F2449" s="23" t="str">
        <f t="shared" si="503"/>
        <v>FALSE</v>
      </c>
      <c r="G2449" s="23" t="str">
        <f t="shared" si="504"/>
        <v>FALSE</v>
      </c>
      <c r="H2449" s="23" t="str">
        <f t="shared" si="505"/>
        <v>Sell</v>
      </c>
      <c r="I2449" s="23" t="str">
        <f t="shared" si="502"/>
        <v/>
      </c>
      <c r="J2449" s="38" t="str">
        <f t="shared" si="499"/>
        <v>Selling</v>
      </c>
      <c r="K2449" s="23" t="str">
        <f t="shared" si="500"/>
        <v>Selling</v>
      </c>
      <c r="L2449" s="23" t="str">
        <f t="shared" si="501"/>
        <v>Cash</v>
      </c>
      <c r="M2449" s="43">
        <f t="shared" si="506"/>
        <v>0.95759233926128595</v>
      </c>
      <c r="N2449" s="54">
        <f t="shared" si="494"/>
        <v>1</v>
      </c>
      <c r="O2449" s="47">
        <f>O2448*N2449</f>
        <v>3228308.3969366988</v>
      </c>
      <c r="P2449" s="67">
        <f>(O2449-MAX(O$97:O2449))/MAX(O$97:O2449)</f>
        <v>-0.37961614346331335</v>
      </c>
      <c r="Q2449" s="63">
        <f t="shared" si="492"/>
        <v>829132.26766518678</v>
      </c>
      <c r="R2449" s="53">
        <f>(B2449-(B2449*$A$1))/B2448</f>
        <v>0.95692202462380305</v>
      </c>
      <c r="S2449" s="47">
        <f t="shared" si="496"/>
        <v>22427054.571678754</v>
      </c>
      <c r="T2449" s="67">
        <f>(S2449-MAX(S$97:S2449))/MAX(S$97:S2449)</f>
        <v>-0.53832972075055097</v>
      </c>
      <c r="U2449" s="63">
        <f t="shared" si="495"/>
        <v>771802.67957117711</v>
      </c>
      <c r="V2449" s="4"/>
    </row>
    <row r="2450" spans="1:22" x14ac:dyDescent="0.3">
      <c r="A2450" s="2">
        <v>45453</v>
      </c>
      <c r="B2450" s="21">
        <v>698</v>
      </c>
      <c r="C2450" s="21">
        <v>702</v>
      </c>
      <c r="D2450" s="21">
        <v>719.8</v>
      </c>
      <c r="E2450" s="21">
        <v>792.17499999999995</v>
      </c>
      <c r="F2450" s="23" t="str">
        <f t="shared" si="503"/>
        <v>FALSE</v>
      </c>
      <c r="G2450" s="23" t="str">
        <f t="shared" si="504"/>
        <v>FALSE</v>
      </c>
      <c r="H2450" s="23" t="str">
        <f t="shared" si="505"/>
        <v>Sell</v>
      </c>
      <c r="I2450" s="23" t="str">
        <f t="shared" si="502"/>
        <v/>
      </c>
      <c r="J2450" s="38" t="str">
        <f t="shared" si="499"/>
        <v>Cash</v>
      </c>
      <c r="K2450" s="23" t="str">
        <f t="shared" si="500"/>
        <v>Cash</v>
      </c>
      <c r="L2450" s="23" t="str">
        <f t="shared" si="501"/>
        <v>Cash</v>
      </c>
      <c r="M2450" s="43">
        <f t="shared" si="506"/>
        <v>0.99714285714285711</v>
      </c>
      <c r="N2450" s="54">
        <f t="shared" si="494"/>
        <v>1</v>
      </c>
      <c r="O2450" s="47">
        <f>O2449*N2450</f>
        <v>3228308.3969366988</v>
      </c>
      <c r="P2450" s="67">
        <f>(O2450-MAX(O$97:O2450))/MAX(O$97:O2450)</f>
        <v>-0.37961614346331335</v>
      </c>
      <c r="Q2450" s="63">
        <f t="shared" si="492"/>
        <v>829132.26766518678</v>
      </c>
      <c r="R2450" s="48">
        <v>1</v>
      </c>
      <c r="S2450" s="47">
        <f t="shared" si="496"/>
        <v>22427054.571678754</v>
      </c>
      <c r="T2450" s="67">
        <f>(S2450-MAX(S$97:S2450))/MAX(S$97:S2450)</f>
        <v>-0.53832972075055097</v>
      </c>
      <c r="U2450" s="63">
        <f t="shared" si="495"/>
        <v>771802.67957117711</v>
      </c>
      <c r="V2450" s="4"/>
    </row>
    <row r="2451" spans="1:22" x14ac:dyDescent="0.3">
      <c r="A2451" s="2">
        <v>45454</v>
      </c>
      <c r="B2451" s="21">
        <v>702</v>
      </c>
      <c r="C2451" s="21">
        <v>681</v>
      </c>
      <c r="D2451" s="21">
        <v>715.1</v>
      </c>
      <c r="E2451" s="21">
        <v>791.95833333333337</v>
      </c>
      <c r="F2451" s="23" t="str">
        <f t="shared" si="503"/>
        <v>FALSE</v>
      </c>
      <c r="G2451" s="23" t="str">
        <f t="shared" si="504"/>
        <v>FALSE</v>
      </c>
      <c r="H2451" s="23" t="str">
        <f t="shared" si="505"/>
        <v>Sell</v>
      </c>
      <c r="I2451" s="23" t="str">
        <f t="shared" si="502"/>
        <v/>
      </c>
      <c r="J2451" s="38" t="str">
        <f t="shared" si="499"/>
        <v>Cash</v>
      </c>
      <c r="K2451" s="23" t="str">
        <f t="shared" si="500"/>
        <v>Cash</v>
      </c>
      <c r="L2451" s="23" t="str">
        <f t="shared" si="501"/>
        <v>Cash</v>
      </c>
      <c r="M2451" s="43">
        <f t="shared" si="506"/>
        <v>1.005730659025788</v>
      </c>
      <c r="N2451" s="54">
        <f t="shared" si="494"/>
        <v>1</v>
      </c>
      <c r="O2451" s="47">
        <f>O2450*N2451</f>
        <v>3228308.3969366988</v>
      </c>
      <c r="P2451" s="67">
        <f>(O2451-MAX(O$97:O2451))/MAX(O$97:O2451)</f>
        <v>-0.37961614346331335</v>
      </c>
      <c r="Q2451" s="63">
        <f t="shared" si="492"/>
        <v>829132.26766518678</v>
      </c>
      <c r="R2451" s="48">
        <v>1</v>
      </c>
      <c r="S2451" s="47">
        <f t="shared" si="496"/>
        <v>22427054.571678754</v>
      </c>
      <c r="T2451" s="67">
        <f>(S2451-MAX(S$97:S2451))/MAX(S$97:S2451)</f>
        <v>-0.53832972075055097</v>
      </c>
      <c r="U2451" s="63">
        <f t="shared" si="495"/>
        <v>771802.67957117711</v>
      </c>
      <c r="V2451" s="4"/>
    </row>
    <row r="2452" spans="1:22" x14ac:dyDescent="0.3">
      <c r="A2452" s="2">
        <v>45455</v>
      </c>
      <c r="B2452" s="21">
        <v>681</v>
      </c>
      <c r="C2452" s="21">
        <v>697</v>
      </c>
      <c r="D2452" s="21">
        <v>712.2</v>
      </c>
      <c r="E2452" s="21">
        <v>791.9083333333333</v>
      </c>
      <c r="F2452" s="23" t="str">
        <f t="shared" si="503"/>
        <v>FALSE</v>
      </c>
      <c r="G2452" s="23" t="str">
        <f t="shared" si="504"/>
        <v>FALSE</v>
      </c>
      <c r="H2452" s="23" t="str">
        <f t="shared" si="505"/>
        <v>Sell</v>
      </c>
      <c r="I2452" s="23" t="str">
        <f t="shared" si="502"/>
        <v/>
      </c>
      <c r="J2452" s="38" t="str">
        <f t="shared" si="499"/>
        <v>Cash</v>
      </c>
      <c r="K2452" s="23" t="str">
        <f t="shared" si="500"/>
        <v>Cash</v>
      </c>
      <c r="L2452" s="23" t="str">
        <f t="shared" si="501"/>
        <v>Cash</v>
      </c>
      <c r="M2452" s="43">
        <f t="shared" si="506"/>
        <v>0.97008547008547008</v>
      </c>
      <c r="N2452" s="54">
        <f t="shared" si="494"/>
        <v>1</v>
      </c>
      <c r="O2452" s="47">
        <f>O2451*N2452</f>
        <v>3228308.3969366988</v>
      </c>
      <c r="P2452" s="67">
        <f>(O2452-MAX(O$97:O2452))/MAX(O$97:O2452)</f>
        <v>-0.37961614346331335</v>
      </c>
      <c r="Q2452" s="63">
        <f t="shared" si="492"/>
        <v>829132.26766518678</v>
      </c>
      <c r="R2452" s="48">
        <v>1</v>
      </c>
      <c r="S2452" s="47">
        <f t="shared" si="496"/>
        <v>22427054.571678754</v>
      </c>
      <c r="T2452" s="67">
        <f>(S2452-MAX(S$97:S2452))/MAX(S$97:S2452)</f>
        <v>-0.53832972075055097</v>
      </c>
      <c r="U2452" s="63">
        <f t="shared" si="495"/>
        <v>771802.67957117711</v>
      </c>
      <c r="V2452" s="4"/>
    </row>
    <row r="2453" spans="1:22" x14ac:dyDescent="0.3">
      <c r="A2453" s="2">
        <v>45456</v>
      </c>
      <c r="B2453" s="21">
        <v>697</v>
      </c>
      <c r="C2453" s="21">
        <v>685</v>
      </c>
      <c r="D2453" s="21">
        <v>708.5</v>
      </c>
      <c r="E2453" s="21">
        <v>791.5916666666667</v>
      </c>
      <c r="F2453" s="23" t="str">
        <f t="shared" si="503"/>
        <v>FALSE</v>
      </c>
      <c r="G2453" s="23" t="str">
        <f t="shared" si="504"/>
        <v>FALSE</v>
      </c>
      <c r="H2453" s="23" t="str">
        <f t="shared" si="505"/>
        <v>Sell</v>
      </c>
      <c r="I2453" s="23" t="str">
        <f t="shared" si="502"/>
        <v/>
      </c>
      <c r="J2453" s="38" t="str">
        <f t="shared" si="499"/>
        <v>Cash</v>
      </c>
      <c r="K2453" s="23" t="str">
        <f t="shared" si="500"/>
        <v>Cash</v>
      </c>
      <c r="L2453" s="23" t="str">
        <f t="shared" si="501"/>
        <v>Cash</v>
      </c>
      <c r="M2453" s="43">
        <f t="shared" si="506"/>
        <v>1.0234948604992657</v>
      </c>
      <c r="N2453" s="54">
        <f t="shared" si="494"/>
        <v>1</v>
      </c>
      <c r="O2453" s="47">
        <f>O2452*N2453</f>
        <v>3228308.3969366988</v>
      </c>
      <c r="P2453" s="67">
        <f>(O2453-MAX(O$97:O2453))/MAX(O$97:O2453)</f>
        <v>-0.37961614346331335</v>
      </c>
      <c r="Q2453" s="63">
        <f t="shared" si="492"/>
        <v>829132.26766518678</v>
      </c>
      <c r="R2453" s="48">
        <v>1</v>
      </c>
      <c r="S2453" s="47">
        <f t="shared" si="496"/>
        <v>22427054.571678754</v>
      </c>
      <c r="T2453" s="67">
        <f>(S2453-MAX(S$97:S2453))/MAX(S$97:S2453)</f>
        <v>-0.53832972075055097</v>
      </c>
      <c r="U2453" s="63">
        <f t="shared" si="495"/>
        <v>771802.67957117711</v>
      </c>
      <c r="V2453" s="4"/>
    </row>
    <row r="2454" spans="1:22" x14ac:dyDescent="0.3">
      <c r="A2454" s="2">
        <v>45457</v>
      </c>
      <c r="B2454" s="21">
        <v>686</v>
      </c>
      <c r="C2454" s="21">
        <v>677</v>
      </c>
      <c r="D2454" s="21">
        <v>703.2</v>
      </c>
      <c r="E2454" s="21">
        <v>790.94166666666672</v>
      </c>
      <c r="F2454" s="23" t="str">
        <f t="shared" si="503"/>
        <v>FALSE</v>
      </c>
      <c r="G2454" s="23" t="str">
        <f t="shared" si="504"/>
        <v>FALSE</v>
      </c>
      <c r="H2454" s="23" t="str">
        <f t="shared" si="505"/>
        <v>Sell</v>
      </c>
      <c r="I2454" s="23" t="str">
        <f t="shared" si="502"/>
        <v/>
      </c>
      <c r="J2454" s="38" t="str">
        <f t="shared" si="499"/>
        <v>Cash</v>
      </c>
      <c r="K2454" s="23" t="str">
        <f t="shared" si="500"/>
        <v>Cash</v>
      </c>
      <c r="L2454" s="23" t="str">
        <f t="shared" si="501"/>
        <v>Cash</v>
      </c>
      <c r="M2454" s="43">
        <f t="shared" si="506"/>
        <v>0.98421807747489243</v>
      </c>
      <c r="N2454" s="54">
        <f t="shared" si="494"/>
        <v>1</v>
      </c>
      <c r="O2454" s="47">
        <f>O2453*N2454</f>
        <v>3228308.3969366988</v>
      </c>
      <c r="P2454" s="67">
        <f>(O2454-MAX(O$97:O2454))/MAX(O$97:O2454)</f>
        <v>-0.37961614346331335</v>
      </c>
      <c r="Q2454" s="63">
        <f t="shared" si="492"/>
        <v>829132.26766518678</v>
      </c>
      <c r="R2454" s="48">
        <v>1</v>
      </c>
      <c r="S2454" s="47">
        <f t="shared" si="496"/>
        <v>22427054.571678754</v>
      </c>
      <c r="T2454" s="67">
        <f>(S2454-MAX(S$97:S2454))/MAX(S$97:S2454)</f>
        <v>-0.53832972075055097</v>
      </c>
      <c r="U2454" s="63">
        <f t="shared" si="495"/>
        <v>771802.67957117711</v>
      </c>
      <c r="V2454" s="4"/>
    </row>
    <row r="2455" spans="1:22" x14ac:dyDescent="0.3">
      <c r="A2455" s="2">
        <v>45458</v>
      </c>
      <c r="B2455" s="21">
        <v>677</v>
      </c>
      <c r="C2455" s="21">
        <v>683</v>
      </c>
      <c r="D2455" s="21">
        <v>698.4</v>
      </c>
      <c r="E2455" s="21">
        <v>790.16666666666663</v>
      </c>
      <c r="F2455" s="23" t="str">
        <f t="shared" si="503"/>
        <v>FALSE</v>
      </c>
      <c r="G2455" s="23" t="str">
        <f t="shared" si="504"/>
        <v>FALSE</v>
      </c>
      <c r="H2455" s="23" t="str">
        <f t="shared" si="505"/>
        <v>Sell</v>
      </c>
      <c r="I2455" s="23" t="str">
        <f t="shared" si="502"/>
        <v/>
      </c>
      <c r="J2455" s="38" t="str">
        <f t="shared" si="499"/>
        <v>Cash</v>
      </c>
      <c r="K2455" s="23" t="str">
        <f t="shared" si="500"/>
        <v>Cash</v>
      </c>
      <c r="L2455" s="23" t="str">
        <f t="shared" si="501"/>
        <v>Cash</v>
      </c>
      <c r="M2455" s="43">
        <f t="shared" si="506"/>
        <v>0.98688046647230321</v>
      </c>
      <c r="N2455" s="54">
        <f t="shared" si="494"/>
        <v>1</v>
      </c>
      <c r="O2455" s="47">
        <f>O2454*N2455</f>
        <v>3228308.3969366988</v>
      </c>
      <c r="P2455" s="67">
        <f>(O2455-MAX(O$97:O2455))/MAX(O$97:O2455)</f>
        <v>-0.37961614346331335</v>
      </c>
      <c r="Q2455" s="63">
        <f t="shared" si="492"/>
        <v>829132.26766518678</v>
      </c>
      <c r="R2455" s="48">
        <v>1</v>
      </c>
      <c r="S2455" s="47">
        <f t="shared" si="496"/>
        <v>22427054.571678754</v>
      </c>
      <c r="T2455" s="67">
        <f>(S2455-MAX(S$97:S2455))/MAX(S$97:S2455)</f>
        <v>-0.53832972075055097</v>
      </c>
      <c r="U2455" s="63">
        <f t="shared" si="495"/>
        <v>771802.67957117711</v>
      </c>
      <c r="V2455" s="4"/>
    </row>
    <row r="2456" spans="1:22" x14ac:dyDescent="0.3">
      <c r="A2456" s="2">
        <v>45459</v>
      </c>
      <c r="B2456" s="21">
        <v>684</v>
      </c>
      <c r="C2456" s="21">
        <v>694</v>
      </c>
      <c r="D2456" s="21">
        <v>694.8</v>
      </c>
      <c r="E2456" s="21">
        <v>789.7166666666667</v>
      </c>
      <c r="F2456" s="23" t="str">
        <f t="shared" si="503"/>
        <v>FALSE</v>
      </c>
      <c r="G2456" s="23" t="str">
        <f t="shared" si="504"/>
        <v>FALSE</v>
      </c>
      <c r="H2456" s="23" t="str">
        <f t="shared" si="505"/>
        <v>Sell</v>
      </c>
      <c r="I2456" s="23" t="str">
        <f t="shared" si="502"/>
        <v/>
      </c>
      <c r="J2456" s="38" t="str">
        <f t="shared" si="499"/>
        <v>Cash</v>
      </c>
      <c r="K2456" s="23" t="str">
        <f t="shared" si="500"/>
        <v>Cash</v>
      </c>
      <c r="L2456" s="23" t="str">
        <f t="shared" si="501"/>
        <v>Cash</v>
      </c>
      <c r="M2456" s="43">
        <f t="shared" si="506"/>
        <v>1.0103397341211227</v>
      </c>
      <c r="N2456" s="54">
        <f t="shared" si="494"/>
        <v>1</v>
      </c>
      <c r="O2456" s="47">
        <f>O2455*N2456</f>
        <v>3228308.3969366988</v>
      </c>
      <c r="P2456" s="67">
        <f>(O2456-MAX(O$97:O2456))/MAX(O$97:O2456)</f>
        <v>-0.37961614346331335</v>
      </c>
      <c r="Q2456" s="63">
        <f t="shared" si="492"/>
        <v>829132.26766518678</v>
      </c>
      <c r="R2456" s="48">
        <v>1</v>
      </c>
      <c r="S2456" s="47">
        <f t="shared" si="496"/>
        <v>22427054.571678754</v>
      </c>
      <c r="T2456" s="67">
        <f>(S2456-MAX(S$97:S2456))/MAX(S$97:S2456)</f>
        <v>-0.53832972075055097</v>
      </c>
      <c r="U2456" s="63">
        <f t="shared" si="495"/>
        <v>771802.67957117711</v>
      </c>
      <c r="V2456" s="4"/>
    </row>
    <row r="2457" spans="1:22" x14ac:dyDescent="0.3">
      <c r="A2457" s="2">
        <v>45460</v>
      </c>
      <c r="B2457" s="21">
        <v>694</v>
      </c>
      <c r="C2457" s="21">
        <v>722</v>
      </c>
      <c r="D2457" s="21">
        <v>693.9</v>
      </c>
      <c r="E2457" s="21">
        <v>789.33333333333337</v>
      </c>
      <c r="F2457" s="23" t="str">
        <f t="shared" si="503"/>
        <v>FALSE</v>
      </c>
      <c r="G2457" s="23" t="str">
        <f t="shared" si="504"/>
        <v>FALSE</v>
      </c>
      <c r="H2457" s="23" t="str">
        <f t="shared" si="505"/>
        <v>Sell</v>
      </c>
      <c r="I2457" s="23" t="str">
        <f t="shared" si="502"/>
        <v/>
      </c>
      <c r="J2457" s="38" t="str">
        <f t="shared" si="499"/>
        <v>Cash</v>
      </c>
      <c r="K2457" s="23" t="str">
        <f t="shared" si="500"/>
        <v>Cash</v>
      </c>
      <c r="L2457" s="23" t="str">
        <f t="shared" si="501"/>
        <v>Cash</v>
      </c>
      <c r="M2457" s="43">
        <f t="shared" si="506"/>
        <v>1.0146198830409356</v>
      </c>
      <c r="N2457" s="54">
        <f t="shared" si="494"/>
        <v>1</v>
      </c>
      <c r="O2457" s="47">
        <f>O2456*N2457</f>
        <v>3228308.3969366988</v>
      </c>
      <c r="P2457" s="67">
        <f>(O2457-MAX(O$97:O2457))/MAX(O$97:O2457)</f>
        <v>-0.37961614346331335</v>
      </c>
      <c r="Q2457" s="63">
        <f t="shared" si="492"/>
        <v>829132.26766518678</v>
      </c>
      <c r="R2457" s="48">
        <v>1</v>
      </c>
      <c r="S2457" s="47">
        <f t="shared" si="496"/>
        <v>22427054.571678754</v>
      </c>
      <c r="T2457" s="67">
        <f>(S2457-MAX(S$97:S2457))/MAX(S$97:S2457)</f>
        <v>-0.53832972075055097</v>
      </c>
      <c r="U2457" s="63">
        <f t="shared" si="495"/>
        <v>771802.67957117711</v>
      </c>
      <c r="V2457" s="4"/>
    </row>
    <row r="2458" spans="1:22" x14ac:dyDescent="0.3">
      <c r="A2458" s="2">
        <v>45461</v>
      </c>
      <c r="B2458" s="21">
        <v>722</v>
      </c>
      <c r="C2458" s="21">
        <v>682</v>
      </c>
      <c r="D2458" s="21">
        <v>692.1</v>
      </c>
      <c r="E2458" s="21">
        <v>788.6</v>
      </c>
      <c r="F2458" s="23" t="str">
        <f t="shared" si="503"/>
        <v>TRUE</v>
      </c>
      <c r="G2458" s="23" t="str">
        <f t="shared" si="504"/>
        <v>FALSE</v>
      </c>
      <c r="H2458" s="23" t="str">
        <f t="shared" si="505"/>
        <v>Hold&amp;NotBuy</v>
      </c>
      <c r="I2458" s="23" t="str">
        <f t="shared" si="502"/>
        <v>hold</v>
      </c>
      <c r="J2458" s="38" t="str">
        <f t="shared" si="499"/>
        <v>Cash</v>
      </c>
      <c r="K2458" s="23" t="str">
        <f t="shared" si="500"/>
        <v>Cash</v>
      </c>
      <c r="L2458" s="23" t="str">
        <f t="shared" si="501"/>
        <v>Cash</v>
      </c>
      <c r="M2458" s="43">
        <f t="shared" si="506"/>
        <v>1.0403458213256485</v>
      </c>
      <c r="N2458" s="54">
        <f t="shared" si="494"/>
        <v>1</v>
      </c>
      <c r="O2458" s="47">
        <f>O2457*N2458</f>
        <v>3228308.3969366988</v>
      </c>
      <c r="P2458" s="67">
        <f>(O2458-MAX(O$97:O2458))/MAX(O$97:O2458)</f>
        <v>-0.37961614346331335</v>
      </c>
      <c r="Q2458" s="63">
        <f t="shared" si="492"/>
        <v>829132.26766518678</v>
      </c>
      <c r="R2458" s="48">
        <v>1</v>
      </c>
      <c r="S2458" s="47">
        <f t="shared" si="496"/>
        <v>22427054.571678754</v>
      </c>
      <c r="T2458" s="67">
        <f>(S2458-MAX(S$97:S2458))/MAX(S$97:S2458)</f>
        <v>-0.53832972075055097</v>
      </c>
      <c r="U2458" s="63">
        <f t="shared" si="495"/>
        <v>771802.67957117711</v>
      </c>
      <c r="V2458" s="4"/>
    </row>
    <row r="2459" spans="1:22" x14ac:dyDescent="0.3">
      <c r="A2459" s="2">
        <v>45462</v>
      </c>
      <c r="B2459" s="21">
        <v>682</v>
      </c>
      <c r="C2459" s="21">
        <v>692</v>
      </c>
      <c r="D2459" s="21">
        <v>691.5</v>
      </c>
      <c r="E2459" s="21">
        <v>787.85</v>
      </c>
      <c r="F2459" s="23" t="str">
        <f t="shared" si="503"/>
        <v>FALSE</v>
      </c>
      <c r="G2459" s="23" t="str">
        <f t="shared" si="504"/>
        <v>FALSE</v>
      </c>
      <c r="H2459" s="23" t="str">
        <f t="shared" si="505"/>
        <v>Sell</v>
      </c>
      <c r="I2459" s="23" t="str">
        <f t="shared" si="502"/>
        <v/>
      </c>
      <c r="J2459" s="38" t="str">
        <f t="shared" si="499"/>
        <v>Selling</v>
      </c>
      <c r="K2459" s="23" t="str">
        <f t="shared" si="500"/>
        <v>Selling</v>
      </c>
      <c r="L2459" s="23" t="str">
        <f t="shared" si="501"/>
        <v>Cash</v>
      </c>
      <c r="M2459" s="43">
        <f t="shared" si="506"/>
        <v>0.94459833795013848</v>
      </c>
      <c r="N2459" s="54">
        <f t="shared" si="494"/>
        <v>1</v>
      </c>
      <c r="O2459" s="47">
        <f>O2458*N2459</f>
        <v>3228308.3969366988</v>
      </c>
      <c r="P2459" s="67">
        <f>(O2459-MAX(O$97:O2459))/MAX(O$97:O2459)</f>
        <v>-0.37961614346331335</v>
      </c>
      <c r="Q2459" s="63">
        <f t="shared" si="492"/>
        <v>829132.26766518678</v>
      </c>
      <c r="R2459" s="51">
        <f>(B2459-(B2458*$A$1)-(B2459*$A$1))/B2458</f>
        <v>0.94323711911357344</v>
      </c>
      <c r="S2459" s="47">
        <f t="shared" si="496"/>
        <v>21154030.344393164</v>
      </c>
      <c r="T2459" s="67">
        <f>(S2459-MAX(S$97:S2459))/MAX(S$97:S2459)</f>
        <v>-0.56453545582039077</v>
      </c>
      <c r="U2459" s="63">
        <f t="shared" si="495"/>
        <v>727992.93600285356</v>
      </c>
      <c r="V2459" s="4"/>
    </row>
    <row r="2460" spans="1:22" x14ac:dyDescent="0.3">
      <c r="A2460" s="2">
        <v>45463</v>
      </c>
      <c r="B2460" s="21">
        <v>692</v>
      </c>
      <c r="C2460" s="21">
        <v>699</v>
      </c>
      <c r="D2460" s="21">
        <v>691.2</v>
      </c>
      <c r="E2460" s="21">
        <v>787.42499999999995</v>
      </c>
      <c r="F2460" s="23" t="str">
        <f t="shared" si="503"/>
        <v>TRUE</v>
      </c>
      <c r="G2460" s="23" t="str">
        <f t="shared" si="504"/>
        <v>FALSE</v>
      </c>
      <c r="H2460" s="23" t="str">
        <f t="shared" si="505"/>
        <v>Hold&amp;NotBuy</v>
      </c>
      <c r="I2460" s="23" t="str">
        <f t="shared" si="502"/>
        <v>hold</v>
      </c>
      <c r="J2460" s="38" t="str">
        <f t="shared" si="499"/>
        <v>Selling</v>
      </c>
      <c r="K2460" s="23" t="str">
        <f t="shared" si="500"/>
        <v>Selling</v>
      </c>
      <c r="L2460" s="23" t="str">
        <f t="shared" si="501"/>
        <v>Cash</v>
      </c>
      <c r="M2460" s="43">
        <f t="shared" si="506"/>
        <v>1.0146627565982405</v>
      </c>
      <c r="N2460" s="54">
        <f t="shared" si="494"/>
        <v>1</v>
      </c>
      <c r="O2460" s="47">
        <f>O2459*N2460</f>
        <v>3228308.3969366988</v>
      </c>
      <c r="P2460" s="67">
        <f>(O2460-MAX(O$97:O2460))/MAX(O$97:O2460)</f>
        <v>-0.37961614346331335</v>
      </c>
      <c r="Q2460" s="63">
        <f t="shared" si="492"/>
        <v>829132.26766518678</v>
      </c>
      <c r="R2460" s="48">
        <v>1</v>
      </c>
      <c r="S2460" s="47">
        <f t="shared" si="496"/>
        <v>21154030.344393164</v>
      </c>
      <c r="T2460" s="67">
        <f>(S2460-MAX(S$97:S2460))/MAX(S$97:S2460)</f>
        <v>-0.56453545582039077</v>
      </c>
      <c r="U2460" s="63">
        <f t="shared" si="495"/>
        <v>727992.93600285356</v>
      </c>
      <c r="V2460" s="4"/>
    </row>
    <row r="2461" spans="1:22" x14ac:dyDescent="0.3">
      <c r="A2461" s="2">
        <v>45464</v>
      </c>
      <c r="B2461" s="21">
        <v>699</v>
      </c>
      <c r="C2461" s="21">
        <v>693</v>
      </c>
      <c r="D2461" s="21">
        <v>692.4</v>
      </c>
      <c r="E2461" s="21">
        <v>786.9083333333333</v>
      </c>
      <c r="F2461" s="23" t="str">
        <f t="shared" si="503"/>
        <v>TRUE</v>
      </c>
      <c r="G2461" s="23" t="str">
        <f t="shared" si="504"/>
        <v>FALSE</v>
      </c>
      <c r="H2461" s="23" t="str">
        <f t="shared" si="505"/>
        <v>Hold&amp;NotBuy</v>
      </c>
      <c r="I2461" s="23" t="str">
        <f t="shared" si="502"/>
        <v>hold</v>
      </c>
      <c r="J2461" s="38" t="str">
        <f t="shared" si="499"/>
        <v>Selling</v>
      </c>
      <c r="K2461" s="23" t="str">
        <f t="shared" si="500"/>
        <v>Selling</v>
      </c>
      <c r="L2461" s="23" t="str">
        <f t="shared" si="501"/>
        <v>Cash</v>
      </c>
      <c r="M2461" s="43">
        <f t="shared" si="506"/>
        <v>1.0101156069364161</v>
      </c>
      <c r="N2461" s="54">
        <f t="shared" si="494"/>
        <v>1</v>
      </c>
      <c r="O2461" s="47">
        <f>O2460*N2461</f>
        <v>3228308.3969366988</v>
      </c>
      <c r="P2461" s="67">
        <f>(O2461-MAX(O$97:O2461))/MAX(O$97:O2461)</f>
        <v>-0.37961614346331335</v>
      </c>
      <c r="Q2461" s="63">
        <f t="shared" si="492"/>
        <v>829132.26766518678</v>
      </c>
      <c r="R2461" s="55">
        <f>(B2461-(B2460*$A$1))/B2460</f>
        <v>1.0094156069364162</v>
      </c>
      <c r="S2461" s="47">
        <f t="shared" si="496"/>
        <v>21353208.379236992</v>
      </c>
      <c r="T2461" s="67">
        <f>(S2461-MAX(S$97:S2461))/MAX(S$97:S2461)</f>
        <v>-0.56043529283764992</v>
      </c>
      <c r="U2461" s="63">
        <f t="shared" si="495"/>
        <v>734847.43134074402</v>
      </c>
      <c r="V2461" s="4"/>
    </row>
    <row r="2462" spans="1:22" x14ac:dyDescent="0.3">
      <c r="A2462" s="2">
        <v>45465</v>
      </c>
      <c r="B2462" s="21">
        <v>693</v>
      </c>
      <c r="C2462" s="21">
        <v>688</v>
      </c>
      <c r="D2462" s="21">
        <v>691.5</v>
      </c>
      <c r="E2462" s="21">
        <v>786.4083333333333</v>
      </c>
      <c r="F2462" s="23" t="str">
        <f t="shared" si="503"/>
        <v>TRUE</v>
      </c>
      <c r="G2462" s="23" t="str">
        <f t="shared" si="504"/>
        <v>FALSE</v>
      </c>
      <c r="H2462" s="23" t="str">
        <f t="shared" si="505"/>
        <v>Hold&amp;NotBuy</v>
      </c>
      <c r="I2462" s="23" t="str">
        <f t="shared" si="502"/>
        <v>hold</v>
      </c>
      <c r="J2462" s="38" t="str">
        <f t="shared" si="499"/>
        <v>Selling</v>
      </c>
      <c r="K2462" s="23" t="str">
        <f t="shared" si="500"/>
        <v>Selling</v>
      </c>
      <c r="L2462" s="23" t="str">
        <f t="shared" si="501"/>
        <v>Cash</v>
      </c>
      <c r="M2462" s="43">
        <f t="shared" si="506"/>
        <v>0.99141630901287559</v>
      </c>
      <c r="N2462" s="54">
        <f t="shared" si="494"/>
        <v>1</v>
      </c>
      <c r="O2462" s="47">
        <f>O2461*N2462</f>
        <v>3228308.3969366988</v>
      </c>
      <c r="P2462" s="67">
        <f>(O2462-MAX(O$97:O2462))/MAX(O$97:O2462)</f>
        <v>-0.37961614346331335</v>
      </c>
      <c r="Q2462" s="63">
        <f t="shared" si="492"/>
        <v>829132.26766518678</v>
      </c>
      <c r="R2462" s="52">
        <f t="shared" ref="R2462" si="508">M2462</f>
        <v>0.99141630901287559</v>
      </c>
      <c r="S2462" s="47">
        <f t="shared" si="496"/>
        <v>21169919.036925945</v>
      </c>
      <c r="T2462" s="67">
        <f>(S2462-MAX(S$97:S2462))/MAX(S$97:S2462)</f>
        <v>-0.56420838045277744</v>
      </c>
      <c r="U2462" s="63">
        <f t="shared" si="495"/>
        <v>728539.728067433</v>
      </c>
      <c r="V2462" s="4"/>
    </row>
    <row r="2463" spans="1:22" x14ac:dyDescent="0.3">
      <c r="A2463" s="2">
        <v>45466</v>
      </c>
      <c r="B2463" s="21">
        <v>688</v>
      </c>
      <c r="C2463" s="21">
        <v>682</v>
      </c>
      <c r="D2463" s="21">
        <v>691.2</v>
      </c>
      <c r="E2463" s="21">
        <v>785.81666666666672</v>
      </c>
      <c r="F2463" s="23" t="str">
        <f t="shared" si="503"/>
        <v>FALSE</v>
      </c>
      <c r="G2463" s="23" t="str">
        <f t="shared" si="504"/>
        <v>FALSE</v>
      </c>
      <c r="H2463" s="23" t="str">
        <f t="shared" si="505"/>
        <v>Sell</v>
      </c>
      <c r="I2463" s="23" t="str">
        <f t="shared" si="502"/>
        <v/>
      </c>
      <c r="J2463" s="38" t="str">
        <f t="shared" si="499"/>
        <v>Selling</v>
      </c>
      <c r="K2463" s="23" t="str">
        <f t="shared" si="500"/>
        <v>Selling</v>
      </c>
      <c r="L2463" s="23" t="str">
        <f t="shared" si="501"/>
        <v>Cash</v>
      </c>
      <c r="M2463" s="43">
        <f t="shared" si="506"/>
        <v>0.99278499278499277</v>
      </c>
      <c r="N2463" s="54">
        <f t="shared" si="494"/>
        <v>1</v>
      </c>
      <c r="O2463" s="47">
        <f>O2462*N2463</f>
        <v>3228308.3969366988</v>
      </c>
      <c r="P2463" s="67">
        <f>(O2463-MAX(O$97:O2463))/MAX(O$97:O2463)</f>
        <v>-0.37961614346331335</v>
      </c>
      <c r="Q2463" s="63">
        <f t="shared" si="492"/>
        <v>829132.26766518678</v>
      </c>
      <c r="R2463" s="53">
        <f>(B2463-(B2463*$A$1))/B2462</f>
        <v>0.99209004329004336</v>
      </c>
      <c r="S2463" s="47">
        <f t="shared" si="496"/>
        <v>21002465.893790573</v>
      </c>
      <c r="T2463" s="67">
        <f>(S2463-MAX(S$97:S2463))/MAX(S$97:S2463)</f>
        <v>-0.56765547329795785</v>
      </c>
      <c r="U2463" s="63">
        <f t="shared" si="495"/>
        <v>722777.01035693602</v>
      </c>
      <c r="V2463" s="4"/>
    </row>
    <row r="2464" spans="1:22" x14ac:dyDescent="0.3">
      <c r="A2464" s="2">
        <v>45467</v>
      </c>
      <c r="B2464" s="21">
        <v>682</v>
      </c>
      <c r="C2464" s="21">
        <v>677</v>
      </c>
      <c r="D2464" s="21">
        <v>691.2</v>
      </c>
      <c r="E2464" s="21">
        <v>785.2</v>
      </c>
      <c r="F2464" s="23" t="str">
        <f t="shared" si="503"/>
        <v>FALSE</v>
      </c>
      <c r="G2464" s="23" t="str">
        <f t="shared" si="504"/>
        <v>FALSE</v>
      </c>
      <c r="H2464" s="23" t="str">
        <f t="shared" si="505"/>
        <v>Sell</v>
      </c>
      <c r="I2464" s="23" t="str">
        <f t="shared" si="502"/>
        <v/>
      </c>
      <c r="J2464" s="38" t="str">
        <f t="shared" si="499"/>
        <v>Cash</v>
      </c>
      <c r="K2464" s="23" t="str">
        <f t="shared" si="500"/>
        <v>Cash</v>
      </c>
      <c r="L2464" s="23" t="str">
        <f t="shared" si="501"/>
        <v>Cash</v>
      </c>
      <c r="M2464" s="43">
        <f t="shared" si="506"/>
        <v>0.99127906976744184</v>
      </c>
      <c r="N2464" s="54">
        <f t="shared" si="494"/>
        <v>1</v>
      </c>
      <c r="O2464" s="47">
        <f>O2463*N2464</f>
        <v>3228308.3969366988</v>
      </c>
      <c r="P2464" s="67">
        <f>(O2464-MAX(O$97:O2464))/MAX(O$97:O2464)</f>
        <v>-0.37961614346331335</v>
      </c>
      <c r="Q2464" s="63">
        <f t="shared" si="492"/>
        <v>829132.26766518678</v>
      </c>
      <c r="R2464" s="48">
        <v>1</v>
      </c>
      <c r="S2464" s="47">
        <f t="shared" si="496"/>
        <v>21002465.893790573</v>
      </c>
      <c r="T2464" s="67">
        <f>(S2464-MAX(S$97:S2464))/MAX(S$97:S2464)</f>
        <v>-0.56765547329795785</v>
      </c>
      <c r="U2464" s="63">
        <f t="shared" si="495"/>
        <v>722777.01035693602</v>
      </c>
      <c r="V2464" s="4"/>
    </row>
    <row r="2465" spans="1:22" x14ac:dyDescent="0.3">
      <c r="A2465" s="2">
        <v>45468</v>
      </c>
      <c r="B2465" s="21">
        <v>677</v>
      </c>
      <c r="C2465" s="21">
        <v>674</v>
      </c>
      <c r="D2465" s="21">
        <v>690.3</v>
      </c>
      <c r="E2465" s="21">
        <v>784.6583333333333</v>
      </c>
      <c r="F2465" s="23" t="str">
        <f t="shared" si="503"/>
        <v>FALSE</v>
      </c>
      <c r="G2465" s="23" t="str">
        <f t="shared" si="504"/>
        <v>FALSE</v>
      </c>
      <c r="H2465" s="23" t="str">
        <f t="shared" si="505"/>
        <v>Sell</v>
      </c>
      <c r="I2465" s="23" t="str">
        <f t="shared" si="502"/>
        <v/>
      </c>
      <c r="J2465" s="38" t="str">
        <f t="shared" si="499"/>
        <v>Cash</v>
      </c>
      <c r="K2465" s="23" t="str">
        <f t="shared" si="500"/>
        <v>Cash</v>
      </c>
      <c r="L2465" s="23" t="str">
        <f t="shared" si="501"/>
        <v>Cash</v>
      </c>
      <c r="M2465" s="43">
        <f t="shared" si="506"/>
        <v>0.99266862170087977</v>
      </c>
      <c r="N2465" s="54">
        <f t="shared" si="494"/>
        <v>1</v>
      </c>
      <c r="O2465" s="47">
        <f>O2464*N2465</f>
        <v>3228308.3969366988</v>
      </c>
      <c r="P2465" s="67">
        <f>(O2465-MAX(O$97:O2465))/MAX(O$97:O2465)</f>
        <v>-0.37961614346331335</v>
      </c>
      <c r="Q2465" s="63">
        <f t="shared" si="492"/>
        <v>829132.26766518678</v>
      </c>
      <c r="R2465" s="48">
        <v>1</v>
      </c>
      <c r="S2465" s="47">
        <f t="shared" si="496"/>
        <v>21002465.893790573</v>
      </c>
      <c r="T2465" s="67">
        <f>(S2465-MAX(S$97:S2465))/MAX(S$97:S2465)</f>
        <v>-0.56765547329795785</v>
      </c>
      <c r="U2465" s="63">
        <f t="shared" si="495"/>
        <v>722777.01035693602</v>
      </c>
      <c r="V2465" s="4"/>
    </row>
    <row r="2466" spans="1:22" x14ac:dyDescent="0.3">
      <c r="A2466" s="2">
        <v>45469</v>
      </c>
      <c r="B2466" s="21">
        <v>674</v>
      </c>
      <c r="C2466" s="21">
        <v>665</v>
      </c>
      <c r="D2466" s="21">
        <v>687.4</v>
      </c>
      <c r="E2466" s="21">
        <v>783.75</v>
      </c>
      <c r="F2466" s="23" t="str">
        <f t="shared" si="503"/>
        <v>FALSE</v>
      </c>
      <c r="G2466" s="23" t="str">
        <f t="shared" si="504"/>
        <v>FALSE</v>
      </c>
      <c r="H2466" s="23" t="str">
        <f t="shared" si="505"/>
        <v>Sell</v>
      </c>
      <c r="I2466" s="23" t="str">
        <f t="shared" si="502"/>
        <v/>
      </c>
      <c r="J2466" s="38" t="str">
        <f t="shared" si="499"/>
        <v>Cash</v>
      </c>
      <c r="K2466" s="23" t="str">
        <f t="shared" si="500"/>
        <v>Cash</v>
      </c>
      <c r="L2466" s="23" t="str">
        <f t="shared" si="501"/>
        <v>Cash</v>
      </c>
      <c r="M2466" s="43">
        <f t="shared" si="506"/>
        <v>0.99556868537666177</v>
      </c>
      <c r="N2466" s="54">
        <f t="shared" si="494"/>
        <v>1</v>
      </c>
      <c r="O2466" s="47">
        <f>O2465*N2466</f>
        <v>3228308.3969366988</v>
      </c>
      <c r="P2466" s="67">
        <f>(O2466-MAX(O$97:O2466))/MAX(O$97:O2466)</f>
        <v>-0.37961614346331335</v>
      </c>
      <c r="Q2466" s="63">
        <f t="shared" si="492"/>
        <v>829132.26766518678</v>
      </c>
      <c r="R2466" s="48">
        <v>1</v>
      </c>
      <c r="S2466" s="47">
        <f t="shared" si="496"/>
        <v>21002465.893790573</v>
      </c>
      <c r="T2466" s="67">
        <f>(S2466-MAX(S$97:S2466))/MAX(S$97:S2466)</f>
        <v>-0.56765547329795785</v>
      </c>
      <c r="U2466" s="63">
        <f t="shared" si="495"/>
        <v>722777.01035693602</v>
      </c>
      <c r="V2466" s="4"/>
    </row>
    <row r="2467" spans="1:22" x14ac:dyDescent="0.3">
      <c r="A2467" s="2">
        <v>45470</v>
      </c>
      <c r="B2467" s="21">
        <v>666</v>
      </c>
      <c r="C2467" s="21">
        <v>665</v>
      </c>
      <c r="D2467" s="21">
        <v>681.7</v>
      </c>
      <c r="E2467" s="21">
        <v>782.5</v>
      </c>
      <c r="F2467" s="23" t="str">
        <f t="shared" si="503"/>
        <v>FALSE</v>
      </c>
      <c r="G2467" s="23" t="str">
        <f t="shared" si="504"/>
        <v>FALSE</v>
      </c>
      <c r="H2467" s="23" t="str">
        <f t="shared" si="505"/>
        <v>Sell</v>
      </c>
      <c r="I2467" s="23" t="str">
        <f t="shared" si="502"/>
        <v/>
      </c>
      <c r="J2467" s="38" t="str">
        <f t="shared" si="499"/>
        <v>Cash</v>
      </c>
      <c r="K2467" s="23" t="str">
        <f t="shared" si="500"/>
        <v>Cash</v>
      </c>
      <c r="L2467" s="23" t="str">
        <f t="shared" si="501"/>
        <v>Cash</v>
      </c>
      <c r="M2467" s="43">
        <f t="shared" si="506"/>
        <v>0.98813056379821962</v>
      </c>
      <c r="N2467" s="54">
        <f t="shared" si="494"/>
        <v>1</v>
      </c>
      <c r="O2467" s="47">
        <f>O2466*N2467</f>
        <v>3228308.3969366988</v>
      </c>
      <c r="P2467" s="67">
        <f>(O2467-MAX(O$97:O2467))/MAX(O$97:O2467)</f>
        <v>-0.37961614346331335</v>
      </c>
      <c r="Q2467" s="63">
        <f t="shared" ref="Q2467:Q2530" si="509">Q2466*N2467</f>
        <v>829132.26766518678</v>
      </c>
      <c r="R2467" s="48">
        <v>1</v>
      </c>
      <c r="S2467" s="47">
        <f t="shared" si="496"/>
        <v>21002465.893790573</v>
      </c>
      <c r="T2467" s="67">
        <f>(S2467-MAX(S$97:S2467))/MAX(S$97:S2467)</f>
        <v>-0.56765547329795785</v>
      </c>
      <c r="U2467" s="63">
        <f t="shared" si="495"/>
        <v>722777.01035693602</v>
      </c>
      <c r="V2467" s="4"/>
    </row>
    <row r="2468" spans="1:22" x14ac:dyDescent="0.3">
      <c r="A2468" s="2">
        <v>45471</v>
      </c>
      <c r="B2468" s="21">
        <v>665</v>
      </c>
      <c r="C2468" s="21">
        <v>673</v>
      </c>
      <c r="D2468" s="21">
        <v>680.8</v>
      </c>
      <c r="E2468" s="21">
        <v>781.10833333333335</v>
      </c>
      <c r="F2468" s="23" t="str">
        <f t="shared" si="503"/>
        <v>FALSE</v>
      </c>
      <c r="G2468" s="23" t="str">
        <f t="shared" si="504"/>
        <v>FALSE</v>
      </c>
      <c r="H2468" s="23" t="str">
        <f t="shared" si="505"/>
        <v>Sell</v>
      </c>
      <c r="I2468" s="23" t="str">
        <f t="shared" si="502"/>
        <v/>
      </c>
      <c r="J2468" s="38" t="str">
        <f t="shared" si="499"/>
        <v>Cash</v>
      </c>
      <c r="K2468" s="23" t="str">
        <f t="shared" si="500"/>
        <v>Cash</v>
      </c>
      <c r="L2468" s="23" t="str">
        <f t="shared" si="501"/>
        <v>Cash</v>
      </c>
      <c r="M2468" s="43">
        <f t="shared" si="506"/>
        <v>0.99849849849849848</v>
      </c>
      <c r="N2468" s="54">
        <f t="shared" ref="N2468:N2531" si="510">IF(L2468="hold", IF(L2467="hold", B2468/B2467, (B2468-(B2467*$A$1))/B2467), IF(L2468="Selling", IF(L2467="Buying", (B2468-(B2467*$A$1)-(B2468*$A$1))/B2467, (B2468-(B2468*$A$1))/B2467), 1))</f>
        <v>1</v>
      </c>
      <c r="O2468" s="47">
        <f>O2467*N2468</f>
        <v>3228308.3969366988</v>
      </c>
      <c r="P2468" s="67">
        <f>(O2468-MAX(O$97:O2468))/MAX(O$97:O2468)</f>
        <v>-0.37961614346331335</v>
      </c>
      <c r="Q2468" s="63">
        <f t="shared" si="509"/>
        <v>829132.26766518678</v>
      </c>
      <c r="R2468" s="48">
        <v>1</v>
      </c>
      <c r="S2468" s="47">
        <f t="shared" si="496"/>
        <v>21002465.893790573</v>
      </c>
      <c r="T2468" s="67">
        <f>(S2468-MAX(S$97:S2468))/MAX(S$97:S2468)</f>
        <v>-0.56765547329795785</v>
      </c>
      <c r="U2468" s="63">
        <f t="shared" ref="U2468:U2531" si="511">U2467*R2468</f>
        <v>722777.01035693602</v>
      </c>
      <c r="V2468" s="4"/>
    </row>
    <row r="2469" spans="1:22" x14ac:dyDescent="0.3">
      <c r="A2469" s="2">
        <v>45472</v>
      </c>
      <c r="B2469" s="21">
        <v>673</v>
      </c>
      <c r="C2469" s="21">
        <v>668</v>
      </c>
      <c r="D2469" s="21">
        <v>678.4</v>
      </c>
      <c r="E2469" s="21">
        <v>779.72500000000002</v>
      </c>
      <c r="F2469" s="23" t="str">
        <f t="shared" si="503"/>
        <v>FALSE</v>
      </c>
      <c r="G2469" s="23" t="str">
        <f t="shared" si="504"/>
        <v>FALSE</v>
      </c>
      <c r="H2469" s="23" t="str">
        <f t="shared" si="505"/>
        <v>Sell</v>
      </c>
      <c r="I2469" s="23" t="str">
        <f t="shared" si="502"/>
        <v/>
      </c>
      <c r="J2469" s="38" t="str">
        <f t="shared" si="499"/>
        <v>Cash</v>
      </c>
      <c r="K2469" s="23" t="str">
        <f t="shared" si="500"/>
        <v>Cash</v>
      </c>
      <c r="L2469" s="23" t="str">
        <f t="shared" si="501"/>
        <v>Cash</v>
      </c>
      <c r="M2469" s="43">
        <f t="shared" si="506"/>
        <v>1.0120300751879698</v>
      </c>
      <c r="N2469" s="54">
        <f t="shared" si="510"/>
        <v>1</v>
      </c>
      <c r="O2469" s="47">
        <f>O2468*N2469</f>
        <v>3228308.3969366988</v>
      </c>
      <c r="P2469" s="67">
        <f>(O2469-MAX(O$97:O2469))/MAX(O$97:O2469)</f>
        <v>-0.37961614346331335</v>
      </c>
      <c r="Q2469" s="63">
        <f t="shared" si="509"/>
        <v>829132.26766518678</v>
      </c>
      <c r="R2469" s="48">
        <v>1</v>
      </c>
      <c r="S2469" s="47">
        <f t="shared" si="496"/>
        <v>21002465.893790573</v>
      </c>
      <c r="T2469" s="67">
        <f>(S2469-MAX(S$97:S2469))/MAX(S$97:S2469)</f>
        <v>-0.56765547329795785</v>
      </c>
      <c r="U2469" s="63">
        <f t="shared" si="511"/>
        <v>722777.01035693602</v>
      </c>
      <c r="V2469" s="4"/>
    </row>
    <row r="2470" spans="1:22" x14ac:dyDescent="0.3">
      <c r="A2470" s="2">
        <v>45473</v>
      </c>
      <c r="B2470" s="21">
        <v>667</v>
      </c>
      <c r="C2470" s="21">
        <v>664</v>
      </c>
      <c r="D2470" s="21">
        <v>674.9</v>
      </c>
      <c r="E2470" s="21">
        <v>777.8416666666667</v>
      </c>
      <c r="F2470" s="23" t="str">
        <f t="shared" si="503"/>
        <v>FALSE</v>
      </c>
      <c r="G2470" s="23" t="str">
        <f t="shared" si="504"/>
        <v>FALSE</v>
      </c>
      <c r="H2470" s="23" t="str">
        <f t="shared" si="505"/>
        <v>Sell</v>
      </c>
      <c r="I2470" s="23" t="str">
        <f t="shared" si="502"/>
        <v/>
      </c>
      <c r="J2470" s="38" t="str">
        <f t="shared" si="499"/>
        <v>Cash</v>
      </c>
      <c r="K2470" s="23" t="str">
        <f t="shared" si="500"/>
        <v>Cash</v>
      </c>
      <c r="L2470" s="23" t="str">
        <f t="shared" si="501"/>
        <v>Cash</v>
      </c>
      <c r="M2470" s="43">
        <f t="shared" si="506"/>
        <v>0.99108469539375932</v>
      </c>
      <c r="N2470" s="54">
        <f t="shared" si="510"/>
        <v>1</v>
      </c>
      <c r="O2470" s="47">
        <f>O2469*N2470</f>
        <v>3228308.3969366988</v>
      </c>
      <c r="P2470" s="67">
        <f>(O2470-MAX(O$97:O2470))/MAX(O$97:O2470)</f>
        <v>-0.37961614346331335</v>
      </c>
      <c r="Q2470" s="63">
        <f t="shared" si="509"/>
        <v>829132.26766518678</v>
      </c>
      <c r="R2470" s="48">
        <v>1</v>
      </c>
      <c r="S2470" s="47">
        <f t="shared" si="496"/>
        <v>21002465.893790573</v>
      </c>
      <c r="T2470" s="67">
        <f>(S2470-MAX(S$97:S2470))/MAX(S$97:S2470)</f>
        <v>-0.56765547329795785</v>
      </c>
      <c r="U2470" s="63">
        <f t="shared" si="511"/>
        <v>722777.01035693602</v>
      </c>
      <c r="V2470" s="4"/>
    </row>
    <row r="2471" spans="1:22" x14ac:dyDescent="0.3">
      <c r="A2471" s="2">
        <v>45474</v>
      </c>
      <c r="B2471" s="21">
        <v>664</v>
      </c>
      <c r="C2471" s="21">
        <v>674</v>
      </c>
      <c r="D2471" s="21">
        <v>673</v>
      </c>
      <c r="E2471" s="21">
        <v>776.25833333333333</v>
      </c>
      <c r="F2471" s="23" t="str">
        <f t="shared" si="503"/>
        <v>FALSE</v>
      </c>
      <c r="G2471" s="23" t="str">
        <f t="shared" si="504"/>
        <v>FALSE</v>
      </c>
      <c r="H2471" s="23" t="str">
        <f t="shared" si="505"/>
        <v>Sell</v>
      </c>
      <c r="I2471" s="23" t="str">
        <f t="shared" si="502"/>
        <v/>
      </c>
      <c r="J2471" s="38" t="str">
        <f t="shared" si="499"/>
        <v>Cash</v>
      </c>
      <c r="K2471" s="23" t="str">
        <f t="shared" si="500"/>
        <v>Cash</v>
      </c>
      <c r="L2471" s="23" t="str">
        <f t="shared" si="501"/>
        <v>Cash</v>
      </c>
      <c r="M2471" s="43">
        <f t="shared" si="506"/>
        <v>0.99550224887556227</v>
      </c>
      <c r="N2471" s="54">
        <f t="shared" si="510"/>
        <v>1</v>
      </c>
      <c r="O2471" s="47">
        <f>O2470*N2471</f>
        <v>3228308.3969366988</v>
      </c>
      <c r="P2471" s="67">
        <f>(O2471-MAX(O$97:O2471))/MAX(O$97:O2471)</f>
        <v>-0.37961614346331335</v>
      </c>
      <c r="Q2471" s="63">
        <f t="shared" si="509"/>
        <v>829132.26766518678</v>
      </c>
      <c r="R2471" s="48">
        <v>1</v>
      </c>
      <c r="S2471" s="47">
        <f t="shared" si="496"/>
        <v>21002465.893790573</v>
      </c>
      <c r="T2471" s="67">
        <f>(S2471-MAX(S$97:S2471))/MAX(S$97:S2471)</f>
        <v>-0.56765547329795785</v>
      </c>
      <c r="U2471" s="63">
        <f t="shared" si="511"/>
        <v>722777.01035693602</v>
      </c>
      <c r="V2471" s="4"/>
    </row>
    <row r="2472" spans="1:22" x14ac:dyDescent="0.3">
      <c r="A2472" s="2">
        <v>45475</v>
      </c>
      <c r="B2472" s="21">
        <v>674</v>
      </c>
      <c r="C2472" s="21">
        <v>680</v>
      </c>
      <c r="D2472" s="21">
        <v>672.2</v>
      </c>
      <c r="E2472" s="21">
        <v>774.30833333333328</v>
      </c>
      <c r="F2472" s="23" t="str">
        <f t="shared" si="503"/>
        <v>TRUE</v>
      </c>
      <c r="G2472" s="23" t="str">
        <f t="shared" si="504"/>
        <v>FALSE</v>
      </c>
      <c r="H2472" s="23" t="str">
        <f t="shared" si="505"/>
        <v>Hold&amp;NotBuy</v>
      </c>
      <c r="I2472" s="23" t="str">
        <f t="shared" si="502"/>
        <v>hold</v>
      </c>
      <c r="J2472" s="38" t="str">
        <f t="shared" si="499"/>
        <v>Cash</v>
      </c>
      <c r="K2472" s="23" t="str">
        <f t="shared" si="500"/>
        <v>Cash</v>
      </c>
      <c r="L2472" s="23" t="str">
        <f t="shared" si="501"/>
        <v>Cash</v>
      </c>
      <c r="M2472" s="43">
        <f t="shared" si="506"/>
        <v>1.0150602409638554</v>
      </c>
      <c r="N2472" s="54">
        <f t="shared" si="510"/>
        <v>1</v>
      </c>
      <c r="O2472" s="47">
        <f>O2471*N2472</f>
        <v>3228308.3969366988</v>
      </c>
      <c r="P2472" s="67">
        <f>(O2472-MAX(O$97:O2472))/MAX(O$97:O2472)</f>
        <v>-0.37961614346331335</v>
      </c>
      <c r="Q2472" s="63">
        <f t="shared" si="509"/>
        <v>829132.26766518678</v>
      </c>
      <c r="R2472" s="48">
        <v>1</v>
      </c>
      <c r="S2472" s="47">
        <f t="shared" si="496"/>
        <v>21002465.893790573</v>
      </c>
      <c r="T2472" s="67">
        <f>(S2472-MAX(S$97:S2472))/MAX(S$97:S2472)</f>
        <v>-0.56765547329795785</v>
      </c>
      <c r="U2472" s="63">
        <f t="shared" si="511"/>
        <v>722777.01035693602</v>
      </c>
      <c r="V2472" s="4"/>
    </row>
    <row r="2473" spans="1:22" x14ac:dyDescent="0.3">
      <c r="A2473" s="2">
        <v>45476</v>
      </c>
      <c r="B2473" s="21">
        <v>680</v>
      </c>
      <c r="C2473" s="21">
        <v>669</v>
      </c>
      <c r="D2473" s="21">
        <v>670.9</v>
      </c>
      <c r="E2473" s="21">
        <v>772.3</v>
      </c>
      <c r="F2473" s="23" t="str">
        <f t="shared" si="503"/>
        <v>TRUE</v>
      </c>
      <c r="G2473" s="23" t="str">
        <f t="shared" si="504"/>
        <v>FALSE</v>
      </c>
      <c r="H2473" s="23" t="str">
        <f t="shared" si="505"/>
        <v>Hold&amp;NotBuy</v>
      </c>
      <c r="I2473" s="23" t="str">
        <f t="shared" si="502"/>
        <v>hold</v>
      </c>
      <c r="J2473" s="38" t="str">
        <f t="shared" si="499"/>
        <v>Cash</v>
      </c>
      <c r="K2473" s="23" t="str">
        <f t="shared" si="500"/>
        <v>Cash</v>
      </c>
      <c r="L2473" s="23" t="str">
        <f t="shared" si="501"/>
        <v>Cash</v>
      </c>
      <c r="M2473" s="43">
        <f t="shared" si="506"/>
        <v>1.0089020771513353</v>
      </c>
      <c r="N2473" s="54">
        <f t="shared" si="510"/>
        <v>1</v>
      </c>
      <c r="O2473" s="47">
        <f>O2472*N2473</f>
        <v>3228308.3969366988</v>
      </c>
      <c r="P2473" s="67">
        <f>(O2473-MAX(O$97:O2473))/MAX(O$97:O2473)</f>
        <v>-0.37961614346331335</v>
      </c>
      <c r="Q2473" s="63">
        <f t="shared" si="509"/>
        <v>829132.26766518678</v>
      </c>
      <c r="R2473" s="55">
        <f>(B2473-(B2472*$A$1))/B2472</f>
        <v>1.0082020771513354</v>
      </c>
      <c r="S2473" s="47">
        <f t="shared" si="496"/>
        <v>21174729.739419732</v>
      </c>
      <c r="T2473" s="67">
        <f>(S2473-MAX(S$97:S2473))/MAX(S$97:S2473)</f>
        <v>-0.56410935013399011</v>
      </c>
      <c r="U2473" s="63">
        <f t="shared" si="511"/>
        <v>728705.2831590951</v>
      </c>
      <c r="V2473" s="4"/>
    </row>
    <row r="2474" spans="1:22" x14ac:dyDescent="0.3">
      <c r="A2474" s="2">
        <v>45477</v>
      </c>
      <c r="B2474" s="21">
        <v>668</v>
      </c>
      <c r="C2474" s="21">
        <v>634</v>
      </c>
      <c r="D2474" s="21">
        <v>666.6</v>
      </c>
      <c r="E2474" s="21">
        <v>770.58333333333337</v>
      </c>
      <c r="F2474" s="23" t="str">
        <f t="shared" si="503"/>
        <v>FALSE</v>
      </c>
      <c r="G2474" s="23" t="str">
        <f t="shared" si="504"/>
        <v>FALSE</v>
      </c>
      <c r="H2474" s="23" t="str">
        <f t="shared" si="505"/>
        <v>Sell</v>
      </c>
      <c r="I2474" s="23" t="str">
        <f t="shared" si="502"/>
        <v/>
      </c>
      <c r="J2474" s="38" t="str">
        <f t="shared" si="499"/>
        <v>Selling</v>
      </c>
      <c r="K2474" s="23" t="str">
        <f t="shared" si="500"/>
        <v>Selling</v>
      </c>
      <c r="L2474" s="23" t="str">
        <f t="shared" si="501"/>
        <v>Cash</v>
      </c>
      <c r="M2474" s="43">
        <f t="shared" si="506"/>
        <v>0.98235294117647054</v>
      </c>
      <c r="N2474" s="54">
        <f t="shared" si="510"/>
        <v>1</v>
      </c>
      <c r="O2474" s="47">
        <f>O2473*N2474</f>
        <v>3228308.3969366988</v>
      </c>
      <c r="P2474" s="67">
        <f>(O2474-MAX(O$97:O2474))/MAX(O$97:O2474)</f>
        <v>-0.37961614346331335</v>
      </c>
      <c r="Q2474" s="63">
        <f t="shared" si="509"/>
        <v>829132.26766518678</v>
      </c>
      <c r="R2474" s="53">
        <f>(B2474-(B2474*$A$1))/B2473</f>
        <v>0.98166529411764714</v>
      </c>
      <c r="S2474" s="47">
        <f t="shared" si="496"/>
        <v>20786497.29750916</v>
      </c>
      <c r="T2474" s="67">
        <f>(S2474-MAX(S$97:S2474))/MAX(S$97:S2474)</f>
        <v>-0.5721012769961511</v>
      </c>
      <c r="U2474" s="63">
        <f t="shared" si="511"/>
        <v>715344.68611745641</v>
      </c>
      <c r="V2474" s="4"/>
    </row>
    <row r="2475" spans="1:22" x14ac:dyDescent="0.3">
      <c r="A2475" s="2">
        <v>45478</v>
      </c>
      <c r="B2475" s="21">
        <v>634</v>
      </c>
      <c r="C2475" s="21">
        <v>601</v>
      </c>
      <c r="D2475" s="21">
        <v>659.3</v>
      </c>
      <c r="E2475" s="21">
        <v>768.3</v>
      </c>
      <c r="F2475" s="23" t="str">
        <f t="shared" si="503"/>
        <v>FALSE</v>
      </c>
      <c r="G2475" s="23" t="str">
        <f t="shared" si="504"/>
        <v>FALSE</v>
      </c>
      <c r="H2475" s="23" t="str">
        <f t="shared" si="505"/>
        <v>Sell</v>
      </c>
      <c r="I2475" s="23" t="str">
        <f t="shared" si="502"/>
        <v/>
      </c>
      <c r="J2475" s="38" t="str">
        <f t="shared" si="499"/>
        <v>Cash</v>
      </c>
      <c r="K2475" s="23" t="str">
        <f t="shared" si="500"/>
        <v>Cash</v>
      </c>
      <c r="L2475" s="23" t="str">
        <f t="shared" si="501"/>
        <v>Cash</v>
      </c>
      <c r="M2475" s="43">
        <f t="shared" si="506"/>
        <v>0.94910179640718562</v>
      </c>
      <c r="N2475" s="54">
        <f t="shared" si="510"/>
        <v>1</v>
      </c>
      <c r="O2475" s="47">
        <f>O2474*N2475</f>
        <v>3228308.3969366988</v>
      </c>
      <c r="P2475" s="67">
        <f>(O2475-MAX(O$97:O2475))/MAX(O$97:O2475)</f>
        <v>-0.37961614346331335</v>
      </c>
      <c r="Q2475" s="63">
        <f t="shared" si="509"/>
        <v>829132.26766518678</v>
      </c>
      <c r="R2475" s="48">
        <v>1</v>
      </c>
      <c r="S2475" s="47">
        <f t="shared" si="496"/>
        <v>20786497.29750916</v>
      </c>
      <c r="T2475" s="67">
        <f>(S2475-MAX(S$97:S2475))/MAX(S$97:S2475)</f>
        <v>-0.5721012769961511</v>
      </c>
      <c r="U2475" s="63">
        <f t="shared" si="511"/>
        <v>715344.68611745641</v>
      </c>
      <c r="V2475" s="4"/>
    </row>
    <row r="2476" spans="1:22" x14ac:dyDescent="0.3">
      <c r="A2476" s="2">
        <v>45479</v>
      </c>
      <c r="B2476" s="21">
        <v>601</v>
      </c>
      <c r="C2476" s="21">
        <v>622</v>
      </c>
      <c r="D2476" s="21">
        <v>655</v>
      </c>
      <c r="E2476" s="21">
        <v>766.1583333333333</v>
      </c>
      <c r="F2476" s="23" t="str">
        <f t="shared" si="503"/>
        <v>FALSE</v>
      </c>
      <c r="G2476" s="23" t="str">
        <f t="shared" si="504"/>
        <v>FALSE</v>
      </c>
      <c r="H2476" s="23" t="str">
        <f t="shared" si="505"/>
        <v>Sell</v>
      </c>
      <c r="I2476" s="23" t="str">
        <f t="shared" si="502"/>
        <v/>
      </c>
      <c r="J2476" s="38" t="str">
        <f t="shared" si="499"/>
        <v>Cash</v>
      </c>
      <c r="K2476" s="23" t="str">
        <f t="shared" si="500"/>
        <v>Cash</v>
      </c>
      <c r="L2476" s="23" t="str">
        <f t="shared" si="501"/>
        <v>Cash</v>
      </c>
      <c r="M2476" s="43">
        <f t="shared" si="506"/>
        <v>0.94794952681388012</v>
      </c>
      <c r="N2476" s="54">
        <f t="shared" si="510"/>
        <v>1</v>
      </c>
      <c r="O2476" s="47">
        <f>O2475*N2476</f>
        <v>3228308.3969366988</v>
      </c>
      <c r="P2476" s="67">
        <f>(O2476-MAX(O$97:O2476))/MAX(O$97:O2476)</f>
        <v>-0.37961614346331335</v>
      </c>
      <c r="Q2476" s="63">
        <f t="shared" si="509"/>
        <v>829132.26766518678</v>
      </c>
      <c r="R2476" s="48">
        <v>1</v>
      </c>
      <c r="S2476" s="47">
        <f t="shared" ref="S2476:S2539" si="512">S2475*R2476</f>
        <v>20786497.29750916</v>
      </c>
      <c r="T2476" s="67">
        <f>(S2476-MAX(S$97:S2476))/MAX(S$97:S2476)</f>
        <v>-0.5721012769961511</v>
      </c>
      <c r="U2476" s="63">
        <f t="shared" si="511"/>
        <v>715344.68611745641</v>
      </c>
      <c r="V2476" s="4"/>
    </row>
    <row r="2477" spans="1:22" x14ac:dyDescent="0.3">
      <c r="A2477" s="2">
        <v>45480</v>
      </c>
      <c r="B2477" s="21">
        <v>622</v>
      </c>
      <c r="C2477" s="21">
        <v>606</v>
      </c>
      <c r="D2477" s="21">
        <v>649.1</v>
      </c>
      <c r="E2477" s="21">
        <v>763.97500000000002</v>
      </c>
      <c r="F2477" s="23" t="str">
        <f t="shared" si="503"/>
        <v>FALSE</v>
      </c>
      <c r="G2477" s="23" t="str">
        <f t="shared" si="504"/>
        <v>FALSE</v>
      </c>
      <c r="H2477" s="23" t="str">
        <f t="shared" si="505"/>
        <v>Sell</v>
      </c>
      <c r="I2477" s="23" t="str">
        <f t="shared" si="502"/>
        <v/>
      </c>
      <c r="J2477" s="38" t="str">
        <f t="shared" si="499"/>
        <v>Cash</v>
      </c>
      <c r="K2477" s="23" t="str">
        <f t="shared" si="500"/>
        <v>Cash</v>
      </c>
      <c r="L2477" s="23" t="str">
        <f t="shared" si="501"/>
        <v>Cash</v>
      </c>
      <c r="M2477" s="43">
        <f t="shared" si="506"/>
        <v>1.0349417637271214</v>
      </c>
      <c r="N2477" s="54">
        <f t="shared" si="510"/>
        <v>1</v>
      </c>
      <c r="O2477" s="47">
        <f>O2476*N2477</f>
        <v>3228308.3969366988</v>
      </c>
      <c r="P2477" s="67">
        <f>(O2477-MAX(O$97:O2477))/MAX(O$97:O2477)</f>
        <v>-0.37961614346331335</v>
      </c>
      <c r="Q2477" s="63">
        <f t="shared" si="509"/>
        <v>829132.26766518678</v>
      </c>
      <c r="R2477" s="48">
        <v>1</v>
      </c>
      <c r="S2477" s="47">
        <f t="shared" si="512"/>
        <v>20786497.29750916</v>
      </c>
      <c r="T2477" s="67">
        <f>(S2477-MAX(S$97:S2477))/MAX(S$97:S2477)</f>
        <v>-0.5721012769961511</v>
      </c>
      <c r="U2477" s="63">
        <f t="shared" si="511"/>
        <v>715344.68611745641</v>
      </c>
      <c r="V2477" s="4"/>
    </row>
    <row r="2478" spans="1:22" x14ac:dyDescent="0.3">
      <c r="A2478" s="2">
        <v>45481</v>
      </c>
      <c r="B2478" s="21">
        <v>606</v>
      </c>
      <c r="C2478" s="21">
        <v>612</v>
      </c>
      <c r="D2478" s="21">
        <v>643</v>
      </c>
      <c r="E2478" s="21">
        <v>761.91666666666663</v>
      </c>
      <c r="F2478" s="23" t="str">
        <f t="shared" si="503"/>
        <v>FALSE</v>
      </c>
      <c r="G2478" s="23" t="str">
        <f t="shared" si="504"/>
        <v>FALSE</v>
      </c>
      <c r="H2478" s="23" t="str">
        <f t="shared" si="505"/>
        <v>Sell</v>
      </c>
      <c r="I2478" s="23" t="str">
        <f t="shared" si="502"/>
        <v/>
      </c>
      <c r="J2478" s="38" t="str">
        <f t="shared" si="499"/>
        <v>Cash</v>
      </c>
      <c r="K2478" s="23" t="str">
        <f t="shared" si="500"/>
        <v>Cash</v>
      </c>
      <c r="L2478" s="23" t="str">
        <f t="shared" si="501"/>
        <v>Cash</v>
      </c>
      <c r="M2478" s="43">
        <f t="shared" si="506"/>
        <v>0.97427652733118975</v>
      </c>
      <c r="N2478" s="54">
        <f t="shared" si="510"/>
        <v>1</v>
      </c>
      <c r="O2478" s="47">
        <f>O2477*N2478</f>
        <v>3228308.3969366988</v>
      </c>
      <c r="P2478" s="67">
        <f>(O2478-MAX(O$97:O2478))/MAX(O$97:O2478)</f>
        <v>-0.37961614346331335</v>
      </c>
      <c r="Q2478" s="63">
        <f t="shared" si="509"/>
        <v>829132.26766518678</v>
      </c>
      <c r="R2478" s="48">
        <v>1</v>
      </c>
      <c r="S2478" s="47">
        <f t="shared" si="512"/>
        <v>20786497.29750916</v>
      </c>
      <c r="T2478" s="67">
        <f>(S2478-MAX(S$97:S2478))/MAX(S$97:S2478)</f>
        <v>-0.5721012769961511</v>
      </c>
      <c r="U2478" s="63">
        <f t="shared" si="511"/>
        <v>715344.68611745641</v>
      </c>
      <c r="V2478" s="4"/>
    </row>
    <row r="2479" spans="1:22" x14ac:dyDescent="0.3">
      <c r="A2479" s="2">
        <v>45482</v>
      </c>
      <c r="B2479" s="21">
        <v>612</v>
      </c>
      <c r="C2479" s="21">
        <v>610</v>
      </c>
      <c r="D2479" s="21">
        <v>637.20000000000005</v>
      </c>
      <c r="E2479" s="21">
        <v>759.73333333333335</v>
      </c>
      <c r="F2479" s="23" t="str">
        <f t="shared" si="503"/>
        <v>FALSE</v>
      </c>
      <c r="G2479" s="23" t="str">
        <f t="shared" si="504"/>
        <v>FALSE</v>
      </c>
      <c r="H2479" s="23" t="str">
        <f t="shared" si="505"/>
        <v>Sell</v>
      </c>
      <c r="I2479" s="23" t="str">
        <f t="shared" si="502"/>
        <v/>
      </c>
      <c r="J2479" s="38" t="str">
        <f t="shared" si="499"/>
        <v>Cash</v>
      </c>
      <c r="K2479" s="23" t="str">
        <f t="shared" si="500"/>
        <v>Cash</v>
      </c>
      <c r="L2479" s="23" t="str">
        <f t="shared" si="501"/>
        <v>Cash</v>
      </c>
      <c r="M2479" s="43">
        <f t="shared" si="506"/>
        <v>1.0099009900990099</v>
      </c>
      <c r="N2479" s="54">
        <f t="shared" si="510"/>
        <v>1</v>
      </c>
      <c r="O2479" s="47">
        <f>O2478*N2479</f>
        <v>3228308.3969366988</v>
      </c>
      <c r="P2479" s="67">
        <f>(O2479-MAX(O$97:O2479))/MAX(O$97:O2479)</f>
        <v>-0.37961614346331335</v>
      </c>
      <c r="Q2479" s="63">
        <f t="shared" si="509"/>
        <v>829132.26766518678</v>
      </c>
      <c r="R2479" s="48">
        <v>1</v>
      </c>
      <c r="S2479" s="47">
        <f t="shared" si="512"/>
        <v>20786497.29750916</v>
      </c>
      <c r="T2479" s="67">
        <f>(S2479-MAX(S$97:S2479))/MAX(S$97:S2479)</f>
        <v>-0.5721012769961511</v>
      </c>
      <c r="U2479" s="63">
        <f t="shared" si="511"/>
        <v>715344.68611745641</v>
      </c>
      <c r="V2479" s="4"/>
    </row>
    <row r="2480" spans="1:22" x14ac:dyDescent="0.3">
      <c r="A2480" s="2">
        <v>45483</v>
      </c>
      <c r="B2480" s="21">
        <v>611</v>
      </c>
      <c r="C2480" s="21">
        <v>613</v>
      </c>
      <c r="D2480" s="21">
        <v>632.1</v>
      </c>
      <c r="E2480" s="21">
        <v>756.70833333333337</v>
      </c>
      <c r="F2480" s="23" t="str">
        <f t="shared" si="503"/>
        <v>FALSE</v>
      </c>
      <c r="G2480" s="23" t="str">
        <f t="shared" si="504"/>
        <v>FALSE</v>
      </c>
      <c r="H2480" s="23" t="str">
        <f t="shared" si="505"/>
        <v>Sell</v>
      </c>
      <c r="I2480" s="23" t="str">
        <f t="shared" si="502"/>
        <v/>
      </c>
      <c r="J2480" s="38" t="str">
        <f t="shared" si="499"/>
        <v>Cash</v>
      </c>
      <c r="K2480" s="23" t="str">
        <f t="shared" si="500"/>
        <v>Cash</v>
      </c>
      <c r="L2480" s="23" t="str">
        <f t="shared" si="501"/>
        <v>Cash</v>
      </c>
      <c r="M2480" s="43">
        <f t="shared" si="506"/>
        <v>0.99836601307189543</v>
      </c>
      <c r="N2480" s="54">
        <f t="shared" si="510"/>
        <v>1</v>
      </c>
      <c r="O2480" s="47">
        <f>O2479*N2480</f>
        <v>3228308.3969366988</v>
      </c>
      <c r="P2480" s="67">
        <f>(O2480-MAX(O$97:O2480))/MAX(O$97:O2480)</f>
        <v>-0.37961614346331335</v>
      </c>
      <c r="Q2480" s="63">
        <f t="shared" si="509"/>
        <v>829132.26766518678</v>
      </c>
      <c r="R2480" s="48">
        <v>1</v>
      </c>
      <c r="S2480" s="47">
        <f t="shared" si="512"/>
        <v>20786497.29750916</v>
      </c>
      <c r="T2480" s="67">
        <f>(S2480-MAX(S$97:S2480))/MAX(S$97:S2480)</f>
        <v>-0.5721012769961511</v>
      </c>
      <c r="U2480" s="63">
        <f t="shared" si="511"/>
        <v>715344.68611745641</v>
      </c>
      <c r="V2480" s="4"/>
    </row>
    <row r="2481" spans="1:22" x14ac:dyDescent="0.3">
      <c r="A2481" s="2">
        <v>45484</v>
      </c>
      <c r="B2481" s="21">
        <v>614</v>
      </c>
      <c r="C2481" s="21">
        <v>633</v>
      </c>
      <c r="D2481" s="21">
        <v>628</v>
      </c>
      <c r="E2481" s="21">
        <v>754.02499999999998</v>
      </c>
      <c r="F2481" s="23" t="str">
        <f t="shared" si="503"/>
        <v>FALSE</v>
      </c>
      <c r="G2481" s="23" t="str">
        <f t="shared" si="504"/>
        <v>FALSE</v>
      </c>
      <c r="H2481" s="23" t="str">
        <f t="shared" si="505"/>
        <v>Sell</v>
      </c>
      <c r="I2481" s="23" t="str">
        <f t="shared" si="502"/>
        <v/>
      </c>
      <c r="J2481" s="38" t="str">
        <f t="shared" si="499"/>
        <v>Cash</v>
      </c>
      <c r="K2481" s="23" t="str">
        <f t="shared" si="500"/>
        <v>Cash</v>
      </c>
      <c r="L2481" s="23" t="str">
        <f t="shared" si="501"/>
        <v>Cash</v>
      </c>
      <c r="M2481" s="43">
        <f t="shared" si="506"/>
        <v>1.0049099836333879</v>
      </c>
      <c r="N2481" s="54">
        <f t="shared" si="510"/>
        <v>1</v>
      </c>
      <c r="O2481" s="47">
        <f>O2480*N2481</f>
        <v>3228308.3969366988</v>
      </c>
      <c r="P2481" s="67">
        <f>(O2481-MAX(O$97:O2481))/MAX(O$97:O2481)</f>
        <v>-0.37961614346331335</v>
      </c>
      <c r="Q2481" s="63">
        <f t="shared" si="509"/>
        <v>829132.26766518678</v>
      </c>
      <c r="R2481" s="48">
        <v>1</v>
      </c>
      <c r="S2481" s="47">
        <f t="shared" si="512"/>
        <v>20786497.29750916</v>
      </c>
      <c r="T2481" s="67">
        <f>(S2481-MAX(S$97:S2481))/MAX(S$97:S2481)</f>
        <v>-0.5721012769961511</v>
      </c>
      <c r="U2481" s="63">
        <f t="shared" si="511"/>
        <v>715344.68611745641</v>
      </c>
      <c r="V2481" s="4"/>
    </row>
    <row r="2482" spans="1:22" x14ac:dyDescent="0.3">
      <c r="A2482" s="2">
        <v>45485</v>
      </c>
      <c r="B2482" s="21">
        <v>633</v>
      </c>
      <c r="C2482" s="21">
        <v>653</v>
      </c>
      <c r="D2482" s="21">
        <v>625.29999999999995</v>
      </c>
      <c r="E2482" s="21">
        <v>751.44166666666672</v>
      </c>
      <c r="F2482" s="23" t="str">
        <f t="shared" si="503"/>
        <v>TRUE</v>
      </c>
      <c r="G2482" s="23" t="str">
        <f t="shared" si="504"/>
        <v>FALSE</v>
      </c>
      <c r="H2482" s="23" t="str">
        <f t="shared" si="505"/>
        <v>Hold&amp;NotBuy</v>
      </c>
      <c r="I2482" s="23" t="str">
        <f t="shared" si="502"/>
        <v>hold</v>
      </c>
      <c r="J2482" s="38" t="str">
        <f t="shared" si="499"/>
        <v>Cash</v>
      </c>
      <c r="K2482" s="23" t="str">
        <f t="shared" si="500"/>
        <v>Cash</v>
      </c>
      <c r="L2482" s="23" t="str">
        <f t="shared" si="501"/>
        <v>Cash</v>
      </c>
      <c r="M2482" s="43">
        <f t="shared" si="506"/>
        <v>1.0309446254071661</v>
      </c>
      <c r="N2482" s="54">
        <f t="shared" si="510"/>
        <v>1</v>
      </c>
      <c r="O2482" s="47">
        <f>O2481*N2482</f>
        <v>3228308.3969366988</v>
      </c>
      <c r="P2482" s="67">
        <f>(O2482-MAX(O$97:O2482))/MAX(O$97:O2482)</f>
        <v>-0.37961614346331335</v>
      </c>
      <c r="Q2482" s="63">
        <f t="shared" si="509"/>
        <v>829132.26766518678</v>
      </c>
      <c r="R2482" s="48">
        <v>1</v>
      </c>
      <c r="S2482" s="47">
        <f t="shared" si="512"/>
        <v>20786497.29750916</v>
      </c>
      <c r="T2482" s="67">
        <f>(S2482-MAX(S$97:S2482))/MAX(S$97:S2482)</f>
        <v>-0.5721012769961511</v>
      </c>
      <c r="U2482" s="63">
        <f t="shared" si="511"/>
        <v>715344.68611745641</v>
      </c>
      <c r="V2482" s="4"/>
    </row>
    <row r="2483" spans="1:22" x14ac:dyDescent="0.3">
      <c r="A2483" s="2">
        <v>45486</v>
      </c>
      <c r="B2483" s="21">
        <v>653</v>
      </c>
      <c r="C2483" s="21">
        <v>732</v>
      </c>
      <c r="D2483" s="21">
        <v>631.6</v>
      </c>
      <c r="E2483" s="21">
        <v>749.99166666666667</v>
      </c>
      <c r="F2483" s="23" t="str">
        <f t="shared" si="503"/>
        <v>TRUE</v>
      </c>
      <c r="G2483" s="23" t="str">
        <f t="shared" si="504"/>
        <v>FALSE</v>
      </c>
      <c r="H2483" s="23" t="str">
        <f t="shared" si="505"/>
        <v>Hold&amp;NotBuy</v>
      </c>
      <c r="I2483" s="23" t="str">
        <f t="shared" si="502"/>
        <v>hold</v>
      </c>
      <c r="J2483" s="38" t="str">
        <f t="shared" si="499"/>
        <v>Cash</v>
      </c>
      <c r="K2483" s="23" t="str">
        <f t="shared" si="500"/>
        <v>Cash</v>
      </c>
      <c r="L2483" s="23" t="str">
        <f t="shared" si="501"/>
        <v>Cash</v>
      </c>
      <c r="M2483" s="43">
        <f t="shared" si="506"/>
        <v>1.0315955766192733</v>
      </c>
      <c r="N2483" s="54">
        <f t="shared" si="510"/>
        <v>1</v>
      </c>
      <c r="O2483" s="47">
        <f>O2482*N2483</f>
        <v>3228308.3969366988</v>
      </c>
      <c r="P2483" s="67">
        <f>(O2483-MAX(O$97:O2483))/MAX(O$97:O2483)</f>
        <v>-0.37961614346331335</v>
      </c>
      <c r="Q2483" s="63">
        <f t="shared" si="509"/>
        <v>829132.26766518678</v>
      </c>
      <c r="R2483" s="55">
        <f>(B2483-(B2482*$A$1))/B2482</f>
        <v>1.0308955766192733</v>
      </c>
      <c r="S2483" s="47">
        <f t="shared" si="512"/>
        <v>21428708.117410671</v>
      </c>
      <c r="T2483" s="67">
        <f>(S2483-MAX(S$97:S2483))/MAX(S$97:S2483)</f>
        <v>-0.55888109921429652</v>
      </c>
      <c r="U2483" s="63">
        <f t="shared" si="511"/>
        <v>737445.67267658829</v>
      </c>
      <c r="V2483" s="4"/>
    </row>
    <row r="2484" spans="1:22" x14ac:dyDescent="0.3">
      <c r="A2484" s="2">
        <v>45487</v>
      </c>
      <c r="B2484" s="21">
        <v>732</v>
      </c>
      <c r="C2484" s="21">
        <v>745</v>
      </c>
      <c r="D2484" s="21">
        <v>642.70000000000005</v>
      </c>
      <c r="E2484" s="21">
        <v>748.6583333333333</v>
      </c>
      <c r="F2484" s="23" t="str">
        <f t="shared" si="503"/>
        <v>TRUE</v>
      </c>
      <c r="G2484" s="23" t="str">
        <f t="shared" si="504"/>
        <v>FALSE</v>
      </c>
      <c r="H2484" s="23" t="str">
        <f t="shared" si="505"/>
        <v>Hold&amp;NotBuy</v>
      </c>
      <c r="I2484" s="23" t="str">
        <f t="shared" si="502"/>
        <v>hold</v>
      </c>
      <c r="J2484" s="38" t="str">
        <f t="shared" si="499"/>
        <v>Cash</v>
      </c>
      <c r="K2484" s="23" t="str">
        <f t="shared" si="500"/>
        <v>Cash</v>
      </c>
      <c r="L2484" s="23" t="str">
        <f t="shared" si="501"/>
        <v>Cash</v>
      </c>
      <c r="M2484" s="43">
        <f t="shared" si="506"/>
        <v>1.1209800918836141</v>
      </c>
      <c r="N2484" s="54">
        <f t="shared" si="510"/>
        <v>1</v>
      </c>
      <c r="O2484" s="47">
        <f>O2483*N2484</f>
        <v>3228308.3969366988</v>
      </c>
      <c r="P2484" s="67">
        <f>(O2484-MAX(O$97:O2484))/MAX(O$97:O2484)</f>
        <v>-0.37961614346331335</v>
      </c>
      <c r="Q2484" s="63">
        <f t="shared" si="509"/>
        <v>829132.26766518678</v>
      </c>
      <c r="R2484" s="52">
        <f t="shared" ref="R2484:R2488" si="513">M2484</f>
        <v>1.1209800918836141</v>
      </c>
      <c r="S2484" s="47">
        <f t="shared" si="512"/>
        <v>24021155.194402162</v>
      </c>
      <c r="T2484" s="67">
        <f>(S2484-MAX(S$97:S2484))/MAX(S$97:S2484)</f>
        <v>-0.50551449406564319</v>
      </c>
      <c r="U2484" s="63">
        <f t="shared" si="511"/>
        <v>826661.91791617556</v>
      </c>
      <c r="V2484" s="4"/>
    </row>
    <row r="2485" spans="1:22" x14ac:dyDescent="0.3">
      <c r="A2485" s="2">
        <v>45488</v>
      </c>
      <c r="B2485" s="21">
        <v>744</v>
      </c>
      <c r="C2485" s="21">
        <v>743</v>
      </c>
      <c r="D2485" s="21">
        <v>656.9</v>
      </c>
      <c r="E2485" s="21">
        <v>747.4083333333333</v>
      </c>
      <c r="F2485" s="23" t="str">
        <f t="shared" si="503"/>
        <v>TRUE</v>
      </c>
      <c r="G2485" s="23" t="str">
        <f t="shared" si="504"/>
        <v>FALSE</v>
      </c>
      <c r="H2485" s="23" t="str">
        <f t="shared" si="505"/>
        <v>Hold&amp;NotBuy</v>
      </c>
      <c r="I2485" s="23" t="str">
        <f t="shared" si="502"/>
        <v>hold</v>
      </c>
      <c r="J2485" s="38" t="str">
        <f t="shared" si="499"/>
        <v>Cash</v>
      </c>
      <c r="K2485" s="23" t="str">
        <f t="shared" si="500"/>
        <v>Cash</v>
      </c>
      <c r="L2485" s="23" t="str">
        <f t="shared" si="501"/>
        <v>Cash</v>
      </c>
      <c r="M2485" s="43">
        <f t="shared" si="506"/>
        <v>1.0163934426229508</v>
      </c>
      <c r="N2485" s="54">
        <f t="shared" si="510"/>
        <v>1</v>
      </c>
      <c r="O2485" s="47">
        <f>O2484*N2485</f>
        <v>3228308.3969366988</v>
      </c>
      <c r="P2485" s="67">
        <f>(O2485-MAX(O$97:O2485))/MAX(O$97:O2485)</f>
        <v>-0.37961614346331335</v>
      </c>
      <c r="Q2485" s="63">
        <f t="shared" si="509"/>
        <v>829132.26766518678</v>
      </c>
      <c r="R2485" s="52">
        <f t="shared" si="513"/>
        <v>1.0163934426229508</v>
      </c>
      <c r="S2485" s="47">
        <f t="shared" si="512"/>
        <v>24414944.623818591</v>
      </c>
      <c r="T2485" s="67">
        <f>(S2485-MAX(S$97:S2485))/MAX(S$97:S2485)</f>
        <v>-0.49740817429622752</v>
      </c>
      <c r="U2485" s="63">
        <f t="shared" si="511"/>
        <v>840213.75263611285</v>
      </c>
      <c r="V2485" s="4"/>
    </row>
    <row r="2486" spans="1:22" x14ac:dyDescent="0.3">
      <c r="A2486" s="2">
        <v>45489</v>
      </c>
      <c r="B2486" s="21">
        <v>743</v>
      </c>
      <c r="C2486" s="21">
        <v>809</v>
      </c>
      <c r="D2486" s="21">
        <v>675.6</v>
      </c>
      <c r="E2486" s="21">
        <v>746.77499999999998</v>
      </c>
      <c r="F2486" s="23" t="str">
        <f t="shared" si="503"/>
        <v>TRUE</v>
      </c>
      <c r="G2486" s="23" t="str">
        <f t="shared" si="504"/>
        <v>FALSE</v>
      </c>
      <c r="H2486" s="23" t="str">
        <f t="shared" si="505"/>
        <v>Hold&amp;NotBuy</v>
      </c>
      <c r="I2486" s="23" t="str">
        <f t="shared" si="502"/>
        <v>hold</v>
      </c>
      <c r="J2486" s="38" t="str">
        <f t="shared" si="499"/>
        <v>Cash</v>
      </c>
      <c r="K2486" s="23" t="str">
        <f t="shared" si="500"/>
        <v>Cash</v>
      </c>
      <c r="L2486" s="23" t="str">
        <f t="shared" si="501"/>
        <v>Cash</v>
      </c>
      <c r="M2486" s="43">
        <f t="shared" si="506"/>
        <v>0.99865591397849462</v>
      </c>
      <c r="N2486" s="54">
        <f t="shared" si="510"/>
        <v>1</v>
      </c>
      <c r="O2486" s="47">
        <f>O2485*N2486</f>
        <v>3228308.3969366988</v>
      </c>
      <c r="P2486" s="67">
        <f>(O2486-MAX(O$97:O2486))/MAX(O$97:O2486)</f>
        <v>-0.37961614346331335</v>
      </c>
      <c r="Q2486" s="63">
        <f t="shared" si="509"/>
        <v>829132.26766518678</v>
      </c>
      <c r="R2486" s="52">
        <f t="shared" si="513"/>
        <v>0.99865591397849462</v>
      </c>
      <c r="S2486" s="47">
        <f t="shared" si="512"/>
        <v>24382128.838033888</v>
      </c>
      <c r="T2486" s="67">
        <f>(S2486-MAX(S$97:S2486))/MAX(S$97:S2486)</f>
        <v>-0.49808370094367882</v>
      </c>
      <c r="U2486" s="63">
        <f t="shared" si="511"/>
        <v>839084.43307611812</v>
      </c>
      <c r="V2486" s="4"/>
    </row>
    <row r="2487" spans="1:22" x14ac:dyDescent="0.3">
      <c r="A2487" s="2">
        <v>45490</v>
      </c>
      <c r="B2487" s="21">
        <v>809</v>
      </c>
      <c r="C2487" s="21">
        <v>850</v>
      </c>
      <c r="D2487" s="21">
        <v>700</v>
      </c>
      <c r="E2487" s="21">
        <v>746.5333333333333</v>
      </c>
      <c r="F2487" s="23" t="str">
        <f t="shared" si="503"/>
        <v>TRUE</v>
      </c>
      <c r="G2487" s="23" t="str">
        <f t="shared" si="504"/>
        <v>TRUE</v>
      </c>
      <c r="H2487" s="23" t="str">
        <f t="shared" si="505"/>
        <v>Buy</v>
      </c>
      <c r="I2487" s="23" t="str">
        <f t="shared" si="502"/>
        <v>Buying</v>
      </c>
      <c r="J2487" s="38" t="str">
        <f t="shared" si="499"/>
        <v/>
      </c>
      <c r="K2487" s="23" t="str">
        <f t="shared" si="500"/>
        <v>Buying</v>
      </c>
      <c r="L2487" s="23" t="str">
        <f t="shared" si="501"/>
        <v>Buying</v>
      </c>
      <c r="M2487" s="43">
        <f t="shared" si="506"/>
        <v>1.088829071332436</v>
      </c>
      <c r="N2487" s="54">
        <f t="shared" si="510"/>
        <v>1</v>
      </c>
      <c r="O2487" s="47">
        <f>O2486*N2487</f>
        <v>3228308.3969366988</v>
      </c>
      <c r="P2487" s="67">
        <f>(O2487-MAX(O$97:O2487))/MAX(O$97:O2487)</f>
        <v>-0.37961614346331335</v>
      </c>
      <c r="Q2487" s="63">
        <f t="shared" si="509"/>
        <v>829132.26766518678</v>
      </c>
      <c r="R2487" s="52">
        <f t="shared" si="513"/>
        <v>1.088829071332436</v>
      </c>
      <c r="S2487" s="47">
        <f t="shared" si="512"/>
        <v>26547970.699824248</v>
      </c>
      <c r="T2487" s="67">
        <f>(S2487-MAX(S$97:S2487))/MAX(S$97:S2487)</f>
        <v>-0.45349894221189258</v>
      </c>
      <c r="U2487" s="63">
        <f t="shared" si="511"/>
        <v>913619.52403577324</v>
      </c>
      <c r="V2487" s="4"/>
    </row>
    <row r="2488" spans="1:22" x14ac:dyDescent="0.3">
      <c r="A2488" s="2">
        <v>45491</v>
      </c>
      <c r="B2488" s="21">
        <v>849</v>
      </c>
      <c r="C2488" s="21">
        <v>806</v>
      </c>
      <c r="D2488" s="21">
        <v>719.4</v>
      </c>
      <c r="E2488" s="21">
        <v>745.95833333333337</v>
      </c>
      <c r="F2488" s="23" t="str">
        <f t="shared" si="503"/>
        <v>TRUE</v>
      </c>
      <c r="G2488" s="23" t="str">
        <f t="shared" si="504"/>
        <v>TRUE</v>
      </c>
      <c r="H2488" s="23" t="str">
        <f t="shared" si="505"/>
        <v>Buy</v>
      </c>
      <c r="I2488" s="23" t="str">
        <f t="shared" si="502"/>
        <v>hold</v>
      </c>
      <c r="J2488" s="38" t="str">
        <f t="shared" si="499"/>
        <v/>
      </c>
      <c r="K2488" s="23" t="str">
        <f t="shared" si="500"/>
        <v>hold</v>
      </c>
      <c r="L2488" s="23" t="str">
        <f t="shared" si="501"/>
        <v>hold</v>
      </c>
      <c r="M2488" s="43">
        <f t="shared" si="506"/>
        <v>1.0494437577255871</v>
      </c>
      <c r="N2488" s="54">
        <f t="shared" si="510"/>
        <v>1.0487437577255871</v>
      </c>
      <c r="O2488" s="47">
        <f>O2487*N2488</f>
        <v>3385668.2793004597</v>
      </c>
      <c r="P2488" s="67">
        <f>(O2488-MAX(O$97:O2488))/MAX(O$97:O2488)</f>
        <v>-0.34937630306342371</v>
      </c>
      <c r="Q2488" s="63">
        <f t="shared" si="509"/>
        <v>869547.29004272528</v>
      </c>
      <c r="R2488" s="52">
        <f t="shared" si="513"/>
        <v>1.0494437577255871</v>
      </c>
      <c r="S2488" s="47">
        <f t="shared" si="512"/>
        <v>27860602.131212343</v>
      </c>
      <c r="T2488" s="67">
        <f>(S2488-MAX(S$97:S2488))/MAX(S$97:S2488)</f>
        <v>-0.42647787631384032</v>
      </c>
      <c r="U2488" s="63">
        <f t="shared" si="511"/>
        <v>958792.30643556418</v>
      </c>
      <c r="V2488" s="4"/>
    </row>
    <row r="2489" spans="1:22" x14ac:dyDescent="0.3">
      <c r="A2489" s="2">
        <v>45492</v>
      </c>
      <c r="B2489" s="21">
        <v>806</v>
      </c>
      <c r="C2489" s="21">
        <v>793</v>
      </c>
      <c r="D2489" s="21">
        <v>737.7</v>
      </c>
      <c r="E2489" s="21">
        <v>744.97500000000002</v>
      </c>
      <c r="F2489" s="23" t="str">
        <f t="shared" si="503"/>
        <v>TRUE</v>
      </c>
      <c r="G2489" s="23" t="str">
        <f t="shared" si="504"/>
        <v>TRUE</v>
      </c>
      <c r="H2489" s="23" t="str">
        <f t="shared" si="505"/>
        <v>Buy</v>
      </c>
      <c r="I2489" s="23" t="str">
        <f t="shared" si="502"/>
        <v>hold</v>
      </c>
      <c r="J2489" s="38" t="str">
        <f t="shared" si="499"/>
        <v/>
      </c>
      <c r="K2489" s="23" t="str">
        <f t="shared" si="500"/>
        <v>hold</v>
      </c>
      <c r="L2489" s="23" t="str">
        <f t="shared" si="501"/>
        <v>hold</v>
      </c>
      <c r="M2489" s="43">
        <f t="shared" si="506"/>
        <v>0.94935217903415781</v>
      </c>
      <c r="N2489" s="54">
        <f t="shared" si="510"/>
        <v>0.94935217903415781</v>
      </c>
      <c r="O2489" s="47">
        <f>O2488*N2489</f>
        <v>3214191.5584407188</v>
      </c>
      <c r="P2489" s="67">
        <f>(O2489-MAX(O$97:O2489))/MAX(O$97:O2489)</f>
        <v>-0.38232897558200185</v>
      </c>
      <c r="Q2489" s="63">
        <f t="shared" si="509"/>
        <v>825506.61457530805</v>
      </c>
      <c r="R2489" s="48">
        <v>0.94935217903415781</v>
      </c>
      <c r="S2489" s="47">
        <f t="shared" si="512"/>
        <v>26449523.342470139</v>
      </c>
      <c r="T2489" s="67">
        <f>(S2489-MAX(S$97:S2489))/MAX(S$97:S2489)</f>
        <v>-0.45552552215424652</v>
      </c>
      <c r="U2489" s="63">
        <f t="shared" si="511"/>
        <v>910231.5653557888</v>
      </c>
      <c r="V2489" s="4"/>
    </row>
    <row r="2490" spans="1:22" x14ac:dyDescent="0.3">
      <c r="A2490" s="2">
        <v>45493</v>
      </c>
      <c r="B2490" s="21">
        <v>793</v>
      </c>
      <c r="C2490" s="21">
        <v>832</v>
      </c>
      <c r="D2490" s="21">
        <v>759.6</v>
      </c>
      <c r="E2490" s="21">
        <v>744.54166666666663</v>
      </c>
      <c r="F2490" s="23" t="str">
        <f t="shared" si="503"/>
        <v>TRUE</v>
      </c>
      <c r="G2490" s="23" t="str">
        <f t="shared" si="504"/>
        <v>TRUE</v>
      </c>
      <c r="H2490" s="23" t="str">
        <f t="shared" si="505"/>
        <v>Buy</v>
      </c>
      <c r="I2490" s="23" t="str">
        <f t="shared" si="502"/>
        <v>hold</v>
      </c>
      <c r="J2490" s="38" t="str">
        <f t="shared" si="499"/>
        <v/>
      </c>
      <c r="K2490" s="23" t="str">
        <f t="shared" si="500"/>
        <v>hold</v>
      </c>
      <c r="L2490" s="23" t="str">
        <f t="shared" si="501"/>
        <v>hold</v>
      </c>
      <c r="M2490" s="43">
        <f t="shared" si="506"/>
        <v>0.9838709677419355</v>
      </c>
      <c r="N2490" s="54">
        <f t="shared" si="510"/>
        <v>0.9838709677419355</v>
      </c>
      <c r="O2490" s="47">
        <f>O2489*N2490</f>
        <v>3162349.75911103</v>
      </c>
      <c r="P2490" s="67">
        <f>(O2490-MAX(O$97:O2490))/MAX(O$97:O2490)</f>
        <v>-0.39229141145971141</v>
      </c>
      <c r="Q2490" s="63">
        <f t="shared" si="509"/>
        <v>812191.9917595773</v>
      </c>
      <c r="R2490" s="48">
        <v>0.9838709677419355</v>
      </c>
      <c r="S2490" s="47">
        <f t="shared" si="512"/>
        <v>26022918.127269007</v>
      </c>
      <c r="T2490" s="67">
        <f>(S2490-MAX(S$97:S2490))/MAX(S$97:S2490)</f>
        <v>-0.46430736857111349</v>
      </c>
      <c r="U2490" s="63">
        <f t="shared" si="511"/>
        <v>895550.41107585677</v>
      </c>
      <c r="V2490" s="4"/>
    </row>
    <row r="2491" spans="1:22" x14ac:dyDescent="0.3">
      <c r="A2491" s="2">
        <v>45494</v>
      </c>
      <c r="B2491" s="21">
        <v>831</v>
      </c>
      <c r="C2491" s="21">
        <v>818</v>
      </c>
      <c r="D2491" s="21">
        <v>778.1</v>
      </c>
      <c r="E2491" s="21">
        <v>743.77499999999998</v>
      </c>
      <c r="F2491" s="23" t="str">
        <f t="shared" si="503"/>
        <v>TRUE</v>
      </c>
      <c r="G2491" s="23" t="str">
        <f t="shared" si="504"/>
        <v>TRUE</v>
      </c>
      <c r="H2491" s="23" t="str">
        <f t="shared" si="505"/>
        <v>Buy</v>
      </c>
      <c r="I2491" s="23" t="str">
        <f t="shared" si="502"/>
        <v>hold</v>
      </c>
      <c r="J2491" s="38" t="str">
        <f t="shared" si="499"/>
        <v/>
      </c>
      <c r="K2491" s="23" t="str">
        <f t="shared" si="500"/>
        <v>hold</v>
      </c>
      <c r="L2491" s="23" t="str">
        <f t="shared" si="501"/>
        <v>hold</v>
      </c>
      <c r="M2491" s="43">
        <f t="shared" si="506"/>
        <v>1.0479192938209332</v>
      </c>
      <c r="N2491" s="54">
        <f t="shared" si="510"/>
        <v>1.0479192938209332</v>
      </c>
      <c r="O2491" s="47">
        <f>O2490*N2491</f>
        <v>3313887.3263824289</v>
      </c>
      <c r="P2491" s="67">
        <f>(O2491-MAX(O$97:O2491))/MAX(O$97:O2491)</f>
        <v>-0.36317044504794471</v>
      </c>
      <c r="Q2491" s="63">
        <f t="shared" si="509"/>
        <v>851111.65845171339</v>
      </c>
      <c r="R2491" s="48">
        <v>1.0479192938209332</v>
      </c>
      <c r="S2491" s="47">
        <f t="shared" si="512"/>
        <v>27269917.987087701</v>
      </c>
      <c r="T2491" s="67">
        <f>(S2491-MAX(S$97:S2491))/MAX(S$97:S2491)</f>
        <v>-0.43863735596796383</v>
      </c>
      <c r="U2491" s="63">
        <f t="shared" si="511"/>
        <v>938464.55435565824</v>
      </c>
      <c r="V2491" s="4"/>
    </row>
    <row r="2492" spans="1:22" x14ac:dyDescent="0.3">
      <c r="A2492" s="2">
        <v>45495</v>
      </c>
      <c r="B2492" s="21">
        <v>820</v>
      </c>
      <c r="C2492" s="21">
        <v>855</v>
      </c>
      <c r="D2492" s="21">
        <v>798.3</v>
      </c>
      <c r="E2492" s="21">
        <v>743.27499999999998</v>
      </c>
      <c r="F2492" s="23" t="str">
        <f t="shared" si="503"/>
        <v>TRUE</v>
      </c>
      <c r="G2492" s="23" t="str">
        <f t="shared" si="504"/>
        <v>TRUE</v>
      </c>
      <c r="H2492" s="23" t="str">
        <f t="shared" si="505"/>
        <v>Buy</v>
      </c>
      <c r="I2492" s="23" t="str">
        <f t="shared" si="502"/>
        <v>hold</v>
      </c>
      <c r="J2492" s="38" t="str">
        <f t="shared" si="499"/>
        <v/>
      </c>
      <c r="K2492" s="23" t="str">
        <f t="shared" si="500"/>
        <v>hold</v>
      </c>
      <c r="L2492" s="23" t="str">
        <f t="shared" si="501"/>
        <v>hold</v>
      </c>
      <c r="M2492" s="43">
        <f t="shared" si="506"/>
        <v>0.98676293622141997</v>
      </c>
      <c r="N2492" s="54">
        <f t="shared" si="510"/>
        <v>0.98676293622141997</v>
      </c>
      <c r="O2492" s="47">
        <f>O2491*N2492</f>
        <v>3270021.1884880764</v>
      </c>
      <c r="P2492" s="67">
        <f>(O2492-MAX(O$97:O2492))/MAX(O$97:O2492)</f>
        <v>-0.37160019848292986</v>
      </c>
      <c r="Q2492" s="63">
        <f t="shared" si="509"/>
        <v>839845.43914609507</v>
      </c>
      <c r="R2492" s="48">
        <v>0.98676293622141997</v>
      </c>
      <c r="S2492" s="47">
        <f t="shared" si="512"/>
        <v>26908944.343455974</v>
      </c>
      <c r="T2492" s="67">
        <f>(S2492-MAX(S$97:S2492))/MAX(S$97:S2492)</f>
        <v>-0.4460681490899282</v>
      </c>
      <c r="U2492" s="63">
        <f t="shared" si="511"/>
        <v>926042.03919571568</v>
      </c>
      <c r="V2492" s="4"/>
    </row>
    <row r="2493" spans="1:22" x14ac:dyDescent="0.3">
      <c r="A2493" s="2">
        <v>45496</v>
      </c>
      <c r="B2493" s="21">
        <v>853</v>
      </c>
      <c r="C2493" s="21">
        <v>840</v>
      </c>
      <c r="D2493" s="21">
        <v>809.1</v>
      </c>
      <c r="E2493" s="21">
        <v>742.65</v>
      </c>
      <c r="F2493" s="23" t="str">
        <f t="shared" si="503"/>
        <v>TRUE</v>
      </c>
      <c r="G2493" s="23" t="str">
        <f t="shared" si="504"/>
        <v>TRUE</v>
      </c>
      <c r="H2493" s="23" t="str">
        <f t="shared" si="505"/>
        <v>Buy</v>
      </c>
      <c r="I2493" s="23" t="str">
        <f t="shared" si="502"/>
        <v>hold</v>
      </c>
      <c r="J2493" s="38" t="str">
        <f t="shared" si="499"/>
        <v/>
      </c>
      <c r="K2493" s="23" t="str">
        <f t="shared" si="500"/>
        <v>hold</v>
      </c>
      <c r="L2493" s="23" t="str">
        <f t="shared" si="501"/>
        <v>hold</v>
      </c>
      <c r="M2493" s="43">
        <f t="shared" si="506"/>
        <v>1.0402439024390244</v>
      </c>
      <c r="N2493" s="54">
        <f t="shared" si="510"/>
        <v>1.0402439024390244</v>
      </c>
      <c r="O2493" s="47">
        <f>O2492*N2493</f>
        <v>3401619.6021711333</v>
      </c>
      <c r="P2493" s="67">
        <f>(O2493-MAX(O$97:O2493))/MAX(O$97:O2493)</f>
        <v>-0.34631093817797459</v>
      </c>
      <c r="Q2493" s="63">
        <f t="shared" si="509"/>
        <v>873644.09706295014</v>
      </c>
      <c r="R2493" s="48">
        <v>1.0402439024390244</v>
      </c>
      <c r="S2493" s="47">
        <f t="shared" si="512"/>
        <v>27991865.274351154</v>
      </c>
      <c r="T2493" s="67">
        <f>(S2493-MAX(S$97:S2493))/MAX(S$97:S2493)</f>
        <v>-0.42377576972403502</v>
      </c>
      <c r="U2493" s="63">
        <f t="shared" si="511"/>
        <v>963309.58467554324</v>
      </c>
      <c r="V2493" s="4"/>
    </row>
    <row r="2494" spans="1:22" x14ac:dyDescent="0.3">
      <c r="A2494" s="2">
        <v>45497</v>
      </c>
      <c r="B2494" s="21">
        <v>840</v>
      </c>
      <c r="C2494" s="21">
        <v>878</v>
      </c>
      <c r="D2494" s="21">
        <v>822.4</v>
      </c>
      <c r="E2494" s="21">
        <v>742.43333333333328</v>
      </c>
      <c r="F2494" s="23" t="str">
        <f t="shared" si="503"/>
        <v>TRUE</v>
      </c>
      <c r="G2494" s="23" t="str">
        <f t="shared" si="504"/>
        <v>TRUE</v>
      </c>
      <c r="H2494" s="23" t="str">
        <f t="shared" si="505"/>
        <v>Buy</v>
      </c>
      <c r="I2494" s="23" t="str">
        <f t="shared" si="502"/>
        <v>hold</v>
      </c>
      <c r="J2494" s="38" t="str">
        <f t="shared" si="499"/>
        <v/>
      </c>
      <c r="K2494" s="23" t="str">
        <f t="shared" si="500"/>
        <v>hold</v>
      </c>
      <c r="L2494" s="23" t="str">
        <f t="shared" si="501"/>
        <v>hold</v>
      </c>
      <c r="M2494" s="43">
        <f t="shared" si="506"/>
        <v>0.98475967174677603</v>
      </c>
      <c r="N2494" s="54">
        <f t="shared" si="510"/>
        <v>0.98475967174677603</v>
      </c>
      <c r="O2494" s="47">
        <f>O2493*N2494</f>
        <v>3349777.802841444</v>
      </c>
      <c r="P2494" s="67">
        <f>(O2494-MAX(O$97:O2494))/MAX(O$97:O2494)</f>
        <v>-0.35627337405568427</v>
      </c>
      <c r="Q2494" s="63">
        <f t="shared" si="509"/>
        <v>860329.47424721927</v>
      </c>
      <c r="R2494" s="48">
        <v>0.98475967174677603</v>
      </c>
      <c r="S2494" s="47">
        <f t="shared" si="512"/>
        <v>27565260.059150022</v>
      </c>
      <c r="T2494" s="67">
        <f>(S2494-MAX(S$97:S2494))/MAX(S$97:S2494)</f>
        <v>-0.43255761614090205</v>
      </c>
      <c r="U2494" s="63">
        <f t="shared" si="511"/>
        <v>948628.4303956111</v>
      </c>
      <c r="V2494" s="4"/>
    </row>
    <row r="2495" spans="1:22" x14ac:dyDescent="0.3">
      <c r="A2495" s="2">
        <v>45498</v>
      </c>
      <c r="B2495" s="21">
        <v>878</v>
      </c>
      <c r="C2495" s="21">
        <v>868</v>
      </c>
      <c r="D2495" s="21">
        <v>834.9</v>
      </c>
      <c r="E2495" s="21">
        <v>742.3</v>
      </c>
      <c r="F2495" s="23" t="str">
        <f t="shared" si="503"/>
        <v>TRUE</v>
      </c>
      <c r="G2495" s="23" t="str">
        <f t="shared" si="504"/>
        <v>TRUE</v>
      </c>
      <c r="H2495" s="23" t="str">
        <f t="shared" si="505"/>
        <v>Buy</v>
      </c>
      <c r="I2495" s="23" t="str">
        <f t="shared" si="502"/>
        <v>hold</v>
      </c>
      <c r="J2495" s="38" t="str">
        <f t="shared" si="499"/>
        <v/>
      </c>
      <c r="K2495" s="23" t="str">
        <f t="shared" si="500"/>
        <v>hold</v>
      </c>
      <c r="L2495" s="23" t="str">
        <f t="shared" si="501"/>
        <v>hold</v>
      </c>
      <c r="M2495" s="43">
        <f t="shared" si="506"/>
        <v>1.0452380952380953</v>
      </c>
      <c r="N2495" s="54">
        <f t="shared" si="510"/>
        <v>1.0452380952380953</v>
      </c>
      <c r="O2495" s="47">
        <f>O2494*N2495</f>
        <v>3501315.3701128429</v>
      </c>
      <c r="P2495" s="67">
        <f>(O2495-MAX(O$97:O2495))/MAX(O$97:O2495)</f>
        <v>-0.32715240764391756</v>
      </c>
      <c r="Q2495" s="63">
        <f t="shared" si="509"/>
        <v>899249.14093935548</v>
      </c>
      <c r="R2495" s="48">
        <v>1.0452380952380953</v>
      </c>
      <c r="S2495" s="47">
        <f t="shared" si="512"/>
        <v>28812259.918968715</v>
      </c>
      <c r="T2495" s="67">
        <f>(S2495-MAX(S$97:S2495))/MAX(S$97:S2495)</f>
        <v>-0.40688760353775233</v>
      </c>
      <c r="U2495" s="63">
        <f t="shared" si="511"/>
        <v>991542.57367541257</v>
      </c>
      <c r="V2495" s="4"/>
    </row>
    <row r="2496" spans="1:22" x14ac:dyDescent="0.3">
      <c r="A2496" s="2">
        <v>45499</v>
      </c>
      <c r="B2496" s="21">
        <v>868</v>
      </c>
      <c r="C2496" s="21">
        <v>825</v>
      </c>
      <c r="D2496" s="21">
        <v>836.5</v>
      </c>
      <c r="E2496" s="21">
        <v>741.7833333333333</v>
      </c>
      <c r="F2496" s="23" t="str">
        <f t="shared" si="503"/>
        <v>TRUE</v>
      </c>
      <c r="G2496" s="23" t="str">
        <f t="shared" si="504"/>
        <v>TRUE</v>
      </c>
      <c r="H2496" s="23" t="str">
        <f t="shared" si="505"/>
        <v>Buy</v>
      </c>
      <c r="I2496" s="23" t="str">
        <f t="shared" si="502"/>
        <v>hold</v>
      </c>
      <c r="J2496" s="38" t="str">
        <f t="shared" si="499"/>
        <v/>
      </c>
      <c r="K2496" s="23" t="str">
        <f t="shared" si="500"/>
        <v>hold</v>
      </c>
      <c r="L2496" s="23" t="str">
        <f t="shared" si="501"/>
        <v>hold</v>
      </c>
      <c r="M2496" s="43">
        <f t="shared" si="506"/>
        <v>0.9886104783599089</v>
      </c>
      <c r="N2496" s="54">
        <f t="shared" si="510"/>
        <v>0.9886104783599089</v>
      </c>
      <c r="O2496" s="47">
        <f>O2495*N2496</f>
        <v>3461437.0629361589</v>
      </c>
      <c r="P2496" s="67">
        <f>(O2496-MAX(O$97:O2496))/MAX(O$97:O2496)</f>
        <v>-0.33481581985754039</v>
      </c>
      <c r="Q2496" s="63">
        <f t="shared" si="509"/>
        <v>889007.12338879332</v>
      </c>
      <c r="R2496" s="48">
        <v>0.9886104783599089</v>
      </c>
      <c r="S2496" s="47">
        <f t="shared" si="512"/>
        <v>28484102.061121691</v>
      </c>
      <c r="T2496" s="67">
        <f>(S2496-MAX(S$97:S2496))/MAX(S$97:S2496)</f>
        <v>-0.41364287001226541</v>
      </c>
      <c r="U2496" s="63">
        <f t="shared" si="511"/>
        <v>980249.37807546486</v>
      </c>
      <c r="V2496" s="4"/>
    </row>
    <row r="2497" spans="1:22" x14ac:dyDescent="0.3">
      <c r="A2497" s="2">
        <v>45500</v>
      </c>
      <c r="B2497" s="21">
        <v>825</v>
      </c>
      <c r="C2497" s="21">
        <v>840</v>
      </c>
      <c r="D2497" s="21">
        <v>835.5</v>
      </c>
      <c r="E2497" s="21">
        <v>741.25833333333333</v>
      </c>
      <c r="F2497" s="23" t="str">
        <f t="shared" si="503"/>
        <v>FALSE</v>
      </c>
      <c r="G2497" s="23" t="str">
        <f t="shared" si="504"/>
        <v>TRUE</v>
      </c>
      <c r="H2497" s="23" t="str">
        <f t="shared" si="505"/>
        <v>Sell</v>
      </c>
      <c r="I2497" s="23" t="str">
        <f t="shared" si="502"/>
        <v/>
      </c>
      <c r="J2497" s="38" t="str">
        <f t="shared" si="499"/>
        <v>Selling</v>
      </c>
      <c r="K2497" s="23" t="str">
        <f t="shared" si="500"/>
        <v>Selling</v>
      </c>
      <c r="L2497" s="23" t="str">
        <f t="shared" si="501"/>
        <v>Selling</v>
      </c>
      <c r="M2497" s="43">
        <f t="shared" si="506"/>
        <v>0.95046082949308752</v>
      </c>
      <c r="N2497" s="54">
        <f t="shared" si="510"/>
        <v>0.94979550691244241</v>
      </c>
      <c r="O2497" s="47">
        <f>O2496*N2497</f>
        <v>3287657.3698369646</v>
      </c>
      <c r="P2497" s="67">
        <f>(O2497-MAX(O$97:O2497))/MAX(O$97:O2497)</f>
        <v>-0.36821105443145519</v>
      </c>
      <c r="Q2497" s="63">
        <f t="shared" si="509"/>
        <v>844374.97140783118</v>
      </c>
      <c r="R2497" s="48">
        <v>0.94979550691244241</v>
      </c>
      <c r="S2497" s="47">
        <f t="shared" si="512"/>
        <v>27054072.156088822</v>
      </c>
      <c r="T2497" s="67">
        <f>(S2497-MAX(S$97:S2497))/MAX(S$97:S2497)</f>
        <v>-0.44308063249157476</v>
      </c>
      <c r="U2497" s="63">
        <f t="shared" si="511"/>
        <v>931036.45494979259</v>
      </c>
      <c r="V2497" s="4"/>
    </row>
    <row r="2498" spans="1:22" x14ac:dyDescent="0.3">
      <c r="A2498" s="2">
        <v>45501</v>
      </c>
      <c r="B2498" s="21">
        <v>840</v>
      </c>
      <c r="C2498" s="21">
        <v>839</v>
      </c>
      <c r="D2498" s="21">
        <v>838.8</v>
      </c>
      <c r="E2498" s="21">
        <v>740.72500000000002</v>
      </c>
      <c r="F2498" s="23" t="str">
        <f t="shared" si="503"/>
        <v>TRUE</v>
      </c>
      <c r="G2498" s="23" t="str">
        <f t="shared" si="504"/>
        <v>TRUE</v>
      </c>
      <c r="H2498" s="23" t="str">
        <f t="shared" si="505"/>
        <v>Buy</v>
      </c>
      <c r="I2498" s="23" t="str">
        <f t="shared" si="502"/>
        <v>Buying</v>
      </c>
      <c r="J2498" s="38" t="str">
        <f t="shared" ref="J2498:J2561" si="514">IF(H2498="Sell",IF(H2497="Sell","Cash","Selling"),IF(H2498="Hold&amp;NotBuy",J2497,""))</f>
        <v/>
      </c>
      <c r="K2498" s="23" t="str">
        <f t="shared" ref="K2498:K2561" si="515">IF(J2498="", I2498,J2498)</f>
        <v>Buying</v>
      </c>
      <c r="L2498" s="23" t="str">
        <f t="shared" si="501"/>
        <v>Buying</v>
      </c>
      <c r="M2498" s="43">
        <f t="shared" si="506"/>
        <v>1.0181818181818181</v>
      </c>
      <c r="N2498" s="54">
        <f t="shared" si="510"/>
        <v>1</v>
      </c>
      <c r="O2498" s="47">
        <f>O2497*N2498</f>
        <v>3287657.3698369646</v>
      </c>
      <c r="P2498" s="67">
        <f>(O2498-MAX(O$97:O2498))/MAX(O$97:O2498)</f>
        <v>-0.36821105443145519</v>
      </c>
      <c r="Q2498" s="63">
        <f t="shared" si="509"/>
        <v>844374.97140783118</v>
      </c>
      <c r="R2498" s="48">
        <v>1</v>
      </c>
      <c r="S2498" s="47">
        <f t="shared" si="512"/>
        <v>27054072.156088822</v>
      </c>
      <c r="T2498" s="67">
        <f>(S2498-MAX(S$97:S2498))/MAX(S$97:S2498)</f>
        <v>-0.44308063249157476</v>
      </c>
      <c r="U2498" s="63">
        <f t="shared" si="511"/>
        <v>931036.45494979259</v>
      </c>
      <c r="V2498" s="4"/>
    </row>
    <row r="2499" spans="1:22" x14ac:dyDescent="0.3">
      <c r="A2499" s="2">
        <v>45502</v>
      </c>
      <c r="B2499" s="21">
        <v>840</v>
      </c>
      <c r="C2499" s="21">
        <v>838</v>
      </c>
      <c r="D2499" s="21">
        <v>843.3</v>
      </c>
      <c r="E2499" s="21">
        <v>740.25833333333333</v>
      </c>
      <c r="F2499" s="23" t="str">
        <f t="shared" si="503"/>
        <v>TRUE</v>
      </c>
      <c r="G2499" s="23" t="str">
        <f t="shared" si="504"/>
        <v>TRUE</v>
      </c>
      <c r="H2499" s="23" t="str">
        <f t="shared" si="505"/>
        <v>Buy</v>
      </c>
      <c r="I2499" s="23" t="str">
        <f t="shared" si="502"/>
        <v>hold</v>
      </c>
      <c r="J2499" s="38" t="str">
        <f t="shared" si="514"/>
        <v/>
      </c>
      <c r="K2499" s="23" t="str">
        <f t="shared" si="515"/>
        <v>hold</v>
      </c>
      <c r="L2499" s="23" t="str">
        <f t="shared" si="501"/>
        <v>hold</v>
      </c>
      <c r="M2499" s="43">
        <f t="shared" si="506"/>
        <v>1</v>
      </c>
      <c r="N2499" s="54">
        <f t="shared" si="510"/>
        <v>0.99930000000000008</v>
      </c>
      <c r="O2499" s="47">
        <f>O2498*N2499</f>
        <v>3285356.0096780788</v>
      </c>
      <c r="P2499" s="67">
        <f>(O2499-MAX(O$97:O2499))/MAX(O$97:O2499)</f>
        <v>-0.36865330669335317</v>
      </c>
      <c r="Q2499" s="63">
        <f t="shared" si="509"/>
        <v>843783.90892784577</v>
      </c>
      <c r="R2499" s="48">
        <v>0.99930000000000008</v>
      </c>
      <c r="S2499" s="47">
        <f t="shared" si="512"/>
        <v>27035134.305579562</v>
      </c>
      <c r="T2499" s="67">
        <f>(S2499-MAX(S$97:S2499))/MAX(S$97:S2499)</f>
        <v>-0.44347047604883061</v>
      </c>
      <c r="U2499" s="63">
        <f t="shared" si="511"/>
        <v>930384.72943132778</v>
      </c>
      <c r="V2499" s="4"/>
    </row>
    <row r="2500" spans="1:22" x14ac:dyDescent="0.3">
      <c r="A2500" s="2">
        <v>45503</v>
      </c>
      <c r="B2500" s="21">
        <v>839</v>
      </c>
      <c r="C2500" s="21">
        <v>860</v>
      </c>
      <c r="D2500" s="21">
        <v>846.1</v>
      </c>
      <c r="E2500" s="21">
        <v>740.2</v>
      </c>
      <c r="F2500" s="23" t="str">
        <f t="shared" si="503"/>
        <v>FALSE</v>
      </c>
      <c r="G2500" s="23" t="str">
        <f t="shared" si="504"/>
        <v>TRUE</v>
      </c>
      <c r="H2500" s="23" t="str">
        <f t="shared" si="505"/>
        <v>Sell</v>
      </c>
      <c r="I2500" s="23" t="str">
        <f t="shared" si="502"/>
        <v/>
      </c>
      <c r="J2500" s="38" t="str">
        <f t="shared" si="514"/>
        <v>Selling</v>
      </c>
      <c r="K2500" s="23" t="str">
        <f t="shared" si="515"/>
        <v>Selling</v>
      </c>
      <c r="L2500" s="23" t="str">
        <f t="shared" ref="L2500:L2563" si="516">IF(K2500="Selling", IF(L2499="Cash", "Cash", K2500), K2500)</f>
        <v>Selling</v>
      </c>
      <c r="M2500" s="43">
        <f t="shared" si="506"/>
        <v>0.99880952380952381</v>
      </c>
      <c r="N2500" s="54">
        <f t="shared" si="510"/>
        <v>0.99811035714285712</v>
      </c>
      <c r="O2500" s="47">
        <f>O2499*N2500</f>
        <v>3279147.8601612193</v>
      </c>
      <c r="P2500" s="67">
        <f>(O2500-MAX(O$97:O2500))/MAX(O$97:O2500)</f>
        <v>-0.36984632646274085</v>
      </c>
      <c r="Q2500" s="63">
        <f t="shared" si="509"/>
        <v>842189.45869136811</v>
      </c>
      <c r="R2500" s="48">
        <v>0.99811035714285712</v>
      </c>
      <c r="S2500" s="47">
        <f t="shared" si="512"/>
        <v>26984047.557147127</v>
      </c>
      <c r="T2500" s="67">
        <f>(S2500-MAX(S$97:S2500))/MAX(S$97:S2500)</f>
        <v>-0.44452211808855402</v>
      </c>
      <c r="U2500" s="63">
        <f t="shared" si="511"/>
        <v>928626.63457296311</v>
      </c>
      <c r="V2500" s="4"/>
    </row>
    <row r="2501" spans="1:22" x14ac:dyDescent="0.3">
      <c r="A2501" s="2">
        <v>45504</v>
      </c>
      <c r="B2501" s="21">
        <v>860</v>
      </c>
      <c r="C2501" s="21">
        <v>911</v>
      </c>
      <c r="D2501" s="21">
        <v>855.4</v>
      </c>
      <c r="E2501" s="21">
        <v>740.64166666666665</v>
      </c>
      <c r="F2501" s="23" t="str">
        <f t="shared" si="503"/>
        <v>TRUE</v>
      </c>
      <c r="G2501" s="23" t="str">
        <f t="shared" si="504"/>
        <v>TRUE</v>
      </c>
      <c r="H2501" s="23" t="str">
        <f t="shared" si="505"/>
        <v>Buy</v>
      </c>
      <c r="I2501" s="23" t="str">
        <f t="shared" ref="I2501:I2564" si="517">IF(H2501="Buy",IF(H2500="Buy","hold","Buying"),IF(H2501="Hold&amp;NotBuy","hold",""))</f>
        <v>Buying</v>
      </c>
      <c r="J2501" s="38" t="str">
        <f t="shared" si="514"/>
        <v/>
      </c>
      <c r="K2501" s="23" t="str">
        <f t="shared" si="515"/>
        <v>Buying</v>
      </c>
      <c r="L2501" s="23" t="str">
        <f t="shared" si="516"/>
        <v>Buying</v>
      </c>
      <c r="M2501" s="43">
        <f t="shared" si="506"/>
        <v>1.0250297973778308</v>
      </c>
      <c r="N2501" s="54">
        <f t="shared" si="510"/>
        <v>1</v>
      </c>
      <c r="O2501" s="47">
        <f>O2500*N2501</f>
        <v>3279147.8601612193</v>
      </c>
      <c r="P2501" s="67">
        <f>(O2501-MAX(O$97:O2501))/MAX(O$97:O2501)</f>
        <v>-0.36984632646274085</v>
      </c>
      <c r="Q2501" s="63">
        <f t="shared" si="509"/>
        <v>842189.45869136811</v>
      </c>
      <c r="R2501" s="48">
        <v>1</v>
      </c>
      <c r="S2501" s="47">
        <f t="shared" si="512"/>
        <v>26984047.557147127</v>
      </c>
      <c r="T2501" s="67">
        <f>(S2501-MAX(S$97:S2501))/MAX(S$97:S2501)</f>
        <v>-0.44452211808855402</v>
      </c>
      <c r="U2501" s="63">
        <f t="shared" si="511"/>
        <v>928626.63457296311</v>
      </c>
      <c r="V2501" s="4"/>
    </row>
    <row r="2502" spans="1:22" x14ac:dyDescent="0.3">
      <c r="A2502" s="2">
        <v>45505</v>
      </c>
      <c r="B2502" s="21">
        <v>911</v>
      </c>
      <c r="C2502" s="21">
        <v>835</v>
      </c>
      <c r="D2502" s="21">
        <v>853.4</v>
      </c>
      <c r="E2502" s="21">
        <v>740.52499999999998</v>
      </c>
      <c r="F2502" s="23" t="str">
        <f t="shared" si="503"/>
        <v>TRUE</v>
      </c>
      <c r="G2502" s="23" t="str">
        <f t="shared" si="504"/>
        <v>TRUE</v>
      </c>
      <c r="H2502" s="23" t="str">
        <f t="shared" si="505"/>
        <v>Buy</v>
      </c>
      <c r="I2502" s="23" t="str">
        <f t="shared" si="517"/>
        <v>hold</v>
      </c>
      <c r="J2502" s="38" t="str">
        <f t="shared" si="514"/>
        <v/>
      </c>
      <c r="K2502" s="23" t="str">
        <f t="shared" si="515"/>
        <v>hold</v>
      </c>
      <c r="L2502" s="23" t="str">
        <f t="shared" si="516"/>
        <v>hold</v>
      </c>
      <c r="M2502" s="43">
        <f t="shared" si="506"/>
        <v>1.0593023255813954</v>
      </c>
      <c r="N2502" s="54">
        <f t="shared" si="510"/>
        <v>1.0586023255813954</v>
      </c>
      <c r="O2502" s="47">
        <f>O2501*N2502</f>
        <v>3471313.5506919231</v>
      </c>
      <c r="P2502" s="67">
        <f>(O2502-MAX(O$97:O2502))/MAX(O$97:O2502)</f>
        <v>-0.33291785571979804</v>
      </c>
      <c r="Q2502" s="63">
        <f t="shared" si="509"/>
        <v>891543.7195508189</v>
      </c>
      <c r="R2502" s="48">
        <v>1.0585608139534883</v>
      </c>
      <c r="S2502" s="47">
        <f t="shared" si="512"/>
        <v>28564255.345853303</v>
      </c>
      <c r="T2502" s="67">
        <f>(S2502-MAX(S$97:S2502))/MAX(S$97:S2502)</f>
        <v>-0.41199288119066002</v>
      </c>
      <c r="U2502" s="63">
        <f t="shared" si="511"/>
        <v>983007.76615244441</v>
      </c>
      <c r="V2502" s="4"/>
    </row>
    <row r="2503" spans="1:22" x14ac:dyDescent="0.3">
      <c r="A2503" s="2">
        <v>45506</v>
      </c>
      <c r="B2503" s="21">
        <v>836</v>
      </c>
      <c r="C2503" s="21">
        <v>788</v>
      </c>
      <c r="D2503" s="21">
        <v>848.2</v>
      </c>
      <c r="E2503" s="21">
        <v>739.88333333333333</v>
      </c>
      <c r="F2503" s="23" t="str">
        <f t="shared" si="503"/>
        <v>FALSE</v>
      </c>
      <c r="G2503" s="23" t="str">
        <f t="shared" si="504"/>
        <v>TRUE</v>
      </c>
      <c r="H2503" s="23" t="str">
        <f t="shared" si="505"/>
        <v>Sell</v>
      </c>
      <c r="I2503" s="23" t="str">
        <f t="shared" si="517"/>
        <v/>
      </c>
      <c r="J2503" s="38" t="str">
        <f t="shared" si="514"/>
        <v>Selling</v>
      </c>
      <c r="K2503" s="23" t="str">
        <f t="shared" si="515"/>
        <v>Selling</v>
      </c>
      <c r="L2503" s="23" t="str">
        <f t="shared" si="516"/>
        <v>Selling</v>
      </c>
      <c r="M2503" s="43">
        <f t="shared" si="506"/>
        <v>0.91767288693743143</v>
      </c>
      <c r="N2503" s="54">
        <f t="shared" si="510"/>
        <v>0.91703051591657525</v>
      </c>
      <c r="O2503" s="47">
        <f>O2502*N2503</f>
        <v>3183300.4562992128</v>
      </c>
      <c r="P2503" s="67">
        <f>(O2503-MAX(O$97:O2503))/MAX(O$97:O2503)</f>
        <v>-0.38826531707199113</v>
      </c>
      <c r="Q2503" s="63">
        <f t="shared" si="509"/>
        <v>817572.79710186995</v>
      </c>
      <c r="R2503" s="48">
        <v>0.91703051591657525</v>
      </c>
      <c r="S2503" s="47">
        <f t="shared" si="512"/>
        <v>26194293.816580646</v>
      </c>
      <c r="T2503" s="67">
        <f>(S2503-MAX(S$97:S2503))/MAX(S$97:S2503)</f>
        <v>-0.46077952847565201</v>
      </c>
      <c r="U2503" s="63">
        <f t="shared" si="511"/>
        <v>901448.11894477624</v>
      </c>
      <c r="V2503" s="4"/>
    </row>
    <row r="2504" spans="1:22" x14ac:dyDescent="0.3">
      <c r="A2504" s="2">
        <v>45507</v>
      </c>
      <c r="B2504" s="21">
        <v>788</v>
      </c>
      <c r="C2504" s="21">
        <v>798</v>
      </c>
      <c r="D2504" s="21">
        <v>840.2</v>
      </c>
      <c r="E2504" s="21">
        <v>739.5</v>
      </c>
      <c r="F2504" s="23" t="str">
        <f t="shared" si="503"/>
        <v>FALSE</v>
      </c>
      <c r="G2504" s="23" t="str">
        <f t="shared" si="504"/>
        <v>TRUE</v>
      </c>
      <c r="H2504" s="23" t="str">
        <f t="shared" si="505"/>
        <v>Sell</v>
      </c>
      <c r="I2504" s="23" t="str">
        <f t="shared" si="517"/>
        <v/>
      </c>
      <c r="J2504" s="38" t="str">
        <f t="shared" si="514"/>
        <v>Cash</v>
      </c>
      <c r="K2504" s="23" t="str">
        <f t="shared" si="515"/>
        <v>Cash</v>
      </c>
      <c r="L2504" s="23" t="str">
        <f t="shared" si="516"/>
        <v>Cash</v>
      </c>
      <c r="M2504" s="43">
        <f t="shared" si="506"/>
        <v>0.9425837320574163</v>
      </c>
      <c r="N2504" s="54">
        <f t="shared" si="510"/>
        <v>1</v>
      </c>
      <c r="O2504" s="47">
        <f>O2503*N2504</f>
        <v>3183300.4562992128</v>
      </c>
      <c r="P2504" s="67">
        <f>(O2504-MAX(O$97:O2504))/MAX(O$97:O2504)</f>
        <v>-0.38826531707199113</v>
      </c>
      <c r="Q2504" s="63">
        <f t="shared" si="509"/>
        <v>817572.79710186995</v>
      </c>
      <c r="R2504" s="48">
        <v>1</v>
      </c>
      <c r="S2504" s="47">
        <f t="shared" si="512"/>
        <v>26194293.816580646</v>
      </c>
      <c r="T2504" s="67">
        <f>(S2504-MAX(S$97:S2504))/MAX(S$97:S2504)</f>
        <v>-0.46077952847565201</v>
      </c>
      <c r="U2504" s="63">
        <f t="shared" si="511"/>
        <v>901448.11894477624</v>
      </c>
      <c r="V2504" s="4"/>
    </row>
    <row r="2505" spans="1:22" x14ac:dyDescent="0.3">
      <c r="A2505" s="2">
        <v>45508</v>
      </c>
      <c r="B2505" s="21">
        <v>798</v>
      </c>
      <c r="C2505" s="21">
        <v>750</v>
      </c>
      <c r="D2505" s="21">
        <v>828.4</v>
      </c>
      <c r="E2505" s="21">
        <v>738.64166666666665</v>
      </c>
      <c r="F2505" s="23" t="str">
        <f t="shared" si="503"/>
        <v>FALSE</v>
      </c>
      <c r="G2505" s="23" t="str">
        <f t="shared" si="504"/>
        <v>TRUE</v>
      </c>
      <c r="H2505" s="23" t="str">
        <f t="shared" si="505"/>
        <v>Sell</v>
      </c>
      <c r="I2505" s="23" t="str">
        <f t="shared" si="517"/>
        <v/>
      </c>
      <c r="J2505" s="38" t="str">
        <f t="shared" si="514"/>
        <v>Cash</v>
      </c>
      <c r="K2505" s="23" t="str">
        <f t="shared" si="515"/>
        <v>Cash</v>
      </c>
      <c r="L2505" s="23" t="str">
        <f t="shared" si="516"/>
        <v>Cash</v>
      </c>
      <c r="M2505" s="43">
        <f t="shared" si="506"/>
        <v>1.0126903553299493</v>
      </c>
      <c r="N2505" s="54">
        <f t="shared" si="510"/>
        <v>1</v>
      </c>
      <c r="O2505" s="47">
        <f>O2504*N2505</f>
        <v>3183300.4562992128</v>
      </c>
      <c r="P2505" s="67">
        <f>(O2505-MAX(O$97:O2505))/MAX(O$97:O2505)</f>
        <v>-0.38826531707199113</v>
      </c>
      <c r="Q2505" s="63">
        <f t="shared" si="509"/>
        <v>817572.79710186995</v>
      </c>
      <c r="R2505" s="48">
        <v>1</v>
      </c>
      <c r="S2505" s="47">
        <f t="shared" si="512"/>
        <v>26194293.816580646</v>
      </c>
      <c r="T2505" s="67">
        <f>(S2505-MAX(S$97:S2505))/MAX(S$97:S2505)</f>
        <v>-0.46077952847565201</v>
      </c>
      <c r="U2505" s="63">
        <f t="shared" si="511"/>
        <v>901448.11894477624</v>
      </c>
      <c r="V2505" s="4"/>
    </row>
    <row r="2506" spans="1:22" x14ac:dyDescent="0.3">
      <c r="A2506" s="2">
        <v>45509</v>
      </c>
      <c r="B2506" s="21">
        <v>750</v>
      </c>
      <c r="C2506" s="21">
        <v>694</v>
      </c>
      <c r="D2506" s="21">
        <v>815.3</v>
      </c>
      <c r="E2506" s="21">
        <v>737.25833333333333</v>
      </c>
      <c r="F2506" s="23" t="str">
        <f t="shared" si="503"/>
        <v>FALSE</v>
      </c>
      <c r="G2506" s="23" t="str">
        <f t="shared" si="504"/>
        <v>TRUE</v>
      </c>
      <c r="H2506" s="23" t="str">
        <f t="shared" si="505"/>
        <v>Sell</v>
      </c>
      <c r="I2506" s="23" t="str">
        <f t="shared" si="517"/>
        <v/>
      </c>
      <c r="J2506" s="38" t="str">
        <f t="shared" si="514"/>
        <v>Cash</v>
      </c>
      <c r="K2506" s="23" t="str">
        <f t="shared" si="515"/>
        <v>Cash</v>
      </c>
      <c r="L2506" s="23" t="str">
        <f t="shared" si="516"/>
        <v>Cash</v>
      </c>
      <c r="M2506" s="43">
        <f t="shared" si="506"/>
        <v>0.93984962406015038</v>
      </c>
      <c r="N2506" s="54">
        <f t="shared" si="510"/>
        <v>1</v>
      </c>
      <c r="O2506" s="47">
        <f>O2505*N2506</f>
        <v>3183300.4562992128</v>
      </c>
      <c r="P2506" s="67">
        <f>(O2506-MAX(O$97:O2506))/MAX(O$97:O2506)</f>
        <v>-0.38826531707199113</v>
      </c>
      <c r="Q2506" s="63">
        <f t="shared" si="509"/>
        <v>817572.79710186995</v>
      </c>
      <c r="R2506" s="48">
        <v>1</v>
      </c>
      <c r="S2506" s="47">
        <f t="shared" si="512"/>
        <v>26194293.816580646</v>
      </c>
      <c r="T2506" s="67">
        <f>(S2506-MAX(S$97:S2506))/MAX(S$97:S2506)</f>
        <v>-0.46077952847565201</v>
      </c>
      <c r="U2506" s="63">
        <f t="shared" si="511"/>
        <v>901448.11894477624</v>
      </c>
      <c r="V2506" s="4"/>
    </row>
    <row r="2507" spans="1:22" x14ac:dyDescent="0.3">
      <c r="A2507" s="2">
        <v>45510</v>
      </c>
      <c r="B2507" s="21">
        <v>693</v>
      </c>
      <c r="C2507" s="21">
        <v>727</v>
      </c>
      <c r="D2507" s="21">
        <v>804</v>
      </c>
      <c r="E2507" s="21">
        <v>736.04166666666663</v>
      </c>
      <c r="F2507" s="23" t="str">
        <f t="shared" ref="F2507:F2570" si="518">IF(C2506&gt;=D2506, "TRUE", "FALSE")</f>
        <v>FALSE</v>
      </c>
      <c r="G2507" s="23" t="str">
        <f t="shared" si="504"/>
        <v>FALSE</v>
      </c>
      <c r="H2507" s="23" t="str">
        <f t="shared" si="505"/>
        <v>Sell</v>
      </c>
      <c r="I2507" s="23" t="str">
        <f t="shared" si="517"/>
        <v/>
      </c>
      <c r="J2507" s="38" t="str">
        <f t="shared" si="514"/>
        <v>Cash</v>
      </c>
      <c r="K2507" s="23" t="str">
        <f t="shared" si="515"/>
        <v>Cash</v>
      </c>
      <c r="L2507" s="23" t="str">
        <f t="shared" si="516"/>
        <v>Cash</v>
      </c>
      <c r="M2507" s="43">
        <f t="shared" si="506"/>
        <v>0.92400000000000004</v>
      </c>
      <c r="N2507" s="54">
        <f t="shared" si="510"/>
        <v>1</v>
      </c>
      <c r="O2507" s="47">
        <f>O2506*N2507</f>
        <v>3183300.4562992128</v>
      </c>
      <c r="P2507" s="67">
        <f>(O2507-MAX(O$97:O2507))/MAX(O$97:O2507)</f>
        <v>-0.38826531707199113</v>
      </c>
      <c r="Q2507" s="63">
        <f t="shared" si="509"/>
        <v>817572.79710186995</v>
      </c>
      <c r="R2507" s="48">
        <v>1</v>
      </c>
      <c r="S2507" s="47">
        <f t="shared" si="512"/>
        <v>26194293.816580646</v>
      </c>
      <c r="T2507" s="67">
        <f>(S2507-MAX(S$97:S2507))/MAX(S$97:S2507)</f>
        <v>-0.46077952847565201</v>
      </c>
      <c r="U2507" s="63">
        <f t="shared" si="511"/>
        <v>901448.11894477624</v>
      </c>
      <c r="V2507" s="4"/>
    </row>
    <row r="2508" spans="1:22" x14ac:dyDescent="0.3">
      <c r="A2508" s="2">
        <v>45511</v>
      </c>
      <c r="B2508" s="21">
        <v>729</v>
      </c>
      <c r="C2508" s="21">
        <v>711</v>
      </c>
      <c r="D2508" s="21">
        <v>791.2</v>
      </c>
      <c r="E2508" s="21">
        <v>734.60833333333335</v>
      </c>
      <c r="F2508" s="23" t="str">
        <f t="shared" si="518"/>
        <v>FALSE</v>
      </c>
      <c r="G2508" s="23" t="str">
        <f t="shared" ref="G2508:G2571" si="519">IF(C2507&gt;=E2507, "TRUE", "FALSE")</f>
        <v>FALSE</v>
      </c>
      <c r="H2508" s="23" t="str">
        <f t="shared" ref="H2508:H2571" si="520">IF(F2508="TRUE", IF(G2508="TRUE", "Buy", "Hold&amp;NotBuy"), "Sell")</f>
        <v>Sell</v>
      </c>
      <c r="I2508" s="23" t="str">
        <f t="shared" si="517"/>
        <v/>
      </c>
      <c r="J2508" s="38" t="str">
        <f t="shared" si="514"/>
        <v>Cash</v>
      </c>
      <c r="K2508" s="23" t="str">
        <f t="shared" si="515"/>
        <v>Cash</v>
      </c>
      <c r="L2508" s="23" t="str">
        <f t="shared" si="516"/>
        <v>Cash</v>
      </c>
      <c r="M2508" s="43">
        <f t="shared" ref="M2508:M2571" si="521">B2508/B2507</f>
        <v>1.051948051948052</v>
      </c>
      <c r="N2508" s="54">
        <f t="shared" si="510"/>
        <v>1</v>
      </c>
      <c r="O2508" s="47">
        <f>O2507*N2508</f>
        <v>3183300.4562992128</v>
      </c>
      <c r="P2508" s="67">
        <f>(O2508-MAX(O$97:O2508))/MAX(O$97:O2508)</f>
        <v>-0.38826531707199113</v>
      </c>
      <c r="Q2508" s="63">
        <f t="shared" si="509"/>
        <v>817572.79710186995</v>
      </c>
      <c r="R2508" s="48">
        <v>1</v>
      </c>
      <c r="S2508" s="47">
        <f t="shared" si="512"/>
        <v>26194293.816580646</v>
      </c>
      <c r="T2508" s="67">
        <f>(S2508-MAX(S$97:S2508))/MAX(S$97:S2508)</f>
        <v>-0.46077952847565201</v>
      </c>
      <c r="U2508" s="63">
        <f t="shared" si="511"/>
        <v>901448.11894477624</v>
      </c>
      <c r="V2508" s="4"/>
    </row>
    <row r="2509" spans="1:22" x14ac:dyDescent="0.3">
      <c r="A2509" s="2">
        <v>45512</v>
      </c>
      <c r="B2509" s="21">
        <v>711</v>
      </c>
      <c r="C2509" s="21">
        <v>858</v>
      </c>
      <c r="D2509" s="21">
        <v>793.2</v>
      </c>
      <c r="E2509" s="21">
        <v>734.5</v>
      </c>
      <c r="F2509" s="23" t="str">
        <f t="shared" si="518"/>
        <v>FALSE</v>
      </c>
      <c r="G2509" s="23" t="str">
        <f t="shared" si="519"/>
        <v>FALSE</v>
      </c>
      <c r="H2509" s="23" t="str">
        <f t="shared" si="520"/>
        <v>Sell</v>
      </c>
      <c r="I2509" s="23" t="str">
        <f t="shared" si="517"/>
        <v/>
      </c>
      <c r="J2509" s="38" t="str">
        <f t="shared" si="514"/>
        <v>Cash</v>
      </c>
      <c r="K2509" s="23" t="str">
        <f t="shared" si="515"/>
        <v>Cash</v>
      </c>
      <c r="L2509" s="23" t="str">
        <f t="shared" si="516"/>
        <v>Cash</v>
      </c>
      <c r="M2509" s="43">
        <f t="shared" si="521"/>
        <v>0.97530864197530864</v>
      </c>
      <c r="N2509" s="54">
        <f t="shared" si="510"/>
        <v>1</v>
      </c>
      <c r="O2509" s="47">
        <f>O2508*N2509</f>
        <v>3183300.4562992128</v>
      </c>
      <c r="P2509" s="67">
        <f>(O2509-MAX(O$97:O2509))/MAX(O$97:O2509)</f>
        <v>-0.38826531707199113</v>
      </c>
      <c r="Q2509" s="63">
        <f t="shared" si="509"/>
        <v>817572.79710186995</v>
      </c>
      <c r="R2509" s="48">
        <v>1</v>
      </c>
      <c r="S2509" s="47">
        <f t="shared" si="512"/>
        <v>26194293.816580646</v>
      </c>
      <c r="T2509" s="67">
        <f>(S2509-MAX(S$97:S2509))/MAX(S$97:S2509)</f>
        <v>-0.46077952847565201</v>
      </c>
      <c r="U2509" s="63">
        <f t="shared" si="511"/>
        <v>901448.11894477624</v>
      </c>
      <c r="V2509" s="4"/>
    </row>
    <row r="2510" spans="1:22" x14ac:dyDescent="0.3">
      <c r="A2510" s="2">
        <v>45513</v>
      </c>
      <c r="B2510" s="21">
        <v>858</v>
      </c>
      <c r="C2510" s="21">
        <v>813</v>
      </c>
      <c r="D2510" s="21">
        <v>788.5</v>
      </c>
      <c r="E2510" s="21">
        <v>734.0333333333333</v>
      </c>
      <c r="F2510" s="23" t="str">
        <f t="shared" si="518"/>
        <v>TRUE</v>
      </c>
      <c r="G2510" s="23" t="str">
        <f t="shared" si="519"/>
        <v>TRUE</v>
      </c>
      <c r="H2510" s="23" t="str">
        <f t="shared" si="520"/>
        <v>Buy</v>
      </c>
      <c r="I2510" s="23" t="str">
        <f t="shared" si="517"/>
        <v>Buying</v>
      </c>
      <c r="J2510" s="38" t="str">
        <f t="shared" si="514"/>
        <v/>
      </c>
      <c r="K2510" s="23" t="str">
        <f t="shared" si="515"/>
        <v>Buying</v>
      </c>
      <c r="L2510" s="23" t="str">
        <f t="shared" si="516"/>
        <v>Buying</v>
      </c>
      <c r="M2510" s="43">
        <f t="shared" si="521"/>
        <v>1.2067510548523206</v>
      </c>
      <c r="N2510" s="54">
        <f t="shared" si="510"/>
        <v>1</v>
      </c>
      <c r="O2510" s="47">
        <f>O2509*N2510</f>
        <v>3183300.4562992128</v>
      </c>
      <c r="P2510" s="67">
        <f>(O2510-MAX(O$97:O2510))/MAX(O$97:O2510)</f>
        <v>-0.38826531707199113</v>
      </c>
      <c r="Q2510" s="63">
        <f t="shared" si="509"/>
        <v>817572.79710186995</v>
      </c>
      <c r="R2510" s="48">
        <v>1</v>
      </c>
      <c r="S2510" s="47">
        <f t="shared" si="512"/>
        <v>26194293.816580646</v>
      </c>
      <c r="T2510" s="67">
        <f>(S2510-MAX(S$97:S2510))/MAX(S$97:S2510)</f>
        <v>-0.46077952847565201</v>
      </c>
      <c r="U2510" s="63">
        <f t="shared" si="511"/>
        <v>901448.11894477624</v>
      </c>
      <c r="V2510" s="4"/>
    </row>
    <row r="2511" spans="1:22" x14ac:dyDescent="0.3">
      <c r="A2511" s="2">
        <v>45514</v>
      </c>
      <c r="B2511" s="21">
        <v>814</v>
      </c>
      <c r="C2511" s="21">
        <v>840</v>
      </c>
      <c r="D2511" s="21">
        <v>781.4</v>
      </c>
      <c r="E2511" s="21">
        <v>733.9</v>
      </c>
      <c r="F2511" s="23" t="str">
        <f t="shared" si="518"/>
        <v>TRUE</v>
      </c>
      <c r="G2511" s="23" t="str">
        <f t="shared" si="519"/>
        <v>TRUE</v>
      </c>
      <c r="H2511" s="23" t="str">
        <f t="shared" si="520"/>
        <v>Buy</v>
      </c>
      <c r="I2511" s="23" t="str">
        <f t="shared" si="517"/>
        <v>hold</v>
      </c>
      <c r="J2511" s="38" t="str">
        <f t="shared" si="514"/>
        <v/>
      </c>
      <c r="K2511" s="23" t="str">
        <f t="shared" si="515"/>
        <v>hold</v>
      </c>
      <c r="L2511" s="23" t="str">
        <f t="shared" si="516"/>
        <v>hold</v>
      </c>
      <c r="M2511" s="43">
        <f t="shared" si="521"/>
        <v>0.94871794871794868</v>
      </c>
      <c r="N2511" s="54">
        <f t="shared" si="510"/>
        <v>0.94801794871794876</v>
      </c>
      <c r="O2511" s="47">
        <f>O2510*N2511</f>
        <v>3017825.9687336897</v>
      </c>
      <c r="P2511" s="67">
        <f>(O2511-MAX(O$97:O2511))/MAX(O$97:O2511)</f>
        <v>-0.42006454073096428</v>
      </c>
      <c r="Q2511" s="63">
        <f t="shared" si="509"/>
        <v>775073.68603611051</v>
      </c>
      <c r="R2511" s="48">
        <v>0.94805384615384614</v>
      </c>
      <c r="S2511" s="47">
        <f t="shared" si="512"/>
        <v>24833601.000093192</v>
      </c>
      <c r="T2511" s="67">
        <f>(S2511-MAX(S$97:S2511))/MAX(S$97:S2511)</f>
        <v>-0.48878995804645142</v>
      </c>
      <c r="U2511" s="63">
        <f t="shared" si="511"/>
        <v>854621.35627374484</v>
      </c>
      <c r="V2511" s="4"/>
    </row>
    <row r="2512" spans="1:22" x14ac:dyDescent="0.3">
      <c r="A2512" s="2">
        <v>45515</v>
      </c>
      <c r="B2512" s="21">
        <v>840</v>
      </c>
      <c r="C2512" s="21">
        <v>798</v>
      </c>
      <c r="D2512" s="21">
        <v>777.7</v>
      </c>
      <c r="E2512" s="21">
        <v>733.89166666666665</v>
      </c>
      <c r="F2512" s="23" t="str">
        <f t="shared" si="518"/>
        <v>TRUE</v>
      </c>
      <c r="G2512" s="23" t="str">
        <f t="shared" si="519"/>
        <v>TRUE</v>
      </c>
      <c r="H2512" s="23" t="str">
        <f t="shared" si="520"/>
        <v>Buy</v>
      </c>
      <c r="I2512" s="23" t="str">
        <f t="shared" si="517"/>
        <v>hold</v>
      </c>
      <c r="J2512" s="38" t="str">
        <f t="shared" si="514"/>
        <v/>
      </c>
      <c r="K2512" s="23" t="str">
        <f t="shared" si="515"/>
        <v>hold</v>
      </c>
      <c r="L2512" s="23" t="str">
        <f t="shared" si="516"/>
        <v>hold</v>
      </c>
      <c r="M2512" s="43">
        <f t="shared" si="521"/>
        <v>1.031941031941032</v>
      </c>
      <c r="N2512" s="54">
        <f t="shared" si="510"/>
        <v>1.031941031941032</v>
      </c>
      <c r="O2512" s="47">
        <f>O2511*N2512</f>
        <v>3114218.4443934886</v>
      </c>
      <c r="P2512" s="67">
        <f>(O2512-MAX(O$97:O2512))/MAX(O$97:O2512)</f>
        <v>-0.40154080370271494</v>
      </c>
      <c r="Q2512" s="63">
        <f t="shared" si="509"/>
        <v>799830.33939844335</v>
      </c>
      <c r="R2512" s="48">
        <v>1.031941031941032</v>
      </c>
      <c r="S2512" s="47">
        <f t="shared" si="512"/>
        <v>25626811.842848014</v>
      </c>
      <c r="T2512" s="67">
        <f>(S2512-MAX(S$97:S2512))/MAX(S$97:S2512)</f>
        <v>-0.47246138176783681</v>
      </c>
      <c r="U2512" s="63">
        <f t="shared" si="511"/>
        <v>881918.84431197261</v>
      </c>
      <c r="V2512" s="4"/>
    </row>
    <row r="2513" spans="1:22" x14ac:dyDescent="0.3">
      <c r="A2513" s="2">
        <v>45516</v>
      </c>
      <c r="B2513" s="21">
        <v>797</v>
      </c>
      <c r="C2513" s="21">
        <v>804</v>
      </c>
      <c r="D2513" s="21">
        <v>779.3</v>
      </c>
      <c r="E2513" s="21">
        <v>734.52499999999998</v>
      </c>
      <c r="F2513" s="23" t="str">
        <f t="shared" si="518"/>
        <v>TRUE</v>
      </c>
      <c r="G2513" s="23" t="str">
        <f t="shared" si="519"/>
        <v>TRUE</v>
      </c>
      <c r="H2513" s="23" t="str">
        <f t="shared" si="520"/>
        <v>Buy</v>
      </c>
      <c r="I2513" s="23" t="str">
        <f t="shared" si="517"/>
        <v>hold</v>
      </c>
      <c r="J2513" s="38" t="str">
        <f t="shared" si="514"/>
        <v/>
      </c>
      <c r="K2513" s="23" t="str">
        <f t="shared" si="515"/>
        <v>hold</v>
      </c>
      <c r="L2513" s="23" t="str">
        <f t="shared" si="516"/>
        <v>hold</v>
      </c>
      <c r="M2513" s="43">
        <f t="shared" si="521"/>
        <v>0.94880952380952377</v>
      </c>
      <c r="N2513" s="54">
        <f t="shared" si="510"/>
        <v>0.94880952380952377</v>
      </c>
      <c r="O2513" s="47">
        <f>O2512*N2513</f>
        <v>2954800.1192638217</v>
      </c>
      <c r="P2513" s="67">
        <f>(O2513-MAX(O$97:O2513))/MAX(O$97:O2513)</f>
        <v>-0.43217621494174263</v>
      </c>
      <c r="Q2513" s="63">
        <f t="shared" si="509"/>
        <v>758886.6434530468</v>
      </c>
      <c r="R2513" s="48">
        <v>0.94880952380952377</v>
      </c>
      <c r="S2513" s="47">
        <f t="shared" si="512"/>
        <v>24314963.141368888</v>
      </c>
      <c r="T2513" s="67">
        <f>(S2513-MAX(S$97:S2513))/MAX(S$97:S2513)</f>
        <v>-0.4994663348440071</v>
      </c>
      <c r="U2513" s="63">
        <f t="shared" si="511"/>
        <v>836772.99871028832</v>
      </c>
      <c r="V2513" s="4"/>
    </row>
    <row r="2514" spans="1:22" x14ac:dyDescent="0.3">
      <c r="A2514" s="2">
        <v>45517</v>
      </c>
      <c r="B2514" s="21">
        <v>804</v>
      </c>
      <c r="C2514" s="21">
        <v>803</v>
      </c>
      <c r="D2514" s="21">
        <v>779.8</v>
      </c>
      <c r="E2514" s="21">
        <v>735.04166666666663</v>
      </c>
      <c r="F2514" s="23" t="str">
        <f t="shared" si="518"/>
        <v>TRUE</v>
      </c>
      <c r="G2514" s="23" t="str">
        <f t="shared" si="519"/>
        <v>TRUE</v>
      </c>
      <c r="H2514" s="23" t="str">
        <f t="shared" si="520"/>
        <v>Buy</v>
      </c>
      <c r="I2514" s="23" t="str">
        <f t="shared" si="517"/>
        <v>hold</v>
      </c>
      <c r="J2514" s="38" t="str">
        <f t="shared" si="514"/>
        <v/>
      </c>
      <c r="K2514" s="23" t="str">
        <f t="shared" si="515"/>
        <v>hold</v>
      </c>
      <c r="L2514" s="23" t="str">
        <f t="shared" si="516"/>
        <v>hold</v>
      </c>
      <c r="M2514" s="43">
        <f t="shared" si="521"/>
        <v>1.0087829360100375</v>
      </c>
      <c r="N2514" s="54">
        <f t="shared" si="510"/>
        <v>1.0087829360100375</v>
      </c>
      <c r="O2514" s="47">
        <f>O2513*N2514</f>
        <v>2980751.9396337671</v>
      </c>
      <c r="P2514" s="67">
        <f>(O2514-MAX(O$97:O2514))/MAX(O$97:O2514)</f>
        <v>-0.42718905497259868</v>
      </c>
      <c r="Q2514" s="63">
        <f t="shared" si="509"/>
        <v>765551.89628136705</v>
      </c>
      <c r="R2514" s="48">
        <v>1.0087829360100375</v>
      </c>
      <c r="S2514" s="47">
        <f t="shared" si="512"/>
        <v>24528519.906725954</v>
      </c>
      <c r="T2514" s="67">
        <f>(S2514-MAX(S$97:S2514))/MAX(S$97:S2514)</f>
        <v>-0.4950701796920724</v>
      </c>
      <c r="U2514" s="63">
        <f t="shared" si="511"/>
        <v>844122.32241288805</v>
      </c>
      <c r="V2514" s="4"/>
    </row>
    <row r="2515" spans="1:22" x14ac:dyDescent="0.3">
      <c r="A2515" s="2">
        <v>45518</v>
      </c>
      <c r="B2515" s="21">
        <v>802</v>
      </c>
      <c r="C2515" s="21">
        <v>804</v>
      </c>
      <c r="D2515" s="21">
        <v>785.2</v>
      </c>
      <c r="E2515" s="21">
        <v>735.65</v>
      </c>
      <c r="F2515" s="23" t="str">
        <f t="shared" si="518"/>
        <v>TRUE</v>
      </c>
      <c r="G2515" s="23" t="str">
        <f t="shared" si="519"/>
        <v>TRUE</v>
      </c>
      <c r="H2515" s="23" t="str">
        <f t="shared" si="520"/>
        <v>Buy</v>
      </c>
      <c r="I2515" s="23" t="str">
        <f t="shared" si="517"/>
        <v>hold</v>
      </c>
      <c r="J2515" s="38" t="str">
        <f t="shared" si="514"/>
        <v/>
      </c>
      <c r="K2515" s="23" t="str">
        <f t="shared" si="515"/>
        <v>hold</v>
      </c>
      <c r="L2515" s="23" t="str">
        <f t="shared" si="516"/>
        <v>hold</v>
      </c>
      <c r="M2515" s="43">
        <f t="shared" si="521"/>
        <v>0.99751243781094523</v>
      </c>
      <c r="N2515" s="54">
        <f t="shared" si="510"/>
        <v>0.99751243781094523</v>
      </c>
      <c r="O2515" s="47">
        <f>O2514*N2515</f>
        <v>2973337.1338137826</v>
      </c>
      <c r="P2515" s="67">
        <f>(O2515-MAX(O$97:O2515))/MAX(O$97:O2515)</f>
        <v>-0.42861395782092554</v>
      </c>
      <c r="Q2515" s="63">
        <f t="shared" si="509"/>
        <v>763647.53833041829</v>
      </c>
      <c r="R2515" s="48">
        <v>0.99751243781094523</v>
      </c>
      <c r="S2515" s="47">
        <f t="shared" si="512"/>
        <v>24467503.688052505</v>
      </c>
      <c r="T2515" s="67">
        <f>(S2515-MAX(S$97:S2515))/MAX(S$97:S2515)</f>
        <v>-0.49632622402119664</v>
      </c>
      <c r="U2515" s="63">
        <f t="shared" si="511"/>
        <v>842022.51564071665</v>
      </c>
      <c r="V2515" s="4"/>
    </row>
    <row r="2516" spans="1:22" x14ac:dyDescent="0.3">
      <c r="A2516" s="2">
        <v>45519</v>
      </c>
      <c r="B2516" s="21">
        <v>803</v>
      </c>
      <c r="C2516" s="21">
        <v>797</v>
      </c>
      <c r="D2516" s="21">
        <v>795.5</v>
      </c>
      <c r="E2516" s="21">
        <v>736.22500000000002</v>
      </c>
      <c r="F2516" s="23" t="str">
        <f t="shared" si="518"/>
        <v>TRUE</v>
      </c>
      <c r="G2516" s="23" t="str">
        <f t="shared" si="519"/>
        <v>TRUE</v>
      </c>
      <c r="H2516" s="23" t="str">
        <f t="shared" si="520"/>
        <v>Buy</v>
      </c>
      <c r="I2516" s="23" t="str">
        <f t="shared" si="517"/>
        <v>hold</v>
      </c>
      <c r="J2516" s="38" t="str">
        <f t="shared" si="514"/>
        <v/>
      </c>
      <c r="K2516" s="23" t="str">
        <f t="shared" si="515"/>
        <v>hold</v>
      </c>
      <c r="L2516" s="23" t="str">
        <f t="shared" si="516"/>
        <v>hold</v>
      </c>
      <c r="M2516" s="43">
        <f t="shared" si="521"/>
        <v>1.0012468827930174</v>
      </c>
      <c r="N2516" s="54">
        <f t="shared" si="510"/>
        <v>1.0012468827930174</v>
      </c>
      <c r="O2516" s="47">
        <f>O2515*N2516</f>
        <v>2977044.5367237749</v>
      </c>
      <c r="P2516" s="67">
        <f>(O2516-MAX(O$97:O2516))/MAX(O$97:O2516)</f>
        <v>-0.42790150639676211</v>
      </c>
      <c r="Q2516" s="63">
        <f t="shared" si="509"/>
        <v>764599.71730589261</v>
      </c>
      <c r="R2516" s="48">
        <v>1.0012468827930174</v>
      </c>
      <c r="S2516" s="47">
        <f t="shared" si="512"/>
        <v>24498011.797389228</v>
      </c>
      <c r="T2516" s="67">
        <f>(S2516-MAX(S$97:S2516))/MAX(S$97:S2516)</f>
        <v>-0.49569820185663455</v>
      </c>
      <c r="U2516" s="63">
        <f t="shared" si="511"/>
        <v>843072.41902680229</v>
      </c>
      <c r="V2516" s="4"/>
    </row>
    <row r="2517" spans="1:22" x14ac:dyDescent="0.3">
      <c r="A2517" s="2">
        <v>45520</v>
      </c>
      <c r="B2517" s="21">
        <v>797</v>
      </c>
      <c r="C2517" s="21">
        <v>781</v>
      </c>
      <c r="D2517" s="21">
        <v>800.9</v>
      </c>
      <c r="E2517" s="21">
        <v>736.5916666666667</v>
      </c>
      <c r="F2517" s="23" t="str">
        <f t="shared" si="518"/>
        <v>TRUE</v>
      </c>
      <c r="G2517" s="23" t="str">
        <f t="shared" si="519"/>
        <v>TRUE</v>
      </c>
      <c r="H2517" s="23" t="str">
        <f t="shared" si="520"/>
        <v>Buy</v>
      </c>
      <c r="I2517" s="23" t="str">
        <f t="shared" si="517"/>
        <v>hold</v>
      </c>
      <c r="J2517" s="38" t="str">
        <f t="shared" si="514"/>
        <v/>
      </c>
      <c r="K2517" s="23" t="str">
        <f t="shared" si="515"/>
        <v>hold</v>
      </c>
      <c r="L2517" s="23" t="str">
        <f t="shared" si="516"/>
        <v>hold</v>
      </c>
      <c r="M2517" s="43">
        <f t="shared" si="521"/>
        <v>0.99252801992528017</v>
      </c>
      <c r="N2517" s="54">
        <f t="shared" si="510"/>
        <v>0.99252801992528017</v>
      </c>
      <c r="O2517" s="47">
        <f>O2516*N2517</f>
        <v>2954800.1192638213</v>
      </c>
      <c r="P2517" s="67">
        <f>(O2517-MAX(O$97:O2517))/MAX(O$97:O2517)</f>
        <v>-0.43217621494174274</v>
      </c>
      <c r="Q2517" s="63">
        <f t="shared" si="509"/>
        <v>758886.64345304656</v>
      </c>
      <c r="R2517" s="48">
        <v>0.99252801992528017</v>
      </c>
      <c r="S2517" s="47">
        <f t="shared" si="512"/>
        <v>24314963.141368885</v>
      </c>
      <c r="T2517" s="67">
        <f>(S2517-MAX(S$97:S2517))/MAX(S$97:S2517)</f>
        <v>-0.49946633484400715</v>
      </c>
      <c r="U2517" s="63">
        <f t="shared" si="511"/>
        <v>836772.9987102882</v>
      </c>
      <c r="V2517" s="4"/>
    </row>
    <row r="2518" spans="1:22" x14ac:dyDescent="0.3">
      <c r="A2518" s="2">
        <v>45521</v>
      </c>
      <c r="B2518" s="21">
        <v>782</v>
      </c>
      <c r="C2518" s="21">
        <v>791</v>
      </c>
      <c r="D2518" s="21">
        <v>808.9</v>
      </c>
      <c r="E2518" s="21">
        <v>737.11666666666667</v>
      </c>
      <c r="F2518" s="23" t="str">
        <f t="shared" si="518"/>
        <v>FALSE</v>
      </c>
      <c r="G2518" s="23" t="str">
        <f t="shared" si="519"/>
        <v>TRUE</v>
      </c>
      <c r="H2518" s="23" t="str">
        <f t="shared" si="520"/>
        <v>Sell</v>
      </c>
      <c r="I2518" s="23" t="str">
        <f t="shared" si="517"/>
        <v/>
      </c>
      <c r="J2518" s="38" t="str">
        <f t="shared" si="514"/>
        <v>Selling</v>
      </c>
      <c r="K2518" s="23" t="str">
        <f t="shared" si="515"/>
        <v>Selling</v>
      </c>
      <c r="L2518" s="23" t="str">
        <f t="shared" si="516"/>
        <v>Selling</v>
      </c>
      <c r="M2518" s="43">
        <f t="shared" si="521"/>
        <v>0.98117942283563364</v>
      </c>
      <c r="N2518" s="54">
        <f t="shared" si="510"/>
        <v>0.98049259723964866</v>
      </c>
      <c r="O2518" s="47">
        <f>O2517*N2518</f>
        <v>2897159.643261008</v>
      </c>
      <c r="P2518" s="67">
        <f>(O2518-MAX(O$97:O2518))/MAX(O$97:O2518)</f>
        <v>-0.44325298221378129</v>
      </c>
      <c r="Q2518" s="63">
        <f t="shared" si="509"/>
        <v>744082.73604975687</v>
      </c>
      <c r="R2518" s="48">
        <v>0.98049259723964866</v>
      </c>
      <c r="S2518" s="47">
        <f t="shared" si="512"/>
        <v>23840641.362267103</v>
      </c>
      <c r="T2518" s="67">
        <f>(S2518-MAX(S$97:S2518))/MAX(S$97:S2518)</f>
        <v>-0.50923044664531991</v>
      </c>
      <c r="U2518" s="63">
        <f t="shared" si="511"/>
        <v>820449.73080545967</v>
      </c>
      <c r="V2518" s="4"/>
    </row>
    <row r="2519" spans="1:22" x14ac:dyDescent="0.3">
      <c r="A2519" s="2">
        <v>45522</v>
      </c>
      <c r="B2519" s="21">
        <v>791</v>
      </c>
      <c r="C2519" s="21">
        <v>794</v>
      </c>
      <c r="D2519" s="21">
        <v>802.5</v>
      </c>
      <c r="E2519" s="21">
        <v>737.41666666666663</v>
      </c>
      <c r="F2519" s="23" t="str">
        <f t="shared" si="518"/>
        <v>FALSE</v>
      </c>
      <c r="G2519" s="23" t="str">
        <f t="shared" si="519"/>
        <v>TRUE</v>
      </c>
      <c r="H2519" s="23" t="str">
        <f t="shared" si="520"/>
        <v>Sell</v>
      </c>
      <c r="I2519" s="23" t="str">
        <f t="shared" si="517"/>
        <v/>
      </c>
      <c r="J2519" s="38" t="str">
        <f t="shared" si="514"/>
        <v>Cash</v>
      </c>
      <c r="K2519" s="23" t="str">
        <f t="shared" si="515"/>
        <v>Cash</v>
      </c>
      <c r="L2519" s="23" t="str">
        <f t="shared" si="516"/>
        <v>Cash</v>
      </c>
      <c r="M2519" s="43">
        <f t="shared" si="521"/>
        <v>1.0115089514066495</v>
      </c>
      <c r="N2519" s="54">
        <f t="shared" si="510"/>
        <v>1</v>
      </c>
      <c r="O2519" s="47">
        <f>O2518*N2519</f>
        <v>2897159.643261008</v>
      </c>
      <c r="P2519" s="67">
        <f>(O2519-MAX(O$97:O2519))/MAX(O$97:O2519)</f>
        <v>-0.44325298221378129</v>
      </c>
      <c r="Q2519" s="63">
        <f t="shared" si="509"/>
        <v>744082.73604975687</v>
      </c>
      <c r="R2519" s="48">
        <v>1</v>
      </c>
      <c r="S2519" s="47">
        <f t="shared" si="512"/>
        <v>23840641.362267103</v>
      </c>
      <c r="T2519" s="67">
        <f>(S2519-MAX(S$97:S2519))/MAX(S$97:S2519)</f>
        <v>-0.50923044664531991</v>
      </c>
      <c r="U2519" s="63">
        <f t="shared" si="511"/>
        <v>820449.73080545967</v>
      </c>
      <c r="V2519" s="4"/>
    </row>
    <row r="2520" spans="1:22" x14ac:dyDescent="0.3">
      <c r="A2520" s="2">
        <v>45523</v>
      </c>
      <c r="B2520" s="21">
        <v>795</v>
      </c>
      <c r="C2520" s="21">
        <v>801</v>
      </c>
      <c r="D2520" s="21">
        <v>801.3</v>
      </c>
      <c r="E2520" s="21">
        <v>737.7</v>
      </c>
      <c r="F2520" s="23" t="str">
        <f t="shared" si="518"/>
        <v>FALSE</v>
      </c>
      <c r="G2520" s="23" t="str">
        <f t="shared" si="519"/>
        <v>TRUE</v>
      </c>
      <c r="H2520" s="23" t="str">
        <f t="shared" si="520"/>
        <v>Sell</v>
      </c>
      <c r="I2520" s="23" t="str">
        <f t="shared" si="517"/>
        <v/>
      </c>
      <c r="J2520" s="38" t="str">
        <f t="shared" si="514"/>
        <v>Cash</v>
      </c>
      <c r="K2520" s="23" t="str">
        <f t="shared" si="515"/>
        <v>Cash</v>
      </c>
      <c r="L2520" s="23" t="str">
        <f t="shared" si="516"/>
        <v>Cash</v>
      </c>
      <c r="M2520" s="43">
        <f t="shared" si="521"/>
        <v>1.0050568900126422</v>
      </c>
      <c r="N2520" s="54">
        <f t="shared" si="510"/>
        <v>1</v>
      </c>
      <c r="O2520" s="47">
        <f>O2519*N2520</f>
        <v>2897159.643261008</v>
      </c>
      <c r="P2520" s="67">
        <f>(O2520-MAX(O$97:O2520))/MAX(O$97:O2520)</f>
        <v>-0.44325298221378129</v>
      </c>
      <c r="Q2520" s="63">
        <f t="shared" si="509"/>
        <v>744082.73604975687</v>
      </c>
      <c r="R2520" s="48">
        <v>1</v>
      </c>
      <c r="S2520" s="47">
        <f t="shared" si="512"/>
        <v>23840641.362267103</v>
      </c>
      <c r="T2520" s="67">
        <f>(S2520-MAX(S$97:S2520))/MAX(S$97:S2520)</f>
        <v>-0.50923044664531991</v>
      </c>
      <c r="U2520" s="63">
        <f t="shared" si="511"/>
        <v>820449.73080545967</v>
      </c>
      <c r="V2520" s="4"/>
    </row>
    <row r="2521" spans="1:22" x14ac:dyDescent="0.3">
      <c r="A2521" s="2">
        <v>45524</v>
      </c>
      <c r="B2521" s="21">
        <v>800</v>
      </c>
      <c r="C2521" s="21">
        <v>811</v>
      </c>
      <c r="D2521" s="21">
        <v>798.4</v>
      </c>
      <c r="E2521" s="21">
        <v>737.97500000000002</v>
      </c>
      <c r="F2521" s="23" t="str">
        <f t="shared" si="518"/>
        <v>FALSE</v>
      </c>
      <c r="G2521" s="23" t="str">
        <f t="shared" si="519"/>
        <v>TRUE</v>
      </c>
      <c r="H2521" s="23" t="str">
        <f t="shared" si="520"/>
        <v>Sell</v>
      </c>
      <c r="I2521" s="23" t="str">
        <f t="shared" si="517"/>
        <v/>
      </c>
      <c r="J2521" s="38" t="str">
        <f t="shared" si="514"/>
        <v>Cash</v>
      </c>
      <c r="K2521" s="23" t="str">
        <f t="shared" si="515"/>
        <v>Cash</v>
      </c>
      <c r="L2521" s="23" t="str">
        <f t="shared" si="516"/>
        <v>Cash</v>
      </c>
      <c r="M2521" s="43">
        <f t="shared" si="521"/>
        <v>1.0062893081761006</v>
      </c>
      <c r="N2521" s="54">
        <f t="shared" si="510"/>
        <v>1</v>
      </c>
      <c r="O2521" s="47">
        <f>O2520*N2521</f>
        <v>2897159.643261008</v>
      </c>
      <c r="P2521" s="67">
        <f>(O2521-MAX(O$97:O2521))/MAX(O$97:O2521)</f>
        <v>-0.44325298221378129</v>
      </c>
      <c r="Q2521" s="63">
        <f t="shared" si="509"/>
        <v>744082.73604975687</v>
      </c>
      <c r="R2521" s="48">
        <v>1</v>
      </c>
      <c r="S2521" s="47">
        <f t="shared" si="512"/>
        <v>23840641.362267103</v>
      </c>
      <c r="T2521" s="67">
        <f>(S2521-MAX(S$97:S2521))/MAX(S$97:S2521)</f>
        <v>-0.50923044664531991</v>
      </c>
      <c r="U2521" s="63">
        <f t="shared" si="511"/>
        <v>820449.73080545967</v>
      </c>
      <c r="V2521" s="4"/>
    </row>
    <row r="2522" spans="1:22" x14ac:dyDescent="0.3">
      <c r="A2522" s="2">
        <v>45525</v>
      </c>
      <c r="B2522" s="21">
        <v>811</v>
      </c>
      <c r="C2522" s="21">
        <v>806</v>
      </c>
      <c r="D2522" s="21">
        <v>799.2</v>
      </c>
      <c r="E2522" s="21">
        <v>738.1</v>
      </c>
      <c r="F2522" s="23" t="str">
        <f t="shared" si="518"/>
        <v>TRUE</v>
      </c>
      <c r="G2522" s="23" t="str">
        <f t="shared" si="519"/>
        <v>TRUE</v>
      </c>
      <c r="H2522" s="23" t="str">
        <f t="shared" si="520"/>
        <v>Buy</v>
      </c>
      <c r="I2522" s="23" t="str">
        <f t="shared" si="517"/>
        <v>Buying</v>
      </c>
      <c r="J2522" s="38" t="str">
        <f t="shared" si="514"/>
        <v/>
      </c>
      <c r="K2522" s="23" t="str">
        <f t="shared" si="515"/>
        <v>Buying</v>
      </c>
      <c r="L2522" s="23" t="str">
        <f t="shared" si="516"/>
        <v>Buying</v>
      </c>
      <c r="M2522" s="43">
        <f t="shared" si="521"/>
        <v>1.0137499999999999</v>
      </c>
      <c r="N2522" s="54">
        <f t="shared" si="510"/>
        <v>1</v>
      </c>
      <c r="O2522" s="47">
        <f>O2521*N2522</f>
        <v>2897159.643261008</v>
      </c>
      <c r="P2522" s="67">
        <f>(O2522-MAX(O$97:O2522))/MAX(O$97:O2522)</f>
        <v>-0.44325298221378129</v>
      </c>
      <c r="Q2522" s="63">
        <f t="shared" si="509"/>
        <v>744082.73604975687</v>
      </c>
      <c r="R2522" s="48">
        <v>1</v>
      </c>
      <c r="S2522" s="47">
        <f t="shared" si="512"/>
        <v>23840641.362267103</v>
      </c>
      <c r="T2522" s="67">
        <f>(S2522-MAX(S$97:S2522))/MAX(S$97:S2522)</f>
        <v>-0.50923044664531991</v>
      </c>
      <c r="U2522" s="63">
        <f t="shared" si="511"/>
        <v>820449.73080545967</v>
      </c>
      <c r="V2522" s="4"/>
    </row>
    <row r="2523" spans="1:22" x14ac:dyDescent="0.3">
      <c r="A2523" s="2">
        <v>45526</v>
      </c>
      <c r="B2523" s="21">
        <v>806</v>
      </c>
      <c r="C2523" s="21">
        <v>813</v>
      </c>
      <c r="D2523" s="21">
        <v>800.1</v>
      </c>
      <c r="E2523" s="21">
        <v>738.48333333333335</v>
      </c>
      <c r="F2523" s="23" t="str">
        <f t="shared" si="518"/>
        <v>TRUE</v>
      </c>
      <c r="G2523" s="23" t="str">
        <f t="shared" si="519"/>
        <v>TRUE</v>
      </c>
      <c r="H2523" s="23" t="str">
        <f t="shared" si="520"/>
        <v>Buy</v>
      </c>
      <c r="I2523" s="23" t="str">
        <f t="shared" si="517"/>
        <v>hold</v>
      </c>
      <c r="J2523" s="38" t="str">
        <f t="shared" si="514"/>
        <v/>
      </c>
      <c r="K2523" s="23" t="str">
        <f t="shared" si="515"/>
        <v>hold</v>
      </c>
      <c r="L2523" s="23" t="str">
        <f t="shared" si="516"/>
        <v>hold</v>
      </c>
      <c r="M2523" s="43">
        <f t="shared" si="521"/>
        <v>0.99383477188655978</v>
      </c>
      <c r="N2523" s="54">
        <f t="shared" si="510"/>
        <v>0.99313477188655985</v>
      </c>
      <c r="O2523" s="47">
        <f>O2522*N2523</f>
        <v>2877269.9814289683</v>
      </c>
      <c r="P2523" s="67">
        <f>(O2523-MAX(O$97:O2523))/MAX(O$97:O2523)</f>
        <v>-0.4470751774923612</v>
      </c>
      <c r="Q2523" s="63">
        <f t="shared" si="509"/>
        <v>738974.43833150261</v>
      </c>
      <c r="R2523" s="48">
        <v>0.99313908754623914</v>
      </c>
      <c r="S2523" s="47">
        <f t="shared" si="512"/>
        <v>23677072.809039079</v>
      </c>
      <c r="T2523" s="67">
        <f>(S2523-MAX(S$97:S2523))/MAX(S$97:S2523)</f>
        <v>-0.51259757358585778</v>
      </c>
      <c r="U2523" s="63">
        <f t="shared" si="511"/>
        <v>814820.69702969177</v>
      </c>
      <c r="V2523" s="4"/>
    </row>
    <row r="2524" spans="1:22" x14ac:dyDescent="0.3">
      <c r="A2524" s="2">
        <v>45527</v>
      </c>
      <c r="B2524" s="21">
        <v>813</v>
      </c>
      <c r="C2524" s="21">
        <v>808</v>
      </c>
      <c r="D2524" s="21">
        <v>800.6</v>
      </c>
      <c r="E2524" s="21">
        <v>738.9666666666667</v>
      </c>
      <c r="F2524" s="23" t="str">
        <f t="shared" si="518"/>
        <v>TRUE</v>
      </c>
      <c r="G2524" s="23" t="str">
        <f t="shared" si="519"/>
        <v>TRUE</v>
      </c>
      <c r="H2524" s="23" t="str">
        <f t="shared" si="520"/>
        <v>Buy</v>
      </c>
      <c r="I2524" s="23" t="str">
        <f t="shared" si="517"/>
        <v>hold</v>
      </c>
      <c r="J2524" s="38" t="str">
        <f t="shared" si="514"/>
        <v/>
      </c>
      <c r="K2524" s="23" t="str">
        <f t="shared" si="515"/>
        <v>hold</v>
      </c>
      <c r="L2524" s="23" t="str">
        <f t="shared" si="516"/>
        <v>hold</v>
      </c>
      <c r="M2524" s="43">
        <f t="shared" si="521"/>
        <v>1.0086848635235732</v>
      </c>
      <c r="N2524" s="54">
        <f t="shared" si="510"/>
        <v>1.0086848635235732</v>
      </c>
      <c r="O2524" s="47">
        <f>O2523*N2524</f>
        <v>2902258.6785381529</v>
      </c>
      <c r="P2524" s="67">
        <f>(O2524-MAX(O$97:O2524))/MAX(O$97:O2524)</f>
        <v>-0.44227310087008642</v>
      </c>
      <c r="Q2524" s="63">
        <f t="shared" si="509"/>
        <v>745392.33047582093</v>
      </c>
      <c r="R2524" s="48">
        <v>1.0086848635235732</v>
      </c>
      <c r="S2524" s="47">
        <f t="shared" si="512"/>
        <v>23882704.955023289</v>
      </c>
      <c r="T2524" s="67">
        <f>(S2524-MAX(S$97:S2524))/MAX(S$97:S2524)</f>
        <v>-0.50836455003139247</v>
      </c>
      <c r="U2524" s="63">
        <f t="shared" si="511"/>
        <v>821897.30357957748</v>
      </c>
      <c r="V2524" s="4"/>
    </row>
    <row r="2525" spans="1:22" x14ac:dyDescent="0.3">
      <c r="A2525" s="2">
        <v>45528</v>
      </c>
      <c r="B2525" s="21">
        <v>808</v>
      </c>
      <c r="C2525" s="21">
        <v>834</v>
      </c>
      <c r="D2525" s="21">
        <v>803.6</v>
      </c>
      <c r="E2525" s="21">
        <v>739.68333333333328</v>
      </c>
      <c r="F2525" s="23" t="str">
        <f t="shared" si="518"/>
        <v>TRUE</v>
      </c>
      <c r="G2525" s="23" t="str">
        <f t="shared" si="519"/>
        <v>TRUE</v>
      </c>
      <c r="H2525" s="23" t="str">
        <f t="shared" si="520"/>
        <v>Buy</v>
      </c>
      <c r="I2525" s="23" t="str">
        <f t="shared" si="517"/>
        <v>hold</v>
      </c>
      <c r="J2525" s="38" t="str">
        <f t="shared" si="514"/>
        <v/>
      </c>
      <c r="K2525" s="23" t="str">
        <f t="shared" si="515"/>
        <v>hold</v>
      </c>
      <c r="L2525" s="23" t="str">
        <f t="shared" si="516"/>
        <v>hold</v>
      </c>
      <c r="M2525" s="43">
        <f t="shared" si="521"/>
        <v>0.99384993849938497</v>
      </c>
      <c r="N2525" s="54">
        <f t="shared" si="510"/>
        <v>0.99384993849938497</v>
      </c>
      <c r="O2525" s="47">
        <f>O2524*N2525</f>
        <v>2884409.6091744495</v>
      </c>
      <c r="P2525" s="67">
        <f>(O2525-MAX(O$97:O2525))/MAX(O$97:O2525)</f>
        <v>-0.44570315560028273</v>
      </c>
      <c r="Q2525" s="63">
        <f t="shared" si="509"/>
        <v>740808.12180130789</v>
      </c>
      <c r="R2525" s="48">
        <v>0.99384993849938497</v>
      </c>
      <c r="S2525" s="47">
        <f t="shared" si="512"/>
        <v>23735824.850748852</v>
      </c>
      <c r="T2525" s="67">
        <f>(S2525-MAX(S$97:S2525))/MAX(S$97:S2525)</f>
        <v>-0.51138813828458196</v>
      </c>
      <c r="U2525" s="63">
        <f t="shared" si="511"/>
        <v>816842.5846153734</v>
      </c>
      <c r="V2525" s="4"/>
    </row>
    <row r="2526" spans="1:22" x14ac:dyDescent="0.3">
      <c r="A2526" s="2">
        <v>45529</v>
      </c>
      <c r="B2526" s="21">
        <v>835</v>
      </c>
      <c r="C2526" s="21">
        <v>810</v>
      </c>
      <c r="D2526" s="21">
        <v>804.9</v>
      </c>
      <c r="E2526" s="21">
        <v>740.23333333333335</v>
      </c>
      <c r="F2526" s="23" t="str">
        <f t="shared" si="518"/>
        <v>TRUE</v>
      </c>
      <c r="G2526" s="23" t="str">
        <f t="shared" si="519"/>
        <v>TRUE</v>
      </c>
      <c r="H2526" s="23" t="str">
        <f t="shared" si="520"/>
        <v>Buy</v>
      </c>
      <c r="I2526" s="23" t="str">
        <f t="shared" si="517"/>
        <v>hold</v>
      </c>
      <c r="J2526" s="38" t="str">
        <f t="shared" si="514"/>
        <v/>
      </c>
      <c r="K2526" s="23" t="str">
        <f t="shared" si="515"/>
        <v>hold</v>
      </c>
      <c r="L2526" s="23" t="str">
        <f t="shared" si="516"/>
        <v>hold</v>
      </c>
      <c r="M2526" s="43">
        <f t="shared" si="521"/>
        <v>1.0334158415841583</v>
      </c>
      <c r="N2526" s="54">
        <f t="shared" si="510"/>
        <v>1.0334158415841583</v>
      </c>
      <c r="O2526" s="47">
        <f>O2525*N2526</f>
        <v>2980794.5837384467</v>
      </c>
      <c r="P2526" s="67">
        <f>(O2526-MAX(O$97:O2526))/MAX(O$97:O2526)</f>
        <v>-0.42718086005722294</v>
      </c>
      <c r="Q2526" s="63">
        <f t="shared" si="509"/>
        <v>765562.84864367824</v>
      </c>
      <c r="R2526" s="48">
        <v>1.0334158415841583</v>
      </c>
      <c r="S2526" s="47">
        <f t="shared" si="512"/>
        <v>24528977.413830806</v>
      </c>
      <c r="T2526" s="67">
        <f>(S2526-MAX(S$97:S2526))/MAX(S$97:S2526)</f>
        <v>-0.49506076171735885</v>
      </c>
      <c r="U2526" s="63">
        <f t="shared" si="511"/>
        <v>844138.06702207518</v>
      </c>
      <c r="V2526" s="4"/>
    </row>
    <row r="2527" spans="1:22" x14ac:dyDescent="0.3">
      <c r="A2527" s="2">
        <v>45530</v>
      </c>
      <c r="B2527" s="21">
        <v>809</v>
      </c>
      <c r="C2527" s="21">
        <v>793</v>
      </c>
      <c r="D2527" s="21">
        <v>806.1</v>
      </c>
      <c r="E2527" s="21">
        <v>740.65</v>
      </c>
      <c r="F2527" s="23" t="str">
        <f t="shared" si="518"/>
        <v>TRUE</v>
      </c>
      <c r="G2527" s="23" t="str">
        <f t="shared" si="519"/>
        <v>TRUE</v>
      </c>
      <c r="H2527" s="23" t="str">
        <f t="shared" si="520"/>
        <v>Buy</v>
      </c>
      <c r="I2527" s="23" t="str">
        <f t="shared" si="517"/>
        <v>hold</v>
      </c>
      <c r="J2527" s="38" t="str">
        <f t="shared" si="514"/>
        <v/>
      </c>
      <c r="K2527" s="23" t="str">
        <f t="shared" si="515"/>
        <v>hold</v>
      </c>
      <c r="L2527" s="23" t="str">
        <f t="shared" si="516"/>
        <v>hold</v>
      </c>
      <c r="M2527" s="43">
        <f t="shared" si="521"/>
        <v>0.96886227544910175</v>
      </c>
      <c r="N2527" s="54">
        <f t="shared" si="510"/>
        <v>0.96886227544910175</v>
      </c>
      <c r="O2527" s="47">
        <f>O2526*N2527</f>
        <v>2887979.4230471896</v>
      </c>
      <c r="P2527" s="67">
        <f>(O2527-MAX(O$97:O2527))/MAX(O$97:O2527)</f>
        <v>-0.44501714465424358</v>
      </c>
      <c r="Q2527" s="63">
        <f t="shared" si="509"/>
        <v>741724.96353621036</v>
      </c>
      <c r="R2527" s="48">
        <v>0.96886227544910175</v>
      </c>
      <c r="S2527" s="47">
        <f t="shared" si="512"/>
        <v>23765200.871603739</v>
      </c>
      <c r="T2527" s="67">
        <f>(S2527-MAX(S$97:S2527))/MAX(S$97:S2527)</f>
        <v>-0.51078342063394411</v>
      </c>
      <c r="U2527" s="63">
        <f t="shared" si="511"/>
        <v>817853.5284082141</v>
      </c>
      <c r="V2527" s="4"/>
    </row>
    <row r="2528" spans="1:22" x14ac:dyDescent="0.3">
      <c r="A2528" s="2">
        <v>45531</v>
      </c>
      <c r="B2528" s="21">
        <v>793</v>
      </c>
      <c r="C2528" s="21">
        <v>799</v>
      </c>
      <c r="D2528" s="21">
        <v>806.9</v>
      </c>
      <c r="E2528" s="21">
        <v>741.22500000000002</v>
      </c>
      <c r="F2528" s="23" t="str">
        <f t="shared" si="518"/>
        <v>FALSE</v>
      </c>
      <c r="G2528" s="23" t="str">
        <f t="shared" si="519"/>
        <v>TRUE</v>
      </c>
      <c r="H2528" s="23" t="str">
        <f t="shared" si="520"/>
        <v>Sell</v>
      </c>
      <c r="I2528" s="23" t="str">
        <f t="shared" si="517"/>
        <v/>
      </c>
      <c r="J2528" s="38" t="str">
        <f t="shared" si="514"/>
        <v>Selling</v>
      </c>
      <c r="K2528" s="23" t="str">
        <f t="shared" si="515"/>
        <v>Selling</v>
      </c>
      <c r="L2528" s="23" t="str">
        <f t="shared" si="516"/>
        <v>Selling</v>
      </c>
      <c r="M2528" s="43">
        <f t="shared" si="521"/>
        <v>0.98022249690976515</v>
      </c>
      <c r="N2528" s="54">
        <f t="shared" si="510"/>
        <v>0.97953634116192823</v>
      </c>
      <c r="O2528" s="47">
        <f>O2527*N2528</f>
        <v>2828880.7974025807</v>
      </c>
      <c r="P2528" s="67">
        <f>(O2528-MAX(O$97:O2528))/MAX(O$97:O2528)</f>
        <v>-0.45637412446701803</v>
      </c>
      <c r="Q2528" s="63">
        <f t="shared" si="509"/>
        <v>726546.55693072407</v>
      </c>
      <c r="R2528" s="48">
        <v>0.97953634116192823</v>
      </c>
      <c r="S2528" s="47">
        <f t="shared" si="512"/>
        <v>23278877.908748992</v>
      </c>
      <c r="T2528" s="67">
        <f>(S2528-MAX(S$97:S2528))/MAX(S$97:S2528)</f>
        <v>-0.52079458181201954</v>
      </c>
      <c r="U2528" s="63">
        <f t="shared" si="511"/>
        <v>801117.25282335514</v>
      </c>
      <c r="V2528" s="4"/>
    </row>
    <row r="2529" spans="1:22" x14ac:dyDescent="0.3">
      <c r="A2529" s="2">
        <v>45532</v>
      </c>
      <c r="B2529" s="21">
        <v>799</v>
      </c>
      <c r="C2529" s="21">
        <v>775</v>
      </c>
      <c r="D2529" s="21">
        <v>805</v>
      </c>
      <c r="E2529" s="21">
        <v>741.7166666666667</v>
      </c>
      <c r="F2529" s="23" t="str">
        <f t="shared" si="518"/>
        <v>FALSE</v>
      </c>
      <c r="G2529" s="23" t="str">
        <f t="shared" si="519"/>
        <v>TRUE</v>
      </c>
      <c r="H2529" s="23" t="str">
        <f t="shared" si="520"/>
        <v>Sell</v>
      </c>
      <c r="I2529" s="23" t="str">
        <f t="shared" si="517"/>
        <v/>
      </c>
      <c r="J2529" s="38" t="str">
        <f t="shared" si="514"/>
        <v>Cash</v>
      </c>
      <c r="K2529" s="23" t="str">
        <f t="shared" si="515"/>
        <v>Cash</v>
      </c>
      <c r="L2529" s="23" t="str">
        <f t="shared" si="516"/>
        <v>Cash</v>
      </c>
      <c r="M2529" s="43">
        <f t="shared" si="521"/>
        <v>1.0075662042875158</v>
      </c>
      <c r="N2529" s="54">
        <f t="shared" si="510"/>
        <v>1</v>
      </c>
      <c r="O2529" s="47">
        <f>O2528*N2529</f>
        <v>2828880.7974025807</v>
      </c>
      <c r="P2529" s="67">
        <f>(O2529-MAX(O$97:O2529))/MAX(O$97:O2529)</f>
        <v>-0.45637412446701803</v>
      </c>
      <c r="Q2529" s="63">
        <f t="shared" si="509"/>
        <v>726546.55693072407</v>
      </c>
      <c r="R2529" s="48">
        <v>1</v>
      </c>
      <c r="S2529" s="47">
        <f t="shared" si="512"/>
        <v>23278877.908748992</v>
      </c>
      <c r="T2529" s="67">
        <f>(S2529-MAX(S$97:S2529))/MAX(S$97:S2529)</f>
        <v>-0.52079458181201954</v>
      </c>
      <c r="U2529" s="63">
        <f t="shared" si="511"/>
        <v>801117.25282335514</v>
      </c>
      <c r="V2529" s="4"/>
    </row>
    <row r="2530" spans="1:22" x14ac:dyDescent="0.3">
      <c r="A2530" s="2">
        <v>45533</v>
      </c>
      <c r="B2530" s="21">
        <v>775</v>
      </c>
      <c r="C2530" s="21">
        <v>779</v>
      </c>
      <c r="D2530" s="21">
        <v>802.8</v>
      </c>
      <c r="E2530" s="21">
        <v>742.3</v>
      </c>
      <c r="F2530" s="23" t="str">
        <f t="shared" si="518"/>
        <v>FALSE</v>
      </c>
      <c r="G2530" s="23" t="str">
        <f t="shared" si="519"/>
        <v>TRUE</v>
      </c>
      <c r="H2530" s="23" t="str">
        <f t="shared" si="520"/>
        <v>Sell</v>
      </c>
      <c r="I2530" s="23" t="str">
        <f t="shared" si="517"/>
        <v/>
      </c>
      <c r="J2530" s="38" t="str">
        <f t="shared" si="514"/>
        <v>Cash</v>
      </c>
      <c r="K2530" s="23" t="str">
        <f t="shared" si="515"/>
        <v>Cash</v>
      </c>
      <c r="L2530" s="23" t="str">
        <f t="shared" si="516"/>
        <v>Cash</v>
      </c>
      <c r="M2530" s="43">
        <f t="shared" si="521"/>
        <v>0.96996245306633289</v>
      </c>
      <c r="N2530" s="54">
        <f t="shared" si="510"/>
        <v>1</v>
      </c>
      <c r="O2530" s="47">
        <f>O2529*N2530</f>
        <v>2828880.7974025807</v>
      </c>
      <c r="P2530" s="67">
        <f>(O2530-MAX(O$97:O2530))/MAX(O$97:O2530)</f>
        <v>-0.45637412446701803</v>
      </c>
      <c r="Q2530" s="63">
        <f t="shared" si="509"/>
        <v>726546.55693072407</v>
      </c>
      <c r="R2530" s="48">
        <v>1</v>
      </c>
      <c r="S2530" s="47">
        <f t="shared" si="512"/>
        <v>23278877.908748992</v>
      </c>
      <c r="T2530" s="67">
        <f>(S2530-MAX(S$97:S2530))/MAX(S$97:S2530)</f>
        <v>-0.52079458181201954</v>
      </c>
      <c r="U2530" s="63">
        <f t="shared" si="511"/>
        <v>801117.25282335514</v>
      </c>
      <c r="V2530" s="4"/>
    </row>
    <row r="2531" spans="1:22" x14ac:dyDescent="0.3">
      <c r="A2531" s="2">
        <v>45534</v>
      </c>
      <c r="B2531" s="21">
        <v>779</v>
      </c>
      <c r="C2531" s="21">
        <v>759</v>
      </c>
      <c r="D2531" s="21">
        <v>797.6</v>
      </c>
      <c r="E2531" s="21">
        <v>742.51666666666665</v>
      </c>
      <c r="F2531" s="23" t="str">
        <f t="shared" si="518"/>
        <v>FALSE</v>
      </c>
      <c r="G2531" s="23" t="str">
        <f t="shared" si="519"/>
        <v>TRUE</v>
      </c>
      <c r="H2531" s="23" t="str">
        <f t="shared" si="520"/>
        <v>Sell</v>
      </c>
      <c r="I2531" s="23" t="str">
        <f t="shared" si="517"/>
        <v/>
      </c>
      <c r="J2531" s="38" t="str">
        <f t="shared" si="514"/>
        <v>Cash</v>
      </c>
      <c r="K2531" s="23" t="str">
        <f t="shared" si="515"/>
        <v>Cash</v>
      </c>
      <c r="L2531" s="23" t="str">
        <f t="shared" si="516"/>
        <v>Cash</v>
      </c>
      <c r="M2531" s="43">
        <f t="shared" si="521"/>
        <v>1.0051612903225806</v>
      </c>
      <c r="N2531" s="54">
        <f t="shared" si="510"/>
        <v>1</v>
      </c>
      <c r="O2531" s="47">
        <f>O2530*N2531</f>
        <v>2828880.7974025807</v>
      </c>
      <c r="P2531" s="67">
        <f>(O2531-MAX(O$97:O2531))/MAX(O$97:O2531)</f>
        <v>-0.45637412446701803</v>
      </c>
      <c r="Q2531" s="63">
        <f t="shared" ref="Q2531:Q2594" si="522">Q2530*N2531</f>
        <v>726546.55693072407</v>
      </c>
      <c r="R2531" s="48">
        <v>1</v>
      </c>
      <c r="S2531" s="47">
        <f t="shared" si="512"/>
        <v>23278877.908748992</v>
      </c>
      <c r="T2531" s="67">
        <f>(S2531-MAX(S$97:S2531))/MAX(S$97:S2531)</f>
        <v>-0.52079458181201954</v>
      </c>
      <c r="U2531" s="63">
        <f t="shared" si="511"/>
        <v>801117.25282335514</v>
      </c>
      <c r="V2531" s="4"/>
    </row>
    <row r="2532" spans="1:22" x14ac:dyDescent="0.3">
      <c r="A2532" s="2">
        <v>45535</v>
      </c>
      <c r="B2532" s="21">
        <v>759</v>
      </c>
      <c r="C2532" s="21">
        <v>768</v>
      </c>
      <c r="D2532" s="21">
        <v>793.8</v>
      </c>
      <c r="E2532" s="21">
        <v>742.75</v>
      </c>
      <c r="F2532" s="23" t="str">
        <f t="shared" si="518"/>
        <v>FALSE</v>
      </c>
      <c r="G2532" s="23" t="str">
        <f t="shared" si="519"/>
        <v>TRUE</v>
      </c>
      <c r="H2532" s="23" t="str">
        <f t="shared" si="520"/>
        <v>Sell</v>
      </c>
      <c r="I2532" s="23" t="str">
        <f t="shared" si="517"/>
        <v/>
      </c>
      <c r="J2532" s="38" t="str">
        <f t="shared" si="514"/>
        <v>Cash</v>
      </c>
      <c r="K2532" s="23" t="str">
        <f t="shared" si="515"/>
        <v>Cash</v>
      </c>
      <c r="L2532" s="23" t="str">
        <f t="shared" si="516"/>
        <v>Cash</v>
      </c>
      <c r="M2532" s="43">
        <f t="shared" si="521"/>
        <v>0.9743260590500642</v>
      </c>
      <c r="N2532" s="54">
        <f t="shared" ref="N2532:N2595" si="523">IF(L2532="hold", IF(L2531="hold", B2532/B2531, (B2532-(B2531*$A$1))/B2531), IF(L2532="Selling", IF(L2531="Buying", (B2532-(B2531*$A$1)-(B2532*$A$1))/B2531, (B2532-(B2532*$A$1))/B2531), 1))</f>
        <v>1</v>
      </c>
      <c r="O2532" s="47">
        <f>O2531*N2532</f>
        <v>2828880.7974025807</v>
      </c>
      <c r="P2532" s="67">
        <f>(O2532-MAX(O$97:O2532))/MAX(O$97:O2532)</f>
        <v>-0.45637412446701803</v>
      </c>
      <c r="Q2532" s="63">
        <f t="shared" si="522"/>
        <v>726546.55693072407</v>
      </c>
      <c r="R2532" s="48">
        <v>1</v>
      </c>
      <c r="S2532" s="47">
        <f t="shared" si="512"/>
        <v>23278877.908748992</v>
      </c>
      <c r="T2532" s="67">
        <f>(S2532-MAX(S$97:S2532))/MAX(S$97:S2532)</f>
        <v>-0.52079458181201954</v>
      </c>
      <c r="U2532" s="63">
        <f t="shared" ref="U2532:U2595" si="524">U2531*R2532</f>
        <v>801117.25282335514</v>
      </c>
      <c r="V2532" s="4"/>
    </row>
    <row r="2533" spans="1:22" x14ac:dyDescent="0.3">
      <c r="A2533" s="2">
        <v>45536</v>
      </c>
      <c r="B2533" s="21">
        <v>768</v>
      </c>
      <c r="C2533" s="21">
        <v>756</v>
      </c>
      <c r="D2533" s="21">
        <v>788.1</v>
      </c>
      <c r="E2533" s="21">
        <v>742.7166666666667</v>
      </c>
      <c r="F2533" s="23" t="str">
        <f t="shared" si="518"/>
        <v>FALSE</v>
      </c>
      <c r="G2533" s="23" t="str">
        <f t="shared" si="519"/>
        <v>TRUE</v>
      </c>
      <c r="H2533" s="23" t="str">
        <f t="shared" si="520"/>
        <v>Sell</v>
      </c>
      <c r="I2533" s="23" t="str">
        <f t="shared" si="517"/>
        <v/>
      </c>
      <c r="J2533" s="38" t="str">
        <f t="shared" si="514"/>
        <v>Cash</v>
      </c>
      <c r="K2533" s="23" t="str">
        <f t="shared" si="515"/>
        <v>Cash</v>
      </c>
      <c r="L2533" s="23" t="str">
        <f t="shared" si="516"/>
        <v>Cash</v>
      </c>
      <c r="M2533" s="43">
        <f t="shared" si="521"/>
        <v>1.0118577075098814</v>
      </c>
      <c r="N2533" s="54">
        <f t="shared" si="523"/>
        <v>1</v>
      </c>
      <c r="O2533" s="47">
        <f>O2532*N2533</f>
        <v>2828880.7974025807</v>
      </c>
      <c r="P2533" s="67">
        <f>(O2533-MAX(O$97:O2533))/MAX(O$97:O2533)</f>
        <v>-0.45637412446701803</v>
      </c>
      <c r="Q2533" s="63">
        <f t="shared" si="522"/>
        <v>726546.55693072407</v>
      </c>
      <c r="R2533" s="48">
        <v>1</v>
      </c>
      <c r="S2533" s="47">
        <f t="shared" si="512"/>
        <v>23278877.908748992</v>
      </c>
      <c r="T2533" s="67">
        <f>(S2533-MAX(S$97:S2533))/MAX(S$97:S2533)</f>
        <v>-0.52079458181201954</v>
      </c>
      <c r="U2533" s="63">
        <f t="shared" si="524"/>
        <v>801117.25282335514</v>
      </c>
      <c r="V2533" s="4"/>
    </row>
    <row r="2534" spans="1:22" x14ac:dyDescent="0.3">
      <c r="A2534" s="2">
        <v>45537</v>
      </c>
      <c r="B2534" s="21">
        <v>757</v>
      </c>
      <c r="C2534" s="21">
        <v>756</v>
      </c>
      <c r="D2534" s="21">
        <v>782.9</v>
      </c>
      <c r="E2534" s="21">
        <v>742.8</v>
      </c>
      <c r="F2534" s="23" t="str">
        <f t="shared" si="518"/>
        <v>FALSE</v>
      </c>
      <c r="G2534" s="23" t="str">
        <f t="shared" si="519"/>
        <v>TRUE</v>
      </c>
      <c r="H2534" s="23" t="str">
        <f t="shared" si="520"/>
        <v>Sell</v>
      </c>
      <c r="I2534" s="23" t="str">
        <f t="shared" si="517"/>
        <v/>
      </c>
      <c r="J2534" s="38" t="str">
        <f t="shared" si="514"/>
        <v>Cash</v>
      </c>
      <c r="K2534" s="23" t="str">
        <f t="shared" si="515"/>
        <v>Cash</v>
      </c>
      <c r="L2534" s="23" t="str">
        <f t="shared" si="516"/>
        <v>Cash</v>
      </c>
      <c r="M2534" s="43">
        <f t="shared" si="521"/>
        <v>0.98567708333333337</v>
      </c>
      <c r="N2534" s="54">
        <f t="shared" si="523"/>
        <v>1</v>
      </c>
      <c r="O2534" s="47">
        <f>O2533*N2534</f>
        <v>2828880.7974025807</v>
      </c>
      <c r="P2534" s="67">
        <f>(O2534-MAX(O$97:O2534))/MAX(O$97:O2534)</f>
        <v>-0.45637412446701803</v>
      </c>
      <c r="Q2534" s="63">
        <f t="shared" si="522"/>
        <v>726546.55693072407</v>
      </c>
      <c r="R2534" s="48">
        <v>1</v>
      </c>
      <c r="S2534" s="47">
        <f t="shared" si="512"/>
        <v>23278877.908748992</v>
      </c>
      <c r="T2534" s="67">
        <f>(S2534-MAX(S$97:S2534))/MAX(S$97:S2534)</f>
        <v>-0.52079458181201954</v>
      </c>
      <c r="U2534" s="63">
        <f t="shared" si="524"/>
        <v>801117.25282335514</v>
      </c>
      <c r="V2534" s="4"/>
    </row>
    <row r="2535" spans="1:22" x14ac:dyDescent="0.3">
      <c r="A2535" s="2">
        <v>45538</v>
      </c>
      <c r="B2535" s="21">
        <v>757</v>
      </c>
      <c r="C2535" s="21">
        <v>766</v>
      </c>
      <c r="D2535" s="21">
        <v>776.1</v>
      </c>
      <c r="E2535" s="21">
        <v>742.98333333333335</v>
      </c>
      <c r="F2535" s="23" t="str">
        <f t="shared" si="518"/>
        <v>FALSE</v>
      </c>
      <c r="G2535" s="23" t="str">
        <f t="shared" si="519"/>
        <v>TRUE</v>
      </c>
      <c r="H2535" s="23" t="str">
        <f t="shared" si="520"/>
        <v>Sell</v>
      </c>
      <c r="I2535" s="23" t="str">
        <f t="shared" si="517"/>
        <v/>
      </c>
      <c r="J2535" s="38" t="str">
        <f t="shared" si="514"/>
        <v>Cash</v>
      </c>
      <c r="K2535" s="23" t="str">
        <f t="shared" si="515"/>
        <v>Cash</v>
      </c>
      <c r="L2535" s="23" t="str">
        <f t="shared" si="516"/>
        <v>Cash</v>
      </c>
      <c r="M2535" s="43">
        <f t="shared" si="521"/>
        <v>1</v>
      </c>
      <c r="N2535" s="54">
        <f t="shared" si="523"/>
        <v>1</v>
      </c>
      <c r="O2535" s="47">
        <f>O2534*N2535</f>
        <v>2828880.7974025807</v>
      </c>
      <c r="P2535" s="67">
        <f>(O2535-MAX(O$97:O2535))/MAX(O$97:O2535)</f>
        <v>-0.45637412446701803</v>
      </c>
      <c r="Q2535" s="63">
        <f t="shared" si="522"/>
        <v>726546.55693072407</v>
      </c>
      <c r="R2535" s="48">
        <v>1</v>
      </c>
      <c r="S2535" s="47">
        <f t="shared" si="512"/>
        <v>23278877.908748992</v>
      </c>
      <c r="T2535" s="67">
        <f>(S2535-MAX(S$97:S2535))/MAX(S$97:S2535)</f>
        <v>-0.52079458181201954</v>
      </c>
      <c r="U2535" s="63">
        <f t="shared" si="524"/>
        <v>801117.25282335514</v>
      </c>
      <c r="V2535" s="4"/>
    </row>
    <row r="2536" spans="1:22" x14ac:dyDescent="0.3">
      <c r="A2536" s="2">
        <v>45539</v>
      </c>
      <c r="B2536" s="21">
        <v>765</v>
      </c>
      <c r="C2536" s="21">
        <v>758</v>
      </c>
      <c r="D2536" s="21">
        <v>770.9</v>
      </c>
      <c r="E2536" s="21">
        <v>742.99166666666667</v>
      </c>
      <c r="F2536" s="23" t="str">
        <f t="shared" si="518"/>
        <v>FALSE</v>
      </c>
      <c r="G2536" s="23" t="str">
        <f t="shared" si="519"/>
        <v>TRUE</v>
      </c>
      <c r="H2536" s="23" t="str">
        <f t="shared" si="520"/>
        <v>Sell</v>
      </c>
      <c r="I2536" s="23" t="str">
        <f t="shared" si="517"/>
        <v/>
      </c>
      <c r="J2536" s="38" t="str">
        <f t="shared" si="514"/>
        <v>Cash</v>
      </c>
      <c r="K2536" s="23" t="str">
        <f t="shared" si="515"/>
        <v>Cash</v>
      </c>
      <c r="L2536" s="23" t="str">
        <f t="shared" si="516"/>
        <v>Cash</v>
      </c>
      <c r="M2536" s="43">
        <f t="shared" si="521"/>
        <v>1.010568031704095</v>
      </c>
      <c r="N2536" s="54">
        <f t="shared" si="523"/>
        <v>1</v>
      </c>
      <c r="O2536" s="47">
        <f>O2535*N2536</f>
        <v>2828880.7974025807</v>
      </c>
      <c r="P2536" s="67">
        <f>(O2536-MAX(O$97:O2536))/MAX(O$97:O2536)</f>
        <v>-0.45637412446701803</v>
      </c>
      <c r="Q2536" s="63">
        <f t="shared" si="522"/>
        <v>726546.55693072407</v>
      </c>
      <c r="R2536" s="48">
        <v>1</v>
      </c>
      <c r="S2536" s="47">
        <f t="shared" si="512"/>
        <v>23278877.908748992</v>
      </c>
      <c r="T2536" s="67">
        <f>(S2536-MAX(S$97:S2536))/MAX(S$97:S2536)</f>
        <v>-0.52079458181201954</v>
      </c>
      <c r="U2536" s="63">
        <f t="shared" si="524"/>
        <v>801117.25282335514</v>
      </c>
      <c r="V2536" s="4"/>
    </row>
    <row r="2537" spans="1:22" x14ac:dyDescent="0.3">
      <c r="A2537" s="2">
        <v>45540</v>
      </c>
      <c r="B2537" s="21">
        <v>758</v>
      </c>
      <c r="C2537" s="21">
        <v>748</v>
      </c>
      <c r="D2537" s="21">
        <v>766.4</v>
      </c>
      <c r="E2537" s="21">
        <v>743.05833333333328</v>
      </c>
      <c r="F2537" s="23" t="str">
        <f t="shared" si="518"/>
        <v>FALSE</v>
      </c>
      <c r="G2537" s="23" t="str">
        <f t="shared" si="519"/>
        <v>TRUE</v>
      </c>
      <c r="H2537" s="23" t="str">
        <f t="shared" si="520"/>
        <v>Sell</v>
      </c>
      <c r="I2537" s="23" t="str">
        <f t="shared" si="517"/>
        <v/>
      </c>
      <c r="J2537" s="38" t="str">
        <f t="shared" si="514"/>
        <v>Cash</v>
      </c>
      <c r="K2537" s="23" t="str">
        <f t="shared" si="515"/>
        <v>Cash</v>
      </c>
      <c r="L2537" s="23" t="str">
        <f t="shared" si="516"/>
        <v>Cash</v>
      </c>
      <c r="M2537" s="43">
        <f t="shared" si="521"/>
        <v>0.99084967320261441</v>
      </c>
      <c r="N2537" s="54">
        <f t="shared" si="523"/>
        <v>1</v>
      </c>
      <c r="O2537" s="47">
        <f>O2536*N2537</f>
        <v>2828880.7974025807</v>
      </c>
      <c r="P2537" s="67">
        <f>(O2537-MAX(O$97:O2537))/MAX(O$97:O2537)</f>
        <v>-0.45637412446701803</v>
      </c>
      <c r="Q2537" s="63">
        <f t="shared" si="522"/>
        <v>726546.55693072407</v>
      </c>
      <c r="R2537" s="48">
        <v>1</v>
      </c>
      <c r="S2537" s="47">
        <f t="shared" si="512"/>
        <v>23278877.908748992</v>
      </c>
      <c r="T2537" s="67">
        <f>(S2537-MAX(S$97:S2537))/MAX(S$97:S2537)</f>
        <v>-0.52079458181201954</v>
      </c>
      <c r="U2537" s="63">
        <f t="shared" si="524"/>
        <v>801117.25282335514</v>
      </c>
      <c r="V2537" s="4"/>
    </row>
    <row r="2538" spans="1:22" x14ac:dyDescent="0.3">
      <c r="A2538" s="2">
        <v>45541</v>
      </c>
      <c r="B2538" s="21">
        <v>747</v>
      </c>
      <c r="C2538" s="21">
        <v>718</v>
      </c>
      <c r="D2538" s="21">
        <v>758.3</v>
      </c>
      <c r="E2538" s="21">
        <v>743.07500000000005</v>
      </c>
      <c r="F2538" s="23" t="str">
        <f t="shared" si="518"/>
        <v>FALSE</v>
      </c>
      <c r="G2538" s="23" t="str">
        <f t="shared" si="519"/>
        <v>TRUE</v>
      </c>
      <c r="H2538" s="23" t="str">
        <f t="shared" si="520"/>
        <v>Sell</v>
      </c>
      <c r="I2538" s="23" t="str">
        <f t="shared" si="517"/>
        <v/>
      </c>
      <c r="J2538" s="38" t="str">
        <f t="shared" si="514"/>
        <v>Cash</v>
      </c>
      <c r="K2538" s="23" t="str">
        <f t="shared" si="515"/>
        <v>Cash</v>
      </c>
      <c r="L2538" s="23" t="str">
        <f t="shared" si="516"/>
        <v>Cash</v>
      </c>
      <c r="M2538" s="43">
        <f t="shared" si="521"/>
        <v>0.98548812664907648</v>
      </c>
      <c r="N2538" s="54">
        <f t="shared" si="523"/>
        <v>1</v>
      </c>
      <c r="O2538" s="47">
        <f>O2537*N2538</f>
        <v>2828880.7974025807</v>
      </c>
      <c r="P2538" s="67">
        <f>(O2538-MAX(O$97:O2538))/MAX(O$97:O2538)</f>
        <v>-0.45637412446701803</v>
      </c>
      <c r="Q2538" s="63">
        <f t="shared" si="522"/>
        <v>726546.55693072407</v>
      </c>
      <c r="R2538" s="48">
        <v>1</v>
      </c>
      <c r="S2538" s="47">
        <f t="shared" si="512"/>
        <v>23278877.908748992</v>
      </c>
      <c r="T2538" s="67">
        <f>(S2538-MAX(S$97:S2538))/MAX(S$97:S2538)</f>
        <v>-0.52079458181201954</v>
      </c>
      <c r="U2538" s="63">
        <f t="shared" si="524"/>
        <v>801117.25282335514</v>
      </c>
      <c r="V2538" s="4"/>
    </row>
    <row r="2539" spans="1:22" x14ac:dyDescent="0.3">
      <c r="A2539" s="2">
        <v>45542</v>
      </c>
      <c r="B2539" s="21">
        <v>718</v>
      </c>
      <c r="C2539" s="21">
        <v>722</v>
      </c>
      <c r="D2539" s="21">
        <v>753</v>
      </c>
      <c r="E2539" s="21">
        <v>743.23333333333335</v>
      </c>
      <c r="F2539" s="23" t="str">
        <f t="shared" si="518"/>
        <v>FALSE</v>
      </c>
      <c r="G2539" s="23" t="str">
        <f t="shared" si="519"/>
        <v>FALSE</v>
      </c>
      <c r="H2539" s="23" t="str">
        <f t="shared" si="520"/>
        <v>Sell</v>
      </c>
      <c r="I2539" s="23" t="str">
        <f t="shared" si="517"/>
        <v/>
      </c>
      <c r="J2539" s="38" t="str">
        <f t="shared" si="514"/>
        <v>Cash</v>
      </c>
      <c r="K2539" s="23" t="str">
        <f t="shared" si="515"/>
        <v>Cash</v>
      </c>
      <c r="L2539" s="23" t="str">
        <f t="shared" si="516"/>
        <v>Cash</v>
      </c>
      <c r="M2539" s="43">
        <f t="shared" si="521"/>
        <v>0.96117804551539487</v>
      </c>
      <c r="N2539" s="54">
        <f t="shared" si="523"/>
        <v>1</v>
      </c>
      <c r="O2539" s="47">
        <f>O2538*N2539</f>
        <v>2828880.7974025807</v>
      </c>
      <c r="P2539" s="67">
        <f>(O2539-MAX(O$97:O2539))/MAX(O$97:O2539)</f>
        <v>-0.45637412446701803</v>
      </c>
      <c r="Q2539" s="63">
        <f t="shared" si="522"/>
        <v>726546.55693072407</v>
      </c>
      <c r="R2539" s="48">
        <v>1</v>
      </c>
      <c r="S2539" s="47">
        <f t="shared" si="512"/>
        <v>23278877.908748992</v>
      </c>
      <c r="T2539" s="67">
        <f>(S2539-MAX(S$97:S2539))/MAX(S$97:S2539)</f>
        <v>-0.52079458181201954</v>
      </c>
      <c r="U2539" s="63">
        <f t="shared" si="524"/>
        <v>801117.25282335514</v>
      </c>
      <c r="V2539" s="4"/>
    </row>
    <row r="2540" spans="1:22" x14ac:dyDescent="0.3">
      <c r="A2540" s="2">
        <v>45543</v>
      </c>
      <c r="B2540" s="21">
        <v>722</v>
      </c>
      <c r="C2540" s="21">
        <v>714</v>
      </c>
      <c r="D2540" s="21">
        <v>746.5</v>
      </c>
      <c r="E2540" s="21">
        <v>743.25</v>
      </c>
      <c r="F2540" s="23" t="str">
        <f t="shared" si="518"/>
        <v>FALSE</v>
      </c>
      <c r="G2540" s="23" t="str">
        <f t="shared" si="519"/>
        <v>FALSE</v>
      </c>
      <c r="H2540" s="23" t="str">
        <f t="shared" si="520"/>
        <v>Sell</v>
      </c>
      <c r="I2540" s="23" t="str">
        <f t="shared" si="517"/>
        <v/>
      </c>
      <c r="J2540" s="38" t="str">
        <f t="shared" si="514"/>
        <v>Cash</v>
      </c>
      <c r="K2540" s="23" t="str">
        <f t="shared" si="515"/>
        <v>Cash</v>
      </c>
      <c r="L2540" s="23" t="str">
        <f t="shared" si="516"/>
        <v>Cash</v>
      </c>
      <c r="M2540" s="43">
        <f t="shared" si="521"/>
        <v>1.0055710306406684</v>
      </c>
      <c r="N2540" s="54">
        <f t="shared" si="523"/>
        <v>1</v>
      </c>
      <c r="O2540" s="47">
        <f>O2539*N2540</f>
        <v>2828880.7974025807</v>
      </c>
      <c r="P2540" s="67">
        <f>(O2540-MAX(O$97:O2540))/MAX(O$97:O2540)</f>
        <v>-0.45637412446701803</v>
      </c>
      <c r="Q2540" s="63">
        <f t="shared" si="522"/>
        <v>726546.55693072407</v>
      </c>
      <c r="R2540" s="48">
        <v>1</v>
      </c>
      <c r="S2540" s="47">
        <f t="shared" ref="S2540:S2603" si="525">S2539*R2540</f>
        <v>23278877.908748992</v>
      </c>
      <c r="T2540" s="67">
        <f>(S2540-MAX(S$97:S2540))/MAX(S$97:S2540)</f>
        <v>-0.52079458181201954</v>
      </c>
      <c r="U2540" s="63">
        <f t="shared" si="524"/>
        <v>801117.25282335514</v>
      </c>
      <c r="V2540" s="4"/>
    </row>
    <row r="2541" spans="1:22" x14ac:dyDescent="0.3">
      <c r="A2541" s="2">
        <v>45544</v>
      </c>
      <c r="B2541" s="21">
        <v>714</v>
      </c>
      <c r="C2541" s="21">
        <v>718</v>
      </c>
      <c r="D2541" s="21">
        <v>742.4</v>
      </c>
      <c r="E2541" s="21">
        <v>743.31666666666672</v>
      </c>
      <c r="F2541" s="23" t="str">
        <f t="shared" si="518"/>
        <v>FALSE</v>
      </c>
      <c r="G2541" s="23" t="str">
        <f t="shared" si="519"/>
        <v>FALSE</v>
      </c>
      <c r="H2541" s="23" t="str">
        <f t="shared" si="520"/>
        <v>Sell</v>
      </c>
      <c r="I2541" s="23" t="str">
        <f t="shared" si="517"/>
        <v/>
      </c>
      <c r="J2541" s="38" t="str">
        <f t="shared" si="514"/>
        <v>Cash</v>
      </c>
      <c r="K2541" s="23" t="str">
        <f t="shared" si="515"/>
        <v>Cash</v>
      </c>
      <c r="L2541" s="23" t="str">
        <f t="shared" si="516"/>
        <v>Cash</v>
      </c>
      <c r="M2541" s="43">
        <f t="shared" si="521"/>
        <v>0.9889196675900277</v>
      </c>
      <c r="N2541" s="54">
        <f t="shared" si="523"/>
        <v>1</v>
      </c>
      <c r="O2541" s="47">
        <f>O2540*N2541</f>
        <v>2828880.7974025807</v>
      </c>
      <c r="P2541" s="67">
        <f>(O2541-MAX(O$97:O2541))/MAX(O$97:O2541)</f>
        <v>-0.45637412446701803</v>
      </c>
      <c r="Q2541" s="63">
        <f t="shared" si="522"/>
        <v>726546.55693072407</v>
      </c>
      <c r="R2541" s="48">
        <v>1</v>
      </c>
      <c r="S2541" s="47">
        <f t="shared" si="525"/>
        <v>23278877.908748992</v>
      </c>
      <c r="T2541" s="67">
        <f>(S2541-MAX(S$97:S2541))/MAX(S$97:S2541)</f>
        <v>-0.52079458181201954</v>
      </c>
      <c r="U2541" s="63">
        <f t="shared" si="524"/>
        <v>801117.25282335514</v>
      </c>
      <c r="V2541" s="4"/>
    </row>
    <row r="2542" spans="1:22" x14ac:dyDescent="0.3">
      <c r="A2542" s="2">
        <v>45545</v>
      </c>
      <c r="B2542" s="21">
        <v>718</v>
      </c>
      <c r="C2542" s="21">
        <v>729</v>
      </c>
      <c r="D2542" s="21">
        <v>738.5</v>
      </c>
      <c r="E2542" s="21">
        <v>743.48333333333335</v>
      </c>
      <c r="F2542" s="23" t="str">
        <f t="shared" si="518"/>
        <v>FALSE</v>
      </c>
      <c r="G2542" s="23" t="str">
        <f t="shared" si="519"/>
        <v>FALSE</v>
      </c>
      <c r="H2542" s="23" t="str">
        <f t="shared" si="520"/>
        <v>Sell</v>
      </c>
      <c r="I2542" s="23" t="str">
        <f t="shared" si="517"/>
        <v/>
      </c>
      <c r="J2542" s="38" t="str">
        <f t="shared" si="514"/>
        <v>Cash</v>
      </c>
      <c r="K2542" s="23" t="str">
        <f t="shared" si="515"/>
        <v>Cash</v>
      </c>
      <c r="L2542" s="23" t="str">
        <f t="shared" si="516"/>
        <v>Cash</v>
      </c>
      <c r="M2542" s="43">
        <f t="shared" si="521"/>
        <v>1.0056022408963585</v>
      </c>
      <c r="N2542" s="54">
        <f t="shared" si="523"/>
        <v>1</v>
      </c>
      <c r="O2542" s="47">
        <f>O2541*N2542</f>
        <v>2828880.7974025807</v>
      </c>
      <c r="P2542" s="67">
        <f>(O2542-MAX(O$97:O2542))/MAX(O$97:O2542)</f>
        <v>-0.45637412446701803</v>
      </c>
      <c r="Q2542" s="63">
        <f t="shared" si="522"/>
        <v>726546.55693072407</v>
      </c>
      <c r="R2542" s="48">
        <v>1</v>
      </c>
      <c r="S2542" s="47">
        <f t="shared" si="525"/>
        <v>23278877.908748992</v>
      </c>
      <c r="T2542" s="67">
        <f>(S2542-MAX(S$97:S2542))/MAX(S$97:S2542)</f>
        <v>-0.52079458181201954</v>
      </c>
      <c r="U2542" s="63">
        <f t="shared" si="524"/>
        <v>801117.25282335514</v>
      </c>
      <c r="V2542" s="4"/>
    </row>
    <row r="2543" spans="1:22" x14ac:dyDescent="0.3">
      <c r="A2543" s="2">
        <v>45546</v>
      </c>
      <c r="B2543" s="21">
        <v>729</v>
      </c>
      <c r="C2543" s="21">
        <v>713</v>
      </c>
      <c r="D2543" s="21">
        <v>734.2</v>
      </c>
      <c r="E2543" s="21">
        <v>743.54166666666663</v>
      </c>
      <c r="F2543" s="23" t="str">
        <f t="shared" si="518"/>
        <v>FALSE</v>
      </c>
      <c r="G2543" s="23" t="str">
        <f t="shared" si="519"/>
        <v>FALSE</v>
      </c>
      <c r="H2543" s="23" t="str">
        <f t="shared" si="520"/>
        <v>Sell</v>
      </c>
      <c r="I2543" s="23" t="str">
        <f t="shared" si="517"/>
        <v/>
      </c>
      <c r="J2543" s="38" t="str">
        <f t="shared" si="514"/>
        <v>Cash</v>
      </c>
      <c r="K2543" s="23" t="str">
        <f t="shared" si="515"/>
        <v>Cash</v>
      </c>
      <c r="L2543" s="23" t="str">
        <f t="shared" si="516"/>
        <v>Cash</v>
      </c>
      <c r="M2543" s="43">
        <f t="shared" si="521"/>
        <v>1.0153203342618384</v>
      </c>
      <c r="N2543" s="54">
        <f t="shared" si="523"/>
        <v>1</v>
      </c>
      <c r="O2543" s="47">
        <f>O2542*N2543</f>
        <v>2828880.7974025807</v>
      </c>
      <c r="P2543" s="67">
        <f>(O2543-MAX(O$97:O2543))/MAX(O$97:O2543)</f>
        <v>-0.45637412446701803</v>
      </c>
      <c r="Q2543" s="63">
        <f t="shared" si="522"/>
        <v>726546.55693072407</v>
      </c>
      <c r="R2543" s="48">
        <v>1</v>
      </c>
      <c r="S2543" s="47">
        <f t="shared" si="525"/>
        <v>23278877.908748992</v>
      </c>
      <c r="T2543" s="67">
        <f>(S2543-MAX(S$97:S2543))/MAX(S$97:S2543)</f>
        <v>-0.52079458181201954</v>
      </c>
      <c r="U2543" s="63">
        <f t="shared" si="524"/>
        <v>801117.25282335514</v>
      </c>
      <c r="V2543" s="4"/>
    </row>
    <row r="2544" spans="1:22" x14ac:dyDescent="0.3">
      <c r="A2544" s="2">
        <v>45547</v>
      </c>
      <c r="B2544" s="21">
        <v>713</v>
      </c>
      <c r="C2544" s="21">
        <v>756</v>
      </c>
      <c r="D2544" s="21">
        <v>734.2</v>
      </c>
      <c r="E2544" s="21">
        <v>743.86666666666667</v>
      </c>
      <c r="F2544" s="23" t="str">
        <f t="shared" si="518"/>
        <v>FALSE</v>
      </c>
      <c r="G2544" s="23" t="str">
        <f t="shared" si="519"/>
        <v>FALSE</v>
      </c>
      <c r="H2544" s="23" t="str">
        <f t="shared" si="520"/>
        <v>Sell</v>
      </c>
      <c r="I2544" s="23" t="str">
        <f t="shared" si="517"/>
        <v/>
      </c>
      <c r="J2544" s="38" t="str">
        <f t="shared" si="514"/>
        <v>Cash</v>
      </c>
      <c r="K2544" s="23" t="str">
        <f t="shared" si="515"/>
        <v>Cash</v>
      </c>
      <c r="L2544" s="23" t="str">
        <f t="shared" si="516"/>
        <v>Cash</v>
      </c>
      <c r="M2544" s="43">
        <f t="shared" si="521"/>
        <v>0.97805212620027437</v>
      </c>
      <c r="N2544" s="54">
        <f t="shared" si="523"/>
        <v>1</v>
      </c>
      <c r="O2544" s="47">
        <f>O2543*N2544</f>
        <v>2828880.7974025807</v>
      </c>
      <c r="P2544" s="67">
        <f>(O2544-MAX(O$97:O2544))/MAX(O$97:O2544)</f>
        <v>-0.45637412446701803</v>
      </c>
      <c r="Q2544" s="63">
        <f t="shared" si="522"/>
        <v>726546.55693072407</v>
      </c>
      <c r="R2544" s="48">
        <v>1</v>
      </c>
      <c r="S2544" s="47">
        <f t="shared" si="525"/>
        <v>23278877.908748992</v>
      </c>
      <c r="T2544" s="67">
        <f>(S2544-MAX(S$97:S2544))/MAX(S$97:S2544)</f>
        <v>-0.52079458181201954</v>
      </c>
      <c r="U2544" s="63">
        <f t="shared" si="524"/>
        <v>801117.25282335514</v>
      </c>
      <c r="V2544" s="4"/>
    </row>
    <row r="2545" spans="1:22" x14ac:dyDescent="0.3">
      <c r="A2545" s="2">
        <v>45548</v>
      </c>
      <c r="B2545" s="21">
        <v>756</v>
      </c>
      <c r="C2545" s="21">
        <v>766</v>
      </c>
      <c r="D2545" s="21">
        <v>734.2</v>
      </c>
      <c r="E2545" s="21">
        <v>744.27499999999998</v>
      </c>
      <c r="F2545" s="23" t="str">
        <f t="shared" si="518"/>
        <v>TRUE</v>
      </c>
      <c r="G2545" s="23" t="str">
        <f t="shared" si="519"/>
        <v>TRUE</v>
      </c>
      <c r="H2545" s="23" t="str">
        <f t="shared" si="520"/>
        <v>Buy</v>
      </c>
      <c r="I2545" s="23" t="str">
        <f t="shared" si="517"/>
        <v>Buying</v>
      </c>
      <c r="J2545" s="38" t="str">
        <f t="shared" si="514"/>
        <v/>
      </c>
      <c r="K2545" s="23" t="str">
        <f t="shared" si="515"/>
        <v>Buying</v>
      </c>
      <c r="L2545" s="23" t="str">
        <f t="shared" si="516"/>
        <v>Buying</v>
      </c>
      <c r="M2545" s="43">
        <f t="shared" si="521"/>
        <v>1.0603085553997196</v>
      </c>
      <c r="N2545" s="54">
        <f t="shared" si="523"/>
        <v>1</v>
      </c>
      <c r="O2545" s="47">
        <f>O2544*N2545</f>
        <v>2828880.7974025807</v>
      </c>
      <c r="P2545" s="67">
        <f>(O2545-MAX(O$97:O2545))/MAX(O$97:O2545)</f>
        <v>-0.45637412446701803</v>
      </c>
      <c r="Q2545" s="63">
        <f t="shared" si="522"/>
        <v>726546.55693072407</v>
      </c>
      <c r="R2545" s="48">
        <v>1</v>
      </c>
      <c r="S2545" s="47">
        <f t="shared" si="525"/>
        <v>23278877.908748992</v>
      </c>
      <c r="T2545" s="67">
        <f>(S2545-MAX(S$97:S2545))/MAX(S$97:S2545)</f>
        <v>-0.52079458181201954</v>
      </c>
      <c r="U2545" s="63">
        <f t="shared" si="524"/>
        <v>801117.25282335514</v>
      </c>
      <c r="V2545" s="4"/>
    </row>
    <row r="2546" spans="1:22" x14ac:dyDescent="0.3">
      <c r="A2546" s="2">
        <v>45549</v>
      </c>
      <c r="B2546" s="21">
        <v>765</v>
      </c>
      <c r="C2546" s="21">
        <v>785</v>
      </c>
      <c r="D2546" s="21">
        <v>736.9</v>
      </c>
      <c r="E2546" s="21">
        <v>744.7833333333333</v>
      </c>
      <c r="F2546" s="23" t="str">
        <f t="shared" si="518"/>
        <v>TRUE</v>
      </c>
      <c r="G2546" s="23" t="str">
        <f t="shared" si="519"/>
        <v>TRUE</v>
      </c>
      <c r="H2546" s="23" t="str">
        <f t="shared" si="520"/>
        <v>Buy</v>
      </c>
      <c r="I2546" s="23" t="str">
        <f t="shared" si="517"/>
        <v>hold</v>
      </c>
      <c r="J2546" s="38" t="str">
        <f t="shared" si="514"/>
        <v/>
      </c>
      <c r="K2546" s="23" t="str">
        <f t="shared" si="515"/>
        <v>hold</v>
      </c>
      <c r="L2546" s="23" t="str">
        <f t="shared" si="516"/>
        <v>hold</v>
      </c>
      <c r="M2546" s="43">
        <f t="shared" si="521"/>
        <v>1.0119047619047619</v>
      </c>
      <c r="N2546" s="54">
        <f t="shared" si="523"/>
        <v>1.0112047619047619</v>
      </c>
      <c r="O2546" s="47">
        <f>O2545*N2546</f>
        <v>2860577.7331944299</v>
      </c>
      <c r="P2546" s="67">
        <f>(O2546-MAX(O$97:O2546))/MAX(O$97:O2546)</f>
        <v>-0.45028292596640318</v>
      </c>
      <c r="Q2546" s="63">
        <f t="shared" si="522"/>
        <v>734687.33811385743</v>
      </c>
      <c r="R2546" s="48">
        <v>1.0111964285714286</v>
      </c>
      <c r="S2546" s="47">
        <f t="shared" si="525"/>
        <v>23539518.202477306</v>
      </c>
      <c r="T2546" s="67">
        <f>(S2546-MAX(S$97:S2546))/MAX(S$97:S2546)</f>
        <v>-0.51542919257623632</v>
      </c>
      <c r="U2546" s="63">
        <f t="shared" si="524"/>
        <v>810086.90492193087</v>
      </c>
      <c r="V2546" s="4"/>
    </row>
    <row r="2547" spans="1:22" x14ac:dyDescent="0.3">
      <c r="A2547" s="2">
        <v>45550</v>
      </c>
      <c r="B2547" s="21">
        <v>785</v>
      </c>
      <c r="C2547" s="21">
        <v>789</v>
      </c>
      <c r="D2547" s="21">
        <v>741</v>
      </c>
      <c r="E2547" s="21">
        <v>745.32500000000005</v>
      </c>
      <c r="F2547" s="23" t="str">
        <f t="shared" si="518"/>
        <v>TRUE</v>
      </c>
      <c r="G2547" s="23" t="str">
        <f t="shared" si="519"/>
        <v>TRUE</v>
      </c>
      <c r="H2547" s="23" t="str">
        <f t="shared" si="520"/>
        <v>Buy</v>
      </c>
      <c r="I2547" s="23" t="str">
        <f t="shared" si="517"/>
        <v>hold</v>
      </c>
      <c r="J2547" s="38" t="str">
        <f t="shared" si="514"/>
        <v/>
      </c>
      <c r="K2547" s="23" t="str">
        <f t="shared" si="515"/>
        <v>hold</v>
      </c>
      <c r="L2547" s="23" t="str">
        <f t="shared" si="516"/>
        <v>hold</v>
      </c>
      <c r="M2547" s="43">
        <f t="shared" si="521"/>
        <v>1.0261437908496731</v>
      </c>
      <c r="N2547" s="54">
        <f t="shared" si="523"/>
        <v>1.0261437908496731</v>
      </c>
      <c r="O2547" s="47">
        <f>O2546*N2547</f>
        <v>2935364.0791602973</v>
      </c>
      <c r="P2547" s="67">
        <f>(O2547-MAX(O$97:O2547))/MAX(O$97:O2547)</f>
        <v>-0.43591123775637453</v>
      </c>
      <c r="Q2547" s="63">
        <f t="shared" si="522"/>
        <v>753894.85022140923</v>
      </c>
      <c r="R2547" s="48">
        <v>1.0261437908496731</v>
      </c>
      <c r="S2547" s="47">
        <f t="shared" si="525"/>
        <v>24154930.443064947</v>
      </c>
      <c r="T2547" s="67">
        <f>(S2547-MAX(S$97:S2547))/MAX(S$97:S2547)</f>
        <v>-0.50276067473509212</v>
      </c>
      <c r="U2547" s="63">
        <f t="shared" si="524"/>
        <v>831265.64753426891</v>
      </c>
      <c r="V2547" s="4"/>
    </row>
    <row r="2548" spans="1:22" x14ac:dyDescent="0.3">
      <c r="A2548" s="2">
        <v>45551</v>
      </c>
      <c r="B2548" s="21">
        <v>789</v>
      </c>
      <c r="C2548" s="21">
        <v>765</v>
      </c>
      <c r="D2548" s="21">
        <v>745.7</v>
      </c>
      <c r="E2548" s="21">
        <v>745.75833333333333</v>
      </c>
      <c r="F2548" s="23" t="str">
        <f t="shared" si="518"/>
        <v>TRUE</v>
      </c>
      <c r="G2548" s="23" t="str">
        <f t="shared" si="519"/>
        <v>TRUE</v>
      </c>
      <c r="H2548" s="23" t="str">
        <f t="shared" si="520"/>
        <v>Buy</v>
      </c>
      <c r="I2548" s="23" t="str">
        <f t="shared" si="517"/>
        <v>hold</v>
      </c>
      <c r="J2548" s="38" t="str">
        <f t="shared" si="514"/>
        <v/>
      </c>
      <c r="K2548" s="23" t="str">
        <f t="shared" si="515"/>
        <v>hold</v>
      </c>
      <c r="L2548" s="23" t="str">
        <f t="shared" si="516"/>
        <v>hold</v>
      </c>
      <c r="M2548" s="43">
        <f t="shared" si="521"/>
        <v>1.0050955414012739</v>
      </c>
      <c r="N2548" s="54">
        <f t="shared" si="523"/>
        <v>1.0050955414012739</v>
      </c>
      <c r="O2548" s="47">
        <f>O2547*N2548</f>
        <v>2950321.3483534707</v>
      </c>
      <c r="P2548" s="67">
        <f>(O2548-MAX(O$97:O2548))/MAX(O$97:O2548)</f>
        <v>-0.43303690011436879</v>
      </c>
      <c r="Q2548" s="63">
        <f t="shared" si="522"/>
        <v>757736.35264291964</v>
      </c>
      <c r="R2548" s="48">
        <v>1.0050955414012739</v>
      </c>
      <c r="S2548" s="47">
        <f t="shared" si="525"/>
        <v>24278012.891182475</v>
      </c>
      <c r="T2548" s="67">
        <f>(S2548-MAX(S$97:S2548))/MAX(S$97:S2548)</f>
        <v>-0.50022697116686332</v>
      </c>
      <c r="U2548" s="63">
        <f t="shared" si="524"/>
        <v>835501.39605673647</v>
      </c>
      <c r="V2548" s="4"/>
    </row>
    <row r="2549" spans="1:22" x14ac:dyDescent="0.3">
      <c r="A2549" s="2">
        <v>45552</v>
      </c>
      <c r="B2549" s="21">
        <v>764</v>
      </c>
      <c r="C2549" s="21">
        <v>791</v>
      </c>
      <c r="D2549" s="21">
        <v>752.6</v>
      </c>
      <c r="E2549" s="21">
        <v>746.4</v>
      </c>
      <c r="F2549" s="23" t="str">
        <f t="shared" si="518"/>
        <v>TRUE</v>
      </c>
      <c r="G2549" s="23" t="str">
        <f t="shared" si="519"/>
        <v>TRUE</v>
      </c>
      <c r="H2549" s="23" t="str">
        <f t="shared" si="520"/>
        <v>Buy</v>
      </c>
      <c r="I2549" s="23" t="str">
        <f t="shared" si="517"/>
        <v>hold</v>
      </c>
      <c r="J2549" s="38" t="str">
        <f t="shared" si="514"/>
        <v/>
      </c>
      <c r="K2549" s="23" t="str">
        <f t="shared" si="515"/>
        <v>hold</v>
      </c>
      <c r="L2549" s="23" t="str">
        <f t="shared" si="516"/>
        <v>hold</v>
      </c>
      <c r="M2549" s="43">
        <f t="shared" si="521"/>
        <v>0.96831432192648925</v>
      </c>
      <c r="N2549" s="54">
        <f t="shared" si="523"/>
        <v>0.96831432192648925</v>
      </c>
      <c r="O2549" s="47">
        <f>O2548*N2549</f>
        <v>2856838.4158961363</v>
      </c>
      <c r="P2549" s="67">
        <f>(O2549-MAX(O$97:O2549))/MAX(O$97:O2549)</f>
        <v>-0.45100151037690467</v>
      </c>
      <c r="Q2549" s="63">
        <f t="shared" si="522"/>
        <v>733726.96250847983</v>
      </c>
      <c r="R2549" s="48">
        <v>0.96831432192648925</v>
      </c>
      <c r="S2549" s="47">
        <f t="shared" si="525"/>
        <v>23508747.590447921</v>
      </c>
      <c r="T2549" s="67">
        <f>(S2549-MAX(S$97:S2549))/MAX(S$97:S2549)</f>
        <v>-0.5160626184682936</v>
      </c>
      <c r="U2549" s="63">
        <f t="shared" si="524"/>
        <v>809027.96779131389</v>
      </c>
      <c r="V2549" s="4"/>
    </row>
    <row r="2550" spans="1:22" x14ac:dyDescent="0.3">
      <c r="A2550" s="2">
        <v>45553</v>
      </c>
      <c r="B2550" s="21">
        <v>792</v>
      </c>
      <c r="C2550" s="21">
        <v>767</v>
      </c>
      <c r="D2550" s="21">
        <v>757.9</v>
      </c>
      <c r="E2550" s="21">
        <v>746.49166666666667</v>
      </c>
      <c r="F2550" s="23" t="str">
        <f t="shared" si="518"/>
        <v>TRUE</v>
      </c>
      <c r="G2550" s="23" t="str">
        <f t="shared" si="519"/>
        <v>TRUE</v>
      </c>
      <c r="H2550" s="23" t="str">
        <f t="shared" si="520"/>
        <v>Buy</v>
      </c>
      <c r="I2550" s="23" t="str">
        <f t="shared" si="517"/>
        <v>hold</v>
      </c>
      <c r="J2550" s="38" t="str">
        <f t="shared" si="514"/>
        <v/>
      </c>
      <c r="K2550" s="23" t="str">
        <f t="shared" si="515"/>
        <v>hold</v>
      </c>
      <c r="L2550" s="23" t="str">
        <f t="shared" si="516"/>
        <v>hold</v>
      </c>
      <c r="M2550" s="43">
        <f t="shared" si="521"/>
        <v>1.036649214659686</v>
      </c>
      <c r="N2550" s="54">
        <f t="shared" si="523"/>
        <v>1.036649214659686</v>
      </c>
      <c r="O2550" s="47">
        <f>O2549*N2550</f>
        <v>2961539.3002483509</v>
      </c>
      <c r="P2550" s="67">
        <f>(O2550-MAX(O$97:O2550))/MAX(O$97:O2550)</f>
        <v>-0.43088114688286444</v>
      </c>
      <c r="Q2550" s="63">
        <f t="shared" si="522"/>
        <v>760617.47945905244</v>
      </c>
      <c r="R2550" s="48">
        <v>1.036649214659686</v>
      </c>
      <c r="S2550" s="47">
        <f t="shared" si="525"/>
        <v>24370324.727270622</v>
      </c>
      <c r="T2550" s="67">
        <f>(S2550-MAX(S$97:S2550))/MAX(S$97:S2550)</f>
        <v>-0.4983266934906917</v>
      </c>
      <c r="U2550" s="63">
        <f t="shared" si="524"/>
        <v>838678.20744858729</v>
      </c>
      <c r="V2550" s="4"/>
    </row>
    <row r="2551" spans="1:22" x14ac:dyDescent="0.3">
      <c r="A2551" s="2">
        <v>45554</v>
      </c>
      <c r="B2551" s="21">
        <v>768</v>
      </c>
      <c r="C2551" s="21">
        <v>787</v>
      </c>
      <c r="D2551" s="21">
        <v>764.8</v>
      </c>
      <c r="E2551" s="21">
        <v>746.93333333333328</v>
      </c>
      <c r="F2551" s="23" t="str">
        <f t="shared" si="518"/>
        <v>TRUE</v>
      </c>
      <c r="G2551" s="23" t="str">
        <f t="shared" si="519"/>
        <v>TRUE</v>
      </c>
      <c r="H2551" s="23" t="str">
        <f t="shared" si="520"/>
        <v>Buy</v>
      </c>
      <c r="I2551" s="23" t="str">
        <f t="shared" si="517"/>
        <v>hold</v>
      </c>
      <c r="J2551" s="38" t="str">
        <f t="shared" si="514"/>
        <v/>
      </c>
      <c r="K2551" s="23" t="str">
        <f t="shared" si="515"/>
        <v>hold</v>
      </c>
      <c r="L2551" s="23" t="str">
        <f t="shared" si="516"/>
        <v>hold</v>
      </c>
      <c r="M2551" s="43">
        <f t="shared" si="521"/>
        <v>0.96969696969696972</v>
      </c>
      <c r="N2551" s="54">
        <f t="shared" si="523"/>
        <v>0.96969696969696972</v>
      </c>
      <c r="O2551" s="47">
        <f>O2550*N2551</f>
        <v>2871795.6850893102</v>
      </c>
      <c r="P2551" s="67">
        <f>(O2551-MAX(O$97:O2551))/MAX(O$97:O2551)</f>
        <v>-0.44812717273489883</v>
      </c>
      <c r="Q2551" s="63">
        <f t="shared" si="522"/>
        <v>737568.46492999024</v>
      </c>
      <c r="R2551" s="48">
        <v>0.96969696969696972</v>
      </c>
      <c r="S2551" s="47">
        <f t="shared" si="525"/>
        <v>23631830.038565453</v>
      </c>
      <c r="T2551" s="67">
        <f>(S2551-MAX(S$97:S2551))/MAX(S$97:S2551)</f>
        <v>-0.51352891490006469</v>
      </c>
      <c r="U2551" s="63">
        <f t="shared" si="524"/>
        <v>813263.71631378168</v>
      </c>
      <c r="V2551" s="4"/>
    </row>
    <row r="2552" spans="1:22" x14ac:dyDescent="0.3">
      <c r="A2552" s="2">
        <v>45555</v>
      </c>
      <c r="B2552" s="21">
        <v>788</v>
      </c>
      <c r="C2552" s="21">
        <v>779</v>
      </c>
      <c r="D2552" s="21">
        <v>769.8</v>
      </c>
      <c r="E2552" s="21">
        <v>747.26666666666665</v>
      </c>
      <c r="F2552" s="23" t="str">
        <f t="shared" si="518"/>
        <v>TRUE</v>
      </c>
      <c r="G2552" s="23" t="str">
        <f t="shared" si="519"/>
        <v>TRUE</v>
      </c>
      <c r="H2552" s="23" t="str">
        <f t="shared" si="520"/>
        <v>Buy</v>
      </c>
      <c r="I2552" s="23" t="str">
        <f t="shared" si="517"/>
        <v>hold</v>
      </c>
      <c r="J2552" s="38" t="str">
        <f t="shared" si="514"/>
        <v/>
      </c>
      <c r="K2552" s="23" t="str">
        <f t="shared" si="515"/>
        <v>hold</v>
      </c>
      <c r="L2552" s="23" t="str">
        <f t="shared" si="516"/>
        <v>hold</v>
      </c>
      <c r="M2552" s="43">
        <f t="shared" si="521"/>
        <v>1.0260416666666667</v>
      </c>
      <c r="N2552" s="54">
        <f t="shared" si="523"/>
        <v>1.0260416666666667</v>
      </c>
      <c r="O2552" s="47">
        <f>O2551*N2552</f>
        <v>2946582.031055178</v>
      </c>
      <c r="P2552" s="67">
        <f>(O2552-MAX(O$97:O2552))/MAX(O$97:O2552)</f>
        <v>-0.43375548452487012</v>
      </c>
      <c r="Q2552" s="63">
        <f t="shared" si="522"/>
        <v>756775.97703754215</v>
      </c>
      <c r="R2552" s="48">
        <v>1.0260416666666667</v>
      </c>
      <c r="S2552" s="47">
        <f t="shared" si="525"/>
        <v>24247242.279153097</v>
      </c>
      <c r="T2552" s="67">
        <f>(S2552-MAX(S$97:S2552))/MAX(S$97:S2552)</f>
        <v>-0.50086039705892049</v>
      </c>
      <c r="U2552" s="63">
        <f t="shared" si="524"/>
        <v>834442.45892611984</v>
      </c>
      <c r="V2552" s="4"/>
    </row>
    <row r="2553" spans="1:22" x14ac:dyDescent="0.3">
      <c r="A2553" s="2">
        <v>45556</v>
      </c>
      <c r="B2553" s="21">
        <v>778</v>
      </c>
      <c r="C2553" s="21">
        <v>785</v>
      </c>
      <c r="D2553" s="21">
        <v>777</v>
      </c>
      <c r="E2553" s="21">
        <v>747.6</v>
      </c>
      <c r="F2553" s="23" t="str">
        <f t="shared" si="518"/>
        <v>TRUE</v>
      </c>
      <c r="G2553" s="23" t="str">
        <f t="shared" si="519"/>
        <v>TRUE</v>
      </c>
      <c r="H2553" s="23" t="str">
        <f t="shared" si="520"/>
        <v>Buy</v>
      </c>
      <c r="I2553" s="23" t="str">
        <f t="shared" si="517"/>
        <v>hold</v>
      </c>
      <c r="J2553" s="38" t="str">
        <f t="shared" si="514"/>
        <v/>
      </c>
      <c r="K2553" s="23" t="str">
        <f t="shared" si="515"/>
        <v>hold</v>
      </c>
      <c r="L2553" s="23" t="str">
        <f t="shared" si="516"/>
        <v>hold</v>
      </c>
      <c r="M2553" s="43">
        <f t="shared" si="521"/>
        <v>0.98730964467005078</v>
      </c>
      <c r="N2553" s="54">
        <f t="shared" si="523"/>
        <v>0.98730964467005078</v>
      </c>
      <c r="O2553" s="47">
        <f>O2552*N2553</f>
        <v>2909188.8580722446</v>
      </c>
      <c r="P2553" s="67">
        <f>(O2553-MAX(O$97:O2553))/MAX(O$97:O2553)</f>
        <v>-0.44094132862988439</v>
      </c>
      <c r="Q2553" s="63">
        <f t="shared" si="522"/>
        <v>747172.22098376625</v>
      </c>
      <c r="R2553" s="48">
        <v>0.98730964467005078</v>
      </c>
      <c r="S2553" s="47">
        <f t="shared" si="525"/>
        <v>23939536.158859275</v>
      </c>
      <c r="T2553" s="67">
        <f>(S2553-MAX(S$97:S2553))/MAX(S$97:S2553)</f>
        <v>-0.50719465597949254</v>
      </c>
      <c r="U2553" s="63">
        <f t="shared" si="524"/>
        <v>823853.08761995088</v>
      </c>
      <c r="V2553" s="4"/>
    </row>
    <row r="2554" spans="1:22" x14ac:dyDescent="0.3">
      <c r="A2554" s="2">
        <v>45557</v>
      </c>
      <c r="B2554" s="21">
        <v>785</v>
      </c>
      <c r="C2554" s="21">
        <v>783</v>
      </c>
      <c r="D2554" s="21">
        <v>779.7</v>
      </c>
      <c r="E2554" s="21">
        <v>747.88333333333333</v>
      </c>
      <c r="F2554" s="23" t="str">
        <f t="shared" si="518"/>
        <v>TRUE</v>
      </c>
      <c r="G2554" s="23" t="str">
        <f t="shared" si="519"/>
        <v>TRUE</v>
      </c>
      <c r="H2554" s="23" t="str">
        <f t="shared" si="520"/>
        <v>Buy</v>
      </c>
      <c r="I2554" s="23" t="str">
        <f t="shared" si="517"/>
        <v>hold</v>
      </c>
      <c r="J2554" s="38" t="str">
        <f t="shared" si="514"/>
        <v/>
      </c>
      <c r="K2554" s="23" t="str">
        <f t="shared" si="515"/>
        <v>hold</v>
      </c>
      <c r="L2554" s="23" t="str">
        <f t="shared" si="516"/>
        <v>hold</v>
      </c>
      <c r="M2554" s="43">
        <f t="shared" si="521"/>
        <v>1.0089974293059125</v>
      </c>
      <c r="N2554" s="54">
        <f t="shared" si="523"/>
        <v>1.0089974293059125</v>
      </c>
      <c r="O2554" s="47">
        <f>O2553*N2554</f>
        <v>2935364.0791602978</v>
      </c>
      <c r="P2554" s="67">
        <f>(O2554-MAX(O$97:O2554))/MAX(O$97:O2554)</f>
        <v>-0.43591123775637441</v>
      </c>
      <c r="Q2554" s="63">
        <f t="shared" si="522"/>
        <v>753894.85022140935</v>
      </c>
      <c r="R2554" s="48">
        <v>1.0089974293059125</v>
      </c>
      <c r="S2554" s="47">
        <f t="shared" si="525"/>
        <v>24154930.443064947</v>
      </c>
      <c r="T2554" s="67">
        <f>(S2554-MAX(S$97:S2554))/MAX(S$97:S2554)</f>
        <v>-0.50276067473509212</v>
      </c>
      <c r="U2554" s="63">
        <f t="shared" si="524"/>
        <v>831265.64753426914</v>
      </c>
      <c r="V2554" s="4"/>
    </row>
    <row r="2555" spans="1:22" x14ac:dyDescent="0.3">
      <c r="A2555" s="2">
        <v>45558</v>
      </c>
      <c r="B2555" s="21">
        <v>784</v>
      </c>
      <c r="C2555" s="21">
        <v>787</v>
      </c>
      <c r="D2555" s="21">
        <v>781.8</v>
      </c>
      <c r="E2555" s="21">
        <v>748.25</v>
      </c>
      <c r="F2555" s="23" t="str">
        <f t="shared" si="518"/>
        <v>TRUE</v>
      </c>
      <c r="G2555" s="23" t="str">
        <f t="shared" si="519"/>
        <v>TRUE</v>
      </c>
      <c r="H2555" s="23" t="str">
        <f t="shared" si="520"/>
        <v>Buy</v>
      </c>
      <c r="I2555" s="23" t="str">
        <f t="shared" si="517"/>
        <v>hold</v>
      </c>
      <c r="J2555" s="38" t="str">
        <f t="shared" si="514"/>
        <v/>
      </c>
      <c r="K2555" s="23" t="str">
        <f t="shared" si="515"/>
        <v>hold</v>
      </c>
      <c r="L2555" s="23" t="str">
        <f t="shared" si="516"/>
        <v>hold</v>
      </c>
      <c r="M2555" s="43">
        <f t="shared" si="521"/>
        <v>0.99872611464968153</v>
      </c>
      <c r="N2555" s="54">
        <f t="shared" si="523"/>
        <v>0.99872611464968153</v>
      </c>
      <c r="O2555" s="47">
        <f>O2554*N2555</f>
        <v>2931624.7618620042</v>
      </c>
      <c r="P2555" s="67">
        <f>(O2555-MAX(O$97:O2555))/MAX(O$97:O2555)</f>
        <v>-0.4366298221668759</v>
      </c>
      <c r="Q2555" s="63">
        <f t="shared" si="522"/>
        <v>752934.47461603174</v>
      </c>
      <c r="R2555" s="48">
        <v>0.99872611464968153</v>
      </c>
      <c r="S2555" s="47">
        <f t="shared" si="525"/>
        <v>24124159.831035566</v>
      </c>
      <c r="T2555" s="67">
        <f>(S2555-MAX(S$97:S2555))/MAX(S$97:S2555)</f>
        <v>-0.5033941006271494</v>
      </c>
      <c r="U2555" s="63">
        <f t="shared" si="524"/>
        <v>830206.71040365228</v>
      </c>
      <c r="V2555" s="4"/>
    </row>
    <row r="2556" spans="1:22" x14ac:dyDescent="0.3">
      <c r="A2556" s="2">
        <v>45559</v>
      </c>
      <c r="B2556" s="21">
        <v>787</v>
      </c>
      <c r="C2556" s="21">
        <v>782</v>
      </c>
      <c r="D2556" s="21">
        <v>781.5</v>
      </c>
      <c r="E2556" s="21">
        <v>748.57500000000005</v>
      </c>
      <c r="F2556" s="23" t="str">
        <f t="shared" si="518"/>
        <v>TRUE</v>
      </c>
      <c r="G2556" s="23" t="str">
        <f t="shared" si="519"/>
        <v>TRUE</v>
      </c>
      <c r="H2556" s="23" t="str">
        <f t="shared" si="520"/>
        <v>Buy</v>
      </c>
      <c r="I2556" s="23" t="str">
        <f t="shared" si="517"/>
        <v>hold</v>
      </c>
      <c r="J2556" s="38" t="str">
        <f t="shared" si="514"/>
        <v/>
      </c>
      <c r="K2556" s="23" t="str">
        <f t="shared" si="515"/>
        <v>hold</v>
      </c>
      <c r="L2556" s="23" t="str">
        <f t="shared" si="516"/>
        <v>hold</v>
      </c>
      <c r="M2556" s="43">
        <f t="shared" si="521"/>
        <v>1.0038265306122449</v>
      </c>
      <c r="N2556" s="54">
        <f t="shared" si="523"/>
        <v>1.0038265306122449</v>
      </c>
      <c r="O2556" s="47">
        <f>O2555*N2556</f>
        <v>2942842.7137568844</v>
      </c>
      <c r="P2556" s="67">
        <f>(O2556-MAX(O$97:O2556))/MAX(O$97:O2556)</f>
        <v>-0.43447406893537155</v>
      </c>
      <c r="Q2556" s="63">
        <f t="shared" si="522"/>
        <v>755815.60143216455</v>
      </c>
      <c r="R2556" s="48">
        <v>1.0038265306122449</v>
      </c>
      <c r="S2556" s="47">
        <f t="shared" si="525"/>
        <v>24216471.667123713</v>
      </c>
      <c r="T2556" s="67">
        <f>(S2556-MAX(S$97:S2556))/MAX(S$97:S2556)</f>
        <v>-0.50149382295097766</v>
      </c>
      <c r="U2556" s="63">
        <f t="shared" si="524"/>
        <v>833383.52179550298</v>
      </c>
      <c r="V2556" s="4"/>
    </row>
    <row r="2557" spans="1:22" x14ac:dyDescent="0.3">
      <c r="A2557" s="2">
        <v>45560</v>
      </c>
      <c r="B2557" s="21">
        <v>782</v>
      </c>
      <c r="C2557" s="21">
        <v>787</v>
      </c>
      <c r="D2557" s="21">
        <v>781.3</v>
      </c>
      <c r="E2557" s="21">
        <v>749.04166666666663</v>
      </c>
      <c r="F2557" s="23" t="str">
        <f t="shared" si="518"/>
        <v>TRUE</v>
      </c>
      <c r="G2557" s="23" t="str">
        <f t="shared" si="519"/>
        <v>TRUE</v>
      </c>
      <c r="H2557" s="23" t="str">
        <f t="shared" si="520"/>
        <v>Buy</v>
      </c>
      <c r="I2557" s="23" t="str">
        <f t="shared" si="517"/>
        <v>hold</v>
      </c>
      <c r="J2557" s="38" t="str">
        <f t="shared" si="514"/>
        <v/>
      </c>
      <c r="K2557" s="23" t="str">
        <f t="shared" si="515"/>
        <v>hold</v>
      </c>
      <c r="L2557" s="23" t="str">
        <f t="shared" si="516"/>
        <v>hold</v>
      </c>
      <c r="M2557" s="43">
        <f t="shared" si="521"/>
        <v>0.99364675984752227</v>
      </c>
      <c r="N2557" s="54">
        <f t="shared" si="523"/>
        <v>0.99364675984752227</v>
      </c>
      <c r="O2557" s="47">
        <f>O2556*N2557</f>
        <v>2924146.1272654175</v>
      </c>
      <c r="P2557" s="67">
        <f>(O2557-MAX(O$97:O2557))/MAX(O$97:O2557)</f>
        <v>-0.43806699098787877</v>
      </c>
      <c r="Q2557" s="63">
        <f t="shared" si="522"/>
        <v>751013.72340527666</v>
      </c>
      <c r="R2557" s="48">
        <v>0.99364675984752227</v>
      </c>
      <c r="S2557" s="47">
        <f t="shared" si="525"/>
        <v>24062618.606976803</v>
      </c>
      <c r="T2557" s="67">
        <f>(S2557-MAX(S$97:S2557))/MAX(S$97:S2557)</f>
        <v>-0.50466095241126374</v>
      </c>
      <c r="U2557" s="63">
        <f t="shared" si="524"/>
        <v>828088.83614241844</v>
      </c>
      <c r="V2557" s="4"/>
    </row>
    <row r="2558" spans="1:22" x14ac:dyDescent="0.3">
      <c r="A2558" s="2">
        <v>45561</v>
      </c>
      <c r="B2558" s="21">
        <v>787</v>
      </c>
      <c r="C2558" s="21">
        <v>781</v>
      </c>
      <c r="D2558" s="21">
        <v>782.9</v>
      </c>
      <c r="E2558" s="21">
        <v>749.43333333333328</v>
      </c>
      <c r="F2558" s="23" t="str">
        <f t="shared" si="518"/>
        <v>TRUE</v>
      </c>
      <c r="G2558" s="23" t="str">
        <f t="shared" si="519"/>
        <v>TRUE</v>
      </c>
      <c r="H2558" s="23" t="str">
        <f t="shared" si="520"/>
        <v>Buy</v>
      </c>
      <c r="I2558" s="23" t="str">
        <f t="shared" si="517"/>
        <v>hold</v>
      </c>
      <c r="J2558" s="38" t="str">
        <f t="shared" si="514"/>
        <v/>
      </c>
      <c r="K2558" s="23" t="str">
        <f t="shared" si="515"/>
        <v>hold</v>
      </c>
      <c r="L2558" s="23" t="str">
        <f t="shared" si="516"/>
        <v>hold</v>
      </c>
      <c r="M2558" s="43">
        <f t="shared" si="521"/>
        <v>1.0063938618925832</v>
      </c>
      <c r="N2558" s="54">
        <f t="shared" si="523"/>
        <v>1.0063938618925832</v>
      </c>
      <c r="O2558" s="47">
        <f>O2557*N2558</f>
        <v>2942842.7137568844</v>
      </c>
      <c r="P2558" s="67">
        <f>(O2558-MAX(O$97:O2558))/MAX(O$97:O2558)</f>
        <v>-0.43447406893537155</v>
      </c>
      <c r="Q2558" s="63">
        <f t="shared" si="522"/>
        <v>755815.60143216467</v>
      </c>
      <c r="R2558" s="48">
        <v>1.0063938618925832</v>
      </c>
      <c r="S2558" s="47">
        <f t="shared" si="525"/>
        <v>24216471.667123716</v>
      </c>
      <c r="T2558" s="67">
        <f>(S2558-MAX(S$97:S2558))/MAX(S$97:S2558)</f>
        <v>-0.50149382295097766</v>
      </c>
      <c r="U2558" s="63">
        <f t="shared" si="524"/>
        <v>833383.52179550298</v>
      </c>
      <c r="V2558" s="4"/>
    </row>
    <row r="2559" spans="1:22" x14ac:dyDescent="0.3">
      <c r="A2559" s="2">
        <v>45562</v>
      </c>
      <c r="B2559" s="21">
        <v>781</v>
      </c>
      <c r="C2559" s="21">
        <v>779</v>
      </c>
      <c r="D2559" s="21">
        <v>781.7</v>
      </c>
      <c r="E2559" s="21">
        <v>749.875</v>
      </c>
      <c r="F2559" s="23" t="str">
        <f t="shared" si="518"/>
        <v>FALSE</v>
      </c>
      <c r="G2559" s="23" t="str">
        <f t="shared" si="519"/>
        <v>TRUE</v>
      </c>
      <c r="H2559" s="23" t="str">
        <f t="shared" si="520"/>
        <v>Sell</v>
      </c>
      <c r="I2559" s="23" t="str">
        <f t="shared" si="517"/>
        <v/>
      </c>
      <c r="J2559" s="38" t="str">
        <f t="shared" si="514"/>
        <v>Selling</v>
      </c>
      <c r="K2559" s="23" t="str">
        <f t="shared" si="515"/>
        <v>Selling</v>
      </c>
      <c r="L2559" s="23" t="str">
        <f t="shared" si="516"/>
        <v>Selling</v>
      </c>
      <c r="M2559" s="43">
        <f t="shared" si="521"/>
        <v>0.99237611181702667</v>
      </c>
      <c r="N2559" s="54">
        <f t="shared" si="523"/>
        <v>0.99168144853875473</v>
      </c>
      <c r="O2559" s="47">
        <f>O2558*N2559</f>
        <v>2918362.5252001472</v>
      </c>
      <c r="P2559" s="67">
        <f>(O2559-MAX(O$97:O2559))/MAX(O$97:O2559)</f>
        <v>-0.43917842549560132</v>
      </c>
      <c r="Q2559" s="63">
        <f t="shared" si="522"/>
        <v>749528.31045643915</v>
      </c>
      <c r="R2559" s="48">
        <v>0.99168144853875473</v>
      </c>
      <c r="S2559" s="47">
        <f t="shared" si="525"/>
        <v>24015025.701350961</v>
      </c>
      <c r="T2559" s="67">
        <f>(S2559-MAX(S$97:S2559))/MAX(S$97:S2559)</f>
        <v>-0.5056406722385085</v>
      </c>
      <c r="U2559" s="63">
        <f t="shared" si="524"/>
        <v>826450.9780824933</v>
      </c>
      <c r="V2559" s="4"/>
    </row>
    <row r="2560" spans="1:22" x14ac:dyDescent="0.3">
      <c r="A2560" s="2">
        <v>45563</v>
      </c>
      <c r="B2560" s="21">
        <v>779</v>
      </c>
      <c r="C2560" s="21">
        <v>814</v>
      </c>
      <c r="D2560" s="21">
        <v>786.4</v>
      </c>
      <c r="E2560" s="21">
        <v>750.5916666666667</v>
      </c>
      <c r="F2560" s="23" t="str">
        <f t="shared" si="518"/>
        <v>FALSE</v>
      </c>
      <c r="G2560" s="23" t="str">
        <f t="shared" si="519"/>
        <v>TRUE</v>
      </c>
      <c r="H2560" s="23" t="str">
        <f t="shared" si="520"/>
        <v>Sell</v>
      </c>
      <c r="I2560" s="23" t="str">
        <f t="shared" si="517"/>
        <v/>
      </c>
      <c r="J2560" s="38" t="str">
        <f t="shared" si="514"/>
        <v>Cash</v>
      </c>
      <c r="K2560" s="23" t="str">
        <f t="shared" si="515"/>
        <v>Cash</v>
      </c>
      <c r="L2560" s="23" t="str">
        <f t="shared" si="516"/>
        <v>Cash</v>
      </c>
      <c r="M2560" s="43">
        <f t="shared" si="521"/>
        <v>0.99743918053777214</v>
      </c>
      <c r="N2560" s="54">
        <f t="shared" si="523"/>
        <v>1</v>
      </c>
      <c r="O2560" s="47">
        <f>O2559*N2560</f>
        <v>2918362.5252001472</v>
      </c>
      <c r="P2560" s="67">
        <f>(O2560-MAX(O$97:O2560))/MAX(O$97:O2560)</f>
        <v>-0.43917842549560132</v>
      </c>
      <c r="Q2560" s="63">
        <f t="shared" si="522"/>
        <v>749528.31045643915</v>
      </c>
      <c r="R2560" s="48">
        <v>1</v>
      </c>
      <c r="S2560" s="47">
        <f t="shared" si="525"/>
        <v>24015025.701350961</v>
      </c>
      <c r="T2560" s="67">
        <f>(S2560-MAX(S$97:S2560))/MAX(S$97:S2560)</f>
        <v>-0.5056406722385085</v>
      </c>
      <c r="U2560" s="63">
        <f t="shared" si="524"/>
        <v>826450.9780824933</v>
      </c>
      <c r="V2560" s="4"/>
    </row>
    <row r="2561" spans="1:22" x14ac:dyDescent="0.3">
      <c r="A2561" s="2">
        <v>45564</v>
      </c>
      <c r="B2561" s="21">
        <v>814</v>
      </c>
      <c r="C2561" s="21">
        <v>845</v>
      </c>
      <c r="D2561" s="21">
        <v>792.2</v>
      </c>
      <c r="E2561" s="21">
        <v>751.56666666666672</v>
      </c>
      <c r="F2561" s="23" t="str">
        <f t="shared" si="518"/>
        <v>TRUE</v>
      </c>
      <c r="G2561" s="23" t="str">
        <f t="shared" si="519"/>
        <v>TRUE</v>
      </c>
      <c r="H2561" s="23" t="str">
        <f t="shared" si="520"/>
        <v>Buy</v>
      </c>
      <c r="I2561" s="23" t="str">
        <f t="shared" si="517"/>
        <v>Buying</v>
      </c>
      <c r="J2561" s="38" t="str">
        <f t="shared" si="514"/>
        <v/>
      </c>
      <c r="K2561" s="23" t="str">
        <f t="shared" si="515"/>
        <v>Buying</v>
      </c>
      <c r="L2561" s="23" t="str">
        <f t="shared" si="516"/>
        <v>Buying</v>
      </c>
      <c r="M2561" s="43">
        <f t="shared" si="521"/>
        <v>1.0449293966623876</v>
      </c>
      <c r="N2561" s="54">
        <f t="shared" si="523"/>
        <v>1</v>
      </c>
      <c r="O2561" s="47">
        <f>O2560*N2561</f>
        <v>2918362.5252001472</v>
      </c>
      <c r="P2561" s="67">
        <f>(O2561-MAX(O$97:O2561))/MAX(O$97:O2561)</f>
        <v>-0.43917842549560132</v>
      </c>
      <c r="Q2561" s="63">
        <f t="shared" si="522"/>
        <v>749528.31045643915</v>
      </c>
      <c r="R2561" s="48">
        <v>1</v>
      </c>
      <c r="S2561" s="47">
        <f t="shared" si="525"/>
        <v>24015025.701350961</v>
      </c>
      <c r="T2561" s="67">
        <f>(S2561-MAX(S$97:S2561))/MAX(S$97:S2561)</f>
        <v>-0.5056406722385085</v>
      </c>
      <c r="U2561" s="63">
        <f t="shared" si="524"/>
        <v>826450.9780824933</v>
      </c>
      <c r="V2561" s="4"/>
    </row>
    <row r="2562" spans="1:22" x14ac:dyDescent="0.3">
      <c r="A2562" s="2">
        <v>45565</v>
      </c>
      <c r="B2562" s="21">
        <v>845</v>
      </c>
      <c r="C2562" s="21">
        <v>821</v>
      </c>
      <c r="D2562" s="21">
        <v>796.4</v>
      </c>
      <c r="E2562" s="21">
        <v>752.35833333333335</v>
      </c>
      <c r="F2562" s="23" t="str">
        <f t="shared" si="518"/>
        <v>TRUE</v>
      </c>
      <c r="G2562" s="23" t="str">
        <f t="shared" si="519"/>
        <v>TRUE</v>
      </c>
      <c r="H2562" s="23" t="str">
        <f t="shared" si="520"/>
        <v>Buy</v>
      </c>
      <c r="I2562" s="23" t="str">
        <f t="shared" si="517"/>
        <v>hold</v>
      </c>
      <c r="J2562" s="38" t="str">
        <f t="shared" ref="J2562:J2625" si="526">IF(H2562="Sell",IF(H2561="Sell","Cash","Selling"),IF(H2562="Hold&amp;NotBuy",J2561,""))</f>
        <v/>
      </c>
      <c r="K2562" s="23" t="str">
        <f t="shared" ref="K2562:K2599" si="527">IF(J2562="", I2562,J2562)</f>
        <v>hold</v>
      </c>
      <c r="L2562" s="23" t="str">
        <f t="shared" si="516"/>
        <v>hold</v>
      </c>
      <c r="M2562" s="43">
        <f t="shared" si="521"/>
        <v>1.038083538083538</v>
      </c>
      <c r="N2562" s="54">
        <f t="shared" si="523"/>
        <v>1.0373835380835381</v>
      </c>
      <c r="O2562" s="47">
        <f>O2561*N2562</f>
        <v>3027461.2418025373</v>
      </c>
      <c r="P2562" s="67">
        <f>(O2562-MAX(O$97:O2562))/MAX(O$97:O2562)</f>
        <v>-0.4182129308070463</v>
      </c>
      <c r="Q2562" s="63">
        <f t="shared" si="522"/>
        <v>777548.33059507748</v>
      </c>
      <c r="R2562" s="48">
        <v>1.0373568796068795</v>
      </c>
      <c r="S2562" s="47">
        <f t="shared" si="525"/>
        <v>24912152.125232447</v>
      </c>
      <c r="T2562" s="67">
        <f>(S2562-MAX(S$97:S2562))/MAX(S$97:S2562)</f>
        <v>-0.48717295034878461</v>
      </c>
      <c r="U2562" s="63">
        <f t="shared" si="524"/>
        <v>857324.60777170886</v>
      </c>
      <c r="V2562" s="4"/>
    </row>
    <row r="2563" spans="1:22" x14ac:dyDescent="0.3">
      <c r="A2563" s="2">
        <v>45566</v>
      </c>
      <c r="B2563" s="21">
        <v>821</v>
      </c>
      <c r="C2563" s="21">
        <v>811</v>
      </c>
      <c r="D2563" s="21">
        <v>799</v>
      </c>
      <c r="E2563" s="21">
        <v>753.1</v>
      </c>
      <c r="F2563" s="23" t="str">
        <f t="shared" si="518"/>
        <v>TRUE</v>
      </c>
      <c r="G2563" s="23" t="str">
        <f t="shared" si="519"/>
        <v>TRUE</v>
      </c>
      <c r="H2563" s="23" t="str">
        <f t="shared" si="520"/>
        <v>Buy</v>
      </c>
      <c r="I2563" s="23" t="str">
        <f t="shared" si="517"/>
        <v>hold</v>
      </c>
      <c r="J2563" s="38" t="str">
        <f t="shared" si="526"/>
        <v/>
      </c>
      <c r="K2563" s="23" t="str">
        <f t="shared" si="527"/>
        <v>hold</v>
      </c>
      <c r="L2563" s="23" t="str">
        <f t="shared" si="516"/>
        <v>hold</v>
      </c>
      <c r="M2563" s="43">
        <f t="shared" si="521"/>
        <v>0.97159763313609471</v>
      </c>
      <c r="N2563" s="54">
        <f t="shared" si="523"/>
        <v>0.97159763313609471</v>
      </c>
      <c r="O2563" s="47">
        <f>O2562*N2563</f>
        <v>2941474.1769466074</v>
      </c>
      <c r="P2563" s="67">
        <f>(O2563-MAX(O$97:O2563))/MAX(O$97:O2563)</f>
        <v>-0.43473706058294082</v>
      </c>
      <c r="Q2563" s="63">
        <f t="shared" si="522"/>
        <v>755464.11765509902</v>
      </c>
      <c r="R2563" s="48">
        <v>0.97159763313609471</v>
      </c>
      <c r="S2563" s="47">
        <f t="shared" si="525"/>
        <v>24204588.041202176</v>
      </c>
      <c r="T2563" s="67">
        <f>(S2563-MAX(S$97:S2563))/MAX(S$97:S2563)</f>
        <v>-0.50173845235071257</v>
      </c>
      <c r="U2563" s="63">
        <f t="shared" si="524"/>
        <v>832974.55974032311</v>
      </c>
      <c r="V2563" s="4"/>
    </row>
    <row r="2564" spans="1:22" x14ac:dyDescent="0.3">
      <c r="A2564" s="2">
        <v>45567</v>
      </c>
      <c r="B2564" s="21">
        <v>811</v>
      </c>
      <c r="C2564" s="21">
        <v>778</v>
      </c>
      <c r="D2564" s="21">
        <v>798.5</v>
      </c>
      <c r="E2564" s="21">
        <v>753.5</v>
      </c>
      <c r="F2564" s="23" t="str">
        <f t="shared" si="518"/>
        <v>TRUE</v>
      </c>
      <c r="G2564" s="23" t="str">
        <f t="shared" si="519"/>
        <v>TRUE</v>
      </c>
      <c r="H2564" s="23" t="str">
        <f t="shared" si="520"/>
        <v>Buy</v>
      </c>
      <c r="I2564" s="23" t="str">
        <f t="shared" si="517"/>
        <v>hold</v>
      </c>
      <c r="J2564" s="38" t="str">
        <f t="shared" si="526"/>
        <v/>
      </c>
      <c r="K2564" s="23" t="str">
        <f t="shared" si="527"/>
        <v>hold</v>
      </c>
      <c r="L2564" s="23" t="str">
        <f t="shared" ref="L2564:L2627" si="528">IF(K2564="Selling", IF(L2563="Cash", "Cash", K2564), K2564)</f>
        <v>hold</v>
      </c>
      <c r="M2564" s="43">
        <f t="shared" si="521"/>
        <v>0.98781973203410478</v>
      </c>
      <c r="N2564" s="54">
        <f t="shared" si="523"/>
        <v>0.98781973203410478</v>
      </c>
      <c r="O2564" s="47">
        <f>O2563*N2564</f>
        <v>2905646.2332566367</v>
      </c>
      <c r="P2564" s="67">
        <f>(O2564-MAX(O$97:O2564))/MAX(O$97:O2564)</f>
        <v>-0.44162211465623019</v>
      </c>
      <c r="Q2564" s="63">
        <f t="shared" si="522"/>
        <v>746262.36226344132</v>
      </c>
      <c r="R2564" s="48">
        <v>0.98781973203410478</v>
      </c>
      <c r="S2564" s="47">
        <f t="shared" si="525"/>
        <v>23909769.67285623</v>
      </c>
      <c r="T2564" s="67">
        <f>(S2564-MAX(S$97:S2564))/MAX(S$97:S2564)</f>
        <v>-0.50780741151818265</v>
      </c>
      <c r="U2564" s="63">
        <f t="shared" si="524"/>
        <v>822828.70639391232</v>
      </c>
      <c r="V2564" s="4"/>
    </row>
    <row r="2565" spans="1:22" x14ac:dyDescent="0.3">
      <c r="A2565" s="2">
        <v>45568</v>
      </c>
      <c r="B2565" s="21">
        <v>778</v>
      </c>
      <c r="C2565" s="21">
        <v>703</v>
      </c>
      <c r="D2565" s="21">
        <v>790.1</v>
      </c>
      <c r="E2565" s="21">
        <v>753.26666666666665</v>
      </c>
      <c r="F2565" s="23" t="str">
        <f t="shared" si="518"/>
        <v>FALSE</v>
      </c>
      <c r="G2565" s="23" t="str">
        <f t="shared" si="519"/>
        <v>TRUE</v>
      </c>
      <c r="H2565" s="23" t="str">
        <f t="shared" si="520"/>
        <v>Sell</v>
      </c>
      <c r="I2565" s="23" t="str">
        <f t="shared" ref="I2565:I2628" si="529">IF(H2565="Buy",IF(H2564="Buy","hold","Buying"),IF(H2565="Hold&amp;NotBuy","hold",""))</f>
        <v/>
      </c>
      <c r="J2565" s="38" t="str">
        <f t="shared" si="526"/>
        <v>Selling</v>
      </c>
      <c r="K2565" s="23" t="str">
        <f t="shared" si="527"/>
        <v>Selling</v>
      </c>
      <c r="L2565" s="23" t="str">
        <f t="shared" si="528"/>
        <v>Selling</v>
      </c>
      <c r="M2565" s="43">
        <f t="shared" si="521"/>
        <v>0.95930949445129465</v>
      </c>
      <c r="N2565" s="54">
        <f t="shared" si="523"/>
        <v>0.9586379778051789</v>
      </c>
      <c r="O2565" s="47">
        <f>O2564*N2565</f>
        <v>2785462.8292663773</v>
      </c>
      <c r="P2565" s="67">
        <f>(O2565-MAX(O$97:O2565))/MAX(O$97:O2565)</f>
        <v>-0.46471775314291652</v>
      </c>
      <c r="Q2565" s="63">
        <f t="shared" si="522"/>
        <v>715395.44187234121</v>
      </c>
      <c r="R2565" s="48">
        <v>0.9586379778051789</v>
      </c>
      <c r="S2565" s="47">
        <f t="shared" si="525"/>
        <v>22920813.248974491</v>
      </c>
      <c r="T2565" s="67">
        <f>(S2565-MAX(S$97:S2565))/MAX(S$97:S2565)</f>
        <v>-0.52816549228709397</v>
      </c>
      <c r="U2565" s="63">
        <f t="shared" si="524"/>
        <v>788794.84717751143</v>
      </c>
      <c r="V2565" s="4"/>
    </row>
    <row r="2566" spans="1:22" x14ac:dyDescent="0.3">
      <c r="A2566" s="2">
        <v>45569</v>
      </c>
      <c r="B2566" s="21">
        <v>703</v>
      </c>
      <c r="C2566" s="21">
        <v>706</v>
      </c>
      <c r="D2566" s="21">
        <v>782.5</v>
      </c>
      <c r="E2566" s="21">
        <v>753.06666666666672</v>
      </c>
      <c r="F2566" s="23" t="str">
        <f t="shared" si="518"/>
        <v>FALSE</v>
      </c>
      <c r="G2566" s="23" t="str">
        <f t="shared" si="519"/>
        <v>FALSE</v>
      </c>
      <c r="H2566" s="23" t="str">
        <f t="shared" si="520"/>
        <v>Sell</v>
      </c>
      <c r="I2566" s="23" t="str">
        <f t="shared" si="529"/>
        <v/>
      </c>
      <c r="J2566" s="38" t="str">
        <f t="shared" si="526"/>
        <v>Cash</v>
      </c>
      <c r="K2566" s="23" t="str">
        <f t="shared" si="527"/>
        <v>Cash</v>
      </c>
      <c r="L2566" s="23" t="str">
        <f t="shared" si="528"/>
        <v>Cash</v>
      </c>
      <c r="M2566" s="43">
        <f t="shared" si="521"/>
        <v>0.90359897172236503</v>
      </c>
      <c r="N2566" s="54">
        <f t="shared" si="523"/>
        <v>1</v>
      </c>
      <c r="O2566" s="47">
        <f>O2565*N2566</f>
        <v>2785462.8292663773</v>
      </c>
      <c r="P2566" s="67">
        <f>(O2566-MAX(O$97:O2566))/MAX(O$97:O2566)</f>
        <v>-0.46471775314291652</v>
      </c>
      <c r="Q2566" s="63">
        <f t="shared" si="522"/>
        <v>715395.44187234121</v>
      </c>
      <c r="R2566" s="48">
        <v>1</v>
      </c>
      <c r="S2566" s="47">
        <f t="shared" si="525"/>
        <v>22920813.248974491</v>
      </c>
      <c r="T2566" s="67">
        <f>(S2566-MAX(S$97:S2566))/MAX(S$97:S2566)</f>
        <v>-0.52816549228709397</v>
      </c>
      <c r="U2566" s="63">
        <f t="shared" si="524"/>
        <v>788794.84717751143</v>
      </c>
      <c r="V2566" s="4"/>
    </row>
    <row r="2567" spans="1:22" x14ac:dyDescent="0.3">
      <c r="A2567" s="2">
        <v>45570</v>
      </c>
      <c r="B2567" s="21">
        <v>706</v>
      </c>
      <c r="C2567" s="21">
        <v>718</v>
      </c>
      <c r="D2567" s="21">
        <v>775.6</v>
      </c>
      <c r="E2567" s="21">
        <v>752.95833333333337</v>
      </c>
      <c r="F2567" s="23" t="str">
        <f t="shared" si="518"/>
        <v>FALSE</v>
      </c>
      <c r="G2567" s="23" t="str">
        <f t="shared" si="519"/>
        <v>FALSE</v>
      </c>
      <c r="H2567" s="23" t="str">
        <f t="shared" si="520"/>
        <v>Sell</v>
      </c>
      <c r="I2567" s="23" t="str">
        <f t="shared" si="529"/>
        <v/>
      </c>
      <c r="J2567" s="38" t="str">
        <f t="shared" si="526"/>
        <v>Cash</v>
      </c>
      <c r="K2567" s="23" t="str">
        <f t="shared" si="527"/>
        <v>Cash</v>
      </c>
      <c r="L2567" s="23" t="str">
        <f t="shared" si="528"/>
        <v>Cash</v>
      </c>
      <c r="M2567" s="43">
        <f t="shared" si="521"/>
        <v>1.004267425320057</v>
      </c>
      <c r="N2567" s="54">
        <f t="shared" si="523"/>
        <v>1</v>
      </c>
      <c r="O2567" s="47">
        <f>O2566*N2567</f>
        <v>2785462.8292663773</v>
      </c>
      <c r="P2567" s="67">
        <f>(O2567-MAX(O$97:O2567))/MAX(O$97:O2567)</f>
        <v>-0.46471775314291652</v>
      </c>
      <c r="Q2567" s="63">
        <f t="shared" si="522"/>
        <v>715395.44187234121</v>
      </c>
      <c r="R2567" s="48">
        <v>1</v>
      </c>
      <c r="S2567" s="47">
        <f t="shared" si="525"/>
        <v>22920813.248974491</v>
      </c>
      <c r="T2567" s="67">
        <f>(S2567-MAX(S$97:S2567))/MAX(S$97:S2567)</f>
        <v>-0.52816549228709397</v>
      </c>
      <c r="U2567" s="63">
        <f t="shared" si="524"/>
        <v>788794.84717751143</v>
      </c>
      <c r="V2567" s="4"/>
    </row>
    <row r="2568" spans="1:22" x14ac:dyDescent="0.3">
      <c r="A2568" s="2">
        <v>45571</v>
      </c>
      <c r="B2568" s="21">
        <v>718</v>
      </c>
      <c r="C2568" s="21">
        <v>721</v>
      </c>
      <c r="D2568" s="21">
        <v>769.6</v>
      </c>
      <c r="E2568" s="21">
        <v>753.13333333333333</v>
      </c>
      <c r="F2568" s="23" t="str">
        <f t="shared" si="518"/>
        <v>FALSE</v>
      </c>
      <c r="G2568" s="23" t="str">
        <f t="shared" si="519"/>
        <v>FALSE</v>
      </c>
      <c r="H2568" s="23" t="str">
        <f t="shared" si="520"/>
        <v>Sell</v>
      </c>
      <c r="I2568" s="23" t="str">
        <f t="shared" si="529"/>
        <v/>
      </c>
      <c r="J2568" s="38" t="str">
        <f t="shared" si="526"/>
        <v>Cash</v>
      </c>
      <c r="K2568" s="23" t="str">
        <f t="shared" si="527"/>
        <v>Cash</v>
      </c>
      <c r="L2568" s="23" t="str">
        <f t="shared" si="528"/>
        <v>Cash</v>
      </c>
      <c r="M2568" s="43">
        <f t="shared" si="521"/>
        <v>1.0169971671388103</v>
      </c>
      <c r="N2568" s="54">
        <f t="shared" si="523"/>
        <v>1</v>
      </c>
      <c r="O2568" s="47">
        <f>O2567*N2568</f>
        <v>2785462.8292663773</v>
      </c>
      <c r="P2568" s="67">
        <f>(O2568-MAX(O$97:O2568))/MAX(O$97:O2568)</f>
        <v>-0.46471775314291652</v>
      </c>
      <c r="Q2568" s="63">
        <f t="shared" si="522"/>
        <v>715395.44187234121</v>
      </c>
      <c r="R2568" s="48">
        <v>1</v>
      </c>
      <c r="S2568" s="47">
        <f t="shared" si="525"/>
        <v>22920813.248974491</v>
      </c>
      <c r="T2568" s="67">
        <f>(S2568-MAX(S$97:S2568))/MAX(S$97:S2568)</f>
        <v>-0.52816549228709397</v>
      </c>
      <c r="U2568" s="63">
        <f t="shared" si="524"/>
        <v>788794.84717751143</v>
      </c>
      <c r="V2568" s="4"/>
    </row>
    <row r="2569" spans="1:22" x14ac:dyDescent="0.3">
      <c r="A2569" s="2">
        <v>45572</v>
      </c>
      <c r="B2569" s="21">
        <v>721</v>
      </c>
      <c r="C2569" s="21">
        <v>725</v>
      </c>
      <c r="D2569" s="21">
        <v>764.2</v>
      </c>
      <c r="E2569" s="21">
        <v>753.35833333333335</v>
      </c>
      <c r="F2569" s="23" t="str">
        <f t="shared" si="518"/>
        <v>FALSE</v>
      </c>
      <c r="G2569" s="23" t="str">
        <f t="shared" si="519"/>
        <v>FALSE</v>
      </c>
      <c r="H2569" s="23" t="str">
        <f t="shared" si="520"/>
        <v>Sell</v>
      </c>
      <c r="I2569" s="23" t="str">
        <f t="shared" si="529"/>
        <v/>
      </c>
      <c r="J2569" s="38" t="str">
        <f t="shared" si="526"/>
        <v>Cash</v>
      </c>
      <c r="K2569" s="23" t="str">
        <f t="shared" si="527"/>
        <v>Cash</v>
      </c>
      <c r="L2569" s="23" t="str">
        <f t="shared" si="528"/>
        <v>Cash</v>
      </c>
      <c r="M2569" s="43">
        <f t="shared" si="521"/>
        <v>1.0041782729805013</v>
      </c>
      <c r="N2569" s="54">
        <f t="shared" si="523"/>
        <v>1</v>
      </c>
      <c r="O2569" s="47">
        <f>O2568*N2569</f>
        <v>2785462.8292663773</v>
      </c>
      <c r="P2569" s="67">
        <f>(O2569-MAX(O$97:O2569))/MAX(O$97:O2569)</f>
        <v>-0.46471775314291652</v>
      </c>
      <c r="Q2569" s="63">
        <f t="shared" si="522"/>
        <v>715395.44187234121</v>
      </c>
      <c r="R2569" s="48">
        <v>1</v>
      </c>
      <c r="S2569" s="47">
        <f t="shared" si="525"/>
        <v>22920813.248974491</v>
      </c>
      <c r="T2569" s="67">
        <f>(S2569-MAX(S$97:S2569))/MAX(S$97:S2569)</f>
        <v>-0.52816549228709397</v>
      </c>
      <c r="U2569" s="63">
        <f t="shared" si="524"/>
        <v>788794.84717751143</v>
      </c>
      <c r="V2569" s="4"/>
    </row>
    <row r="2570" spans="1:22" x14ac:dyDescent="0.3">
      <c r="A2570" s="2">
        <v>45573</v>
      </c>
      <c r="B2570" s="21">
        <v>725</v>
      </c>
      <c r="C2570" s="21">
        <v>715</v>
      </c>
      <c r="D2570" s="21">
        <v>754.3</v>
      </c>
      <c r="E2570" s="21">
        <v>753.4666666666667</v>
      </c>
      <c r="F2570" s="23" t="str">
        <f t="shared" si="518"/>
        <v>FALSE</v>
      </c>
      <c r="G2570" s="23" t="str">
        <f t="shared" si="519"/>
        <v>FALSE</v>
      </c>
      <c r="H2570" s="23" t="str">
        <f t="shared" si="520"/>
        <v>Sell</v>
      </c>
      <c r="I2570" s="23" t="str">
        <f t="shared" si="529"/>
        <v/>
      </c>
      <c r="J2570" s="38" t="str">
        <f t="shared" si="526"/>
        <v>Cash</v>
      </c>
      <c r="K2570" s="23" t="str">
        <f t="shared" si="527"/>
        <v>Cash</v>
      </c>
      <c r="L2570" s="23" t="str">
        <f t="shared" si="528"/>
        <v>Cash</v>
      </c>
      <c r="M2570" s="43">
        <f t="shared" si="521"/>
        <v>1.0055478502080444</v>
      </c>
      <c r="N2570" s="54">
        <f t="shared" si="523"/>
        <v>1</v>
      </c>
      <c r="O2570" s="47">
        <f>O2569*N2570</f>
        <v>2785462.8292663773</v>
      </c>
      <c r="P2570" s="67">
        <f>(O2570-MAX(O$97:O2570))/MAX(O$97:O2570)</f>
        <v>-0.46471775314291652</v>
      </c>
      <c r="Q2570" s="63">
        <f t="shared" si="522"/>
        <v>715395.44187234121</v>
      </c>
      <c r="R2570" s="48">
        <v>1</v>
      </c>
      <c r="S2570" s="47">
        <f t="shared" si="525"/>
        <v>22920813.248974491</v>
      </c>
      <c r="T2570" s="67">
        <f>(S2570-MAX(S$97:S2570))/MAX(S$97:S2570)</f>
        <v>-0.52816549228709397</v>
      </c>
      <c r="U2570" s="63">
        <f t="shared" si="524"/>
        <v>788794.84717751143</v>
      </c>
      <c r="V2570" s="4"/>
    </row>
    <row r="2571" spans="1:22" x14ac:dyDescent="0.3">
      <c r="A2571" s="2">
        <v>45574</v>
      </c>
      <c r="B2571" s="21">
        <v>715</v>
      </c>
      <c r="C2571" s="21">
        <v>714</v>
      </c>
      <c r="D2571" s="21">
        <v>741.2</v>
      </c>
      <c r="E2571" s="21">
        <v>753.74166666666667</v>
      </c>
      <c r="F2571" s="23" t="str">
        <f t="shared" ref="F2571:F2634" si="530">IF(C2570&gt;=D2570, "TRUE", "FALSE")</f>
        <v>FALSE</v>
      </c>
      <c r="G2571" s="23" t="str">
        <f t="shared" si="519"/>
        <v>FALSE</v>
      </c>
      <c r="H2571" s="23" t="str">
        <f t="shared" si="520"/>
        <v>Sell</v>
      </c>
      <c r="I2571" s="23" t="str">
        <f t="shared" si="529"/>
        <v/>
      </c>
      <c r="J2571" s="38" t="str">
        <f t="shared" si="526"/>
        <v>Cash</v>
      </c>
      <c r="K2571" s="23" t="str">
        <f t="shared" si="527"/>
        <v>Cash</v>
      </c>
      <c r="L2571" s="23" t="str">
        <f t="shared" si="528"/>
        <v>Cash</v>
      </c>
      <c r="M2571" s="43">
        <f t="shared" si="521"/>
        <v>0.98620689655172411</v>
      </c>
      <c r="N2571" s="54">
        <f t="shared" si="523"/>
        <v>1</v>
      </c>
      <c r="O2571" s="47">
        <f>O2570*N2571</f>
        <v>2785462.8292663773</v>
      </c>
      <c r="P2571" s="67">
        <f>(O2571-MAX(O$97:O2571))/MAX(O$97:O2571)</f>
        <v>-0.46471775314291652</v>
      </c>
      <c r="Q2571" s="63">
        <f t="shared" si="522"/>
        <v>715395.44187234121</v>
      </c>
      <c r="R2571" s="48">
        <v>1</v>
      </c>
      <c r="S2571" s="47">
        <f t="shared" si="525"/>
        <v>22920813.248974491</v>
      </c>
      <c r="T2571" s="67">
        <f>(S2571-MAX(S$97:S2571))/MAX(S$97:S2571)</f>
        <v>-0.52816549228709397</v>
      </c>
      <c r="U2571" s="63">
        <f t="shared" si="524"/>
        <v>788794.84717751143</v>
      </c>
      <c r="V2571" s="4"/>
    </row>
    <row r="2572" spans="1:22" x14ac:dyDescent="0.3">
      <c r="A2572" s="2">
        <v>45575</v>
      </c>
      <c r="B2572" s="21">
        <v>715</v>
      </c>
      <c r="C2572" s="21">
        <v>724</v>
      </c>
      <c r="D2572" s="21">
        <v>731.5</v>
      </c>
      <c r="E2572" s="21">
        <v>753.9666666666667</v>
      </c>
      <c r="F2572" s="23" t="str">
        <f t="shared" si="530"/>
        <v>FALSE</v>
      </c>
      <c r="G2572" s="23" t="str">
        <f t="shared" ref="G2572:G2635" si="531">IF(C2571&gt;=E2571, "TRUE", "FALSE")</f>
        <v>FALSE</v>
      </c>
      <c r="H2572" s="23" t="str">
        <f t="shared" ref="H2572:H2635" si="532">IF(F2572="TRUE", IF(G2572="TRUE", "Buy", "Hold&amp;NotBuy"), "Sell")</f>
        <v>Sell</v>
      </c>
      <c r="I2572" s="23" t="str">
        <f t="shared" si="529"/>
        <v/>
      </c>
      <c r="J2572" s="38" t="str">
        <f t="shared" si="526"/>
        <v>Cash</v>
      </c>
      <c r="K2572" s="23" t="str">
        <f t="shared" si="527"/>
        <v>Cash</v>
      </c>
      <c r="L2572" s="23" t="str">
        <f t="shared" si="528"/>
        <v>Cash</v>
      </c>
      <c r="M2572" s="43">
        <f t="shared" ref="M2572:M2635" si="533">B2572/B2571</f>
        <v>1</v>
      </c>
      <c r="N2572" s="54">
        <f t="shared" si="523"/>
        <v>1</v>
      </c>
      <c r="O2572" s="47">
        <f>O2571*N2572</f>
        <v>2785462.8292663773</v>
      </c>
      <c r="P2572" s="67">
        <f>(O2572-MAX(O$97:O2572))/MAX(O$97:O2572)</f>
        <v>-0.46471775314291652</v>
      </c>
      <c r="Q2572" s="63">
        <f t="shared" si="522"/>
        <v>715395.44187234121</v>
      </c>
      <c r="R2572" s="48">
        <v>1</v>
      </c>
      <c r="S2572" s="47">
        <f t="shared" si="525"/>
        <v>22920813.248974491</v>
      </c>
      <c r="T2572" s="67">
        <f>(S2572-MAX(S$97:S2572))/MAX(S$97:S2572)</f>
        <v>-0.52816549228709397</v>
      </c>
      <c r="U2572" s="63">
        <f t="shared" si="524"/>
        <v>788794.84717751143</v>
      </c>
      <c r="V2572" s="4"/>
    </row>
    <row r="2573" spans="1:22" x14ac:dyDescent="0.3">
      <c r="A2573" s="2">
        <v>45576</v>
      </c>
      <c r="B2573" s="21">
        <v>724</v>
      </c>
      <c r="C2573" s="21">
        <v>727</v>
      </c>
      <c r="D2573" s="21">
        <v>723.1</v>
      </c>
      <c r="E2573" s="21">
        <v>754.31666666666672</v>
      </c>
      <c r="F2573" s="23" t="str">
        <f t="shared" si="530"/>
        <v>FALSE</v>
      </c>
      <c r="G2573" s="23" t="str">
        <f t="shared" si="531"/>
        <v>FALSE</v>
      </c>
      <c r="H2573" s="23" t="str">
        <f t="shared" si="532"/>
        <v>Sell</v>
      </c>
      <c r="I2573" s="23" t="str">
        <f t="shared" si="529"/>
        <v/>
      </c>
      <c r="J2573" s="38" t="str">
        <f t="shared" si="526"/>
        <v>Cash</v>
      </c>
      <c r="K2573" s="23" t="str">
        <f t="shared" si="527"/>
        <v>Cash</v>
      </c>
      <c r="L2573" s="23" t="str">
        <f t="shared" si="528"/>
        <v>Cash</v>
      </c>
      <c r="M2573" s="43">
        <f t="shared" si="533"/>
        <v>1.0125874125874126</v>
      </c>
      <c r="N2573" s="54">
        <f t="shared" si="523"/>
        <v>1</v>
      </c>
      <c r="O2573" s="47">
        <f>O2572*N2573</f>
        <v>2785462.8292663773</v>
      </c>
      <c r="P2573" s="67">
        <f>(O2573-MAX(O$97:O2573))/MAX(O$97:O2573)</f>
        <v>-0.46471775314291652</v>
      </c>
      <c r="Q2573" s="63">
        <f t="shared" si="522"/>
        <v>715395.44187234121</v>
      </c>
      <c r="R2573" s="48">
        <v>1</v>
      </c>
      <c r="S2573" s="47">
        <f t="shared" si="525"/>
        <v>22920813.248974491</v>
      </c>
      <c r="T2573" s="67">
        <f>(S2573-MAX(S$97:S2573))/MAX(S$97:S2573)</f>
        <v>-0.52816549228709397</v>
      </c>
      <c r="U2573" s="63">
        <f t="shared" si="524"/>
        <v>788794.84717751143</v>
      </c>
      <c r="V2573" s="4"/>
    </row>
    <row r="2574" spans="1:22" x14ac:dyDescent="0.3">
      <c r="A2574" s="2">
        <v>45577</v>
      </c>
      <c r="B2574" s="21">
        <v>727</v>
      </c>
      <c r="C2574" s="21">
        <v>729</v>
      </c>
      <c r="D2574" s="21">
        <v>718.2</v>
      </c>
      <c r="E2574" s="21">
        <v>754.75</v>
      </c>
      <c r="F2574" s="23" t="str">
        <f t="shared" si="530"/>
        <v>TRUE</v>
      </c>
      <c r="G2574" s="23" t="str">
        <f t="shared" si="531"/>
        <v>FALSE</v>
      </c>
      <c r="H2574" s="23" t="str">
        <f t="shared" si="532"/>
        <v>Hold&amp;NotBuy</v>
      </c>
      <c r="I2574" s="23" t="str">
        <f t="shared" si="529"/>
        <v>hold</v>
      </c>
      <c r="J2574" s="38" t="str">
        <f t="shared" si="526"/>
        <v>Cash</v>
      </c>
      <c r="K2574" s="23" t="str">
        <f t="shared" si="527"/>
        <v>Cash</v>
      </c>
      <c r="L2574" s="23" t="str">
        <f t="shared" si="528"/>
        <v>Cash</v>
      </c>
      <c r="M2574" s="43">
        <f t="shared" si="533"/>
        <v>1.0041436464088398</v>
      </c>
      <c r="N2574" s="54">
        <f t="shared" si="523"/>
        <v>1</v>
      </c>
      <c r="O2574" s="47">
        <f>O2573*N2574</f>
        <v>2785462.8292663773</v>
      </c>
      <c r="P2574" s="67">
        <f>(O2574-MAX(O$97:O2574))/MAX(O$97:O2574)</f>
        <v>-0.46471775314291652</v>
      </c>
      <c r="Q2574" s="63">
        <f t="shared" si="522"/>
        <v>715395.44187234121</v>
      </c>
      <c r="R2574" s="48">
        <v>1</v>
      </c>
      <c r="S2574" s="47">
        <f t="shared" si="525"/>
        <v>22920813.248974491</v>
      </c>
      <c r="T2574" s="67">
        <f>(S2574-MAX(S$97:S2574))/MAX(S$97:S2574)</f>
        <v>-0.52816549228709397</v>
      </c>
      <c r="U2574" s="63">
        <f t="shared" si="524"/>
        <v>788794.84717751143</v>
      </c>
      <c r="V2574" s="4"/>
    </row>
    <row r="2575" spans="1:22" x14ac:dyDescent="0.3">
      <c r="A2575" s="2">
        <v>45578</v>
      </c>
      <c r="B2575" s="21">
        <v>728</v>
      </c>
      <c r="C2575" s="21">
        <v>714</v>
      </c>
      <c r="D2575" s="21">
        <v>719.3</v>
      </c>
      <c r="E2575" s="21">
        <v>755.00833333333333</v>
      </c>
      <c r="F2575" s="23" t="str">
        <f t="shared" si="530"/>
        <v>TRUE</v>
      </c>
      <c r="G2575" s="23" t="str">
        <f t="shared" si="531"/>
        <v>FALSE</v>
      </c>
      <c r="H2575" s="23" t="str">
        <f t="shared" si="532"/>
        <v>Hold&amp;NotBuy</v>
      </c>
      <c r="I2575" s="23" t="str">
        <f t="shared" si="529"/>
        <v>hold</v>
      </c>
      <c r="J2575" s="38" t="str">
        <f t="shared" si="526"/>
        <v>Cash</v>
      </c>
      <c r="K2575" s="23" t="str">
        <f t="shared" si="527"/>
        <v>Cash</v>
      </c>
      <c r="L2575" s="23" t="str">
        <f t="shared" si="528"/>
        <v>Cash</v>
      </c>
      <c r="M2575" s="43">
        <f t="shared" si="533"/>
        <v>1.0013755158184319</v>
      </c>
      <c r="N2575" s="54">
        <f t="shared" si="523"/>
        <v>1</v>
      </c>
      <c r="O2575" s="47">
        <f>O2574*N2575</f>
        <v>2785462.8292663773</v>
      </c>
      <c r="P2575" s="67">
        <f>(O2575-MAX(O$97:O2575))/MAX(O$97:O2575)</f>
        <v>-0.46471775314291652</v>
      </c>
      <c r="Q2575" s="63">
        <f t="shared" si="522"/>
        <v>715395.44187234121</v>
      </c>
      <c r="R2575" s="55">
        <f>(B2575-(B2574*$A$1))/B2574</f>
        <v>1.0006755158184319</v>
      </c>
      <c r="S2575" s="47">
        <f t="shared" si="525"/>
        <v>22936296.620895498</v>
      </c>
      <c r="T2575" s="67">
        <f>(S2575-MAX(S$97:S2575))/MAX(S$97:S2575)</f>
        <v>-0.52784676061345193</v>
      </c>
      <c r="U2575" s="63">
        <f t="shared" si="524"/>
        <v>789327.69057427743</v>
      </c>
      <c r="V2575" s="4"/>
    </row>
    <row r="2576" spans="1:22" x14ac:dyDescent="0.3">
      <c r="A2576" s="2">
        <v>45579</v>
      </c>
      <c r="B2576" s="21">
        <v>714</v>
      </c>
      <c r="C2576" s="21">
        <v>728</v>
      </c>
      <c r="D2576" s="21">
        <v>721.5</v>
      </c>
      <c r="E2576" s="21">
        <v>755.29166666666663</v>
      </c>
      <c r="F2576" s="23" t="str">
        <f t="shared" si="530"/>
        <v>FALSE</v>
      </c>
      <c r="G2576" s="23" t="str">
        <f t="shared" si="531"/>
        <v>FALSE</v>
      </c>
      <c r="H2576" s="23" t="str">
        <f t="shared" si="532"/>
        <v>Sell</v>
      </c>
      <c r="I2576" s="23" t="str">
        <f t="shared" si="529"/>
        <v/>
      </c>
      <c r="J2576" s="38" t="str">
        <f t="shared" si="526"/>
        <v>Selling</v>
      </c>
      <c r="K2576" s="23" t="str">
        <f t="shared" si="527"/>
        <v>Selling</v>
      </c>
      <c r="L2576" s="23" t="str">
        <f t="shared" si="528"/>
        <v>Cash</v>
      </c>
      <c r="M2576" s="43">
        <f t="shared" si="533"/>
        <v>0.98076923076923073</v>
      </c>
      <c r="N2576" s="54">
        <f t="shared" si="523"/>
        <v>1</v>
      </c>
      <c r="O2576" s="47">
        <f>O2575*N2576</f>
        <v>2785462.8292663773</v>
      </c>
      <c r="P2576" s="67">
        <f>(O2576-MAX(O$97:O2576))/MAX(O$97:O2576)</f>
        <v>-0.46471775314291652</v>
      </c>
      <c r="Q2576" s="63">
        <f t="shared" si="522"/>
        <v>715395.44187234121</v>
      </c>
      <c r="R2576" s="53">
        <f>(B2576-(B2576*$A$1))/B2575</f>
        <v>0.98008269230769229</v>
      </c>
      <c r="S2576" s="47">
        <f t="shared" si="525"/>
        <v>22479467.343775086</v>
      </c>
      <c r="T2576" s="67">
        <f>(S2576-MAX(S$97:S2576))/MAX(S$97:S2576)</f>
        <v>-0.53725078196023357</v>
      </c>
      <c r="U2576" s="63">
        <f t="shared" si="524"/>
        <v>773606.40809105092</v>
      </c>
      <c r="V2576" s="4"/>
    </row>
    <row r="2577" spans="1:22" x14ac:dyDescent="0.3">
      <c r="A2577" s="2">
        <v>45580</v>
      </c>
      <c r="B2577" s="21">
        <v>728</v>
      </c>
      <c r="C2577" s="21">
        <v>731</v>
      </c>
      <c r="D2577" s="21">
        <v>722.8</v>
      </c>
      <c r="E2577" s="21">
        <v>755.36666666666667</v>
      </c>
      <c r="F2577" s="23" t="str">
        <f t="shared" si="530"/>
        <v>TRUE</v>
      </c>
      <c r="G2577" s="23" t="str">
        <f t="shared" si="531"/>
        <v>FALSE</v>
      </c>
      <c r="H2577" s="23" t="str">
        <f t="shared" si="532"/>
        <v>Hold&amp;NotBuy</v>
      </c>
      <c r="I2577" s="23" t="str">
        <f t="shared" si="529"/>
        <v>hold</v>
      </c>
      <c r="J2577" s="38" t="str">
        <f t="shared" si="526"/>
        <v>Selling</v>
      </c>
      <c r="K2577" s="23" t="str">
        <f t="shared" si="527"/>
        <v>Selling</v>
      </c>
      <c r="L2577" s="23" t="str">
        <f t="shared" si="528"/>
        <v>Cash</v>
      </c>
      <c r="M2577" s="43">
        <f t="shared" si="533"/>
        <v>1.0196078431372548</v>
      </c>
      <c r="N2577" s="54">
        <f t="shared" si="523"/>
        <v>1</v>
      </c>
      <c r="O2577" s="47">
        <f>O2576*N2577</f>
        <v>2785462.8292663773</v>
      </c>
      <c r="P2577" s="67">
        <f>(O2577-MAX(O$97:O2577))/MAX(O$97:O2577)</f>
        <v>-0.46471775314291652</v>
      </c>
      <c r="Q2577" s="63">
        <f t="shared" si="522"/>
        <v>715395.44187234121</v>
      </c>
      <c r="R2577" s="48">
        <v>1</v>
      </c>
      <c r="S2577" s="47">
        <f t="shared" si="525"/>
        <v>22479467.343775086</v>
      </c>
      <c r="T2577" s="67">
        <f>(S2577-MAX(S$97:S2577))/MAX(S$97:S2577)</f>
        <v>-0.53725078196023357</v>
      </c>
      <c r="U2577" s="63">
        <f t="shared" si="524"/>
        <v>773606.40809105092</v>
      </c>
      <c r="V2577" s="4"/>
    </row>
    <row r="2578" spans="1:22" x14ac:dyDescent="0.3">
      <c r="A2578" s="2">
        <v>45581</v>
      </c>
      <c r="B2578" s="21">
        <v>731</v>
      </c>
      <c r="C2578" s="21">
        <v>742</v>
      </c>
      <c r="D2578" s="21">
        <v>724.9</v>
      </c>
      <c r="E2578" s="21">
        <v>755.86666666666667</v>
      </c>
      <c r="F2578" s="23" t="str">
        <f t="shared" si="530"/>
        <v>TRUE</v>
      </c>
      <c r="G2578" s="23" t="str">
        <f t="shared" si="531"/>
        <v>FALSE</v>
      </c>
      <c r="H2578" s="23" t="str">
        <f t="shared" si="532"/>
        <v>Hold&amp;NotBuy</v>
      </c>
      <c r="I2578" s="23" t="str">
        <f t="shared" si="529"/>
        <v>hold</v>
      </c>
      <c r="J2578" s="38" t="str">
        <f t="shared" si="526"/>
        <v>Selling</v>
      </c>
      <c r="K2578" s="23" t="str">
        <f t="shared" si="527"/>
        <v>Selling</v>
      </c>
      <c r="L2578" s="23" t="str">
        <f t="shared" si="528"/>
        <v>Cash</v>
      </c>
      <c r="M2578" s="43">
        <f t="shared" si="533"/>
        <v>1.0041208791208791</v>
      </c>
      <c r="N2578" s="54">
        <f t="shared" si="523"/>
        <v>1</v>
      </c>
      <c r="O2578" s="47">
        <f>O2577*N2578</f>
        <v>2785462.8292663773</v>
      </c>
      <c r="P2578" s="67">
        <f>(O2578-MAX(O$97:O2578))/MAX(O$97:O2578)</f>
        <v>-0.46471775314291652</v>
      </c>
      <c r="Q2578" s="63">
        <f t="shared" si="522"/>
        <v>715395.44187234121</v>
      </c>
      <c r="R2578" s="55">
        <f>(B2578-(B2577*$A$1))/B2577</f>
        <v>1.0034208791208792</v>
      </c>
      <c r="S2578" s="47">
        <f t="shared" si="525"/>
        <v>22556366.884259891</v>
      </c>
      <c r="T2578" s="67">
        <f>(S2578-MAX(S$97:S2578))/MAX(S$97:S2578)</f>
        <v>-0.53566777282203815</v>
      </c>
      <c r="U2578" s="63">
        <f t="shared" si="524"/>
        <v>776252.82210026798</v>
      </c>
      <c r="V2578" s="4"/>
    </row>
    <row r="2579" spans="1:22" x14ac:dyDescent="0.3">
      <c r="A2579" s="2">
        <v>45582</v>
      </c>
      <c r="B2579" s="21">
        <v>741</v>
      </c>
      <c r="C2579" s="21">
        <v>753</v>
      </c>
      <c r="D2579" s="21">
        <v>727.7</v>
      </c>
      <c r="E2579" s="21">
        <v>756.375</v>
      </c>
      <c r="F2579" s="23" t="str">
        <f t="shared" si="530"/>
        <v>TRUE</v>
      </c>
      <c r="G2579" s="23" t="str">
        <f t="shared" si="531"/>
        <v>FALSE</v>
      </c>
      <c r="H2579" s="23" t="str">
        <f t="shared" si="532"/>
        <v>Hold&amp;NotBuy</v>
      </c>
      <c r="I2579" s="23" t="str">
        <f t="shared" si="529"/>
        <v>hold</v>
      </c>
      <c r="J2579" s="38" t="str">
        <f t="shared" si="526"/>
        <v>Selling</v>
      </c>
      <c r="K2579" s="23" t="str">
        <f t="shared" si="527"/>
        <v>Selling</v>
      </c>
      <c r="L2579" s="23" t="str">
        <f t="shared" si="528"/>
        <v>Cash</v>
      </c>
      <c r="M2579" s="43">
        <f t="shared" si="533"/>
        <v>1.0136798905608755</v>
      </c>
      <c r="N2579" s="54">
        <f t="shared" si="523"/>
        <v>1</v>
      </c>
      <c r="O2579" s="47">
        <f>O2578*N2579</f>
        <v>2785462.8292663773</v>
      </c>
      <c r="P2579" s="67">
        <f>(O2579-MAX(O$97:O2579))/MAX(O$97:O2579)</f>
        <v>-0.46471775314291652</v>
      </c>
      <c r="Q2579" s="63">
        <f t="shared" si="522"/>
        <v>715395.44187234121</v>
      </c>
      <c r="R2579" s="52">
        <f t="shared" ref="R2579:R2584" si="534">M2579</f>
        <v>1.0136798905608755</v>
      </c>
      <c r="S2579" s="47">
        <f t="shared" si="525"/>
        <v>22864935.514687523</v>
      </c>
      <c r="T2579" s="67">
        <f>(S2579-MAX(S$97:S2579))/MAX(S$97:S2579)</f>
        <v>-0.52931575877035608</v>
      </c>
      <c r="U2579" s="63">
        <f t="shared" si="524"/>
        <v>786871.87575417035</v>
      </c>
      <c r="V2579" s="4"/>
    </row>
    <row r="2580" spans="1:22" x14ac:dyDescent="0.3">
      <c r="A2580" s="2">
        <v>45583</v>
      </c>
      <c r="B2580" s="21">
        <v>752</v>
      </c>
      <c r="C2580" s="21">
        <v>743</v>
      </c>
      <c r="D2580" s="21">
        <v>730.5</v>
      </c>
      <c r="E2580" s="21">
        <v>756.74166666666667</v>
      </c>
      <c r="F2580" s="23" t="str">
        <f t="shared" si="530"/>
        <v>TRUE</v>
      </c>
      <c r="G2580" s="23" t="str">
        <f t="shared" si="531"/>
        <v>FALSE</v>
      </c>
      <c r="H2580" s="23" t="str">
        <f t="shared" si="532"/>
        <v>Hold&amp;NotBuy</v>
      </c>
      <c r="I2580" s="23" t="str">
        <f t="shared" si="529"/>
        <v>hold</v>
      </c>
      <c r="J2580" s="38" t="str">
        <f t="shared" si="526"/>
        <v>Selling</v>
      </c>
      <c r="K2580" s="23" t="str">
        <f t="shared" si="527"/>
        <v>Selling</v>
      </c>
      <c r="L2580" s="23" t="str">
        <f t="shared" si="528"/>
        <v>Cash</v>
      </c>
      <c r="M2580" s="43">
        <f t="shared" si="533"/>
        <v>1.0148448043184886</v>
      </c>
      <c r="N2580" s="54">
        <f t="shared" si="523"/>
        <v>1</v>
      </c>
      <c r="O2580" s="47">
        <f>O2579*N2580</f>
        <v>2785462.8292663773</v>
      </c>
      <c r="P2580" s="67">
        <f>(O2580-MAX(O$97:O2580))/MAX(O$97:O2580)</f>
        <v>-0.46471775314291652</v>
      </c>
      <c r="Q2580" s="63">
        <f t="shared" si="522"/>
        <v>715395.44187234121</v>
      </c>
      <c r="R2580" s="52">
        <f t="shared" si="534"/>
        <v>1.0148448043184886</v>
      </c>
      <c r="S2580" s="47">
        <f t="shared" si="525"/>
        <v>23204361.00815792</v>
      </c>
      <c r="T2580" s="67">
        <f>(S2580-MAX(S$97:S2580))/MAX(S$97:S2580)</f>
        <v>-0.52232854331350564</v>
      </c>
      <c r="U2580" s="63">
        <f t="shared" si="524"/>
        <v>798552.83477346308</v>
      </c>
      <c r="V2580" s="4"/>
    </row>
    <row r="2581" spans="1:22" x14ac:dyDescent="0.3">
      <c r="A2581" s="2">
        <v>45584</v>
      </c>
      <c r="B2581" s="21">
        <v>744</v>
      </c>
      <c r="C2581" s="21">
        <v>744</v>
      </c>
      <c r="D2581" s="21">
        <v>733.5</v>
      </c>
      <c r="E2581" s="21">
        <v>757.16666666666663</v>
      </c>
      <c r="F2581" s="23" t="str">
        <f t="shared" si="530"/>
        <v>TRUE</v>
      </c>
      <c r="G2581" s="23" t="str">
        <f t="shared" si="531"/>
        <v>FALSE</v>
      </c>
      <c r="H2581" s="23" t="str">
        <f t="shared" si="532"/>
        <v>Hold&amp;NotBuy</v>
      </c>
      <c r="I2581" s="23" t="str">
        <f t="shared" si="529"/>
        <v>hold</v>
      </c>
      <c r="J2581" s="38" t="str">
        <f t="shared" si="526"/>
        <v>Selling</v>
      </c>
      <c r="K2581" s="23" t="str">
        <f t="shared" si="527"/>
        <v>Selling</v>
      </c>
      <c r="L2581" s="23" t="str">
        <f t="shared" si="528"/>
        <v>Cash</v>
      </c>
      <c r="M2581" s="43">
        <f t="shared" si="533"/>
        <v>0.98936170212765961</v>
      </c>
      <c r="N2581" s="54">
        <f t="shared" si="523"/>
        <v>1</v>
      </c>
      <c r="O2581" s="47">
        <f>O2580*N2581</f>
        <v>2785462.8292663773</v>
      </c>
      <c r="P2581" s="67">
        <f>(O2581-MAX(O$97:O2581))/MAX(O$97:O2581)</f>
        <v>-0.46471775314291652</v>
      </c>
      <c r="Q2581" s="63">
        <f t="shared" si="522"/>
        <v>715395.44187234121</v>
      </c>
      <c r="R2581" s="52">
        <f t="shared" si="534"/>
        <v>0.98936170212765961</v>
      </c>
      <c r="S2581" s="47">
        <f t="shared" si="525"/>
        <v>22957506.103815816</v>
      </c>
      <c r="T2581" s="67">
        <f>(S2581-MAX(S$97:S2581))/MAX(S$97:S2581)</f>
        <v>-0.5274101545548513</v>
      </c>
      <c r="U2581" s="63">
        <f t="shared" si="524"/>
        <v>790057.59185034118</v>
      </c>
      <c r="V2581" s="4"/>
    </row>
    <row r="2582" spans="1:22" x14ac:dyDescent="0.3">
      <c r="A2582" s="2">
        <v>45585</v>
      </c>
      <c r="B2582" s="21">
        <v>743</v>
      </c>
      <c r="C2582" s="21">
        <v>742</v>
      </c>
      <c r="D2582" s="21">
        <v>735.3</v>
      </c>
      <c r="E2582" s="21">
        <v>757.61666666666667</v>
      </c>
      <c r="F2582" s="23" t="str">
        <f t="shared" si="530"/>
        <v>TRUE</v>
      </c>
      <c r="G2582" s="23" t="str">
        <f t="shared" si="531"/>
        <v>FALSE</v>
      </c>
      <c r="H2582" s="23" t="str">
        <f t="shared" si="532"/>
        <v>Hold&amp;NotBuy</v>
      </c>
      <c r="I2582" s="23" t="str">
        <f t="shared" si="529"/>
        <v>hold</v>
      </c>
      <c r="J2582" s="38" t="str">
        <f t="shared" si="526"/>
        <v>Selling</v>
      </c>
      <c r="K2582" s="23" t="str">
        <f t="shared" si="527"/>
        <v>Selling</v>
      </c>
      <c r="L2582" s="23" t="str">
        <f t="shared" si="528"/>
        <v>Cash</v>
      </c>
      <c r="M2582" s="43">
        <f t="shared" si="533"/>
        <v>0.99865591397849462</v>
      </c>
      <c r="N2582" s="54">
        <f t="shared" si="523"/>
        <v>1</v>
      </c>
      <c r="O2582" s="47">
        <f>O2581*N2582</f>
        <v>2785462.8292663773</v>
      </c>
      <c r="P2582" s="67">
        <f>(O2582-MAX(O$97:O2582))/MAX(O$97:O2582)</f>
        <v>-0.46471775314291652</v>
      </c>
      <c r="Q2582" s="63">
        <f t="shared" si="522"/>
        <v>715395.44187234121</v>
      </c>
      <c r="R2582" s="52">
        <f t="shared" si="534"/>
        <v>0.99865591397849462</v>
      </c>
      <c r="S2582" s="47">
        <f t="shared" si="525"/>
        <v>22926649.240773052</v>
      </c>
      <c r="T2582" s="67">
        <f>(S2582-MAX(S$97:S2582))/MAX(S$97:S2582)</f>
        <v>-0.52804535596001956</v>
      </c>
      <c r="U2582" s="63">
        <f t="shared" si="524"/>
        <v>788995.68648495094</v>
      </c>
      <c r="V2582" s="4"/>
    </row>
    <row r="2583" spans="1:22" x14ac:dyDescent="0.3">
      <c r="A2583" s="2">
        <v>45586</v>
      </c>
      <c r="B2583" s="21">
        <v>743</v>
      </c>
      <c r="C2583" s="21">
        <v>747</v>
      </c>
      <c r="D2583" s="21">
        <v>737.3</v>
      </c>
      <c r="E2583" s="21">
        <v>758.1583333333333</v>
      </c>
      <c r="F2583" s="23" t="str">
        <f t="shared" si="530"/>
        <v>TRUE</v>
      </c>
      <c r="G2583" s="23" t="str">
        <f t="shared" si="531"/>
        <v>FALSE</v>
      </c>
      <c r="H2583" s="23" t="str">
        <f t="shared" si="532"/>
        <v>Hold&amp;NotBuy</v>
      </c>
      <c r="I2583" s="23" t="str">
        <f t="shared" si="529"/>
        <v>hold</v>
      </c>
      <c r="J2583" s="38" t="str">
        <f t="shared" si="526"/>
        <v>Selling</v>
      </c>
      <c r="K2583" s="23" t="str">
        <f t="shared" si="527"/>
        <v>Selling</v>
      </c>
      <c r="L2583" s="23" t="str">
        <f t="shared" si="528"/>
        <v>Cash</v>
      </c>
      <c r="M2583" s="43">
        <f t="shared" si="533"/>
        <v>1</v>
      </c>
      <c r="N2583" s="54">
        <f t="shared" si="523"/>
        <v>1</v>
      </c>
      <c r="O2583" s="47">
        <f>O2582*N2583</f>
        <v>2785462.8292663773</v>
      </c>
      <c r="P2583" s="67">
        <f>(O2583-MAX(O$97:O2583))/MAX(O$97:O2583)</f>
        <v>-0.46471775314291652</v>
      </c>
      <c r="Q2583" s="63">
        <f t="shared" si="522"/>
        <v>715395.44187234121</v>
      </c>
      <c r="R2583" s="52">
        <f t="shared" si="534"/>
        <v>1</v>
      </c>
      <c r="S2583" s="47">
        <f t="shared" si="525"/>
        <v>22926649.240773052</v>
      </c>
      <c r="T2583" s="67">
        <f>(S2583-MAX(S$97:S2583))/MAX(S$97:S2583)</f>
        <v>-0.52804535596001956</v>
      </c>
      <c r="U2583" s="63">
        <f t="shared" si="524"/>
        <v>788995.68648495094</v>
      </c>
      <c r="V2583" s="4"/>
    </row>
    <row r="2584" spans="1:22" x14ac:dyDescent="0.3">
      <c r="A2584" s="2">
        <v>45587</v>
      </c>
      <c r="B2584" s="21">
        <v>747</v>
      </c>
      <c r="C2584" s="21">
        <v>735</v>
      </c>
      <c r="D2584" s="21">
        <v>737.9</v>
      </c>
      <c r="E2584" s="21">
        <v>758.64166666666665</v>
      </c>
      <c r="F2584" s="23" t="str">
        <f t="shared" si="530"/>
        <v>TRUE</v>
      </c>
      <c r="G2584" s="23" t="str">
        <f t="shared" si="531"/>
        <v>FALSE</v>
      </c>
      <c r="H2584" s="23" t="str">
        <f t="shared" si="532"/>
        <v>Hold&amp;NotBuy</v>
      </c>
      <c r="I2584" s="23" t="str">
        <f t="shared" si="529"/>
        <v>hold</v>
      </c>
      <c r="J2584" s="38" t="str">
        <f t="shared" si="526"/>
        <v>Selling</v>
      </c>
      <c r="K2584" s="23" t="str">
        <f t="shared" si="527"/>
        <v>Selling</v>
      </c>
      <c r="L2584" s="23" t="str">
        <f t="shared" si="528"/>
        <v>Cash</v>
      </c>
      <c r="M2584" s="43">
        <f t="shared" si="533"/>
        <v>1.0053835800807538</v>
      </c>
      <c r="N2584" s="54">
        <f t="shared" si="523"/>
        <v>1</v>
      </c>
      <c r="O2584" s="47">
        <f>O2583*N2584</f>
        <v>2785462.8292663773</v>
      </c>
      <c r="P2584" s="67">
        <f>(O2584-MAX(O$97:O2584))/MAX(O$97:O2584)</f>
        <v>-0.46471775314291652</v>
      </c>
      <c r="Q2584" s="63">
        <f t="shared" si="522"/>
        <v>715395.44187234121</v>
      </c>
      <c r="R2584" s="52">
        <f t="shared" si="534"/>
        <v>1.0053835800807538</v>
      </c>
      <c r="S2584" s="47">
        <f t="shared" si="525"/>
        <v>23050076.692944106</v>
      </c>
      <c r="T2584" s="67">
        <f>(S2584-MAX(S$97:S2584))/MAX(S$97:S2584)</f>
        <v>-0.52550455033934673</v>
      </c>
      <c r="U2584" s="63">
        <f t="shared" si="524"/>
        <v>793243.30794651201</v>
      </c>
      <c r="V2584" s="4"/>
    </row>
    <row r="2585" spans="1:22" x14ac:dyDescent="0.3">
      <c r="A2585" s="2">
        <v>45588</v>
      </c>
      <c r="B2585" s="21">
        <v>735</v>
      </c>
      <c r="C2585" s="21">
        <v>728</v>
      </c>
      <c r="D2585" s="21">
        <v>739.3</v>
      </c>
      <c r="E2585" s="21">
        <v>759.0916666666667</v>
      </c>
      <c r="F2585" s="23" t="str">
        <f t="shared" si="530"/>
        <v>FALSE</v>
      </c>
      <c r="G2585" s="23" t="str">
        <f t="shared" si="531"/>
        <v>FALSE</v>
      </c>
      <c r="H2585" s="23" t="str">
        <f t="shared" si="532"/>
        <v>Sell</v>
      </c>
      <c r="I2585" s="23" t="str">
        <f t="shared" si="529"/>
        <v/>
      </c>
      <c r="J2585" s="38" t="str">
        <f t="shared" si="526"/>
        <v>Selling</v>
      </c>
      <c r="K2585" s="23" t="str">
        <f t="shared" si="527"/>
        <v>Selling</v>
      </c>
      <c r="L2585" s="23" t="str">
        <f t="shared" si="528"/>
        <v>Cash</v>
      </c>
      <c r="M2585" s="43">
        <f t="shared" si="533"/>
        <v>0.98393574297188757</v>
      </c>
      <c r="N2585" s="54">
        <f t="shared" si="523"/>
        <v>1</v>
      </c>
      <c r="O2585" s="47">
        <f>O2584*N2585</f>
        <v>2785462.8292663773</v>
      </c>
      <c r="P2585" s="67">
        <f>(O2585-MAX(O$97:O2585))/MAX(O$97:O2585)</f>
        <v>-0.46471775314291652</v>
      </c>
      <c r="Q2585" s="63">
        <f t="shared" si="522"/>
        <v>715395.44187234121</v>
      </c>
      <c r="R2585" s="53">
        <f>(B2585-(B2585*$A$1))/B2584</f>
        <v>0.98324698795180721</v>
      </c>
      <c r="S2585" s="47">
        <f t="shared" si="525"/>
        <v>22663918.480395444</v>
      </c>
      <c r="T2585" s="67">
        <f>(S2585-MAX(S$97:S2585))/MAX(S$97:S2585)</f>
        <v>-0.53345377832432428</v>
      </c>
      <c r="U2585" s="63">
        <f t="shared" si="524"/>
        <v>779954.09325133578</v>
      </c>
      <c r="V2585" s="4"/>
    </row>
    <row r="2586" spans="1:22" x14ac:dyDescent="0.3">
      <c r="A2586" s="2">
        <v>45589</v>
      </c>
      <c r="B2586" s="21">
        <v>729</v>
      </c>
      <c r="C2586" s="21">
        <v>732</v>
      </c>
      <c r="D2586" s="21">
        <v>739.7</v>
      </c>
      <c r="E2586" s="21">
        <v>759.65</v>
      </c>
      <c r="F2586" s="23" t="str">
        <f t="shared" si="530"/>
        <v>FALSE</v>
      </c>
      <c r="G2586" s="23" t="str">
        <f t="shared" si="531"/>
        <v>FALSE</v>
      </c>
      <c r="H2586" s="23" t="str">
        <f t="shared" si="532"/>
        <v>Sell</v>
      </c>
      <c r="I2586" s="23" t="str">
        <f t="shared" si="529"/>
        <v/>
      </c>
      <c r="J2586" s="38" t="str">
        <f t="shared" si="526"/>
        <v>Cash</v>
      </c>
      <c r="K2586" s="23" t="str">
        <f t="shared" si="527"/>
        <v>Cash</v>
      </c>
      <c r="L2586" s="23" t="str">
        <f t="shared" si="528"/>
        <v>Cash</v>
      </c>
      <c r="M2586" s="43">
        <f t="shared" si="533"/>
        <v>0.99183673469387756</v>
      </c>
      <c r="N2586" s="54">
        <f t="shared" si="523"/>
        <v>1</v>
      </c>
      <c r="O2586" s="47">
        <f>O2585*N2586</f>
        <v>2785462.8292663773</v>
      </c>
      <c r="P2586" s="67">
        <f>(O2586-MAX(O$97:O2586))/MAX(O$97:O2586)</f>
        <v>-0.46471775314291652</v>
      </c>
      <c r="Q2586" s="63">
        <f t="shared" si="522"/>
        <v>715395.44187234121</v>
      </c>
      <c r="R2586" s="48">
        <v>1</v>
      </c>
      <c r="S2586" s="47">
        <f t="shared" si="525"/>
        <v>22663918.480395444</v>
      </c>
      <c r="T2586" s="67">
        <f>(S2586-MAX(S$97:S2586))/MAX(S$97:S2586)</f>
        <v>-0.53345377832432428</v>
      </c>
      <c r="U2586" s="63">
        <f t="shared" si="524"/>
        <v>779954.09325133578</v>
      </c>
      <c r="V2586" s="4"/>
    </row>
    <row r="2587" spans="1:22" x14ac:dyDescent="0.3">
      <c r="A2587" s="2">
        <v>45590</v>
      </c>
      <c r="B2587" s="21">
        <v>732</v>
      </c>
      <c r="C2587" s="21">
        <v>729</v>
      </c>
      <c r="D2587" s="21">
        <v>739.5</v>
      </c>
      <c r="E2587" s="21">
        <v>760.18333333333328</v>
      </c>
      <c r="F2587" s="23" t="str">
        <f t="shared" si="530"/>
        <v>FALSE</v>
      </c>
      <c r="G2587" s="23" t="str">
        <f t="shared" si="531"/>
        <v>FALSE</v>
      </c>
      <c r="H2587" s="23" t="str">
        <f t="shared" si="532"/>
        <v>Sell</v>
      </c>
      <c r="I2587" s="23" t="str">
        <f t="shared" si="529"/>
        <v/>
      </c>
      <c r="J2587" s="38" t="str">
        <f t="shared" si="526"/>
        <v>Cash</v>
      </c>
      <c r="K2587" s="23" t="str">
        <f t="shared" si="527"/>
        <v>Cash</v>
      </c>
      <c r="L2587" s="23" t="str">
        <f t="shared" si="528"/>
        <v>Cash</v>
      </c>
      <c r="M2587" s="43">
        <f t="shared" si="533"/>
        <v>1.0041152263374487</v>
      </c>
      <c r="N2587" s="54">
        <f t="shared" si="523"/>
        <v>1</v>
      </c>
      <c r="O2587" s="47">
        <f>O2586*N2587</f>
        <v>2785462.8292663773</v>
      </c>
      <c r="P2587" s="67">
        <f>(O2587-MAX(O$97:O2587))/MAX(O$97:O2587)</f>
        <v>-0.46471775314291652</v>
      </c>
      <c r="Q2587" s="63">
        <f t="shared" si="522"/>
        <v>715395.44187234121</v>
      </c>
      <c r="R2587" s="48">
        <v>1</v>
      </c>
      <c r="S2587" s="47">
        <f t="shared" si="525"/>
        <v>22663918.480395444</v>
      </c>
      <c r="T2587" s="67">
        <f>(S2587-MAX(S$97:S2587))/MAX(S$97:S2587)</f>
        <v>-0.53345377832432428</v>
      </c>
      <c r="U2587" s="63">
        <f t="shared" si="524"/>
        <v>779954.09325133578</v>
      </c>
      <c r="V2587" s="4"/>
    </row>
    <row r="2588" spans="1:22" x14ac:dyDescent="0.3">
      <c r="A2588" s="2">
        <v>45591</v>
      </c>
      <c r="B2588" s="21">
        <v>729</v>
      </c>
      <c r="C2588" s="21">
        <v>712</v>
      </c>
      <c r="D2588" s="21">
        <v>736.5</v>
      </c>
      <c r="E2588" s="21">
        <v>760.50833333333333</v>
      </c>
      <c r="F2588" s="23" t="str">
        <f t="shared" si="530"/>
        <v>FALSE</v>
      </c>
      <c r="G2588" s="23" t="str">
        <f t="shared" si="531"/>
        <v>FALSE</v>
      </c>
      <c r="H2588" s="23" t="str">
        <f t="shared" si="532"/>
        <v>Sell</v>
      </c>
      <c r="I2588" s="23" t="str">
        <f t="shared" si="529"/>
        <v/>
      </c>
      <c r="J2588" s="38" t="str">
        <f t="shared" si="526"/>
        <v>Cash</v>
      </c>
      <c r="K2588" s="23" t="str">
        <f t="shared" si="527"/>
        <v>Cash</v>
      </c>
      <c r="L2588" s="23" t="str">
        <f t="shared" si="528"/>
        <v>Cash</v>
      </c>
      <c r="M2588" s="43">
        <f t="shared" si="533"/>
        <v>0.99590163934426235</v>
      </c>
      <c r="N2588" s="54">
        <f t="shared" si="523"/>
        <v>1</v>
      </c>
      <c r="O2588" s="47">
        <f>O2587*N2588</f>
        <v>2785462.8292663773</v>
      </c>
      <c r="P2588" s="67">
        <f>(O2588-MAX(O$97:O2588))/MAX(O$97:O2588)</f>
        <v>-0.46471775314291652</v>
      </c>
      <c r="Q2588" s="63">
        <f t="shared" si="522"/>
        <v>715395.44187234121</v>
      </c>
      <c r="R2588" s="48">
        <v>1</v>
      </c>
      <c r="S2588" s="47">
        <f t="shared" si="525"/>
        <v>22663918.480395444</v>
      </c>
      <c r="T2588" s="67">
        <f>(S2588-MAX(S$97:S2588))/MAX(S$97:S2588)</f>
        <v>-0.53345377832432428</v>
      </c>
      <c r="U2588" s="63">
        <f t="shared" si="524"/>
        <v>779954.09325133578</v>
      </c>
      <c r="V2588" s="4"/>
    </row>
    <row r="2589" spans="1:22" x14ac:dyDescent="0.3">
      <c r="A2589" s="2">
        <v>45592</v>
      </c>
      <c r="B2589" s="21">
        <v>712</v>
      </c>
      <c r="C2589" s="21">
        <v>720</v>
      </c>
      <c r="D2589" s="21">
        <v>733.2</v>
      </c>
      <c r="E2589" s="21">
        <v>760.94166666666672</v>
      </c>
      <c r="F2589" s="23" t="str">
        <f t="shared" si="530"/>
        <v>FALSE</v>
      </c>
      <c r="G2589" s="23" t="str">
        <f t="shared" si="531"/>
        <v>FALSE</v>
      </c>
      <c r="H2589" s="23" t="str">
        <f t="shared" si="532"/>
        <v>Sell</v>
      </c>
      <c r="I2589" s="23" t="str">
        <f t="shared" si="529"/>
        <v/>
      </c>
      <c r="J2589" s="38" t="str">
        <f t="shared" si="526"/>
        <v>Cash</v>
      </c>
      <c r="K2589" s="23" t="str">
        <f t="shared" si="527"/>
        <v>Cash</v>
      </c>
      <c r="L2589" s="23" t="str">
        <f t="shared" si="528"/>
        <v>Cash</v>
      </c>
      <c r="M2589" s="43">
        <f t="shared" si="533"/>
        <v>0.97668038408779145</v>
      </c>
      <c r="N2589" s="54">
        <f t="shared" si="523"/>
        <v>1</v>
      </c>
      <c r="O2589" s="47">
        <f>O2588*N2589</f>
        <v>2785462.8292663773</v>
      </c>
      <c r="P2589" s="67">
        <f>(O2589-MAX(O$97:O2589))/MAX(O$97:O2589)</f>
        <v>-0.46471775314291652</v>
      </c>
      <c r="Q2589" s="63">
        <f t="shared" si="522"/>
        <v>715395.44187234121</v>
      </c>
      <c r="R2589" s="48">
        <v>1</v>
      </c>
      <c r="S2589" s="47">
        <f t="shared" si="525"/>
        <v>22663918.480395444</v>
      </c>
      <c r="T2589" s="67">
        <f>(S2589-MAX(S$97:S2589))/MAX(S$97:S2589)</f>
        <v>-0.53345377832432428</v>
      </c>
      <c r="U2589" s="63">
        <f t="shared" si="524"/>
        <v>779954.09325133578</v>
      </c>
      <c r="V2589" s="4"/>
    </row>
    <row r="2590" spans="1:22" x14ac:dyDescent="0.3">
      <c r="A2590" s="2">
        <v>45593</v>
      </c>
      <c r="B2590" s="21">
        <v>721</v>
      </c>
      <c r="C2590" s="21">
        <v>722</v>
      </c>
      <c r="D2590" s="21">
        <v>731.1</v>
      </c>
      <c r="E2590" s="21">
        <v>761.42499999999995</v>
      </c>
      <c r="F2590" s="23" t="str">
        <f t="shared" si="530"/>
        <v>FALSE</v>
      </c>
      <c r="G2590" s="23" t="str">
        <f t="shared" si="531"/>
        <v>FALSE</v>
      </c>
      <c r="H2590" s="23" t="str">
        <f t="shared" si="532"/>
        <v>Sell</v>
      </c>
      <c r="I2590" s="23" t="str">
        <f t="shared" si="529"/>
        <v/>
      </c>
      <c r="J2590" s="38" t="str">
        <f t="shared" si="526"/>
        <v>Cash</v>
      </c>
      <c r="K2590" s="23" t="str">
        <f t="shared" si="527"/>
        <v>Cash</v>
      </c>
      <c r="L2590" s="23" t="str">
        <f t="shared" si="528"/>
        <v>Cash</v>
      </c>
      <c r="M2590" s="43">
        <f t="shared" si="533"/>
        <v>1.0126404494382022</v>
      </c>
      <c r="N2590" s="54">
        <f t="shared" si="523"/>
        <v>1</v>
      </c>
      <c r="O2590" s="47">
        <f>O2589*N2590</f>
        <v>2785462.8292663773</v>
      </c>
      <c r="P2590" s="67">
        <f>(O2590-MAX(O$97:O2590))/MAX(O$97:O2590)</f>
        <v>-0.46471775314291652</v>
      </c>
      <c r="Q2590" s="63">
        <f t="shared" si="522"/>
        <v>715395.44187234121</v>
      </c>
      <c r="R2590" s="48">
        <v>1</v>
      </c>
      <c r="S2590" s="47">
        <f t="shared" si="525"/>
        <v>22663918.480395444</v>
      </c>
      <c r="T2590" s="67">
        <f>(S2590-MAX(S$97:S2590))/MAX(S$97:S2590)</f>
        <v>-0.53345377832432428</v>
      </c>
      <c r="U2590" s="63">
        <f t="shared" si="524"/>
        <v>779954.09325133578</v>
      </c>
      <c r="V2590" s="4"/>
    </row>
    <row r="2591" spans="1:22" x14ac:dyDescent="0.3">
      <c r="A2591" s="2">
        <v>45594</v>
      </c>
      <c r="B2591" s="21">
        <v>722</v>
      </c>
      <c r="C2591" s="21">
        <v>731</v>
      </c>
      <c r="D2591" s="21">
        <v>729.8</v>
      </c>
      <c r="E2591" s="21">
        <v>761.9</v>
      </c>
      <c r="F2591" s="23" t="str">
        <f t="shared" si="530"/>
        <v>FALSE</v>
      </c>
      <c r="G2591" s="23" t="str">
        <f t="shared" si="531"/>
        <v>FALSE</v>
      </c>
      <c r="H2591" s="23" t="str">
        <f t="shared" si="532"/>
        <v>Sell</v>
      </c>
      <c r="I2591" s="23" t="str">
        <f t="shared" si="529"/>
        <v/>
      </c>
      <c r="J2591" s="38" t="str">
        <f t="shared" si="526"/>
        <v>Cash</v>
      </c>
      <c r="K2591" s="23" t="str">
        <f t="shared" si="527"/>
        <v>Cash</v>
      </c>
      <c r="L2591" s="23" t="str">
        <f t="shared" si="528"/>
        <v>Cash</v>
      </c>
      <c r="M2591" s="43">
        <f t="shared" si="533"/>
        <v>1.0013869625520111</v>
      </c>
      <c r="N2591" s="54">
        <f t="shared" si="523"/>
        <v>1</v>
      </c>
      <c r="O2591" s="47">
        <f>O2590*N2591</f>
        <v>2785462.8292663773</v>
      </c>
      <c r="P2591" s="67">
        <f>(O2591-MAX(O$97:O2591))/MAX(O$97:O2591)</f>
        <v>-0.46471775314291652</v>
      </c>
      <c r="Q2591" s="63">
        <f t="shared" si="522"/>
        <v>715395.44187234121</v>
      </c>
      <c r="R2591" s="48">
        <v>1</v>
      </c>
      <c r="S2591" s="47">
        <f t="shared" si="525"/>
        <v>22663918.480395444</v>
      </c>
      <c r="T2591" s="67">
        <f>(S2591-MAX(S$97:S2591))/MAX(S$97:S2591)</f>
        <v>-0.53345377832432428</v>
      </c>
      <c r="U2591" s="63">
        <f t="shared" si="524"/>
        <v>779954.09325133578</v>
      </c>
      <c r="V2591" s="4"/>
    </row>
    <row r="2592" spans="1:22" x14ac:dyDescent="0.3">
      <c r="A2592" s="2">
        <v>45595</v>
      </c>
      <c r="B2592" s="21">
        <v>731</v>
      </c>
      <c r="C2592" s="21">
        <v>729</v>
      </c>
      <c r="D2592" s="21">
        <v>728.5</v>
      </c>
      <c r="E2592" s="21">
        <v>762.30833333333328</v>
      </c>
      <c r="F2592" s="23" t="str">
        <f t="shared" si="530"/>
        <v>TRUE</v>
      </c>
      <c r="G2592" s="23" t="str">
        <f t="shared" si="531"/>
        <v>FALSE</v>
      </c>
      <c r="H2592" s="23" t="str">
        <f t="shared" si="532"/>
        <v>Hold&amp;NotBuy</v>
      </c>
      <c r="I2592" s="23" t="str">
        <f t="shared" si="529"/>
        <v>hold</v>
      </c>
      <c r="J2592" s="38" t="str">
        <f t="shared" si="526"/>
        <v>Cash</v>
      </c>
      <c r="K2592" s="23" t="str">
        <f t="shared" si="527"/>
        <v>Cash</v>
      </c>
      <c r="L2592" s="23" t="str">
        <f t="shared" si="528"/>
        <v>Cash</v>
      </c>
      <c r="M2592" s="43">
        <f t="shared" si="533"/>
        <v>1.0124653739612188</v>
      </c>
      <c r="N2592" s="54">
        <f t="shared" si="523"/>
        <v>1</v>
      </c>
      <c r="O2592" s="47">
        <f>O2591*N2592</f>
        <v>2785462.8292663773</v>
      </c>
      <c r="P2592" s="67">
        <f>(O2592-MAX(O$97:O2592))/MAX(O$97:O2592)</f>
        <v>-0.46471775314291652</v>
      </c>
      <c r="Q2592" s="63">
        <f t="shared" si="522"/>
        <v>715395.44187234121</v>
      </c>
      <c r="R2592" s="48">
        <v>1</v>
      </c>
      <c r="S2592" s="47">
        <f t="shared" si="525"/>
        <v>22663918.480395444</v>
      </c>
      <c r="T2592" s="67">
        <f>(S2592-MAX(S$97:S2592))/MAX(S$97:S2592)</f>
        <v>-0.53345377832432428</v>
      </c>
      <c r="U2592" s="63">
        <f t="shared" si="524"/>
        <v>779954.09325133578</v>
      </c>
      <c r="V2592" s="4"/>
    </row>
    <row r="2593" spans="1:22" x14ac:dyDescent="0.3">
      <c r="A2593" s="2">
        <v>45596</v>
      </c>
      <c r="B2593" s="21">
        <v>730</v>
      </c>
      <c r="C2593" s="21">
        <v>712</v>
      </c>
      <c r="D2593" s="21">
        <v>725</v>
      </c>
      <c r="E2593" s="21">
        <v>762.66666666666663</v>
      </c>
      <c r="F2593" s="23" t="str">
        <f t="shared" si="530"/>
        <v>TRUE</v>
      </c>
      <c r="G2593" s="23" t="str">
        <f t="shared" si="531"/>
        <v>FALSE</v>
      </c>
      <c r="H2593" s="23" t="str">
        <f t="shared" si="532"/>
        <v>Hold&amp;NotBuy</v>
      </c>
      <c r="I2593" s="23" t="str">
        <f t="shared" si="529"/>
        <v>hold</v>
      </c>
      <c r="J2593" s="38" t="str">
        <f t="shared" si="526"/>
        <v>Cash</v>
      </c>
      <c r="K2593" s="23" t="str">
        <f t="shared" si="527"/>
        <v>Cash</v>
      </c>
      <c r="L2593" s="23" t="str">
        <f t="shared" si="528"/>
        <v>Cash</v>
      </c>
      <c r="M2593" s="43">
        <f t="shared" si="533"/>
        <v>0.99863201094391241</v>
      </c>
      <c r="N2593" s="54">
        <f t="shared" si="523"/>
        <v>1</v>
      </c>
      <c r="O2593" s="47">
        <f>O2592*N2593</f>
        <v>2785462.8292663773</v>
      </c>
      <c r="P2593" s="67">
        <f>(O2593-MAX(O$97:O2593))/MAX(O$97:O2593)</f>
        <v>-0.46471775314291652</v>
      </c>
      <c r="Q2593" s="63">
        <f t="shared" si="522"/>
        <v>715395.44187234121</v>
      </c>
      <c r="R2593" s="55">
        <f>(B2593-(B2592*$A$1))/B2592</f>
        <v>0.99793201094391237</v>
      </c>
      <c r="S2593" s="47">
        <f t="shared" si="525"/>
        <v>22617049.745009925</v>
      </c>
      <c r="T2593" s="67">
        <f>(S2593-MAX(S$97:S2593))/MAX(S$97:S2593)</f>
        <v>-0.53441859080490861</v>
      </c>
      <c r="U2593" s="63">
        <f t="shared" si="524"/>
        <v>778341.15672224131</v>
      </c>
      <c r="V2593" s="4"/>
    </row>
    <row r="2594" spans="1:22" x14ac:dyDescent="0.3">
      <c r="A2594" s="2">
        <v>45597</v>
      </c>
      <c r="B2594" s="21">
        <v>712</v>
      </c>
      <c r="C2594" s="21">
        <v>723</v>
      </c>
      <c r="D2594" s="21">
        <v>723.8</v>
      </c>
      <c r="E2594" s="21">
        <v>763.4083333333333</v>
      </c>
      <c r="F2594" s="23" t="str">
        <f t="shared" si="530"/>
        <v>FALSE</v>
      </c>
      <c r="G2594" s="23" t="str">
        <f t="shared" si="531"/>
        <v>FALSE</v>
      </c>
      <c r="H2594" s="23" t="str">
        <f t="shared" si="532"/>
        <v>Sell</v>
      </c>
      <c r="I2594" s="23" t="str">
        <f t="shared" si="529"/>
        <v/>
      </c>
      <c r="J2594" s="38" t="str">
        <f t="shared" si="526"/>
        <v>Selling</v>
      </c>
      <c r="K2594" s="23" t="str">
        <f t="shared" si="527"/>
        <v>Selling</v>
      </c>
      <c r="L2594" s="23" t="str">
        <f t="shared" si="528"/>
        <v>Cash</v>
      </c>
      <c r="M2594" s="43">
        <f t="shared" si="533"/>
        <v>0.97534246575342465</v>
      </c>
      <c r="N2594" s="54">
        <f t="shared" si="523"/>
        <v>1</v>
      </c>
      <c r="O2594" s="47">
        <f>O2593*N2594</f>
        <v>2785462.8292663773</v>
      </c>
      <c r="P2594" s="67">
        <f>(O2594-MAX(O$97:O2594))/MAX(O$97:O2594)</f>
        <v>-0.46471775314291652</v>
      </c>
      <c r="Q2594" s="63">
        <f t="shared" si="522"/>
        <v>715395.44187234121</v>
      </c>
      <c r="R2594" s="53">
        <f>(B2594-(B2594*$A$1))/B2593</f>
        <v>0.97465972602739737</v>
      </c>
      <c r="S2594" s="47">
        <f t="shared" si="525"/>
        <v>22043927.508019391</v>
      </c>
      <c r="T2594" s="67">
        <f>(S2594-MAX(S$97:S2594))/MAX(S$97:S2594)</f>
        <v>-0.54621655127046265</v>
      </c>
      <c r="U2594" s="63">
        <f t="shared" si="524"/>
        <v>758617.77856674732</v>
      </c>
      <c r="V2594" s="4"/>
    </row>
    <row r="2595" spans="1:22" x14ac:dyDescent="0.3">
      <c r="A2595" s="2">
        <v>45598</v>
      </c>
      <c r="B2595" s="21">
        <v>723</v>
      </c>
      <c r="C2595" s="21">
        <v>714</v>
      </c>
      <c r="D2595" s="21">
        <v>722.4</v>
      </c>
      <c r="E2595" s="21">
        <v>764.35</v>
      </c>
      <c r="F2595" s="23" t="str">
        <f t="shared" si="530"/>
        <v>FALSE</v>
      </c>
      <c r="G2595" s="23" t="str">
        <f t="shared" si="531"/>
        <v>FALSE</v>
      </c>
      <c r="H2595" s="23" t="str">
        <f t="shared" si="532"/>
        <v>Sell</v>
      </c>
      <c r="I2595" s="23" t="str">
        <f t="shared" si="529"/>
        <v/>
      </c>
      <c r="J2595" s="38" t="str">
        <f t="shared" si="526"/>
        <v>Cash</v>
      </c>
      <c r="K2595" s="23" t="str">
        <f t="shared" si="527"/>
        <v>Cash</v>
      </c>
      <c r="L2595" s="23" t="str">
        <f t="shared" si="528"/>
        <v>Cash</v>
      </c>
      <c r="M2595" s="43">
        <f t="shared" si="533"/>
        <v>1.0154494382022472</v>
      </c>
      <c r="N2595" s="54">
        <f t="shared" si="523"/>
        <v>1</v>
      </c>
      <c r="O2595" s="47">
        <f>O2594*N2595</f>
        <v>2785462.8292663773</v>
      </c>
      <c r="P2595" s="67">
        <f>(O2595-MAX(O$97:O2595))/MAX(O$97:O2595)</f>
        <v>-0.46471775314291652</v>
      </c>
      <c r="Q2595" s="63">
        <f>Q2594*N2595</f>
        <v>715395.44187234121</v>
      </c>
      <c r="R2595" s="48">
        <v>1</v>
      </c>
      <c r="S2595" s="47">
        <f t="shared" si="525"/>
        <v>22043927.508019391</v>
      </c>
      <c r="T2595" s="67">
        <f>(S2595-MAX(S$97:S2595))/MAX(S$97:S2595)</f>
        <v>-0.54621655127046265</v>
      </c>
      <c r="U2595" s="63">
        <f t="shared" si="524"/>
        <v>758617.77856674732</v>
      </c>
      <c r="V2595" s="4"/>
    </row>
    <row r="2596" spans="1:22" x14ac:dyDescent="0.3">
      <c r="A2596" s="2">
        <v>45599</v>
      </c>
      <c r="B2596" s="21">
        <v>715</v>
      </c>
      <c r="C2596" s="21">
        <v>694</v>
      </c>
      <c r="D2596" s="21">
        <v>718.6</v>
      </c>
      <c r="E2596" s="21">
        <v>764.95</v>
      </c>
      <c r="F2596" s="23" t="str">
        <f t="shared" si="530"/>
        <v>FALSE</v>
      </c>
      <c r="G2596" s="23" t="str">
        <f t="shared" si="531"/>
        <v>FALSE</v>
      </c>
      <c r="H2596" s="23" t="str">
        <f t="shared" si="532"/>
        <v>Sell</v>
      </c>
      <c r="I2596" s="23" t="str">
        <f t="shared" si="529"/>
        <v/>
      </c>
      <c r="J2596" s="38" t="str">
        <f t="shared" si="526"/>
        <v>Cash</v>
      </c>
      <c r="K2596" s="23" t="str">
        <f t="shared" si="527"/>
        <v>Cash</v>
      </c>
      <c r="L2596" s="23" t="str">
        <f t="shared" si="528"/>
        <v>Cash</v>
      </c>
      <c r="M2596" s="43">
        <f t="shared" si="533"/>
        <v>0.98893499308437072</v>
      </c>
      <c r="N2596" s="54">
        <f t="shared" ref="N2596:N2659" si="535">IF(L2596="hold", IF(L2595="hold", B2596/B2595, (B2596-(B2595*$A$1))/B2595), IF(L2596="Selling", IF(L2595="Buying", (B2596-(B2595*$A$1)-(B2596*$A$1))/B2595, (B2596-(B2596*$A$1))/B2595), 1))</f>
        <v>1</v>
      </c>
      <c r="O2596" s="47">
        <f>O2595*N2596</f>
        <v>2785462.8292663773</v>
      </c>
      <c r="P2596" s="67">
        <f>(O2596-MAX(O$97:O2596))/MAX(O$97:O2596)</f>
        <v>-0.46471775314291652</v>
      </c>
      <c r="Q2596" s="63">
        <f>Q2595*N2596</f>
        <v>715395.44187234121</v>
      </c>
      <c r="R2596" s="48">
        <v>1</v>
      </c>
      <c r="S2596" s="47">
        <f t="shared" si="525"/>
        <v>22043927.508019391</v>
      </c>
      <c r="T2596" s="67">
        <f>(S2596-MAX(S$97:S2596))/MAX(S$97:S2596)</f>
        <v>-0.54621655127046265</v>
      </c>
      <c r="U2596" s="63">
        <f>U2595*R2596</f>
        <v>758617.77856674732</v>
      </c>
      <c r="V2596" s="4"/>
    </row>
    <row r="2597" spans="1:22" x14ac:dyDescent="0.3">
      <c r="A2597" s="2">
        <v>45600</v>
      </c>
      <c r="B2597" s="21">
        <v>694</v>
      </c>
      <c r="C2597" s="21">
        <v>708</v>
      </c>
      <c r="D2597" s="21">
        <v>716.5</v>
      </c>
      <c r="E2597" s="21">
        <v>765.8</v>
      </c>
      <c r="F2597" s="23" t="str">
        <f t="shared" si="530"/>
        <v>FALSE</v>
      </c>
      <c r="G2597" s="23" t="str">
        <f t="shared" si="531"/>
        <v>FALSE</v>
      </c>
      <c r="H2597" s="23" t="str">
        <f t="shared" si="532"/>
        <v>Sell</v>
      </c>
      <c r="I2597" s="23" t="str">
        <f t="shared" si="529"/>
        <v/>
      </c>
      <c r="J2597" s="38" t="str">
        <f t="shared" si="526"/>
        <v>Cash</v>
      </c>
      <c r="K2597" s="23" t="str">
        <f t="shared" si="527"/>
        <v>Cash</v>
      </c>
      <c r="L2597" s="23" t="str">
        <f t="shared" si="528"/>
        <v>Cash</v>
      </c>
      <c r="M2597" s="43">
        <f t="shared" si="533"/>
        <v>0.9706293706293706</v>
      </c>
      <c r="N2597" s="54">
        <f t="shared" si="535"/>
        <v>1</v>
      </c>
      <c r="O2597" s="47">
        <f>O2596*N2597</f>
        <v>2785462.8292663773</v>
      </c>
      <c r="P2597" s="67">
        <f>(O2597-MAX(O$97:O2597))/MAX(O$97:O2597)</f>
        <v>-0.46471775314291652</v>
      </c>
      <c r="Q2597" s="63">
        <f>Q2596*N2597</f>
        <v>715395.44187234121</v>
      </c>
      <c r="R2597" s="48">
        <v>1</v>
      </c>
      <c r="S2597" s="47">
        <f t="shared" si="525"/>
        <v>22043927.508019391</v>
      </c>
      <c r="T2597" s="67">
        <f>(S2597-MAX(S$97:S2597))/MAX(S$97:S2597)</f>
        <v>-0.54621655127046265</v>
      </c>
      <c r="U2597" s="63">
        <f>U2596*R2597</f>
        <v>758617.77856674732</v>
      </c>
      <c r="V2597" s="4"/>
    </row>
    <row r="2598" spans="1:22" x14ac:dyDescent="0.3">
      <c r="A2598" s="2">
        <v>45601</v>
      </c>
      <c r="B2598" s="21">
        <v>708</v>
      </c>
      <c r="C2598" s="21">
        <v>713</v>
      </c>
      <c r="D2598" s="21">
        <v>716.6</v>
      </c>
      <c r="E2598" s="21">
        <v>766.64166666666665</v>
      </c>
      <c r="F2598" s="23" t="str">
        <f t="shared" si="530"/>
        <v>FALSE</v>
      </c>
      <c r="G2598" s="23" t="str">
        <f t="shared" si="531"/>
        <v>FALSE</v>
      </c>
      <c r="H2598" s="23" t="str">
        <f t="shared" si="532"/>
        <v>Sell</v>
      </c>
      <c r="I2598" s="23" t="str">
        <f t="shared" si="529"/>
        <v/>
      </c>
      <c r="J2598" s="38" t="str">
        <f t="shared" si="526"/>
        <v>Cash</v>
      </c>
      <c r="K2598" s="23" t="str">
        <f t="shared" si="527"/>
        <v>Cash</v>
      </c>
      <c r="L2598" s="23" t="str">
        <f t="shared" si="528"/>
        <v>Cash</v>
      </c>
      <c r="M2598" s="43">
        <f t="shared" si="533"/>
        <v>1.0201729106628241</v>
      </c>
      <c r="N2598" s="54">
        <f t="shared" si="535"/>
        <v>1</v>
      </c>
      <c r="O2598" s="47">
        <f>O2597*N2598</f>
        <v>2785462.8292663773</v>
      </c>
      <c r="P2598" s="67">
        <f>(O2598-MAX(O$97:O2598))/MAX(O$97:O2598)</f>
        <v>-0.46471775314291652</v>
      </c>
      <c r="Q2598" s="63">
        <f>Q2597*N2598</f>
        <v>715395.44187234121</v>
      </c>
      <c r="R2598" s="48">
        <v>1</v>
      </c>
      <c r="S2598" s="47">
        <f t="shared" si="525"/>
        <v>22043927.508019391</v>
      </c>
      <c r="T2598" s="67">
        <f>(S2598-MAX(S$97:S2598))/MAX(S$97:S2598)</f>
        <v>-0.54621655127046265</v>
      </c>
      <c r="U2598" s="63">
        <f>U2597*R2598</f>
        <v>758617.77856674732</v>
      </c>
      <c r="V2598" s="4"/>
    </row>
    <row r="2599" spans="1:22" x14ac:dyDescent="0.3">
      <c r="A2599" s="2">
        <v>45602</v>
      </c>
      <c r="B2599" s="21">
        <v>713</v>
      </c>
      <c r="C2599" s="21">
        <v>731</v>
      </c>
      <c r="D2599" s="21">
        <v>717.7</v>
      </c>
      <c r="E2599" s="21">
        <v>767.65</v>
      </c>
      <c r="F2599" s="23" t="str">
        <f t="shared" si="530"/>
        <v>FALSE</v>
      </c>
      <c r="G2599" s="23" t="str">
        <f t="shared" si="531"/>
        <v>FALSE</v>
      </c>
      <c r="H2599" s="23" t="str">
        <f t="shared" si="532"/>
        <v>Sell</v>
      </c>
      <c r="I2599" s="23" t="str">
        <f t="shared" si="529"/>
        <v/>
      </c>
      <c r="J2599" s="38" t="str">
        <f t="shared" si="526"/>
        <v>Cash</v>
      </c>
      <c r="K2599" s="23" t="str">
        <f t="shared" si="527"/>
        <v>Cash</v>
      </c>
      <c r="L2599" s="23" t="str">
        <f t="shared" si="528"/>
        <v>Cash</v>
      </c>
      <c r="M2599" s="43">
        <f t="shared" si="533"/>
        <v>1.0070621468926553</v>
      </c>
      <c r="N2599" s="54">
        <f t="shared" si="535"/>
        <v>1</v>
      </c>
      <c r="O2599" s="47">
        <f>O2598*N2599</f>
        <v>2785462.8292663773</v>
      </c>
      <c r="P2599" s="67">
        <f>(O2599-MAX(O$97:O2599))/MAX(O$97:O2599)</f>
        <v>-0.46471775314291652</v>
      </c>
      <c r="Q2599" s="63">
        <f>Q2598*N2599</f>
        <v>715395.44187234121</v>
      </c>
      <c r="R2599" s="48">
        <v>1</v>
      </c>
      <c r="S2599" s="47">
        <f t="shared" si="525"/>
        <v>22043927.508019391</v>
      </c>
      <c r="T2599" s="67">
        <f>(S2599-MAX(S$97:S2599))/MAX(S$97:S2599)</f>
        <v>-0.54621655127046265</v>
      </c>
      <c r="U2599" s="63">
        <f>U2598*R2599</f>
        <v>758617.77856674732</v>
      </c>
      <c r="V2599" s="4"/>
    </row>
    <row r="2600" spans="1:22" x14ac:dyDescent="0.3">
      <c r="A2600" s="2">
        <v>45603</v>
      </c>
      <c r="B2600" s="21">
        <v>731</v>
      </c>
      <c r="C2600" s="21">
        <v>751</v>
      </c>
      <c r="D2600" s="21">
        <v>720.6</v>
      </c>
      <c r="E2600" s="21">
        <v>768.8</v>
      </c>
      <c r="F2600" s="23" t="str">
        <f t="shared" si="530"/>
        <v>TRUE</v>
      </c>
      <c r="G2600" s="23" t="str">
        <f t="shared" si="531"/>
        <v>FALSE</v>
      </c>
      <c r="H2600" s="23" t="str">
        <f t="shared" si="532"/>
        <v>Hold&amp;NotBuy</v>
      </c>
      <c r="I2600" s="23" t="str">
        <f t="shared" si="529"/>
        <v>hold</v>
      </c>
      <c r="J2600" s="38" t="str">
        <f t="shared" si="526"/>
        <v>Cash</v>
      </c>
      <c r="K2600" s="23" t="str">
        <f>IF(J2600="", I2600,J2600)</f>
        <v>Cash</v>
      </c>
      <c r="L2600" s="23" t="str">
        <f t="shared" si="528"/>
        <v>Cash</v>
      </c>
      <c r="M2600" s="43">
        <f t="shared" si="533"/>
        <v>1.0252454417952315</v>
      </c>
      <c r="N2600" s="54">
        <f t="shared" si="535"/>
        <v>1</v>
      </c>
      <c r="O2600" s="47">
        <f>O2599*N2600</f>
        <v>2785462.8292663773</v>
      </c>
      <c r="P2600" s="67">
        <f>(O2600-MAX(O$97:O2600))/MAX(O$97:O2600)</f>
        <v>-0.46471775314291652</v>
      </c>
      <c r="Q2600" s="63">
        <f>Q2599*N2600</f>
        <v>715395.44187234121</v>
      </c>
      <c r="R2600" s="48">
        <v>1</v>
      </c>
      <c r="S2600" s="47">
        <f t="shared" si="525"/>
        <v>22043927.508019391</v>
      </c>
      <c r="T2600" s="67">
        <f>(S2600-MAX(S$97:S2600))/MAX(S$97:S2600)</f>
        <v>-0.54621655127046265</v>
      </c>
      <c r="U2600" s="63">
        <f>U2599*R2600</f>
        <v>758617.77856674732</v>
      </c>
      <c r="V2600" s="4"/>
    </row>
    <row r="2601" spans="1:22" x14ac:dyDescent="0.3">
      <c r="A2601" s="2">
        <v>45604</v>
      </c>
      <c r="B2601" s="21">
        <v>751</v>
      </c>
      <c r="C2601" s="21">
        <v>766</v>
      </c>
      <c r="D2601" s="21">
        <v>724.1</v>
      </c>
      <c r="E2601" s="21">
        <v>769.9083333333333</v>
      </c>
      <c r="F2601" s="23" t="str">
        <f t="shared" si="530"/>
        <v>TRUE</v>
      </c>
      <c r="G2601" s="23" t="str">
        <f t="shared" si="531"/>
        <v>FALSE</v>
      </c>
      <c r="H2601" s="23" t="str">
        <f t="shared" si="532"/>
        <v>Hold&amp;NotBuy</v>
      </c>
      <c r="I2601" s="23" t="str">
        <f t="shared" si="529"/>
        <v>hold</v>
      </c>
      <c r="J2601" s="38" t="str">
        <f t="shared" si="526"/>
        <v>Cash</v>
      </c>
      <c r="K2601" s="23" t="str">
        <f t="shared" ref="K2601:K2664" si="536">IF(J2601="", I2601,J2601)</f>
        <v>Cash</v>
      </c>
      <c r="L2601" s="23" t="str">
        <f t="shared" si="528"/>
        <v>Cash</v>
      </c>
      <c r="M2601" s="43">
        <f t="shared" si="533"/>
        <v>1.027359781121751</v>
      </c>
      <c r="N2601" s="54">
        <f t="shared" si="535"/>
        <v>1</v>
      </c>
      <c r="O2601" s="47">
        <f>O2600*N2601</f>
        <v>2785462.8292663773</v>
      </c>
      <c r="P2601" s="67">
        <f>(O2601-MAX(O$97:O2601))/MAX(O$97:O2601)</f>
        <v>-0.46471775314291652</v>
      </c>
      <c r="Q2601" s="63">
        <f>Q2600*N2601</f>
        <v>715395.44187234121</v>
      </c>
      <c r="R2601" s="55">
        <f>(B2601-(B2600*$A$1))/B2600</f>
        <v>1.026659781121751</v>
      </c>
      <c r="S2601" s="47">
        <f t="shared" si="525"/>
        <v>22631613.790446937</v>
      </c>
      <c r="T2601" s="67">
        <f>(S2601-MAX(S$97:S2601))/MAX(S$97:S2601)</f>
        <v>-0.53411878385065981</v>
      </c>
      <c r="U2601" s="63">
        <f>U2600*R2601</f>
        <v>778842.36249840586</v>
      </c>
      <c r="V2601" s="4"/>
    </row>
    <row r="2602" spans="1:22" x14ac:dyDescent="0.3">
      <c r="A2602" s="2">
        <v>45605</v>
      </c>
      <c r="B2602" s="21">
        <v>765</v>
      </c>
      <c r="C2602" s="21">
        <v>764</v>
      </c>
      <c r="D2602" s="21">
        <v>727.6</v>
      </c>
      <c r="E2602" s="21">
        <v>770.83333333333337</v>
      </c>
      <c r="F2602" s="23" t="str">
        <f t="shared" si="530"/>
        <v>TRUE</v>
      </c>
      <c r="G2602" s="23" t="str">
        <f t="shared" si="531"/>
        <v>FALSE</v>
      </c>
      <c r="H2602" s="23" t="str">
        <f t="shared" si="532"/>
        <v>Hold&amp;NotBuy</v>
      </c>
      <c r="I2602" s="23" t="str">
        <f t="shared" si="529"/>
        <v>hold</v>
      </c>
      <c r="J2602" s="38" t="str">
        <f t="shared" si="526"/>
        <v>Cash</v>
      </c>
      <c r="K2602" s="23" t="str">
        <f t="shared" si="536"/>
        <v>Cash</v>
      </c>
      <c r="L2602" s="23" t="str">
        <f t="shared" si="528"/>
        <v>Cash</v>
      </c>
      <c r="M2602" s="43">
        <f t="shared" si="533"/>
        <v>1.0186418109187749</v>
      </c>
      <c r="N2602" s="54">
        <f t="shared" si="535"/>
        <v>1</v>
      </c>
      <c r="O2602" s="47">
        <f>O2601*N2602</f>
        <v>2785462.8292663773</v>
      </c>
      <c r="P2602" s="67">
        <f>(O2602-MAX(O$97:O2602))/MAX(O$97:O2602)</f>
        <v>-0.46471775314291652</v>
      </c>
      <c r="Q2602" s="63">
        <f>Q2601*N2602</f>
        <v>715395.44187234121</v>
      </c>
      <c r="R2602" s="52">
        <f t="shared" ref="R2602:R2605" si="537">M2602</f>
        <v>1.0186418109187749</v>
      </c>
      <c r="S2602" s="47">
        <f t="shared" si="525"/>
        <v>23053508.055515189</v>
      </c>
      <c r="T2602" s="67">
        <f>(S2602-MAX(S$97:S2602))/MAX(S$97:S2602)</f>
        <v>-0.52543391430859487</v>
      </c>
      <c r="U2602" s="63">
        <f>U2601*R2602</f>
        <v>793361.39455563307</v>
      </c>
      <c r="V2602" s="4"/>
    </row>
    <row r="2603" spans="1:22" x14ac:dyDescent="0.3">
      <c r="A2603" s="2">
        <v>45606</v>
      </c>
      <c r="B2603" s="21">
        <v>763</v>
      </c>
      <c r="C2603" s="21">
        <v>825</v>
      </c>
      <c r="D2603" s="21">
        <v>738.9</v>
      </c>
      <c r="E2603" s="21">
        <v>771.60833333333335</v>
      </c>
      <c r="F2603" s="23" t="str">
        <f t="shared" si="530"/>
        <v>TRUE</v>
      </c>
      <c r="G2603" s="23" t="str">
        <f t="shared" si="531"/>
        <v>FALSE</v>
      </c>
      <c r="H2603" s="23" t="str">
        <f t="shared" si="532"/>
        <v>Hold&amp;NotBuy</v>
      </c>
      <c r="I2603" s="23" t="str">
        <f t="shared" si="529"/>
        <v>hold</v>
      </c>
      <c r="J2603" s="38" t="str">
        <f t="shared" si="526"/>
        <v>Cash</v>
      </c>
      <c r="K2603" s="23" t="str">
        <f t="shared" si="536"/>
        <v>Cash</v>
      </c>
      <c r="L2603" s="23" t="str">
        <f t="shared" si="528"/>
        <v>Cash</v>
      </c>
      <c r="M2603" s="43">
        <f t="shared" si="533"/>
        <v>0.99738562091503269</v>
      </c>
      <c r="N2603" s="54">
        <f t="shared" si="535"/>
        <v>1</v>
      </c>
      <c r="O2603" s="47">
        <f>O2602*N2603</f>
        <v>2785462.8292663773</v>
      </c>
      <c r="P2603" s="67">
        <f>(O2603-MAX(O$97:O2603))/MAX(O$97:O2603)</f>
        <v>-0.46471775314291652</v>
      </c>
      <c r="Q2603" s="63">
        <f>Q2602*N2603</f>
        <v>715395.44187234121</v>
      </c>
      <c r="R2603" s="52">
        <f t="shared" si="537"/>
        <v>0.99738562091503269</v>
      </c>
      <c r="S2603" s="47">
        <f t="shared" si="525"/>
        <v>22993237.446219724</v>
      </c>
      <c r="T2603" s="67">
        <f>(S2603-MAX(S$97:S2603))/MAX(S$97:S2603)</f>
        <v>-0.52667460995746129</v>
      </c>
      <c r="U2603" s="63">
        <f>U2602*R2603</f>
        <v>791287.24711888633</v>
      </c>
      <c r="V2603" s="4"/>
    </row>
    <row r="2604" spans="1:22" x14ac:dyDescent="0.3">
      <c r="A2604" s="2">
        <v>45607</v>
      </c>
      <c r="B2604" s="21">
        <v>825</v>
      </c>
      <c r="C2604" s="21">
        <v>815</v>
      </c>
      <c r="D2604" s="21">
        <v>748.1</v>
      </c>
      <c r="E2604" s="21">
        <v>772.19166666666672</v>
      </c>
      <c r="F2604" s="23" t="str">
        <f t="shared" si="530"/>
        <v>TRUE</v>
      </c>
      <c r="G2604" s="23" t="str">
        <f t="shared" si="531"/>
        <v>TRUE</v>
      </c>
      <c r="H2604" s="23" t="str">
        <f t="shared" si="532"/>
        <v>Buy</v>
      </c>
      <c r="I2604" s="23" t="str">
        <f t="shared" si="529"/>
        <v>Buying</v>
      </c>
      <c r="J2604" s="38" t="str">
        <f t="shared" si="526"/>
        <v/>
      </c>
      <c r="K2604" s="23" t="str">
        <f t="shared" si="536"/>
        <v>Buying</v>
      </c>
      <c r="L2604" s="23" t="str">
        <f t="shared" si="528"/>
        <v>Buying</v>
      </c>
      <c r="M2604" s="43">
        <f t="shared" si="533"/>
        <v>1.0812581913499344</v>
      </c>
      <c r="N2604" s="54">
        <f t="shared" si="535"/>
        <v>1</v>
      </c>
      <c r="O2604" s="47">
        <f>O2603*N2604</f>
        <v>2785462.8292663773</v>
      </c>
      <c r="P2604" s="67">
        <f>(O2604-MAX(O$97:O2604))/MAX(O$97:O2604)</f>
        <v>-0.46471775314291652</v>
      </c>
      <c r="Q2604" s="63">
        <f>Q2603*N2604</f>
        <v>715395.44187234121</v>
      </c>
      <c r="R2604" s="52">
        <f t="shared" si="537"/>
        <v>1.0812581913499344</v>
      </c>
      <c r="S2604" s="47">
        <f t="shared" ref="S2604:S2667" si="538">S2603*R2604</f>
        <v>24861626.334379122</v>
      </c>
      <c r="T2604" s="67">
        <f>(S2604-MAX(S$97:S2604))/MAX(S$97:S2604)</f>
        <v>-0.48821304484260236</v>
      </c>
      <c r="U2604" s="63">
        <f>U2603*R2604</f>
        <v>855585.81765803567</v>
      </c>
      <c r="V2604" s="4"/>
    </row>
    <row r="2605" spans="1:22" x14ac:dyDescent="0.3">
      <c r="A2605" s="2">
        <v>45608</v>
      </c>
      <c r="B2605" s="21">
        <v>815</v>
      </c>
      <c r="C2605" s="21">
        <v>947</v>
      </c>
      <c r="D2605" s="21">
        <v>771.4</v>
      </c>
      <c r="E2605" s="21">
        <v>773.89166666666665</v>
      </c>
      <c r="F2605" s="23" t="str">
        <f t="shared" si="530"/>
        <v>TRUE</v>
      </c>
      <c r="G2605" s="23" t="str">
        <f t="shared" si="531"/>
        <v>TRUE</v>
      </c>
      <c r="H2605" s="23" t="str">
        <f t="shared" si="532"/>
        <v>Buy</v>
      </c>
      <c r="I2605" s="23" t="str">
        <f t="shared" si="529"/>
        <v>hold</v>
      </c>
      <c r="J2605" s="38" t="str">
        <f t="shared" si="526"/>
        <v/>
      </c>
      <c r="K2605" s="23" t="str">
        <f t="shared" si="536"/>
        <v>hold</v>
      </c>
      <c r="L2605" s="23" t="str">
        <f t="shared" si="528"/>
        <v>hold</v>
      </c>
      <c r="M2605" s="43">
        <f t="shared" si="533"/>
        <v>0.98787878787878791</v>
      </c>
      <c r="N2605" s="54">
        <f t="shared" si="535"/>
        <v>0.98717878787878788</v>
      </c>
      <c r="O2605" s="47">
        <f>O2604*N2605</f>
        <v>2749749.8194766012</v>
      </c>
      <c r="P2605" s="67">
        <f>(O2605-MAX(O$97:O2605))/MAX(O$97:O2605)</f>
        <v>-0.4715807203745902</v>
      </c>
      <c r="Q2605" s="63">
        <f>Q2604*N2605</f>
        <v>706223.20516154764</v>
      </c>
      <c r="R2605" s="52">
        <f t="shared" si="537"/>
        <v>0.98787878787878791</v>
      </c>
      <c r="S2605" s="47">
        <f t="shared" si="538"/>
        <v>24560273.2879018</v>
      </c>
      <c r="T2605" s="67">
        <f>(S2605-MAX(S$97:S2605))/MAX(S$97:S2605)</f>
        <v>-0.49441652308693446</v>
      </c>
      <c r="U2605" s="63">
        <f>U2604*R2605</f>
        <v>845215.08047430194</v>
      </c>
      <c r="V2605" s="4"/>
    </row>
    <row r="2606" spans="1:22" x14ac:dyDescent="0.3">
      <c r="A2606" s="2">
        <v>45609</v>
      </c>
      <c r="B2606" s="21">
        <v>946</v>
      </c>
      <c r="C2606" s="21">
        <v>1003</v>
      </c>
      <c r="D2606" s="21">
        <v>802.3</v>
      </c>
      <c r="E2606" s="21">
        <v>775.50833333333333</v>
      </c>
      <c r="F2606" s="23" t="str">
        <f t="shared" si="530"/>
        <v>TRUE</v>
      </c>
      <c r="G2606" s="23" t="str">
        <f t="shared" si="531"/>
        <v>TRUE</v>
      </c>
      <c r="H2606" s="23" t="str">
        <f t="shared" si="532"/>
        <v>Buy</v>
      </c>
      <c r="I2606" s="23" t="str">
        <f t="shared" si="529"/>
        <v>hold</v>
      </c>
      <c r="J2606" s="38" t="str">
        <f t="shared" si="526"/>
        <v/>
      </c>
      <c r="K2606" s="23" t="str">
        <f t="shared" si="536"/>
        <v>hold</v>
      </c>
      <c r="L2606" s="23" t="str">
        <f t="shared" si="528"/>
        <v>hold</v>
      </c>
      <c r="M2606" s="43">
        <f t="shared" si="533"/>
        <v>1.1607361963190184</v>
      </c>
      <c r="N2606" s="54">
        <f t="shared" si="535"/>
        <v>1.1607361963190184</v>
      </c>
      <c r="O2606" s="47">
        <f>O2605*N2606</f>
        <v>3191734.1462881775</v>
      </c>
      <c r="P2606" s="67">
        <f>(O2606-MAX(O$97:O2606))/MAX(O$97:O2606)</f>
        <v>-0.38664461530596611</v>
      </c>
      <c r="Q2606" s="63">
        <f>Q2605*N2606</f>
        <v>819738.83691144059</v>
      </c>
      <c r="R2606" s="48">
        <v>1.1607361963190184</v>
      </c>
      <c r="S2606" s="47">
        <f t="shared" si="538"/>
        <v>28507998.196754728</v>
      </c>
      <c r="T2606" s="67">
        <f>(S2606-MAX(S$97:S2606))/MAX(S$97:S2606)</f>
        <v>-0.41315095808618402</v>
      </c>
      <c r="U2606" s="63">
        <f>U2605*R2606</f>
        <v>981071.73758121429</v>
      </c>
      <c r="V2606" s="4"/>
    </row>
    <row r="2607" spans="1:22" x14ac:dyDescent="0.3">
      <c r="A2607" s="2">
        <v>45610</v>
      </c>
      <c r="B2607" s="21">
        <v>1002</v>
      </c>
      <c r="C2607" s="21">
        <v>1011</v>
      </c>
      <c r="D2607" s="21">
        <v>832.6</v>
      </c>
      <c r="E2607" s="21">
        <v>776.85</v>
      </c>
      <c r="F2607" s="23" t="str">
        <f t="shared" si="530"/>
        <v>TRUE</v>
      </c>
      <c r="G2607" s="23" t="str">
        <f t="shared" si="531"/>
        <v>TRUE</v>
      </c>
      <c r="H2607" s="23" t="str">
        <f t="shared" si="532"/>
        <v>Buy</v>
      </c>
      <c r="I2607" s="23" t="str">
        <f t="shared" si="529"/>
        <v>hold</v>
      </c>
      <c r="J2607" s="38" t="str">
        <f t="shared" si="526"/>
        <v/>
      </c>
      <c r="K2607" s="23" t="str">
        <f t="shared" si="536"/>
        <v>hold</v>
      </c>
      <c r="L2607" s="23" t="str">
        <f t="shared" si="528"/>
        <v>hold</v>
      </c>
      <c r="M2607" s="43">
        <f t="shared" si="533"/>
        <v>1.0591966173361522</v>
      </c>
      <c r="N2607" s="54">
        <f t="shared" si="535"/>
        <v>1.0591966173361522</v>
      </c>
      <c r="O2607" s="47">
        <f>O2606*N2607</f>
        <v>3380674.0111847292</v>
      </c>
      <c r="P2607" s="67">
        <f>(O2607-MAX(O$97:O2607))/MAX(O$97:O2607)</f>
        <v>-0.35033605130716494</v>
      </c>
      <c r="Q2607" s="63">
        <f>Q2606*N2607</f>
        <v>868264.60315566964</v>
      </c>
      <c r="R2607" s="48">
        <v>1.0591966173361522</v>
      </c>
      <c r="S2607" s="47">
        <f t="shared" si="538"/>
        <v>30195575.257027734</v>
      </c>
      <c r="T2607" s="67">
        <f>(S2607-MAX(S$97:S2607))/MAX(S$97:S2607)</f>
        <v>-0.37841147991792434</v>
      </c>
      <c r="U2607" s="63">
        <f>U2606*R2607</f>
        <v>1039147.8658101234</v>
      </c>
      <c r="V2607" s="4"/>
    </row>
    <row r="2608" spans="1:22" x14ac:dyDescent="0.3">
      <c r="A2608" s="2">
        <v>45611</v>
      </c>
      <c r="B2608" s="21">
        <v>1010</v>
      </c>
      <c r="C2608" s="21">
        <v>1286</v>
      </c>
      <c r="D2608" s="21">
        <v>889.9</v>
      </c>
      <c r="E2608" s="21">
        <v>780.85</v>
      </c>
      <c r="F2608" s="23" t="str">
        <f t="shared" si="530"/>
        <v>TRUE</v>
      </c>
      <c r="G2608" s="23" t="str">
        <f t="shared" si="531"/>
        <v>TRUE</v>
      </c>
      <c r="H2608" s="23" t="str">
        <f t="shared" si="532"/>
        <v>Buy</v>
      </c>
      <c r="I2608" s="23" t="str">
        <f t="shared" si="529"/>
        <v>hold</v>
      </c>
      <c r="J2608" s="38" t="str">
        <f t="shared" si="526"/>
        <v/>
      </c>
      <c r="K2608" s="23" t="str">
        <f t="shared" si="536"/>
        <v>hold</v>
      </c>
      <c r="L2608" s="23" t="str">
        <f t="shared" si="528"/>
        <v>hold</v>
      </c>
      <c r="M2608" s="43">
        <f t="shared" si="533"/>
        <v>1.0079840319361277</v>
      </c>
      <c r="N2608" s="54">
        <f t="shared" si="535"/>
        <v>1.0079840319361277</v>
      </c>
      <c r="O2608" s="47">
        <f>O2607*N2608</f>
        <v>3407665.4204556649</v>
      </c>
      <c r="P2608" s="67">
        <f>(O2608-MAX(O$97:O2608))/MAX(O$97:O2608)</f>
        <v>-0.34514911359305056</v>
      </c>
      <c r="Q2608" s="63">
        <f>Q2607*N2608</f>
        <v>875196.85547627381</v>
      </c>
      <c r="R2608" s="48">
        <v>1.0079840319361277</v>
      </c>
      <c r="S2608" s="47">
        <f t="shared" si="538"/>
        <v>30436657.694209591</v>
      </c>
      <c r="T2608" s="67">
        <f>(S2608-MAX(S$97:S2608))/MAX(S$97:S2608)</f>
        <v>-0.37344869732245867</v>
      </c>
      <c r="U2608" s="63">
        <f>U2607*R2608</f>
        <v>1047444.4555571104</v>
      </c>
      <c r="V2608" s="4"/>
    </row>
    <row r="2609" spans="1:22" x14ac:dyDescent="0.3">
      <c r="A2609" s="2">
        <v>45612</v>
      </c>
      <c r="B2609" s="21">
        <v>1286</v>
      </c>
      <c r="C2609" s="21">
        <v>1665</v>
      </c>
      <c r="D2609" s="21">
        <v>983.3</v>
      </c>
      <c r="E2609" s="21">
        <v>788.11666666666667</v>
      </c>
      <c r="F2609" s="23" t="str">
        <f t="shared" si="530"/>
        <v>TRUE</v>
      </c>
      <c r="G2609" s="23" t="str">
        <f t="shared" si="531"/>
        <v>TRUE</v>
      </c>
      <c r="H2609" s="23" t="str">
        <f t="shared" si="532"/>
        <v>Buy</v>
      </c>
      <c r="I2609" s="23" t="str">
        <f t="shared" si="529"/>
        <v>hold</v>
      </c>
      <c r="J2609" s="38" t="str">
        <f t="shared" si="526"/>
        <v/>
      </c>
      <c r="K2609" s="23" t="str">
        <f t="shared" si="536"/>
        <v>hold</v>
      </c>
      <c r="L2609" s="23" t="str">
        <f t="shared" si="528"/>
        <v>hold</v>
      </c>
      <c r="M2609" s="43">
        <f t="shared" si="533"/>
        <v>1.2732673267326733</v>
      </c>
      <c r="N2609" s="54">
        <f t="shared" si="535"/>
        <v>1.2732673267326733</v>
      </c>
      <c r="O2609" s="47">
        <f>O2608*N2609</f>
        <v>4338869.0403029555</v>
      </c>
      <c r="P2609" s="67">
        <f>(O2609-MAX(O$97:O2609))/MAX(O$97:O2609)</f>
        <v>-0.16619976245610196</v>
      </c>
      <c r="Q2609" s="63">
        <f>Q2608*N2609</f>
        <v>1114359.5605371171</v>
      </c>
      <c r="R2609" s="48">
        <v>1.2732673267326733</v>
      </c>
      <c r="S2609" s="47">
        <f t="shared" si="538"/>
        <v>38754001.776983701</v>
      </c>
      <c r="T2609" s="67">
        <f>(S2609-MAX(S$97:S2609))/MAX(S$97:S2609)</f>
        <v>-0.20223269777889286</v>
      </c>
      <c r="U2609" s="63">
        <f>U2608*R2609</f>
        <v>1333676.8018281623</v>
      </c>
      <c r="V2609" s="4"/>
    </row>
    <row r="2610" spans="1:22" x14ac:dyDescent="0.3">
      <c r="A2610" s="2">
        <v>45613</v>
      </c>
      <c r="B2610" s="21">
        <v>1666</v>
      </c>
      <c r="C2610" s="21">
        <v>1554</v>
      </c>
      <c r="D2610" s="21">
        <v>1063.5999999999999</v>
      </c>
      <c r="E2610" s="21">
        <v>794.13333333333333</v>
      </c>
      <c r="F2610" s="23" t="str">
        <f t="shared" si="530"/>
        <v>TRUE</v>
      </c>
      <c r="G2610" s="23" t="str">
        <f t="shared" si="531"/>
        <v>TRUE</v>
      </c>
      <c r="H2610" s="23" t="str">
        <f t="shared" si="532"/>
        <v>Buy</v>
      </c>
      <c r="I2610" s="23" t="str">
        <f t="shared" si="529"/>
        <v>hold</v>
      </c>
      <c r="J2610" s="38" t="str">
        <f t="shared" si="526"/>
        <v/>
      </c>
      <c r="K2610" s="23" t="str">
        <f t="shared" si="536"/>
        <v>hold</v>
      </c>
      <c r="L2610" s="23" t="str">
        <f t="shared" si="528"/>
        <v>hold</v>
      </c>
      <c r="M2610" s="43">
        <f t="shared" si="533"/>
        <v>1.2954898911353032</v>
      </c>
      <c r="N2610" s="54">
        <f t="shared" si="535"/>
        <v>1.2954898911353032</v>
      </c>
      <c r="O2610" s="47">
        <f>O2609*N2610</f>
        <v>5620960.9806724135</v>
      </c>
      <c r="P2610" s="67">
        <f>(O2610-MAX(O$97:O2610))/MAX(O$97:O2610)</f>
        <v>0</v>
      </c>
      <c r="Q2610" s="63">
        <f>Q2609*N2610</f>
        <v>1443641.5457658141</v>
      </c>
      <c r="R2610" s="48">
        <v>1.2954898911353032</v>
      </c>
      <c r="S2610" s="47">
        <f t="shared" si="538"/>
        <v>50205417.543121964</v>
      </c>
      <c r="T2610" s="67">
        <f>(S2610-MAX(S$97:S2610))/MAX(S$97:S2610)</f>
        <v>0</v>
      </c>
      <c r="U2610" s="63">
        <f>U2609*R2610</f>
        <v>1727764.8148100453</v>
      </c>
      <c r="V2610" s="4"/>
    </row>
    <row r="2611" spans="1:22" x14ac:dyDescent="0.3">
      <c r="A2611" s="2">
        <v>45614</v>
      </c>
      <c r="B2611" s="21">
        <v>1555</v>
      </c>
      <c r="C2611" s="21">
        <v>1601</v>
      </c>
      <c r="D2611" s="21">
        <v>1147.0999999999999</v>
      </c>
      <c r="E2611" s="21">
        <v>800.6583333333333</v>
      </c>
      <c r="F2611" s="23" t="str">
        <f t="shared" si="530"/>
        <v>TRUE</v>
      </c>
      <c r="G2611" s="23" t="str">
        <f t="shared" si="531"/>
        <v>TRUE</v>
      </c>
      <c r="H2611" s="23" t="str">
        <f t="shared" si="532"/>
        <v>Buy</v>
      </c>
      <c r="I2611" s="23" t="str">
        <f t="shared" si="529"/>
        <v>hold</v>
      </c>
      <c r="J2611" s="38" t="str">
        <f t="shared" si="526"/>
        <v/>
      </c>
      <c r="K2611" s="23" t="str">
        <f t="shared" si="536"/>
        <v>hold</v>
      </c>
      <c r="L2611" s="23" t="str">
        <f t="shared" si="528"/>
        <v>hold</v>
      </c>
      <c r="M2611" s="43">
        <f t="shared" si="533"/>
        <v>0.93337334933973592</v>
      </c>
      <c r="N2611" s="54">
        <f t="shared" si="535"/>
        <v>0.93337334933973592</v>
      </c>
      <c r="O2611" s="47">
        <f>O2610*N2611</f>
        <v>5246455.1770381769</v>
      </c>
      <c r="P2611" s="67">
        <f>(O2611-MAX(O$97:O2611))/MAX(O$97:O2611)</f>
        <v>-6.6626650660264131E-2</v>
      </c>
      <c r="Q2611" s="63">
        <f>Q2610*N2611</f>
        <v>1347456.5448174316</v>
      </c>
      <c r="R2611" s="48">
        <v>0.93337334933973592</v>
      </c>
      <c r="S2611" s="47">
        <f t="shared" si="538"/>
        <v>46860398.727223687</v>
      </c>
      <c r="T2611" s="67">
        <f>(S2611-MAX(S$97:S2611))/MAX(S$97:S2611)</f>
        <v>-6.6626650660264006E-2</v>
      </c>
      <c r="U2611" s="63">
        <f>U2610*R2611</f>
        <v>1612649.6320706005</v>
      </c>
      <c r="V2611" s="4"/>
    </row>
    <row r="2612" spans="1:22" x14ac:dyDescent="0.3">
      <c r="A2612" s="2">
        <v>45615</v>
      </c>
      <c r="B2612" s="21">
        <v>1601</v>
      </c>
      <c r="C2612" s="21">
        <v>1521</v>
      </c>
      <c r="D2612" s="21">
        <v>1222.8</v>
      </c>
      <c r="E2612" s="21">
        <v>806.20833333333337</v>
      </c>
      <c r="F2612" s="23" t="str">
        <f t="shared" si="530"/>
        <v>TRUE</v>
      </c>
      <c r="G2612" s="23" t="str">
        <f t="shared" si="531"/>
        <v>TRUE</v>
      </c>
      <c r="H2612" s="23" t="str">
        <f t="shared" si="532"/>
        <v>Buy</v>
      </c>
      <c r="I2612" s="23" t="str">
        <f t="shared" si="529"/>
        <v>hold</v>
      </c>
      <c r="J2612" s="38" t="str">
        <f t="shared" si="526"/>
        <v/>
      </c>
      <c r="K2612" s="23" t="str">
        <f t="shared" si="536"/>
        <v>hold</v>
      </c>
      <c r="L2612" s="23" t="str">
        <f t="shared" si="528"/>
        <v>hold</v>
      </c>
      <c r="M2612" s="43">
        <f t="shared" si="533"/>
        <v>1.0295819935691319</v>
      </c>
      <c r="N2612" s="54">
        <f t="shared" si="535"/>
        <v>1.0295819935691319</v>
      </c>
      <c r="O2612" s="47">
        <f>O2611*N2612</f>
        <v>5401655.7803460592</v>
      </c>
      <c r="P2612" s="67">
        <f>(O2612-MAX(O$97:O2612))/MAX(O$97:O2612)</f>
        <v>-3.9015606242496927E-2</v>
      </c>
      <c r="Q2612" s="63">
        <f>Q2611*N2612</f>
        <v>1387316.9956609055</v>
      </c>
      <c r="R2612" s="48">
        <v>1.0295819935691319</v>
      </c>
      <c r="S2612" s="47">
        <f t="shared" si="538"/>
        <v>48246622.741019376</v>
      </c>
      <c r="T2612" s="67">
        <f>(S2612-MAX(S$97:S2612))/MAX(S$97:S2612)</f>
        <v>-3.9015606242496809E-2</v>
      </c>
      <c r="U2612" s="63">
        <f>U2611*R2612</f>
        <v>1660355.023115776</v>
      </c>
      <c r="V2612" s="4"/>
    </row>
    <row r="2613" spans="1:22" x14ac:dyDescent="0.3">
      <c r="A2613" s="2">
        <v>45616</v>
      </c>
      <c r="B2613" s="21">
        <v>1522</v>
      </c>
      <c r="C2613" s="21">
        <v>1590</v>
      </c>
      <c r="D2613" s="21">
        <v>1299.3</v>
      </c>
      <c r="E2613" s="21">
        <v>812.45833333333337</v>
      </c>
      <c r="F2613" s="23" t="str">
        <f t="shared" si="530"/>
        <v>TRUE</v>
      </c>
      <c r="G2613" s="23" t="str">
        <f t="shared" si="531"/>
        <v>TRUE</v>
      </c>
      <c r="H2613" s="23" t="str">
        <f t="shared" si="532"/>
        <v>Buy</v>
      </c>
      <c r="I2613" s="23" t="str">
        <f t="shared" si="529"/>
        <v>hold</v>
      </c>
      <c r="J2613" s="38" t="str">
        <f t="shared" si="526"/>
        <v/>
      </c>
      <c r="K2613" s="23" t="str">
        <f t="shared" si="536"/>
        <v>hold</v>
      </c>
      <c r="L2613" s="23" t="str">
        <f t="shared" si="528"/>
        <v>hold</v>
      </c>
      <c r="M2613" s="43">
        <f t="shared" si="533"/>
        <v>0.95065584009993753</v>
      </c>
      <c r="N2613" s="54">
        <f t="shared" si="535"/>
        <v>0.95065584009993753</v>
      </c>
      <c r="O2613" s="47">
        <f>O2612*N2613</f>
        <v>5135115.6137955664</v>
      </c>
      <c r="P2613" s="67">
        <f>(O2613-MAX(O$97:O2613))/MAX(O$97:O2613)</f>
        <v>-8.6434573829531791E-2</v>
      </c>
      <c r="Q2613" s="63">
        <f>Q2612*N2613</f>
        <v>1318861.0039949396</v>
      </c>
      <c r="R2613" s="48">
        <v>0.95065584009993753</v>
      </c>
      <c r="S2613" s="47">
        <f t="shared" si="538"/>
        <v>45865933.673848525</v>
      </c>
      <c r="T2613" s="67">
        <f>(S2613-MAX(S$97:S2613))/MAX(S$97:S2613)</f>
        <v>-8.6434573829531652E-2</v>
      </c>
      <c r="U2613" s="63">
        <f>U2612*R2613</f>
        <v>1578426.1993642792</v>
      </c>
      <c r="V2613" s="4"/>
    </row>
    <row r="2614" spans="1:22" x14ac:dyDescent="0.3">
      <c r="A2614" s="2">
        <v>45617</v>
      </c>
      <c r="B2614" s="21">
        <v>1590</v>
      </c>
      <c r="C2614" s="21">
        <v>1576</v>
      </c>
      <c r="D2614" s="21">
        <v>1375.4</v>
      </c>
      <c r="E2614" s="21">
        <v>818.27499999999998</v>
      </c>
      <c r="F2614" s="23" t="str">
        <f t="shared" si="530"/>
        <v>TRUE</v>
      </c>
      <c r="G2614" s="23" t="str">
        <f t="shared" si="531"/>
        <v>TRUE</v>
      </c>
      <c r="H2614" s="23" t="str">
        <f t="shared" si="532"/>
        <v>Buy</v>
      </c>
      <c r="I2614" s="23" t="str">
        <f t="shared" si="529"/>
        <v>hold</v>
      </c>
      <c r="J2614" s="38" t="str">
        <f t="shared" si="526"/>
        <v/>
      </c>
      <c r="K2614" s="23" t="str">
        <f t="shared" si="536"/>
        <v>hold</v>
      </c>
      <c r="L2614" s="23" t="str">
        <f t="shared" si="528"/>
        <v>hold</v>
      </c>
      <c r="M2614" s="43">
        <f t="shared" si="533"/>
        <v>1.0446780551905388</v>
      </c>
      <c r="N2614" s="54">
        <f t="shared" si="535"/>
        <v>1.0446780551905388</v>
      </c>
      <c r="O2614" s="47">
        <f>O2613*N2614</f>
        <v>5364542.5925985221</v>
      </c>
      <c r="P2614" s="67">
        <f>(O2614-MAX(O$97:O2614))/MAX(O$97:O2614)</f>
        <v>-4.5618247298919529E-2</v>
      </c>
      <c r="Q2614" s="63">
        <f>Q2613*N2614</f>
        <v>1377785.1487200749</v>
      </c>
      <c r="R2614" s="48">
        <v>1.0446780551905388</v>
      </c>
      <c r="S2614" s="47">
        <f t="shared" si="538"/>
        <v>47915134.389894322</v>
      </c>
      <c r="T2614" s="67">
        <f>(S2614-MAX(S$97:S2614))/MAX(S$97:S2614)</f>
        <v>-4.5618247298919362E-2</v>
      </c>
      <c r="U2614" s="63">
        <f>U2613*R2614</f>
        <v>1648947.2122136687</v>
      </c>
      <c r="V2614" s="4"/>
    </row>
    <row r="2615" spans="1:22" x14ac:dyDescent="0.3">
      <c r="A2615" s="2">
        <v>45618</v>
      </c>
      <c r="B2615" s="21">
        <v>1576</v>
      </c>
      <c r="C2615" s="21">
        <v>2001</v>
      </c>
      <c r="D2615" s="21">
        <v>1480.8</v>
      </c>
      <c r="E2615" s="21">
        <v>827.7166666666667</v>
      </c>
      <c r="F2615" s="23" t="str">
        <f t="shared" si="530"/>
        <v>TRUE</v>
      </c>
      <c r="G2615" s="23" t="str">
        <f t="shared" si="531"/>
        <v>TRUE</v>
      </c>
      <c r="H2615" s="23" t="str">
        <f t="shared" si="532"/>
        <v>Buy</v>
      </c>
      <c r="I2615" s="23" t="str">
        <f t="shared" si="529"/>
        <v>hold</v>
      </c>
      <c r="J2615" s="38" t="str">
        <f t="shared" si="526"/>
        <v/>
      </c>
      <c r="K2615" s="23" t="str">
        <f t="shared" si="536"/>
        <v>hold</v>
      </c>
      <c r="L2615" s="23" t="str">
        <f t="shared" si="528"/>
        <v>hold</v>
      </c>
      <c r="M2615" s="43">
        <f t="shared" si="533"/>
        <v>0.99119496855345912</v>
      </c>
      <c r="N2615" s="54">
        <f t="shared" si="535"/>
        <v>0.99119496855345912</v>
      </c>
      <c r="O2615" s="47">
        <f>O2614*N2615</f>
        <v>5317307.6263743844</v>
      </c>
      <c r="P2615" s="67">
        <f>(O2615-MAX(O$97:O2615))/MAX(O$97:O2615)</f>
        <v>-5.4021608643457307E-2</v>
      </c>
      <c r="Q2615" s="63">
        <f>Q2614*N2615</f>
        <v>1365653.7071590177</v>
      </c>
      <c r="R2615" s="48">
        <v>0.99119496855345912</v>
      </c>
      <c r="S2615" s="47">
        <f t="shared" si="538"/>
        <v>47493240.124826066</v>
      </c>
      <c r="T2615" s="67">
        <f>(S2615-MAX(S$97:S2615))/MAX(S$97:S2615)</f>
        <v>-5.4021608643457245E-2</v>
      </c>
      <c r="U2615" s="63">
        <f>U2614*R2615</f>
        <v>1634428.1801564414</v>
      </c>
      <c r="V2615" s="4"/>
    </row>
    <row r="2616" spans="1:22" x14ac:dyDescent="0.3">
      <c r="A2616" s="2">
        <v>45619</v>
      </c>
      <c r="B2616" s="21">
        <v>2001</v>
      </c>
      <c r="C2616" s="21">
        <v>2151</v>
      </c>
      <c r="D2616" s="21">
        <v>1595.6</v>
      </c>
      <c r="E2616" s="21">
        <v>838.76666666666665</v>
      </c>
      <c r="F2616" s="23" t="str">
        <f t="shared" si="530"/>
        <v>TRUE</v>
      </c>
      <c r="G2616" s="23" t="str">
        <f t="shared" si="531"/>
        <v>TRUE</v>
      </c>
      <c r="H2616" s="23" t="str">
        <f t="shared" si="532"/>
        <v>Buy</v>
      </c>
      <c r="I2616" s="23" t="str">
        <f t="shared" si="529"/>
        <v>hold</v>
      </c>
      <c r="J2616" s="38" t="str">
        <f t="shared" si="526"/>
        <v/>
      </c>
      <c r="K2616" s="23" t="str">
        <f t="shared" si="536"/>
        <v>hold</v>
      </c>
      <c r="L2616" s="23" t="str">
        <f t="shared" si="528"/>
        <v>hold</v>
      </c>
      <c r="M2616" s="43">
        <f t="shared" si="533"/>
        <v>1.2696700507614214</v>
      </c>
      <c r="N2616" s="54">
        <f t="shared" si="535"/>
        <v>1.2696700507614214</v>
      </c>
      <c r="O2616" s="47">
        <f>O2615*N2616</f>
        <v>6751226.2438928578</v>
      </c>
      <c r="P2616" s="67">
        <f>(O2616-MAX(O$97:O2616))/MAX(O$97:O2616)</f>
        <v>0</v>
      </c>
      <c r="Q2616" s="63">
        <f>Q2615*N2616</f>
        <v>1733929.6116911133</v>
      </c>
      <c r="R2616" s="48">
        <v>1.2696700507614214</v>
      </c>
      <c r="S2616" s="47">
        <f t="shared" si="538"/>
        <v>60300744.600112282</v>
      </c>
      <c r="T2616" s="67">
        <f>(S2616-MAX(S$97:S2616))/MAX(S$97:S2616)</f>
        <v>0</v>
      </c>
      <c r="U2616" s="63">
        <f>U2615*R2616</f>
        <v>2075184.5104651265</v>
      </c>
      <c r="V2616" s="4"/>
    </row>
    <row r="2617" spans="1:22" x14ac:dyDescent="0.3">
      <c r="A2617" s="2">
        <v>45620</v>
      </c>
      <c r="B2617" s="21">
        <v>2151</v>
      </c>
      <c r="C2617" s="21">
        <v>1888</v>
      </c>
      <c r="D2617" s="21">
        <v>1683.3</v>
      </c>
      <c r="E2617" s="21">
        <v>847.5</v>
      </c>
      <c r="F2617" s="23" t="str">
        <f t="shared" si="530"/>
        <v>TRUE</v>
      </c>
      <c r="G2617" s="23" t="str">
        <f t="shared" si="531"/>
        <v>TRUE</v>
      </c>
      <c r="H2617" s="23" t="str">
        <f t="shared" si="532"/>
        <v>Buy</v>
      </c>
      <c r="I2617" s="23" t="str">
        <f t="shared" si="529"/>
        <v>hold</v>
      </c>
      <c r="J2617" s="38" t="str">
        <f t="shared" si="526"/>
        <v/>
      </c>
      <c r="K2617" s="23" t="str">
        <f t="shared" si="536"/>
        <v>hold</v>
      </c>
      <c r="L2617" s="23" t="str">
        <f t="shared" si="528"/>
        <v>hold</v>
      </c>
      <c r="M2617" s="43">
        <f t="shared" si="533"/>
        <v>1.0749625187406298</v>
      </c>
      <c r="N2617" s="54">
        <f t="shared" si="535"/>
        <v>1.0749625187406298</v>
      </c>
      <c r="O2617" s="47">
        <f>O2616*N2617</f>
        <v>7257315.1677229078</v>
      </c>
      <c r="P2617" s="67">
        <f>(O2617-MAX(O$97:O2617))/MAX(O$97:O2617)</f>
        <v>0</v>
      </c>
      <c r="Q2617" s="63">
        <f>Q2616*N2617</f>
        <v>1863909.3427024414</v>
      </c>
      <c r="R2617" s="48">
        <v>1.0749625187406298</v>
      </c>
      <c r="S2617" s="47">
        <f t="shared" si="538"/>
        <v>64821040.297272131</v>
      </c>
      <c r="T2617" s="67">
        <f>(S2617-MAX(S$97:S2617))/MAX(S$97:S2617)</f>
        <v>0</v>
      </c>
      <c r="U2617" s="63">
        <f>U2616*R2617</f>
        <v>2230745.5682211332</v>
      </c>
      <c r="V2617" s="4"/>
    </row>
    <row r="2618" spans="1:22" x14ac:dyDescent="0.3">
      <c r="A2618" s="2">
        <v>45621</v>
      </c>
      <c r="B2618" s="21">
        <v>1888</v>
      </c>
      <c r="C2618" s="21">
        <v>1938</v>
      </c>
      <c r="D2618" s="21">
        <v>1748.5</v>
      </c>
      <c r="E2618" s="21">
        <v>856.6583333333333</v>
      </c>
      <c r="F2618" s="23" t="str">
        <f t="shared" si="530"/>
        <v>TRUE</v>
      </c>
      <c r="G2618" s="23" t="str">
        <f t="shared" si="531"/>
        <v>TRUE</v>
      </c>
      <c r="H2618" s="23" t="str">
        <f t="shared" si="532"/>
        <v>Buy</v>
      </c>
      <c r="I2618" s="23" t="str">
        <f t="shared" si="529"/>
        <v>hold</v>
      </c>
      <c r="J2618" s="38" t="str">
        <f t="shared" si="526"/>
        <v/>
      </c>
      <c r="K2618" s="23" t="str">
        <f t="shared" si="536"/>
        <v>hold</v>
      </c>
      <c r="L2618" s="23" t="str">
        <f t="shared" si="528"/>
        <v>hold</v>
      </c>
      <c r="M2618" s="43">
        <f t="shared" si="533"/>
        <v>0.87773128777312881</v>
      </c>
      <c r="N2618" s="54">
        <f t="shared" si="535"/>
        <v>0.87773128777312881</v>
      </c>
      <c r="O2618" s="47">
        <f>O2617*N2618</f>
        <v>6369972.5879408885</v>
      </c>
      <c r="P2618" s="67">
        <f>(O2618-MAX(O$97:O2618))/MAX(O$97:O2618)</f>
        <v>-0.12226871222687115</v>
      </c>
      <c r="Q2618" s="63">
        <f>Q2617*N2618</f>
        <v>1636011.5476625799</v>
      </c>
      <c r="R2618" s="48">
        <v>0.87773128777312881</v>
      </c>
      <c r="S2618" s="47">
        <f t="shared" si="538"/>
        <v>56895455.174918547</v>
      </c>
      <c r="T2618" s="67">
        <f>(S2618-MAX(S$97:S2618))/MAX(S$97:S2618)</f>
        <v>-0.12226871222687113</v>
      </c>
      <c r="U2618" s="63">
        <f>U2617*R2618</f>
        <v>1957995.1802889353</v>
      </c>
      <c r="V2618" s="4"/>
    </row>
    <row r="2619" spans="1:22" x14ac:dyDescent="0.3">
      <c r="A2619" s="2">
        <v>45622</v>
      </c>
      <c r="B2619" s="21">
        <v>1938</v>
      </c>
      <c r="C2619" s="21">
        <v>1913</v>
      </c>
      <c r="D2619" s="21">
        <v>1773.3</v>
      </c>
      <c r="E2619" s="21">
        <v>865.61666666666667</v>
      </c>
      <c r="F2619" s="23" t="str">
        <f t="shared" si="530"/>
        <v>TRUE</v>
      </c>
      <c r="G2619" s="23" t="str">
        <f t="shared" si="531"/>
        <v>TRUE</v>
      </c>
      <c r="H2619" s="23" t="str">
        <f t="shared" si="532"/>
        <v>Buy</v>
      </c>
      <c r="I2619" s="23" t="str">
        <f t="shared" si="529"/>
        <v>hold</v>
      </c>
      <c r="J2619" s="38" t="str">
        <f t="shared" si="526"/>
        <v/>
      </c>
      <c r="K2619" s="23" t="str">
        <f t="shared" si="536"/>
        <v>hold</v>
      </c>
      <c r="L2619" s="23" t="str">
        <f t="shared" si="528"/>
        <v>hold</v>
      </c>
      <c r="M2619" s="43">
        <f t="shared" si="533"/>
        <v>1.0264830508474576</v>
      </c>
      <c r="N2619" s="54">
        <f t="shared" si="535"/>
        <v>1.0264830508474576</v>
      </c>
      <c r="O2619" s="47">
        <f>O2618*N2619</f>
        <v>6538668.8958842382</v>
      </c>
      <c r="P2619" s="67">
        <f>(O2619-MAX(O$97:O2619))/MAX(O$97:O2619)</f>
        <v>-9.9023709902370929E-2</v>
      </c>
      <c r="Q2619" s="63">
        <f>Q2618*N2619</f>
        <v>1679338.1246663558</v>
      </c>
      <c r="R2619" s="48">
        <v>1.0264830508474576</v>
      </c>
      <c r="S2619" s="47">
        <f t="shared" si="538"/>
        <v>58402220.407305159</v>
      </c>
      <c r="T2619" s="67">
        <f>(S2619-MAX(S$97:S2619))/MAX(S$97:S2619)</f>
        <v>-9.9023709902370943E-2</v>
      </c>
      <c r="U2619" s="63">
        <f>U2618*R2619</f>
        <v>2009848.8662076041</v>
      </c>
      <c r="V2619" s="4"/>
    </row>
    <row r="2620" spans="1:22" x14ac:dyDescent="0.3">
      <c r="A2620" s="2">
        <v>45623</v>
      </c>
      <c r="B2620" s="21">
        <v>1912</v>
      </c>
      <c r="C2620" s="21">
        <v>2012</v>
      </c>
      <c r="D2620" s="21">
        <v>1819.1</v>
      </c>
      <c r="E2620" s="21">
        <v>875.2166666666667</v>
      </c>
      <c r="F2620" s="23" t="str">
        <f t="shared" si="530"/>
        <v>TRUE</v>
      </c>
      <c r="G2620" s="23" t="str">
        <f t="shared" si="531"/>
        <v>TRUE</v>
      </c>
      <c r="H2620" s="23" t="str">
        <f t="shared" si="532"/>
        <v>Buy</v>
      </c>
      <c r="I2620" s="23" t="str">
        <f t="shared" si="529"/>
        <v>hold</v>
      </c>
      <c r="J2620" s="38" t="str">
        <f t="shared" si="526"/>
        <v/>
      </c>
      <c r="K2620" s="23" t="str">
        <f t="shared" si="536"/>
        <v>hold</v>
      </c>
      <c r="L2620" s="23" t="str">
        <f t="shared" si="528"/>
        <v>hold</v>
      </c>
      <c r="M2620" s="43">
        <f t="shared" si="533"/>
        <v>0.98658410732714141</v>
      </c>
      <c r="N2620" s="54">
        <f t="shared" si="535"/>
        <v>0.98658410732714141</v>
      </c>
      <c r="O2620" s="47">
        <f>O2619*N2620</f>
        <v>6450946.8157536965</v>
      </c>
      <c r="P2620" s="67">
        <f>(O2620-MAX(O$97:O2620))/MAX(O$97:O2620)</f>
        <v>-0.11111111111111102</v>
      </c>
      <c r="Q2620" s="63">
        <f>Q2619*N2620</f>
        <v>1656808.3046243924</v>
      </c>
      <c r="R2620" s="48">
        <v>0.98658410732714141</v>
      </c>
      <c r="S2620" s="47">
        <f t="shared" si="538"/>
        <v>57618702.48646412</v>
      </c>
      <c r="T2620" s="67">
        <f>(S2620-MAX(S$97:S2620))/MAX(S$97:S2620)</f>
        <v>-0.11111111111111105</v>
      </c>
      <c r="U2620" s="63">
        <f>U2619*R2620</f>
        <v>1982884.9495298963</v>
      </c>
      <c r="V2620" s="4"/>
    </row>
    <row r="2621" spans="1:22" x14ac:dyDescent="0.3">
      <c r="A2621" s="2">
        <v>45624</v>
      </c>
      <c r="B2621" s="21">
        <v>2012</v>
      </c>
      <c r="C2621" s="21">
        <v>2049</v>
      </c>
      <c r="D2621" s="21">
        <v>1863.9</v>
      </c>
      <c r="E2621" s="21">
        <v>884.7</v>
      </c>
      <c r="F2621" s="23" t="str">
        <f t="shared" si="530"/>
        <v>TRUE</v>
      </c>
      <c r="G2621" s="23" t="str">
        <f t="shared" si="531"/>
        <v>TRUE</v>
      </c>
      <c r="H2621" s="23" t="str">
        <f t="shared" si="532"/>
        <v>Buy</v>
      </c>
      <c r="I2621" s="23" t="str">
        <f t="shared" si="529"/>
        <v>hold</v>
      </c>
      <c r="J2621" s="38" t="str">
        <f t="shared" si="526"/>
        <v/>
      </c>
      <c r="K2621" s="23" t="str">
        <f t="shared" si="536"/>
        <v>hold</v>
      </c>
      <c r="L2621" s="23" t="str">
        <f t="shared" si="528"/>
        <v>hold</v>
      </c>
      <c r="M2621" s="43">
        <f t="shared" si="533"/>
        <v>1.0523012552301256</v>
      </c>
      <c r="N2621" s="54">
        <f t="shared" si="535"/>
        <v>1.0523012552301256</v>
      </c>
      <c r="O2621" s="47">
        <f>O2620*N2621</f>
        <v>6788339.4316403968</v>
      </c>
      <c r="P2621" s="67">
        <f>(O2621-MAX(O$97:O2621))/MAX(O$97:O2621)</f>
        <v>-6.4621106462110459E-2</v>
      </c>
      <c r="Q2621" s="63">
        <f>Q2620*N2621</f>
        <v>1743461.4586319446</v>
      </c>
      <c r="R2621" s="48">
        <v>1.0523012552301256</v>
      </c>
      <c r="S2621" s="47">
        <f t="shared" si="538"/>
        <v>60632232.951237358</v>
      </c>
      <c r="T2621" s="67">
        <f>(S2621-MAX(S$97:S2621))/MAX(S$97:S2621)</f>
        <v>-6.4621106462110431E-2</v>
      </c>
      <c r="U2621" s="63">
        <f>U2620*R2621</f>
        <v>2086592.3213672342</v>
      </c>
      <c r="V2621" s="4"/>
    </row>
    <row r="2622" spans="1:22" x14ac:dyDescent="0.3">
      <c r="A2622" s="2">
        <v>45625</v>
      </c>
      <c r="B2622" s="21">
        <v>2049</v>
      </c>
      <c r="C2622" s="21">
        <v>2404</v>
      </c>
      <c r="D2622" s="21">
        <v>1952.2</v>
      </c>
      <c r="E2622" s="21">
        <v>897.77499999999998</v>
      </c>
      <c r="F2622" s="23" t="str">
        <f t="shared" si="530"/>
        <v>TRUE</v>
      </c>
      <c r="G2622" s="23" t="str">
        <f t="shared" si="531"/>
        <v>TRUE</v>
      </c>
      <c r="H2622" s="23" t="str">
        <f t="shared" si="532"/>
        <v>Buy</v>
      </c>
      <c r="I2622" s="23" t="str">
        <f t="shared" si="529"/>
        <v>hold</v>
      </c>
      <c r="J2622" s="38" t="str">
        <f t="shared" si="526"/>
        <v/>
      </c>
      <c r="K2622" s="23" t="str">
        <f t="shared" si="536"/>
        <v>hold</v>
      </c>
      <c r="L2622" s="23" t="str">
        <f t="shared" si="528"/>
        <v>hold</v>
      </c>
      <c r="M2622" s="43">
        <f t="shared" si="533"/>
        <v>1.018389662027833</v>
      </c>
      <c r="N2622" s="54">
        <f t="shared" si="535"/>
        <v>1.018389662027833</v>
      </c>
      <c r="O2622" s="47">
        <f>O2621*N2622</f>
        <v>6913174.6995184757</v>
      </c>
      <c r="P2622" s="67">
        <f>(O2622-MAX(O$97:O2622))/MAX(O$97:O2622)</f>
        <v>-4.7419804741980279E-2</v>
      </c>
      <c r="Q2622" s="63">
        <f>Q2621*N2622</f>
        <v>1775523.1256147388</v>
      </c>
      <c r="R2622" s="48">
        <v>1.018389662027833</v>
      </c>
      <c r="S2622" s="47">
        <f t="shared" si="538"/>
        <v>61747239.22320345</v>
      </c>
      <c r="T2622" s="67">
        <f>(S2622-MAX(S$97:S2622))/MAX(S$97:S2622)</f>
        <v>-4.7419804741980293E-2</v>
      </c>
      <c r="U2622" s="63">
        <f>U2621*R2622</f>
        <v>2124964.0489470493</v>
      </c>
      <c r="V2622" s="4"/>
    </row>
    <row r="2623" spans="1:22" x14ac:dyDescent="0.3">
      <c r="A2623" s="2">
        <v>45626</v>
      </c>
      <c r="B2623" s="21">
        <v>2405</v>
      </c>
      <c r="C2623" s="21">
        <v>2564</v>
      </c>
      <c r="D2623" s="21">
        <v>2049.6</v>
      </c>
      <c r="E2623" s="21">
        <v>912.57500000000005</v>
      </c>
      <c r="F2623" s="23" t="str">
        <f t="shared" si="530"/>
        <v>TRUE</v>
      </c>
      <c r="G2623" s="23" t="str">
        <f t="shared" si="531"/>
        <v>TRUE</v>
      </c>
      <c r="H2623" s="23" t="str">
        <f t="shared" si="532"/>
        <v>Buy</v>
      </c>
      <c r="I2623" s="23" t="str">
        <f t="shared" si="529"/>
        <v>hold</v>
      </c>
      <c r="J2623" s="38" t="str">
        <f t="shared" si="526"/>
        <v/>
      </c>
      <c r="K2623" s="23" t="str">
        <f t="shared" si="536"/>
        <v>hold</v>
      </c>
      <c r="L2623" s="23" t="str">
        <f t="shared" si="528"/>
        <v>hold</v>
      </c>
      <c r="M2623" s="43">
        <f t="shared" si="533"/>
        <v>1.1737432894094679</v>
      </c>
      <c r="N2623" s="54">
        <f t="shared" si="535"/>
        <v>1.1737432894094679</v>
      </c>
      <c r="O2623" s="47">
        <f>O2622*N2623</f>
        <v>8114292.4120751256</v>
      </c>
      <c r="P2623" s="67">
        <f>(O2623-MAX(O$97:O2623))/MAX(O$97:O2623)</f>
        <v>0</v>
      </c>
      <c r="Q2623" s="63">
        <f>Q2622*N2623</f>
        <v>2084008.3538816234</v>
      </c>
      <c r="R2623" s="48">
        <v>1.1737432894094679</v>
      </c>
      <c r="S2623" s="47">
        <f t="shared" si="538"/>
        <v>72475407.67779614</v>
      </c>
      <c r="T2623" s="67">
        <f>(S2623-MAX(S$97:S2623))/MAX(S$97:S2623)</f>
        <v>0</v>
      </c>
      <c r="U2623" s="63">
        <f>U2622*R2623</f>
        <v>2494162.2926879711</v>
      </c>
      <c r="V2623" s="4"/>
    </row>
    <row r="2624" spans="1:22" x14ac:dyDescent="0.3">
      <c r="A2624" s="2">
        <v>45627</v>
      </c>
      <c r="B2624" s="21">
        <v>2565</v>
      </c>
      <c r="C2624" s="21">
        <v>2661</v>
      </c>
      <c r="D2624" s="21">
        <v>2158.1</v>
      </c>
      <c r="E2624" s="21">
        <v>928.1</v>
      </c>
      <c r="F2624" s="23" t="str">
        <f t="shared" si="530"/>
        <v>TRUE</v>
      </c>
      <c r="G2624" s="23" t="str">
        <f t="shared" si="531"/>
        <v>TRUE</v>
      </c>
      <c r="H2624" s="23" t="str">
        <f t="shared" si="532"/>
        <v>Buy</v>
      </c>
      <c r="I2624" s="23" t="str">
        <f t="shared" si="529"/>
        <v>hold</v>
      </c>
      <c r="J2624" s="38" t="str">
        <f t="shared" si="526"/>
        <v/>
      </c>
      <c r="K2624" s="23" t="str">
        <f t="shared" si="536"/>
        <v>hold</v>
      </c>
      <c r="L2624" s="23" t="str">
        <f t="shared" si="528"/>
        <v>hold</v>
      </c>
      <c r="M2624" s="43">
        <f t="shared" si="533"/>
        <v>1.0665280665280665</v>
      </c>
      <c r="N2624" s="54">
        <f t="shared" si="535"/>
        <v>1.0665280665280665</v>
      </c>
      <c r="O2624" s="47">
        <f>O2623*N2624</f>
        <v>8654120.5974938441</v>
      </c>
      <c r="P2624" s="67">
        <f>(O2624-MAX(O$97:O2624))/MAX(O$97:O2624)</f>
        <v>0</v>
      </c>
      <c r="Q2624" s="63">
        <f>Q2623*N2624</f>
        <v>2222653.4002937065</v>
      </c>
      <c r="R2624" s="48">
        <v>1.0665280665280665</v>
      </c>
      <c r="S2624" s="47">
        <f t="shared" si="538"/>
        <v>77297056.4214333</v>
      </c>
      <c r="T2624" s="67">
        <f>(S2624-MAX(S$97:S2624))/MAX(S$97:S2624)</f>
        <v>0</v>
      </c>
      <c r="U2624" s="63">
        <f>U2623*R2624</f>
        <v>2660094.0876277112</v>
      </c>
      <c r="V2624" s="4"/>
    </row>
    <row r="2625" spans="1:22" x14ac:dyDescent="0.3">
      <c r="A2625" s="2">
        <v>45628</v>
      </c>
      <c r="B2625" s="21">
        <v>2661</v>
      </c>
      <c r="C2625" s="21">
        <v>3646</v>
      </c>
      <c r="D2625" s="21">
        <v>2322.6</v>
      </c>
      <c r="E2625" s="21">
        <v>952.23333333333335</v>
      </c>
      <c r="F2625" s="23" t="str">
        <f t="shared" si="530"/>
        <v>TRUE</v>
      </c>
      <c r="G2625" s="23" t="str">
        <f t="shared" si="531"/>
        <v>TRUE</v>
      </c>
      <c r="H2625" s="23" t="str">
        <f t="shared" si="532"/>
        <v>Buy</v>
      </c>
      <c r="I2625" s="23" t="str">
        <f t="shared" si="529"/>
        <v>hold</v>
      </c>
      <c r="J2625" s="38" t="str">
        <f t="shared" si="526"/>
        <v/>
      </c>
      <c r="K2625" s="23" t="str">
        <f t="shared" si="536"/>
        <v>hold</v>
      </c>
      <c r="L2625" s="23" t="str">
        <f t="shared" si="528"/>
        <v>hold</v>
      </c>
      <c r="M2625" s="43">
        <f t="shared" si="533"/>
        <v>1.0374269005847954</v>
      </c>
      <c r="N2625" s="54">
        <f t="shared" si="535"/>
        <v>1.0374269005847954</v>
      </c>
      <c r="O2625" s="47">
        <f>O2624*N2625</f>
        <v>8978017.5087450761</v>
      </c>
      <c r="P2625" s="67">
        <f>(O2625-MAX(O$97:O2625))/MAX(O$97:O2625)</f>
        <v>0</v>
      </c>
      <c r="Q2625" s="63">
        <f>Q2624*N2625</f>
        <v>2305840.4281409564</v>
      </c>
      <c r="R2625" s="48">
        <v>1.0374269005847954</v>
      </c>
      <c r="S2625" s="47">
        <f t="shared" si="538"/>
        <v>80190045.667615607</v>
      </c>
      <c r="T2625" s="67">
        <f>(S2625-MAX(S$97:S2625))/MAX(S$97:S2625)</f>
        <v>0</v>
      </c>
      <c r="U2625" s="63">
        <f>U2624*R2625</f>
        <v>2759653.1645915555</v>
      </c>
      <c r="V2625" s="4"/>
    </row>
    <row r="2626" spans="1:22" x14ac:dyDescent="0.3">
      <c r="A2626" s="2">
        <v>45629</v>
      </c>
      <c r="B2626" s="21">
        <v>3646</v>
      </c>
      <c r="C2626" s="21">
        <v>3330</v>
      </c>
      <c r="D2626" s="21">
        <v>2440.5</v>
      </c>
      <c r="E2626" s="21">
        <v>974.2</v>
      </c>
      <c r="F2626" s="23" t="str">
        <f t="shared" si="530"/>
        <v>TRUE</v>
      </c>
      <c r="G2626" s="23" t="str">
        <f t="shared" si="531"/>
        <v>TRUE</v>
      </c>
      <c r="H2626" s="23" t="str">
        <f t="shared" si="532"/>
        <v>Buy</v>
      </c>
      <c r="I2626" s="23" t="str">
        <f t="shared" si="529"/>
        <v>hold</v>
      </c>
      <c r="J2626" s="38" t="str">
        <f t="shared" ref="J2626:J2689" si="539">IF(H2626="Sell",IF(H2625="Sell","Cash","Selling"),IF(H2626="Hold&amp;NotBuy",J2625,""))</f>
        <v/>
      </c>
      <c r="K2626" s="23" t="str">
        <f t="shared" si="536"/>
        <v>hold</v>
      </c>
      <c r="L2626" s="23" t="str">
        <f t="shared" si="528"/>
        <v>hold</v>
      </c>
      <c r="M2626" s="43">
        <f t="shared" si="533"/>
        <v>1.3701615933859452</v>
      </c>
      <c r="N2626" s="54">
        <f t="shared" si="535"/>
        <v>1.3701615933859452</v>
      </c>
      <c r="O2626" s="47">
        <f>O2625*N2626</f>
        <v>12301334.775229068</v>
      </c>
      <c r="P2626" s="67">
        <f>(O2626-MAX(O$97:O2626))/MAX(O$97:O2626)</f>
        <v>0</v>
      </c>
      <c r="Q2626" s="63">
        <f>Q2625*N2626</f>
        <v>3159373.995115343</v>
      </c>
      <c r="R2626" s="48">
        <v>1.3701615933859452</v>
      </c>
      <c r="S2626" s="47">
        <f t="shared" si="538"/>
        <v>109873320.74563192</v>
      </c>
      <c r="T2626" s="67">
        <f>(S2626-MAX(S$97:S2626))/MAX(S$97:S2626)</f>
        <v>0</v>
      </c>
      <c r="U2626" s="63">
        <f>U2625*R2626</f>
        <v>3781170.7771893321</v>
      </c>
      <c r="V2626" s="4"/>
    </row>
    <row r="2627" spans="1:22" x14ac:dyDescent="0.3">
      <c r="A2627" s="2">
        <v>45630</v>
      </c>
      <c r="B2627" s="21">
        <v>3330</v>
      </c>
      <c r="C2627" s="21">
        <v>3616</v>
      </c>
      <c r="D2627" s="21">
        <v>2613.3000000000002</v>
      </c>
      <c r="E2627" s="21">
        <v>998.27499999999998</v>
      </c>
      <c r="F2627" s="23" t="str">
        <f t="shared" si="530"/>
        <v>TRUE</v>
      </c>
      <c r="G2627" s="23" t="str">
        <f t="shared" si="531"/>
        <v>TRUE</v>
      </c>
      <c r="H2627" s="23" t="str">
        <f t="shared" si="532"/>
        <v>Buy</v>
      </c>
      <c r="I2627" s="23" t="str">
        <f t="shared" si="529"/>
        <v>hold</v>
      </c>
      <c r="J2627" s="38" t="str">
        <f t="shared" si="539"/>
        <v/>
      </c>
      <c r="K2627" s="23" t="str">
        <f t="shared" si="536"/>
        <v>hold</v>
      </c>
      <c r="L2627" s="23" t="str">
        <f t="shared" si="528"/>
        <v>hold</v>
      </c>
      <c r="M2627" s="43">
        <f t="shared" si="533"/>
        <v>0.91332967635765228</v>
      </c>
      <c r="N2627" s="54">
        <f t="shared" si="535"/>
        <v>0.91332967635765228</v>
      </c>
      <c r="O2627" s="47">
        <f>O2626*N2627</f>
        <v>11235174.109027099</v>
      </c>
      <c r="P2627" s="67">
        <f>(O2627-MAX(O$97:O2627))/MAX(O$97:O2627)</f>
        <v>-8.6670323642347682E-2</v>
      </c>
      <c r="Q2627" s="63">
        <f>Q2626*N2627</f>
        <v>2885550.028451479</v>
      </c>
      <c r="R2627" s="48">
        <v>0.91332967635765228</v>
      </c>
      <c r="S2627" s="47">
        <f t="shared" si="538"/>
        <v>100350564.47694851</v>
      </c>
      <c r="T2627" s="67">
        <f>(S2627-MAX(S$97:S2627))/MAX(S$97:S2627)</f>
        <v>-8.6670323642347794E-2</v>
      </c>
      <c r="U2627" s="63">
        <f>U2626*R2627</f>
        <v>3453455.4821833451</v>
      </c>
      <c r="V2627" s="4"/>
    </row>
    <row r="2628" spans="1:22" x14ac:dyDescent="0.3">
      <c r="A2628" s="2">
        <v>45631</v>
      </c>
      <c r="B2628" s="21">
        <v>3616</v>
      </c>
      <c r="C2628" s="21">
        <v>3295</v>
      </c>
      <c r="D2628" s="21">
        <v>2749</v>
      </c>
      <c r="E2628" s="21">
        <v>1019.8083333333331</v>
      </c>
      <c r="F2628" s="23" t="str">
        <f t="shared" si="530"/>
        <v>TRUE</v>
      </c>
      <c r="G2628" s="23" t="str">
        <f t="shared" si="531"/>
        <v>TRUE</v>
      </c>
      <c r="H2628" s="23" t="str">
        <f t="shared" si="532"/>
        <v>Buy</v>
      </c>
      <c r="I2628" s="23" t="str">
        <f t="shared" si="529"/>
        <v>hold</v>
      </c>
      <c r="J2628" s="38" t="str">
        <f t="shared" si="539"/>
        <v/>
      </c>
      <c r="K2628" s="23" t="str">
        <f t="shared" si="536"/>
        <v>hold</v>
      </c>
      <c r="L2628" s="23" t="str">
        <f t="shared" ref="L2628:L2685" si="540">IF(K2628="Selling", IF(L2627="Cash", "Cash", K2628), K2628)</f>
        <v>hold</v>
      </c>
      <c r="M2628" s="43">
        <f t="shared" si="533"/>
        <v>1.085885885885886</v>
      </c>
      <c r="N2628" s="54">
        <f t="shared" si="535"/>
        <v>1.085885885885886</v>
      </c>
      <c r="O2628" s="47">
        <f>O2627*N2628</f>
        <v>12200116.990463061</v>
      </c>
      <c r="P2628" s="67">
        <f>(O2628-MAX(O$97:O2628))/MAX(O$97:O2628)</f>
        <v>-8.2281952825011533E-3</v>
      </c>
      <c r="Q2628" s="63">
        <f>Q2627*N2628</f>
        <v>3133378.0489130779</v>
      </c>
      <c r="R2628" s="48">
        <v>1.085885885885886</v>
      </c>
      <c r="S2628" s="47">
        <f t="shared" si="538"/>
        <v>108969261.60619995</v>
      </c>
      <c r="T2628" s="67">
        <f>(S2628-MAX(S$97:S2628))/MAX(S$97:S2628)</f>
        <v>-8.2281952825013684E-3</v>
      </c>
      <c r="U2628" s="63">
        <f>U2627*R2628</f>
        <v>3750058.565638131</v>
      </c>
      <c r="V2628" s="4"/>
    </row>
    <row r="2629" spans="1:22" x14ac:dyDescent="0.3">
      <c r="A2629" s="2">
        <v>45632</v>
      </c>
      <c r="B2629" s="21">
        <v>3295</v>
      </c>
      <c r="C2629" s="21">
        <v>3267</v>
      </c>
      <c r="D2629" s="21">
        <v>2884.4</v>
      </c>
      <c r="E2629" s="21">
        <v>1039.883333333333</v>
      </c>
      <c r="F2629" s="23" t="str">
        <f t="shared" si="530"/>
        <v>TRUE</v>
      </c>
      <c r="G2629" s="23" t="str">
        <f t="shared" si="531"/>
        <v>TRUE</v>
      </c>
      <c r="H2629" s="23" t="str">
        <f t="shared" si="532"/>
        <v>Buy</v>
      </c>
      <c r="I2629" s="23" t="str">
        <f t="shared" ref="I2629:I2692" si="541">IF(H2629="Buy",IF(H2628="Buy","hold","Buying"),IF(H2629="Hold&amp;NotBuy","hold",""))</f>
        <v>hold</v>
      </c>
      <c r="J2629" s="38" t="str">
        <f t="shared" si="539"/>
        <v/>
      </c>
      <c r="K2629" s="23" t="str">
        <f t="shared" si="536"/>
        <v>hold</v>
      </c>
      <c r="L2629" s="23" t="str">
        <f t="shared" si="540"/>
        <v>hold</v>
      </c>
      <c r="M2629" s="43">
        <f t="shared" si="533"/>
        <v>0.91122787610619471</v>
      </c>
      <c r="N2629" s="54">
        <f t="shared" si="535"/>
        <v>0.91122787610619471</v>
      </c>
      <c r="O2629" s="47">
        <f>O2628*N2629</f>
        <v>11117086.693466755</v>
      </c>
      <c r="P2629" s="67">
        <f>(O2629-MAX(O$97:O2629))/MAX(O$97:O2629)</f>
        <v>-9.6269884805265896E-2</v>
      </c>
      <c r="Q2629" s="63">
        <f>Q2628*N2629</f>
        <v>2855221.4245488364</v>
      </c>
      <c r="R2629" s="48">
        <v>0.91122787610619471</v>
      </c>
      <c r="S2629" s="47">
        <f t="shared" si="538"/>
        <v>99295828.814277887</v>
      </c>
      <c r="T2629" s="67">
        <f>(S2629-MAX(S$97:S2629))/MAX(S$97:S2629)</f>
        <v>-9.6269884805266034E-2</v>
      </c>
      <c r="U2629" s="63">
        <f>U2628*R2629</f>
        <v>3417157.9020402771</v>
      </c>
      <c r="V2629" s="4"/>
    </row>
    <row r="2630" spans="1:22" x14ac:dyDescent="0.3">
      <c r="A2630" s="2">
        <v>45633</v>
      </c>
      <c r="B2630" s="21">
        <v>3266</v>
      </c>
      <c r="C2630" s="21">
        <v>3436</v>
      </c>
      <c r="D2630" s="21">
        <v>3026.8</v>
      </c>
      <c r="E2630" s="21">
        <v>1061.741666666667</v>
      </c>
      <c r="F2630" s="23" t="str">
        <f t="shared" si="530"/>
        <v>TRUE</v>
      </c>
      <c r="G2630" s="23" t="str">
        <f t="shared" si="531"/>
        <v>TRUE</v>
      </c>
      <c r="H2630" s="23" t="str">
        <f t="shared" si="532"/>
        <v>Buy</v>
      </c>
      <c r="I2630" s="23" t="str">
        <f t="shared" si="541"/>
        <v>hold</v>
      </c>
      <c r="J2630" s="38" t="str">
        <f t="shared" si="539"/>
        <v/>
      </c>
      <c r="K2630" s="23" t="str">
        <f t="shared" si="536"/>
        <v>hold</v>
      </c>
      <c r="L2630" s="23" t="str">
        <f t="shared" si="540"/>
        <v>hold</v>
      </c>
      <c r="M2630" s="43">
        <f t="shared" si="533"/>
        <v>0.99119878603945377</v>
      </c>
      <c r="N2630" s="54">
        <f t="shared" si="535"/>
        <v>0.99119878603945377</v>
      </c>
      <c r="O2630" s="47">
        <f>O2629*N2630</f>
        <v>11019242.834859611</v>
      </c>
      <c r="P2630" s="67">
        <f>(O2630-MAX(O$97:O2630))/MAX(O$97:O2630)</f>
        <v>-0.10422380691168391</v>
      </c>
      <c r="Q2630" s="63">
        <f>Q2629*N2630</f>
        <v>2830092.0098866466</v>
      </c>
      <c r="R2630" s="48">
        <v>0.99119878603945377</v>
      </c>
      <c r="S2630" s="47">
        <f t="shared" si="538"/>
        <v>98421904.979493663</v>
      </c>
      <c r="T2630" s="67">
        <f>(S2630-MAX(S$97:S2630))/MAX(S$97:S2630)</f>
        <v>-0.10422380691168391</v>
      </c>
      <c r="U2630" s="63">
        <f>U2629*R2630</f>
        <v>3387082.7642074493</v>
      </c>
      <c r="V2630" s="4"/>
    </row>
    <row r="2631" spans="1:22" x14ac:dyDescent="0.3">
      <c r="A2631" s="2">
        <v>45634</v>
      </c>
      <c r="B2631" s="21">
        <v>3437</v>
      </c>
      <c r="C2631" s="21">
        <v>3548</v>
      </c>
      <c r="D2631" s="21">
        <v>3176.7</v>
      </c>
      <c r="E2631" s="21">
        <v>1084.3083333333329</v>
      </c>
      <c r="F2631" s="23" t="str">
        <f t="shared" si="530"/>
        <v>TRUE</v>
      </c>
      <c r="G2631" s="23" t="str">
        <f t="shared" si="531"/>
        <v>TRUE</v>
      </c>
      <c r="H2631" s="23" t="str">
        <f t="shared" si="532"/>
        <v>Buy</v>
      </c>
      <c r="I2631" s="23" t="str">
        <f t="shared" si="541"/>
        <v>hold</v>
      </c>
      <c r="J2631" s="38" t="str">
        <f t="shared" si="539"/>
        <v/>
      </c>
      <c r="K2631" s="23" t="str">
        <f t="shared" si="536"/>
        <v>hold</v>
      </c>
      <c r="L2631" s="23" t="str">
        <f t="shared" si="540"/>
        <v>hold</v>
      </c>
      <c r="M2631" s="43">
        <f t="shared" si="533"/>
        <v>1.0523576240048989</v>
      </c>
      <c r="N2631" s="54">
        <f t="shared" si="535"/>
        <v>1.0523576240048989</v>
      </c>
      <c r="O2631" s="47">
        <f>O2630*N2631</f>
        <v>11596184.208025867</v>
      </c>
      <c r="P2631" s="67">
        <f>(O2631-MAX(O$97:O2631))/MAX(O$97:O2631)</f>
        <v>-5.7323093801426146E-2</v>
      </c>
      <c r="Q2631" s="63">
        <f>Q2630*N2631</f>
        <v>2978268.9032395603</v>
      </c>
      <c r="R2631" s="48">
        <v>1.0523576240048989</v>
      </c>
      <c r="S2631" s="47">
        <f t="shared" si="538"/>
        <v>103575042.07425587</v>
      </c>
      <c r="T2631" s="67">
        <f>(S2631-MAX(S$97:S2631))/MAX(S$97:S2631)</f>
        <v>-5.7323093801426236E-2</v>
      </c>
      <c r="U2631" s="63">
        <f>U2630*R2631</f>
        <v>3564422.3700492964</v>
      </c>
      <c r="V2631" s="4"/>
    </row>
    <row r="2632" spans="1:22" x14ac:dyDescent="0.3">
      <c r="A2632" s="2">
        <v>45635</v>
      </c>
      <c r="B2632" s="21">
        <v>3548</v>
      </c>
      <c r="C2632" s="21">
        <v>3460</v>
      </c>
      <c r="D2632" s="21">
        <v>3282.3</v>
      </c>
      <c r="E2632" s="21">
        <v>1106.491666666667</v>
      </c>
      <c r="F2632" s="23" t="str">
        <f t="shared" si="530"/>
        <v>TRUE</v>
      </c>
      <c r="G2632" s="23" t="str">
        <f t="shared" si="531"/>
        <v>TRUE</v>
      </c>
      <c r="H2632" s="23" t="str">
        <f t="shared" si="532"/>
        <v>Buy</v>
      </c>
      <c r="I2632" s="23" t="str">
        <f t="shared" si="541"/>
        <v>hold</v>
      </c>
      <c r="J2632" s="38" t="str">
        <f t="shared" si="539"/>
        <v/>
      </c>
      <c r="K2632" s="23" t="str">
        <f t="shared" si="536"/>
        <v>hold</v>
      </c>
      <c r="L2632" s="23" t="str">
        <f t="shared" si="540"/>
        <v>hold</v>
      </c>
      <c r="M2632" s="43">
        <f t="shared" si="533"/>
        <v>1.0322956066336921</v>
      </c>
      <c r="N2632" s="54">
        <f t="shared" si="535"/>
        <v>1.0322956066336921</v>
      </c>
      <c r="O2632" s="47">
        <f>O2631*N2632</f>
        <v>11970690.011660103</v>
      </c>
      <c r="P2632" s="67">
        <f>(O2632-MAX(O$97:O2632))/MAX(O$97:O2632)</f>
        <v>-2.6878771256171153E-2</v>
      </c>
      <c r="Q2632" s="63">
        <f>Q2631*N2632</f>
        <v>3074453.9041879429</v>
      </c>
      <c r="R2632" s="48">
        <v>1.0322956066336921</v>
      </c>
      <c r="S2632" s="47">
        <f t="shared" si="538"/>
        <v>106920060.89015415</v>
      </c>
      <c r="T2632" s="67">
        <f>(S2632-MAX(S$97:S2632))/MAX(S$97:S2632)</f>
        <v>-2.6878771256171156E-2</v>
      </c>
      <c r="U2632" s="63">
        <f>U2631*R2632</f>
        <v>3679537.552788741</v>
      </c>
      <c r="V2632" s="4"/>
    </row>
    <row r="2633" spans="1:22" x14ac:dyDescent="0.3">
      <c r="A2633" s="2">
        <v>45636</v>
      </c>
      <c r="B2633" s="21">
        <v>3460</v>
      </c>
      <c r="C2633" s="21">
        <v>3120</v>
      </c>
      <c r="D2633" s="21">
        <v>3337.9</v>
      </c>
      <c r="E2633" s="21">
        <v>1125.791666666667</v>
      </c>
      <c r="F2633" s="23" t="str">
        <f t="shared" si="530"/>
        <v>TRUE</v>
      </c>
      <c r="G2633" s="23" t="str">
        <f t="shared" si="531"/>
        <v>TRUE</v>
      </c>
      <c r="H2633" s="23" t="str">
        <f t="shared" si="532"/>
        <v>Buy</v>
      </c>
      <c r="I2633" s="23" t="str">
        <f t="shared" si="541"/>
        <v>hold</v>
      </c>
      <c r="J2633" s="38" t="str">
        <f t="shared" si="539"/>
        <v/>
      </c>
      <c r="K2633" s="23" t="str">
        <f t="shared" si="536"/>
        <v>hold</v>
      </c>
      <c r="L2633" s="23" t="str">
        <f t="shared" si="540"/>
        <v>hold</v>
      </c>
      <c r="M2633" s="43">
        <f t="shared" si="533"/>
        <v>0.9751972942502819</v>
      </c>
      <c r="N2633" s="54">
        <f t="shared" si="535"/>
        <v>0.9751972942502819</v>
      </c>
      <c r="O2633" s="47">
        <f>O2632*N2633</f>
        <v>11673784.509679807</v>
      </c>
      <c r="P2633" s="67">
        <f>(O2633-MAX(O$97:O2633))/MAX(O$97:O2633)</f>
        <v>-5.1014810751508488E-2</v>
      </c>
      <c r="Q2633" s="63">
        <f>Q2632*N2633</f>
        <v>2998199.1286612973</v>
      </c>
      <c r="R2633" s="48">
        <v>0.9751972942502819</v>
      </c>
      <c r="S2633" s="47">
        <f t="shared" si="538"/>
        <v>104268154.08115372</v>
      </c>
      <c r="T2633" s="67">
        <f>(S2633-MAX(S$97:S2633))/MAX(S$97:S2633)</f>
        <v>-5.1014810751508433E-2</v>
      </c>
      <c r="U2633" s="63">
        <f>U2632*R2633</f>
        <v>3588275.0655718842</v>
      </c>
      <c r="V2633" s="4"/>
    </row>
    <row r="2634" spans="1:22" x14ac:dyDescent="0.3">
      <c r="A2634" s="2">
        <v>45637</v>
      </c>
      <c r="B2634" s="21">
        <v>3120</v>
      </c>
      <c r="C2634" s="21">
        <v>3437</v>
      </c>
      <c r="D2634" s="21">
        <v>3415.5</v>
      </c>
      <c r="E2634" s="21">
        <v>1147.741666666667</v>
      </c>
      <c r="F2634" s="23" t="str">
        <f t="shared" si="530"/>
        <v>FALSE</v>
      </c>
      <c r="G2634" s="23" t="str">
        <f t="shared" si="531"/>
        <v>TRUE</v>
      </c>
      <c r="H2634" s="23" t="str">
        <f t="shared" si="532"/>
        <v>Sell</v>
      </c>
      <c r="I2634" s="23" t="str">
        <f t="shared" si="541"/>
        <v/>
      </c>
      <c r="J2634" s="38" t="str">
        <f t="shared" si="539"/>
        <v>Selling</v>
      </c>
      <c r="K2634" s="23" t="str">
        <f t="shared" si="536"/>
        <v>Selling</v>
      </c>
      <c r="L2634" s="23" t="str">
        <f t="shared" si="540"/>
        <v>Selling</v>
      </c>
      <c r="M2634" s="43">
        <f t="shared" si="533"/>
        <v>0.90173410404624277</v>
      </c>
      <c r="N2634" s="54">
        <f t="shared" si="535"/>
        <v>0.90110289017341039</v>
      </c>
      <c r="O2634" s="47">
        <f>O2633*N2634</f>
        <v>10519280.960934063</v>
      </c>
      <c r="P2634" s="67">
        <f>(O2634-MAX(O$97:O2634))/MAX(O$97:O2634)</f>
        <v>-0.14486670323642345</v>
      </c>
      <c r="Q2634" s="63">
        <f>Q2633*N2634</f>
        <v>2701685.9001520956</v>
      </c>
      <c r="R2634" s="48">
        <v>0.90110289017341039</v>
      </c>
      <c r="S2634" s="47">
        <f t="shared" si="538"/>
        <v>93956334.995574087</v>
      </c>
      <c r="T2634" s="67">
        <f>(S2634-MAX(S$97:S2634))/MAX(S$97:S2634)</f>
        <v>-0.14486670323642348</v>
      </c>
      <c r="U2634" s="63">
        <f>U2633*R2634</f>
        <v>3233405.0323240086</v>
      </c>
      <c r="V2634" s="4"/>
    </row>
    <row r="2635" spans="1:22" x14ac:dyDescent="0.3">
      <c r="A2635" s="2">
        <v>45638</v>
      </c>
      <c r="B2635" s="21">
        <v>3437</v>
      </c>
      <c r="C2635" s="21">
        <v>3445</v>
      </c>
      <c r="D2635" s="21">
        <v>3395.4</v>
      </c>
      <c r="E2635" s="21">
        <v>1169.75</v>
      </c>
      <c r="F2635" s="23" t="str">
        <f t="shared" ref="F2635:F2698" si="542">IF(C2634&gt;=D2634, "TRUE", "FALSE")</f>
        <v>TRUE</v>
      </c>
      <c r="G2635" s="23" t="str">
        <f t="shared" si="531"/>
        <v>TRUE</v>
      </c>
      <c r="H2635" s="23" t="str">
        <f t="shared" si="532"/>
        <v>Buy</v>
      </c>
      <c r="I2635" s="23" t="str">
        <f t="shared" si="541"/>
        <v>Buying</v>
      </c>
      <c r="J2635" s="38" t="str">
        <f t="shared" si="539"/>
        <v/>
      </c>
      <c r="K2635" s="23" t="str">
        <f t="shared" si="536"/>
        <v>Buying</v>
      </c>
      <c r="L2635" s="23" t="str">
        <f t="shared" si="540"/>
        <v>Buying</v>
      </c>
      <c r="M2635" s="43">
        <f t="shared" si="533"/>
        <v>1.1016025641025642</v>
      </c>
      <c r="N2635" s="54">
        <f t="shared" si="535"/>
        <v>1</v>
      </c>
      <c r="O2635" s="47">
        <f>O2634*N2635</f>
        <v>10519280.960934063</v>
      </c>
      <c r="P2635" s="67">
        <f>(O2635-MAX(O$97:O2635))/MAX(O$97:O2635)</f>
        <v>-0.14486670323642345</v>
      </c>
      <c r="Q2635" s="63">
        <f>Q2634*N2635</f>
        <v>2701685.9001520956</v>
      </c>
      <c r="R2635" s="48">
        <v>1</v>
      </c>
      <c r="S2635" s="47">
        <f t="shared" si="538"/>
        <v>93956334.995574087</v>
      </c>
      <c r="T2635" s="67">
        <f>(S2635-MAX(S$97:S2635))/MAX(S$97:S2635)</f>
        <v>-0.14486670323642348</v>
      </c>
      <c r="U2635" s="63">
        <f>U2634*R2635</f>
        <v>3233405.0323240086</v>
      </c>
      <c r="V2635" s="4"/>
    </row>
    <row r="2636" spans="1:22" x14ac:dyDescent="0.3">
      <c r="A2636" s="2">
        <v>45639</v>
      </c>
      <c r="B2636" s="21">
        <v>3445</v>
      </c>
      <c r="C2636" s="21">
        <v>3484</v>
      </c>
      <c r="D2636" s="21">
        <v>3410.8</v>
      </c>
      <c r="E2636" s="21">
        <v>1192.1416666666671</v>
      </c>
      <c r="F2636" s="23" t="str">
        <f t="shared" si="542"/>
        <v>TRUE</v>
      </c>
      <c r="G2636" s="23" t="str">
        <f t="shared" ref="G2636:G2699" si="543">IF(C2635&gt;=E2635, "TRUE", "FALSE")</f>
        <v>TRUE</v>
      </c>
      <c r="H2636" s="23" t="str">
        <f t="shared" ref="H2636:H2699" si="544">IF(F2636="TRUE", IF(G2636="TRUE", "Buy", "Hold&amp;NotBuy"), "Sell")</f>
        <v>Buy</v>
      </c>
      <c r="I2636" s="23" t="str">
        <f t="shared" si="541"/>
        <v>hold</v>
      </c>
      <c r="J2636" s="38" t="str">
        <f t="shared" si="539"/>
        <v/>
      </c>
      <c r="K2636" s="23" t="str">
        <f t="shared" si="536"/>
        <v>hold</v>
      </c>
      <c r="L2636" s="23" t="str">
        <f t="shared" si="540"/>
        <v>hold</v>
      </c>
      <c r="M2636" s="43">
        <f t="shared" ref="M2636:M2699" si="545">B2636/B2635</f>
        <v>1.0023276112889148</v>
      </c>
      <c r="N2636" s="54">
        <f t="shared" si="535"/>
        <v>1.0016276112889146</v>
      </c>
      <c r="O2636" s="47">
        <f>O2635*N2636</f>
        <v>10536402.261377344</v>
      </c>
      <c r="P2636" s="67">
        <f>(O2636-MAX(O$97:O2636))/MAX(O$97:O2636)</f>
        <v>-0.14347487862908428</v>
      </c>
      <c r="Q2636" s="63">
        <f>Q2635*N2636</f>
        <v>2706083.1946222847</v>
      </c>
      <c r="R2636" s="48">
        <v>1.0016259819610125</v>
      </c>
      <c r="S2636" s="47">
        <f t="shared" si="538"/>
        <v>94109106.301399738</v>
      </c>
      <c r="T2636" s="67">
        <f>(S2636-MAX(S$97:S2636))/MAX(S$97:S2636)</f>
        <v>-0.14347627192162477</v>
      </c>
      <c r="U2636" s="63">
        <f>U2635*R2636</f>
        <v>3238662.4905792144</v>
      </c>
      <c r="V2636" s="4"/>
    </row>
    <row r="2637" spans="1:22" x14ac:dyDescent="0.3">
      <c r="A2637" s="2">
        <v>45640</v>
      </c>
      <c r="B2637" s="21">
        <v>3484</v>
      </c>
      <c r="C2637" s="21">
        <v>3456</v>
      </c>
      <c r="D2637" s="21">
        <v>3394.8</v>
      </c>
      <c r="E2637" s="21">
        <v>1214.4333333333329</v>
      </c>
      <c r="F2637" s="23" t="str">
        <f t="shared" si="542"/>
        <v>TRUE</v>
      </c>
      <c r="G2637" s="23" t="str">
        <f t="shared" si="543"/>
        <v>TRUE</v>
      </c>
      <c r="H2637" s="23" t="str">
        <f t="shared" si="544"/>
        <v>Buy</v>
      </c>
      <c r="I2637" s="23" t="str">
        <f t="shared" si="541"/>
        <v>hold</v>
      </c>
      <c r="J2637" s="38" t="str">
        <f t="shared" si="539"/>
        <v/>
      </c>
      <c r="K2637" s="23" t="str">
        <f t="shared" si="536"/>
        <v>hold</v>
      </c>
      <c r="L2637" s="23" t="str">
        <f t="shared" si="540"/>
        <v>hold</v>
      </c>
      <c r="M2637" s="43">
        <f t="shared" si="545"/>
        <v>1.0113207547169811</v>
      </c>
      <c r="N2637" s="54">
        <f t="shared" si="535"/>
        <v>1.0113207547169811</v>
      </c>
      <c r="O2637" s="47">
        <f>O2636*N2637</f>
        <v>10655682.286977842</v>
      </c>
      <c r="P2637" s="67">
        <f>(O2637-MAX(O$97:O2637))/MAX(O$97:O2637)</f>
        <v>-0.13377836782111163</v>
      </c>
      <c r="Q2637" s="63">
        <f>Q2636*N2637</f>
        <v>2736718.0987123484</v>
      </c>
      <c r="R2637" s="48">
        <v>1.0113207547169811</v>
      </c>
      <c r="S2637" s="47">
        <f t="shared" si="538"/>
        <v>95174492.410472184</v>
      </c>
      <c r="T2637" s="67">
        <f>(S2637-MAX(S$97:S2637))/MAX(S$97:S2637)</f>
        <v>-0.13377977688677525</v>
      </c>
      <c r="U2637" s="63">
        <f>U2636*R2637</f>
        <v>3275326.5942461491</v>
      </c>
      <c r="V2637" s="4"/>
    </row>
    <row r="2638" spans="1:22" x14ac:dyDescent="0.3">
      <c r="A2638" s="2">
        <v>45641</v>
      </c>
      <c r="B2638" s="21">
        <v>3456</v>
      </c>
      <c r="C2638" s="21">
        <v>3481</v>
      </c>
      <c r="D2638" s="21">
        <v>3413.4</v>
      </c>
      <c r="E2638" s="21">
        <v>1236.8499999999999</v>
      </c>
      <c r="F2638" s="23" t="str">
        <f t="shared" si="542"/>
        <v>TRUE</v>
      </c>
      <c r="G2638" s="23" t="str">
        <f t="shared" si="543"/>
        <v>TRUE</v>
      </c>
      <c r="H2638" s="23" t="str">
        <f t="shared" si="544"/>
        <v>Buy</v>
      </c>
      <c r="I2638" s="23" t="str">
        <f t="shared" si="541"/>
        <v>hold</v>
      </c>
      <c r="J2638" s="38" t="str">
        <f t="shared" si="539"/>
        <v/>
      </c>
      <c r="K2638" s="23" t="str">
        <f t="shared" si="536"/>
        <v>hold</v>
      </c>
      <c r="L2638" s="23" t="str">
        <f t="shared" si="540"/>
        <v>hold</v>
      </c>
      <c r="M2638" s="43">
        <f t="shared" si="545"/>
        <v>0.99196326061997708</v>
      </c>
      <c r="N2638" s="54">
        <f t="shared" si="535"/>
        <v>0.99196326061997708</v>
      </c>
      <c r="O2638" s="47">
        <f>O2637*N2638</f>
        <v>10570045.345521076</v>
      </c>
      <c r="P2638" s="67">
        <f>(O2638-MAX(O$97:O2638))/MAX(O$97:O2638)</f>
        <v>-0.14073996532427138</v>
      </c>
      <c r="Q2638" s="63">
        <f>Q2637*N2638</f>
        <v>2714723.8085964052</v>
      </c>
      <c r="R2638" s="48">
        <v>0.99196326061997708</v>
      </c>
      <c r="S2638" s="47">
        <f t="shared" si="538"/>
        <v>94409599.819343254</v>
      </c>
      <c r="T2638" s="67">
        <f>(S2638-MAX(S$97:S2638))/MAX(S$97:S2638)</f>
        <v>-0.14074136306564153</v>
      </c>
      <c r="U2638" s="63">
        <f>U2637*R2638</f>
        <v>3249003.6480237348</v>
      </c>
      <c r="V2638" s="4"/>
    </row>
    <row r="2639" spans="1:22" x14ac:dyDescent="0.3">
      <c r="A2639" s="2">
        <v>45642</v>
      </c>
      <c r="B2639" s="21">
        <v>3481</v>
      </c>
      <c r="C2639" s="21">
        <v>3437</v>
      </c>
      <c r="D2639" s="21">
        <v>3430.4</v>
      </c>
      <c r="E2639" s="21">
        <v>1258.875</v>
      </c>
      <c r="F2639" s="23" t="str">
        <f t="shared" si="542"/>
        <v>TRUE</v>
      </c>
      <c r="G2639" s="23" t="str">
        <f t="shared" si="543"/>
        <v>TRUE</v>
      </c>
      <c r="H2639" s="23" t="str">
        <f t="shared" si="544"/>
        <v>Buy</v>
      </c>
      <c r="I2639" s="23" t="str">
        <f t="shared" si="541"/>
        <v>hold</v>
      </c>
      <c r="J2639" s="38" t="str">
        <f t="shared" si="539"/>
        <v/>
      </c>
      <c r="K2639" s="23" t="str">
        <f t="shared" si="536"/>
        <v>hold</v>
      </c>
      <c r="L2639" s="23" t="str">
        <f t="shared" si="540"/>
        <v>hold</v>
      </c>
      <c r="M2639" s="43">
        <f t="shared" si="545"/>
        <v>1.0072337962962963</v>
      </c>
      <c r="N2639" s="54">
        <f t="shared" si="535"/>
        <v>1.0072337962962963</v>
      </c>
      <c r="O2639" s="47">
        <f>O2638*N2639</f>
        <v>10646506.90039319</v>
      </c>
      <c r="P2639" s="67">
        <f>(O2639-MAX(O$97:O2639))/MAX(O$97:O2639)</f>
        <v>-0.13452425326787867</v>
      </c>
      <c r="Q2639" s="63">
        <f>Q2638*N2639</f>
        <v>2734361.5676284973</v>
      </c>
      <c r="R2639" s="48">
        <v>1.0072337962962963</v>
      </c>
      <c r="S2639" s="47">
        <f t="shared" si="538"/>
        <v>95092539.632851228</v>
      </c>
      <c r="T2639" s="67">
        <f>(S2639-MAX(S$97:S2639))/MAX(S$97:S2639)</f>
        <v>-0.13452566112022521</v>
      </c>
      <c r="U2639" s="63">
        <f>U2638*R2639</f>
        <v>3272506.2785794619</v>
      </c>
      <c r="V2639" s="4"/>
    </row>
    <row r="2640" spans="1:22" x14ac:dyDescent="0.3">
      <c r="A2640" s="2">
        <v>45643</v>
      </c>
      <c r="B2640" s="21">
        <v>3438</v>
      </c>
      <c r="C2640" s="21">
        <v>3832</v>
      </c>
      <c r="D2640" s="21">
        <v>3470</v>
      </c>
      <c r="E2640" s="21">
        <v>1284.133333333333</v>
      </c>
      <c r="F2640" s="23" t="str">
        <f t="shared" si="542"/>
        <v>TRUE</v>
      </c>
      <c r="G2640" s="23" t="str">
        <f t="shared" si="543"/>
        <v>TRUE</v>
      </c>
      <c r="H2640" s="23" t="str">
        <f t="shared" si="544"/>
        <v>Buy</v>
      </c>
      <c r="I2640" s="23" t="str">
        <f t="shared" si="541"/>
        <v>hold</v>
      </c>
      <c r="J2640" s="38" t="str">
        <f t="shared" si="539"/>
        <v/>
      </c>
      <c r="K2640" s="23" t="str">
        <f t="shared" si="536"/>
        <v>hold</v>
      </c>
      <c r="L2640" s="23" t="str">
        <f t="shared" si="540"/>
        <v>hold</v>
      </c>
      <c r="M2640" s="43">
        <f t="shared" si="545"/>
        <v>0.9876472278081011</v>
      </c>
      <c r="N2640" s="54">
        <f t="shared" si="535"/>
        <v>0.9876472278081011</v>
      </c>
      <c r="O2640" s="47">
        <f>O2639*N2640</f>
        <v>10514993.026013153</v>
      </c>
      <c r="P2640" s="67">
        <f>(O2640-MAX(O$97:O2640))/MAX(O$97:O2640)</f>
        <v>-0.14521527800487419</v>
      </c>
      <c r="Q2640" s="63">
        <f>Q2639*N2640</f>
        <v>2700584.6220932989</v>
      </c>
      <c r="R2640" s="48">
        <v>0.9876472278081011</v>
      </c>
      <c r="S2640" s="47">
        <f t="shared" si="538"/>
        <v>93917883.153617501</v>
      </c>
      <c r="T2640" s="67">
        <f>(S2640-MAX(S$97:S2640))/MAX(S$97:S2640)</f>
        <v>-0.14521666846634138</v>
      </c>
      <c r="U2640" s="63">
        <f>U2639*R2640</f>
        <v>3232081.7540236111</v>
      </c>
      <c r="V2640" s="4"/>
    </row>
    <row r="2641" spans="1:22" x14ac:dyDescent="0.3">
      <c r="A2641" s="2">
        <v>45644</v>
      </c>
      <c r="B2641" s="21">
        <v>3830</v>
      </c>
      <c r="C2641" s="21">
        <v>3653</v>
      </c>
      <c r="D2641" s="21">
        <v>3480.5</v>
      </c>
      <c r="E2641" s="21">
        <v>1307.8166666666671</v>
      </c>
      <c r="F2641" s="23" t="str">
        <f t="shared" si="542"/>
        <v>TRUE</v>
      </c>
      <c r="G2641" s="23" t="str">
        <f t="shared" si="543"/>
        <v>TRUE</v>
      </c>
      <c r="H2641" s="23" t="str">
        <f t="shared" si="544"/>
        <v>Buy</v>
      </c>
      <c r="I2641" s="23" t="str">
        <f t="shared" si="541"/>
        <v>hold</v>
      </c>
      <c r="J2641" s="38" t="str">
        <f t="shared" si="539"/>
        <v/>
      </c>
      <c r="K2641" s="23" t="str">
        <f t="shared" si="536"/>
        <v>hold</v>
      </c>
      <c r="L2641" s="23" t="str">
        <f t="shared" si="540"/>
        <v>hold</v>
      </c>
      <c r="M2641" s="43">
        <f t="shared" si="545"/>
        <v>1.1140197789412449</v>
      </c>
      <c r="N2641" s="54">
        <f t="shared" si="535"/>
        <v>1.1140197789412449</v>
      </c>
      <c r="O2641" s="47">
        <f>O2640*N2641</f>
        <v>11713910.206407905</v>
      </c>
      <c r="P2641" s="67">
        <f>(O2641-MAX(O$97:O2641))/MAX(O$97:O2641)</f>
        <v>-4.7752912960636433E-2</v>
      </c>
      <c r="Q2641" s="63">
        <f>Q2640*N2641</f>
        <v>3008504.6837165025</v>
      </c>
      <c r="R2641" s="48">
        <v>1.1140197789412449</v>
      </c>
      <c r="S2641" s="47">
        <f t="shared" si="538"/>
        <v>104626379.42942265</v>
      </c>
      <c r="T2641" s="67">
        <f>(S2641-MAX(S$97:S2641))/MAX(S$97:S2641)</f>
        <v>-4.7754461962212669E-2</v>
      </c>
      <c r="U2641" s="63">
        <f>U2640*R2641</f>
        <v>3600603.0011374145</v>
      </c>
      <c r="V2641" s="4"/>
    </row>
    <row r="2642" spans="1:22" x14ac:dyDescent="0.3">
      <c r="A2642" s="2">
        <v>45645</v>
      </c>
      <c r="B2642" s="21">
        <v>3655</v>
      </c>
      <c r="C2642" s="21">
        <v>3480</v>
      </c>
      <c r="D2642" s="21">
        <v>3482.5</v>
      </c>
      <c r="E2642" s="21">
        <v>1330.1</v>
      </c>
      <c r="F2642" s="23" t="str">
        <f t="shared" si="542"/>
        <v>TRUE</v>
      </c>
      <c r="G2642" s="23" t="str">
        <f t="shared" si="543"/>
        <v>TRUE</v>
      </c>
      <c r="H2642" s="23" t="str">
        <f t="shared" si="544"/>
        <v>Buy</v>
      </c>
      <c r="I2642" s="23" t="str">
        <f t="shared" si="541"/>
        <v>hold</v>
      </c>
      <c r="J2642" s="38" t="str">
        <f t="shared" si="539"/>
        <v/>
      </c>
      <c r="K2642" s="23" t="str">
        <f t="shared" si="536"/>
        <v>hold</v>
      </c>
      <c r="L2642" s="23" t="str">
        <f t="shared" si="540"/>
        <v>hold</v>
      </c>
      <c r="M2642" s="43">
        <f t="shared" si="545"/>
        <v>0.95430809399477812</v>
      </c>
      <c r="N2642" s="54">
        <f t="shared" si="535"/>
        <v>0.95430809399477812</v>
      </c>
      <c r="O2642" s="47">
        <f>O2641*N2642</f>
        <v>11178679.322303105</v>
      </c>
      <c r="P2642" s="67">
        <f>(O2642-MAX(O$97:O2642))/MAX(O$97:O2642)</f>
        <v>-9.1262897355385397E-2</v>
      </c>
      <c r="Q2642" s="63">
        <f>Q2641*N2642</f>
        <v>2871040.3704918581</v>
      </c>
      <c r="R2642" s="48">
        <v>0.95430809399477812</v>
      </c>
      <c r="S2642" s="47">
        <f t="shared" si="538"/>
        <v>99845800.734866783</v>
      </c>
      <c r="T2642" s="67">
        <f>(S2642-MAX(S$97:S2642))/MAX(S$97:S2642)</f>
        <v>-9.1264375580127219E-2</v>
      </c>
      <c r="U2642" s="63">
        <f>U2641*R2642</f>
        <v>3436084.5872473237</v>
      </c>
      <c r="V2642" s="4"/>
    </row>
    <row r="2643" spans="1:22" x14ac:dyDescent="0.3">
      <c r="A2643" s="2">
        <v>45646</v>
      </c>
      <c r="B2643" s="21">
        <v>3478</v>
      </c>
      <c r="C2643" s="21">
        <v>3257</v>
      </c>
      <c r="D2643" s="21">
        <v>3496.2</v>
      </c>
      <c r="E2643" s="21">
        <v>1350.4666666666669</v>
      </c>
      <c r="F2643" s="23" t="str">
        <f t="shared" si="542"/>
        <v>FALSE</v>
      </c>
      <c r="G2643" s="23" t="str">
        <f t="shared" si="543"/>
        <v>TRUE</v>
      </c>
      <c r="H2643" s="23" t="str">
        <f t="shared" si="544"/>
        <v>Sell</v>
      </c>
      <c r="I2643" s="23" t="str">
        <f t="shared" si="541"/>
        <v/>
      </c>
      <c r="J2643" s="38" t="str">
        <f t="shared" si="539"/>
        <v>Selling</v>
      </c>
      <c r="K2643" s="23" t="str">
        <f t="shared" si="536"/>
        <v>Selling</v>
      </c>
      <c r="L2643" s="23" t="str">
        <f t="shared" si="540"/>
        <v>Selling</v>
      </c>
      <c r="M2643" s="43">
        <f t="shared" si="545"/>
        <v>0.9515731874145007</v>
      </c>
      <c r="N2643" s="54">
        <f t="shared" si="535"/>
        <v>0.95090708618331055</v>
      </c>
      <c r="O2643" s="47">
        <f>O2642*N2643</f>
        <v>10629885.38174887</v>
      </c>
      <c r="P2643" s="67">
        <f>(O2643-MAX(O$97:O2643))/MAX(O$97:O2643)</f>
        <v>-0.13587544961754555</v>
      </c>
      <c r="Q2643" s="63">
        <f>Q2642*N2643</f>
        <v>2730092.633019065</v>
      </c>
      <c r="R2643" s="48">
        <v>0.95090708618331055</v>
      </c>
      <c r="S2643" s="47">
        <f t="shared" si="538"/>
        <v>94944079.444431618</v>
      </c>
      <c r="T2643" s="67">
        <f>(S2643-MAX(S$97:S2643))/MAX(S$97:S2643)</f>
        <v>-0.13587685527192753</v>
      </c>
      <c r="U2643" s="63">
        <f>U2642*R2643</f>
        <v>3267397.1827387358</v>
      </c>
      <c r="V2643" s="4"/>
    </row>
    <row r="2644" spans="1:22" x14ac:dyDescent="0.3">
      <c r="A2644" s="2">
        <v>45647</v>
      </c>
      <c r="B2644" s="21">
        <v>3257</v>
      </c>
      <c r="C2644" s="21">
        <v>3372</v>
      </c>
      <c r="D2644" s="21">
        <v>3489.7</v>
      </c>
      <c r="E2644" s="21">
        <v>1371.833333333333</v>
      </c>
      <c r="F2644" s="23" t="str">
        <f t="shared" si="542"/>
        <v>FALSE</v>
      </c>
      <c r="G2644" s="23" t="str">
        <f t="shared" si="543"/>
        <v>TRUE</v>
      </c>
      <c r="H2644" s="23" t="str">
        <f t="shared" si="544"/>
        <v>Sell</v>
      </c>
      <c r="I2644" s="23" t="str">
        <f t="shared" si="541"/>
        <v/>
      </c>
      <c r="J2644" s="38" t="str">
        <f t="shared" si="539"/>
        <v>Cash</v>
      </c>
      <c r="K2644" s="23" t="str">
        <f t="shared" si="536"/>
        <v>Cash</v>
      </c>
      <c r="L2644" s="23" t="str">
        <f t="shared" si="540"/>
        <v>Cash</v>
      </c>
      <c r="M2644" s="43">
        <f t="shared" si="545"/>
        <v>0.93645773433007473</v>
      </c>
      <c r="N2644" s="54">
        <f t="shared" si="535"/>
        <v>1</v>
      </c>
      <c r="O2644" s="47">
        <f>O2643*N2644</f>
        <v>10629885.38174887</v>
      </c>
      <c r="P2644" s="67">
        <f>(O2644-MAX(O$97:O2644))/MAX(O$97:O2644)</f>
        <v>-0.13587544961754555</v>
      </c>
      <c r="Q2644" s="63">
        <f>Q2643*N2644</f>
        <v>2730092.633019065</v>
      </c>
      <c r="R2644" s="48">
        <v>1</v>
      </c>
      <c r="S2644" s="47">
        <f t="shared" si="538"/>
        <v>94944079.444431618</v>
      </c>
      <c r="T2644" s="67">
        <f>(S2644-MAX(S$97:S2644))/MAX(S$97:S2644)</f>
        <v>-0.13587685527192753</v>
      </c>
      <c r="U2644" s="63">
        <f>U2643*R2644</f>
        <v>3267397.1827387358</v>
      </c>
      <c r="V2644" s="4"/>
    </row>
    <row r="2645" spans="1:22" x14ac:dyDescent="0.3">
      <c r="A2645" s="2">
        <v>45648</v>
      </c>
      <c r="B2645" s="21">
        <v>3375</v>
      </c>
      <c r="C2645" s="21">
        <v>3360</v>
      </c>
      <c r="D2645" s="21">
        <v>3481.2</v>
      </c>
      <c r="E2645" s="21">
        <v>1392.883333333333</v>
      </c>
      <c r="F2645" s="23" t="str">
        <f t="shared" si="542"/>
        <v>FALSE</v>
      </c>
      <c r="G2645" s="23" t="str">
        <f t="shared" si="543"/>
        <v>TRUE</v>
      </c>
      <c r="H2645" s="23" t="str">
        <f t="shared" si="544"/>
        <v>Sell</v>
      </c>
      <c r="I2645" s="23" t="str">
        <f t="shared" si="541"/>
        <v/>
      </c>
      <c r="J2645" s="38" t="str">
        <f t="shared" si="539"/>
        <v>Cash</v>
      </c>
      <c r="K2645" s="23" t="str">
        <f t="shared" si="536"/>
        <v>Cash</v>
      </c>
      <c r="L2645" s="23" t="str">
        <f t="shared" si="540"/>
        <v>Cash</v>
      </c>
      <c r="M2645" s="43">
        <f t="shared" si="545"/>
        <v>1.0362296591955789</v>
      </c>
      <c r="N2645" s="54">
        <f t="shared" si="535"/>
        <v>1</v>
      </c>
      <c r="O2645" s="47">
        <f>O2644*N2645</f>
        <v>10629885.38174887</v>
      </c>
      <c r="P2645" s="67">
        <f>(O2645-MAX(O$97:O2645))/MAX(O$97:O2645)</f>
        <v>-0.13587544961754555</v>
      </c>
      <c r="Q2645" s="63">
        <f>Q2644*N2645</f>
        <v>2730092.633019065</v>
      </c>
      <c r="R2645" s="48">
        <v>1</v>
      </c>
      <c r="S2645" s="47">
        <f t="shared" si="538"/>
        <v>94944079.444431618</v>
      </c>
      <c r="T2645" s="67">
        <f>(S2645-MAX(S$97:S2645))/MAX(S$97:S2645)</f>
        <v>-0.13587685527192753</v>
      </c>
      <c r="U2645" s="63">
        <f>U2644*R2645</f>
        <v>3267397.1827387358</v>
      </c>
      <c r="V2645" s="4"/>
    </row>
    <row r="2646" spans="1:22" x14ac:dyDescent="0.3">
      <c r="A2646" s="2">
        <v>45649</v>
      </c>
      <c r="B2646" s="21">
        <v>3361</v>
      </c>
      <c r="C2646" s="21">
        <v>3284</v>
      </c>
      <c r="D2646" s="21">
        <v>3461.2</v>
      </c>
      <c r="E2646" s="21">
        <v>1413.5</v>
      </c>
      <c r="F2646" s="23" t="str">
        <f t="shared" si="542"/>
        <v>FALSE</v>
      </c>
      <c r="G2646" s="23" t="str">
        <f t="shared" si="543"/>
        <v>TRUE</v>
      </c>
      <c r="H2646" s="23" t="str">
        <f t="shared" si="544"/>
        <v>Sell</v>
      </c>
      <c r="I2646" s="23" t="str">
        <f t="shared" si="541"/>
        <v/>
      </c>
      <c r="J2646" s="38" t="str">
        <f t="shared" si="539"/>
        <v>Cash</v>
      </c>
      <c r="K2646" s="23" t="str">
        <f t="shared" si="536"/>
        <v>Cash</v>
      </c>
      <c r="L2646" s="23" t="str">
        <f t="shared" si="540"/>
        <v>Cash</v>
      </c>
      <c r="M2646" s="43">
        <f t="shared" si="545"/>
        <v>0.99585185185185188</v>
      </c>
      <c r="N2646" s="54">
        <f t="shared" si="535"/>
        <v>1</v>
      </c>
      <c r="O2646" s="47">
        <f>O2645*N2646</f>
        <v>10629885.38174887</v>
      </c>
      <c r="P2646" s="67">
        <f>(O2646-MAX(O$97:O2646))/MAX(O$97:O2646)</f>
        <v>-0.13587544961754555</v>
      </c>
      <c r="Q2646" s="63">
        <f>Q2645*N2646</f>
        <v>2730092.633019065</v>
      </c>
      <c r="R2646" s="48">
        <v>1</v>
      </c>
      <c r="S2646" s="47">
        <f t="shared" si="538"/>
        <v>94944079.444431618</v>
      </c>
      <c r="T2646" s="67">
        <f>(S2646-MAX(S$97:S2646))/MAX(S$97:S2646)</f>
        <v>-0.13587685527192753</v>
      </c>
      <c r="U2646" s="63">
        <f>U2645*R2646</f>
        <v>3267397.1827387358</v>
      </c>
      <c r="V2646" s="4"/>
    </row>
    <row r="2647" spans="1:22" x14ac:dyDescent="0.3">
      <c r="A2647" s="2">
        <v>45650</v>
      </c>
      <c r="B2647" s="21">
        <v>3284</v>
      </c>
      <c r="C2647" s="21">
        <v>3467</v>
      </c>
      <c r="D2647" s="21">
        <v>3462.3</v>
      </c>
      <c r="E2647" s="21">
        <v>1435.7833333333331</v>
      </c>
      <c r="F2647" s="23" t="str">
        <f t="shared" si="542"/>
        <v>FALSE</v>
      </c>
      <c r="G2647" s="23" t="str">
        <f t="shared" si="543"/>
        <v>TRUE</v>
      </c>
      <c r="H2647" s="23" t="str">
        <f t="shared" si="544"/>
        <v>Sell</v>
      </c>
      <c r="I2647" s="23" t="str">
        <f t="shared" si="541"/>
        <v/>
      </c>
      <c r="J2647" s="38" t="str">
        <f t="shared" si="539"/>
        <v>Cash</v>
      </c>
      <c r="K2647" s="23" t="str">
        <f t="shared" si="536"/>
        <v>Cash</v>
      </c>
      <c r="L2647" s="23" t="str">
        <f t="shared" si="540"/>
        <v>Cash</v>
      </c>
      <c r="M2647" s="43">
        <f t="shared" si="545"/>
        <v>0.97709015174055336</v>
      </c>
      <c r="N2647" s="54">
        <f t="shared" si="535"/>
        <v>1</v>
      </c>
      <c r="O2647" s="47">
        <f>O2646*N2647</f>
        <v>10629885.38174887</v>
      </c>
      <c r="P2647" s="67">
        <f>(O2647-MAX(O$97:O2647))/MAX(O$97:O2647)</f>
        <v>-0.13587544961754555</v>
      </c>
      <c r="Q2647" s="63">
        <f>Q2646*N2647</f>
        <v>2730092.633019065</v>
      </c>
      <c r="R2647" s="48">
        <v>1</v>
      </c>
      <c r="S2647" s="47">
        <f t="shared" si="538"/>
        <v>94944079.444431618</v>
      </c>
      <c r="T2647" s="67">
        <f>(S2647-MAX(S$97:S2647))/MAX(S$97:S2647)</f>
        <v>-0.13587685527192753</v>
      </c>
      <c r="U2647" s="63">
        <f>U2646*R2647</f>
        <v>3267397.1827387358</v>
      </c>
      <c r="V2647" s="4"/>
    </row>
    <row r="2648" spans="1:22" x14ac:dyDescent="0.3">
      <c r="A2648" s="2">
        <v>45651</v>
      </c>
      <c r="B2648" s="21">
        <v>3468</v>
      </c>
      <c r="C2648" s="21">
        <v>3430</v>
      </c>
      <c r="D2648" s="21">
        <v>3457.2</v>
      </c>
      <c r="E2648" s="21">
        <v>1457.708333333333</v>
      </c>
      <c r="F2648" s="23" t="str">
        <f t="shared" si="542"/>
        <v>TRUE</v>
      </c>
      <c r="G2648" s="23" t="str">
        <f t="shared" si="543"/>
        <v>TRUE</v>
      </c>
      <c r="H2648" s="23" t="str">
        <f t="shared" si="544"/>
        <v>Buy</v>
      </c>
      <c r="I2648" s="23" t="str">
        <f t="shared" si="541"/>
        <v>Buying</v>
      </c>
      <c r="J2648" s="38" t="str">
        <f t="shared" si="539"/>
        <v/>
      </c>
      <c r="K2648" s="23" t="str">
        <f t="shared" si="536"/>
        <v>Buying</v>
      </c>
      <c r="L2648" s="23" t="str">
        <f t="shared" si="540"/>
        <v>Buying</v>
      </c>
      <c r="M2648" s="43">
        <f t="shared" si="545"/>
        <v>1.0560292326431182</v>
      </c>
      <c r="N2648" s="54">
        <f t="shared" si="535"/>
        <v>1</v>
      </c>
      <c r="O2648" s="47">
        <f>O2647*N2648</f>
        <v>10629885.38174887</v>
      </c>
      <c r="P2648" s="67">
        <f>(O2648-MAX(O$97:O2648))/MAX(O$97:O2648)</f>
        <v>-0.13587544961754555</v>
      </c>
      <c r="Q2648" s="63">
        <f>Q2647*N2648</f>
        <v>2730092.633019065</v>
      </c>
      <c r="R2648" s="48">
        <v>1</v>
      </c>
      <c r="S2648" s="47">
        <f t="shared" si="538"/>
        <v>94944079.444431618</v>
      </c>
      <c r="T2648" s="67">
        <f>(S2648-MAX(S$97:S2648))/MAX(S$97:S2648)</f>
        <v>-0.13587685527192753</v>
      </c>
      <c r="U2648" s="63">
        <f>U2647*R2648</f>
        <v>3267397.1827387358</v>
      </c>
      <c r="V2648" s="4"/>
    </row>
    <row r="2649" spans="1:22" x14ac:dyDescent="0.3">
      <c r="A2649" s="2">
        <v>45652</v>
      </c>
      <c r="B2649" s="21">
        <v>3430</v>
      </c>
      <c r="C2649" s="21">
        <v>3265</v>
      </c>
      <c r="D2649" s="21">
        <v>3440</v>
      </c>
      <c r="E2649" s="21">
        <v>1478.458333333333</v>
      </c>
      <c r="F2649" s="23" t="str">
        <f t="shared" si="542"/>
        <v>FALSE</v>
      </c>
      <c r="G2649" s="23" t="str">
        <f t="shared" si="543"/>
        <v>TRUE</v>
      </c>
      <c r="H2649" s="23" t="str">
        <f t="shared" si="544"/>
        <v>Sell</v>
      </c>
      <c r="I2649" s="23" t="str">
        <f t="shared" si="541"/>
        <v/>
      </c>
      <c r="J2649" s="38" t="str">
        <f t="shared" si="539"/>
        <v>Selling</v>
      </c>
      <c r="K2649" s="23" t="str">
        <f t="shared" si="536"/>
        <v>Selling</v>
      </c>
      <c r="L2649" s="23" t="str">
        <f t="shared" si="540"/>
        <v>Selling</v>
      </c>
      <c r="M2649" s="43">
        <f t="shared" si="545"/>
        <v>0.98904267589388695</v>
      </c>
      <c r="N2649" s="54">
        <f t="shared" si="535"/>
        <v>0.98765034602076129</v>
      </c>
      <c r="O2649" s="47">
        <f>O2648*N2649</f>
        <v>10498609.975445304</v>
      </c>
      <c r="P2649" s="67">
        <f>(O2649-MAX(O$97:O2649))/MAX(O$97:O2649)</f>
        <v>-0.14654708880973408</v>
      </c>
      <c r="Q2649" s="63">
        <f>Q2648*N2649</f>
        <v>2696376.9336700109</v>
      </c>
      <c r="R2649" s="48">
        <v>0.98765801614763549</v>
      </c>
      <c r="S2649" s="47">
        <f t="shared" si="538"/>
        <v>93772281.149050832</v>
      </c>
      <c r="T2649" s="67">
        <f>(S2649-MAX(S$97:S2649))/MAX(S$97:S2649)</f>
        <v>-0.14654184917061583</v>
      </c>
      <c r="U2649" s="63">
        <f>U2648*R2649</f>
        <v>3227071.0194701129</v>
      </c>
      <c r="V2649" s="4"/>
    </row>
    <row r="2650" spans="1:22" x14ac:dyDescent="0.3">
      <c r="A2650" s="2">
        <v>45653</v>
      </c>
      <c r="B2650" s="21">
        <v>3265</v>
      </c>
      <c r="C2650" s="21">
        <v>3256</v>
      </c>
      <c r="D2650" s="21">
        <v>3382.4</v>
      </c>
      <c r="E2650" s="21">
        <v>1499.1</v>
      </c>
      <c r="F2650" s="23" t="str">
        <f t="shared" si="542"/>
        <v>FALSE</v>
      </c>
      <c r="G2650" s="23" t="str">
        <f t="shared" si="543"/>
        <v>TRUE</v>
      </c>
      <c r="H2650" s="23" t="str">
        <f t="shared" si="544"/>
        <v>Sell</v>
      </c>
      <c r="I2650" s="23" t="str">
        <f t="shared" si="541"/>
        <v/>
      </c>
      <c r="J2650" s="38" t="str">
        <f t="shared" si="539"/>
        <v>Cash</v>
      </c>
      <c r="K2650" s="23" t="str">
        <f t="shared" si="536"/>
        <v>Cash</v>
      </c>
      <c r="L2650" s="23" t="str">
        <f t="shared" si="540"/>
        <v>Cash</v>
      </c>
      <c r="M2650" s="43">
        <f t="shared" si="545"/>
        <v>0.95189504373177847</v>
      </c>
      <c r="N2650" s="54">
        <f t="shared" si="535"/>
        <v>1</v>
      </c>
      <c r="O2650" s="47">
        <f>O2649*N2650</f>
        <v>10498609.975445304</v>
      </c>
      <c r="P2650" s="67">
        <f>(O2650-MAX(O$97:O2650))/MAX(O$97:O2650)</f>
        <v>-0.14654708880973408</v>
      </c>
      <c r="Q2650" s="63">
        <f>Q2649*N2650</f>
        <v>2696376.9336700109</v>
      </c>
      <c r="R2650" s="48">
        <v>1</v>
      </c>
      <c r="S2650" s="47">
        <f t="shared" si="538"/>
        <v>93772281.149050832</v>
      </c>
      <c r="T2650" s="67">
        <f>(S2650-MAX(S$97:S2650))/MAX(S$97:S2650)</f>
        <v>-0.14654184917061583</v>
      </c>
      <c r="U2650" s="63">
        <f>U2649*R2650</f>
        <v>3227071.0194701129</v>
      </c>
      <c r="V2650" s="4"/>
    </row>
    <row r="2651" spans="1:22" x14ac:dyDescent="0.3">
      <c r="A2651" s="2">
        <v>45654</v>
      </c>
      <c r="B2651" s="21">
        <v>3256</v>
      </c>
      <c r="C2651" s="21">
        <v>3258</v>
      </c>
      <c r="D2651" s="21">
        <v>3342.9</v>
      </c>
      <c r="E2651" s="21">
        <v>1519.925</v>
      </c>
      <c r="F2651" s="23" t="str">
        <f t="shared" si="542"/>
        <v>FALSE</v>
      </c>
      <c r="G2651" s="23" t="str">
        <f t="shared" si="543"/>
        <v>TRUE</v>
      </c>
      <c r="H2651" s="23" t="str">
        <f t="shared" si="544"/>
        <v>Sell</v>
      </c>
      <c r="I2651" s="23" t="str">
        <f t="shared" si="541"/>
        <v/>
      </c>
      <c r="J2651" s="38" t="str">
        <f t="shared" si="539"/>
        <v>Cash</v>
      </c>
      <c r="K2651" s="23" t="str">
        <f t="shared" si="536"/>
        <v>Cash</v>
      </c>
      <c r="L2651" s="23" t="str">
        <f t="shared" si="540"/>
        <v>Cash</v>
      </c>
      <c r="M2651" s="43">
        <f t="shared" si="545"/>
        <v>0.99724349157733538</v>
      </c>
      <c r="N2651" s="54">
        <f t="shared" si="535"/>
        <v>1</v>
      </c>
      <c r="O2651" s="47">
        <f>O2650*N2651</f>
        <v>10498609.975445304</v>
      </c>
      <c r="P2651" s="67">
        <f>(O2651-MAX(O$97:O2651))/MAX(O$97:O2651)</f>
        <v>-0.14654708880973408</v>
      </c>
      <c r="Q2651" s="63">
        <f>Q2650*N2651</f>
        <v>2696376.9336700109</v>
      </c>
      <c r="R2651" s="48">
        <v>1</v>
      </c>
      <c r="S2651" s="47">
        <f t="shared" si="538"/>
        <v>93772281.149050832</v>
      </c>
      <c r="T2651" s="67">
        <f>(S2651-MAX(S$97:S2651))/MAX(S$97:S2651)</f>
        <v>-0.14654184917061583</v>
      </c>
      <c r="U2651" s="63">
        <f>U2650*R2651</f>
        <v>3227071.0194701129</v>
      </c>
      <c r="V2651" s="4"/>
    </row>
    <row r="2652" spans="1:22" x14ac:dyDescent="0.3">
      <c r="A2652" s="2">
        <v>45655</v>
      </c>
      <c r="B2652" s="21">
        <v>3258</v>
      </c>
      <c r="C2652" s="21">
        <v>3228</v>
      </c>
      <c r="D2652" s="21">
        <v>3317.7</v>
      </c>
      <c r="E2652" s="21">
        <v>1540.425</v>
      </c>
      <c r="F2652" s="23" t="str">
        <f t="shared" si="542"/>
        <v>FALSE</v>
      </c>
      <c r="G2652" s="23" t="str">
        <f t="shared" si="543"/>
        <v>TRUE</v>
      </c>
      <c r="H2652" s="23" t="str">
        <f t="shared" si="544"/>
        <v>Sell</v>
      </c>
      <c r="I2652" s="23" t="str">
        <f t="shared" si="541"/>
        <v/>
      </c>
      <c r="J2652" s="38" t="str">
        <f t="shared" si="539"/>
        <v>Cash</v>
      </c>
      <c r="K2652" s="23" t="str">
        <f t="shared" si="536"/>
        <v>Cash</v>
      </c>
      <c r="L2652" s="23" t="str">
        <f t="shared" si="540"/>
        <v>Cash</v>
      </c>
      <c r="M2652" s="43">
        <f t="shared" si="545"/>
        <v>1.0006142506142506</v>
      </c>
      <c r="N2652" s="54">
        <f t="shared" si="535"/>
        <v>1</v>
      </c>
      <c r="O2652" s="47">
        <f>O2651*N2652</f>
        <v>10498609.975445304</v>
      </c>
      <c r="P2652" s="67">
        <f>(O2652-MAX(O$97:O2652))/MAX(O$97:O2652)</f>
        <v>-0.14654708880973408</v>
      </c>
      <c r="Q2652" s="63">
        <f>Q2651*N2652</f>
        <v>2696376.9336700109</v>
      </c>
      <c r="R2652" s="48">
        <v>1</v>
      </c>
      <c r="S2652" s="47">
        <f t="shared" si="538"/>
        <v>93772281.149050832</v>
      </c>
      <c r="T2652" s="67">
        <f>(S2652-MAX(S$97:S2652))/MAX(S$97:S2652)</f>
        <v>-0.14654184917061583</v>
      </c>
      <c r="U2652" s="63">
        <f>U2651*R2652</f>
        <v>3227071.0194701129</v>
      </c>
      <c r="V2652" s="4"/>
    </row>
    <row r="2653" spans="1:22" x14ac:dyDescent="0.3">
      <c r="A2653" s="2">
        <v>45656</v>
      </c>
      <c r="B2653" s="21">
        <v>3228</v>
      </c>
      <c r="C2653" s="21">
        <v>2977</v>
      </c>
      <c r="D2653" s="21">
        <v>3289.7</v>
      </c>
      <c r="E2653" s="21">
        <v>1558.9333333333329</v>
      </c>
      <c r="F2653" s="23" t="str">
        <f t="shared" si="542"/>
        <v>FALSE</v>
      </c>
      <c r="G2653" s="23" t="str">
        <f t="shared" si="543"/>
        <v>TRUE</v>
      </c>
      <c r="H2653" s="23" t="str">
        <f t="shared" si="544"/>
        <v>Sell</v>
      </c>
      <c r="I2653" s="23" t="str">
        <f t="shared" si="541"/>
        <v/>
      </c>
      <c r="J2653" s="38" t="str">
        <f t="shared" si="539"/>
        <v>Cash</v>
      </c>
      <c r="K2653" s="23" t="str">
        <f t="shared" si="536"/>
        <v>Cash</v>
      </c>
      <c r="L2653" s="23" t="str">
        <f t="shared" si="540"/>
        <v>Cash</v>
      </c>
      <c r="M2653" s="43">
        <f t="shared" si="545"/>
        <v>0.99079189686924496</v>
      </c>
      <c r="N2653" s="54">
        <f t="shared" si="535"/>
        <v>1</v>
      </c>
      <c r="O2653" s="47">
        <f>O2652*N2653</f>
        <v>10498609.975445304</v>
      </c>
      <c r="P2653" s="67">
        <f>(O2653-MAX(O$97:O2653))/MAX(O$97:O2653)</f>
        <v>-0.14654708880973408</v>
      </c>
      <c r="Q2653" s="63">
        <f>Q2652*N2653</f>
        <v>2696376.9336700109</v>
      </c>
      <c r="R2653" s="48">
        <v>1</v>
      </c>
      <c r="S2653" s="47">
        <f t="shared" si="538"/>
        <v>93772281.149050832</v>
      </c>
      <c r="T2653" s="67">
        <f>(S2653-MAX(S$97:S2653))/MAX(S$97:S2653)</f>
        <v>-0.14654184917061583</v>
      </c>
      <c r="U2653" s="63">
        <f>U2652*R2653</f>
        <v>3227071.0194701129</v>
      </c>
      <c r="V2653" s="4"/>
    </row>
    <row r="2654" spans="1:22" x14ac:dyDescent="0.3">
      <c r="A2654" s="25">
        <v>45657</v>
      </c>
      <c r="B2654" s="26">
        <v>2977</v>
      </c>
      <c r="C2654" s="26">
        <v>3165</v>
      </c>
      <c r="D2654" s="26">
        <v>3269</v>
      </c>
      <c r="E2654" s="26">
        <v>1579.008333333333</v>
      </c>
      <c r="F2654" s="27" t="str">
        <f t="shared" si="542"/>
        <v>FALSE</v>
      </c>
      <c r="G2654" s="27" t="str">
        <f t="shared" si="543"/>
        <v>TRUE</v>
      </c>
      <c r="H2654" s="27" t="str">
        <f t="shared" si="544"/>
        <v>Sell</v>
      </c>
      <c r="I2654" s="27" t="str">
        <f t="shared" si="541"/>
        <v/>
      </c>
      <c r="J2654" s="39" t="str">
        <f t="shared" si="539"/>
        <v>Cash</v>
      </c>
      <c r="K2654" s="27" t="str">
        <f t="shared" si="536"/>
        <v>Cash</v>
      </c>
      <c r="L2654" s="27" t="str">
        <f t="shared" si="540"/>
        <v>Cash</v>
      </c>
      <c r="M2654" s="33">
        <f t="shared" si="545"/>
        <v>0.92224287484510536</v>
      </c>
      <c r="N2654" s="45">
        <f t="shared" si="535"/>
        <v>1</v>
      </c>
      <c r="O2654" s="46">
        <f>O2653*N2654</f>
        <v>10498609.975445304</v>
      </c>
      <c r="P2654" s="68">
        <f>(O2654-MAX(O$97:O2654))/MAX(O$97:O2654)</f>
        <v>-0.14654708880973408</v>
      </c>
      <c r="Q2654" s="62">
        <f>Q2653*N2654</f>
        <v>2696376.9336700109</v>
      </c>
      <c r="R2654" s="49">
        <v>1</v>
      </c>
      <c r="S2654" s="46">
        <f t="shared" si="538"/>
        <v>93772281.149050832</v>
      </c>
      <c r="T2654" s="68">
        <f>(S2654-MAX(S$97:S2654))/MAX(S$97:S2654)</f>
        <v>-0.14654184917061583</v>
      </c>
      <c r="U2654" s="62">
        <f>U2653*R2654</f>
        <v>3227071.0194701129</v>
      </c>
      <c r="V2654" s="65">
        <f>U2654/Q2654</f>
        <v>1.196817469832669</v>
      </c>
    </row>
    <row r="2655" spans="1:22" x14ac:dyDescent="0.3">
      <c r="A2655" s="2">
        <v>45658</v>
      </c>
      <c r="B2655" s="21">
        <v>3164</v>
      </c>
      <c r="C2655" s="21">
        <v>3255</v>
      </c>
      <c r="D2655" s="21">
        <v>3258.5</v>
      </c>
      <c r="E2655" s="21">
        <v>1599.75</v>
      </c>
      <c r="F2655" s="23" t="str">
        <f t="shared" si="542"/>
        <v>FALSE</v>
      </c>
      <c r="G2655" s="23" t="str">
        <f t="shared" si="543"/>
        <v>TRUE</v>
      </c>
      <c r="H2655" s="23" t="str">
        <f t="shared" si="544"/>
        <v>Sell</v>
      </c>
      <c r="I2655" s="23" t="str">
        <f t="shared" si="541"/>
        <v/>
      </c>
      <c r="J2655" s="38" t="str">
        <f t="shared" si="539"/>
        <v>Cash</v>
      </c>
      <c r="K2655" s="23" t="str">
        <f t="shared" si="536"/>
        <v>Cash</v>
      </c>
      <c r="L2655" s="23" t="str">
        <f t="shared" si="540"/>
        <v>Cash</v>
      </c>
      <c r="M2655" s="43">
        <f t="shared" si="545"/>
        <v>1.0628149143432986</v>
      </c>
      <c r="N2655" s="54">
        <f t="shared" si="535"/>
        <v>1</v>
      </c>
      <c r="O2655" s="47">
        <f>O2654*N2655</f>
        <v>10498609.975445304</v>
      </c>
      <c r="P2655" s="67">
        <f>(O2655-MAX(O$97:O2655))/MAX(O$97:O2655)</f>
        <v>-0.14654708880973408</v>
      </c>
      <c r="Q2655" s="63">
        <f>V1*N2655</f>
        <v>1000000</v>
      </c>
      <c r="R2655" s="48">
        <v>1</v>
      </c>
      <c r="S2655" s="47">
        <f t="shared" si="538"/>
        <v>93772281.149050832</v>
      </c>
      <c r="T2655" s="67">
        <f>(S2655-MAX(S$97:S2655))/MAX(S$97:S2655)</f>
        <v>-0.14654184917061583</v>
      </c>
      <c r="U2655" s="63">
        <f>V1*R2655</f>
        <v>1000000</v>
      </c>
      <c r="V2655" s="8">
        <f>U2654/V$1-1</f>
        <v>2.2270710194701127</v>
      </c>
    </row>
    <row r="2656" spans="1:22" x14ac:dyDescent="0.3">
      <c r="A2656" s="2">
        <v>45659</v>
      </c>
      <c r="B2656" s="21">
        <v>3255</v>
      </c>
      <c r="C2656" s="21">
        <v>3563</v>
      </c>
      <c r="D2656" s="21">
        <v>3286.4</v>
      </c>
      <c r="E2656" s="21">
        <v>1623.125</v>
      </c>
      <c r="F2656" s="23" t="str">
        <f t="shared" si="542"/>
        <v>FALSE</v>
      </c>
      <c r="G2656" s="23" t="str">
        <f t="shared" si="543"/>
        <v>TRUE</v>
      </c>
      <c r="H2656" s="23" t="str">
        <f t="shared" si="544"/>
        <v>Sell</v>
      </c>
      <c r="I2656" s="23" t="str">
        <f t="shared" si="541"/>
        <v/>
      </c>
      <c r="J2656" s="38" t="str">
        <f t="shared" si="539"/>
        <v>Cash</v>
      </c>
      <c r="K2656" s="23" t="str">
        <f t="shared" si="536"/>
        <v>Cash</v>
      </c>
      <c r="L2656" s="23" t="str">
        <f t="shared" si="540"/>
        <v>Cash</v>
      </c>
      <c r="M2656" s="43">
        <f t="shared" si="545"/>
        <v>1.0287610619469028</v>
      </c>
      <c r="N2656" s="54">
        <f t="shared" si="535"/>
        <v>1</v>
      </c>
      <c r="O2656" s="47">
        <f>O2655*N2656</f>
        <v>10498609.975445304</v>
      </c>
      <c r="P2656" s="67">
        <f>(O2656-MAX(O$97:O2656))/MAX(O$97:O2656)</f>
        <v>-0.14654708880973408</v>
      </c>
      <c r="Q2656" s="63">
        <f>Q2655*N2656</f>
        <v>1000000</v>
      </c>
      <c r="R2656" s="48">
        <v>1</v>
      </c>
      <c r="S2656" s="47">
        <f t="shared" si="538"/>
        <v>93772281.149050832</v>
      </c>
      <c r="T2656" s="67">
        <f>(S2656-MAX(S$97:S2656))/MAX(S$97:S2656)</f>
        <v>-0.14654184917061583</v>
      </c>
      <c r="U2656" s="63">
        <f>U2655*R2656</f>
        <v>1000000</v>
      </c>
      <c r="V2656" s="8">
        <f>Q2654/V$1-1</f>
        <v>1.696376933670011</v>
      </c>
    </row>
    <row r="2657" spans="1:22" x14ac:dyDescent="0.3">
      <c r="A2657" s="2">
        <v>45660</v>
      </c>
      <c r="B2657" s="21">
        <v>3564</v>
      </c>
      <c r="C2657" s="21">
        <v>3603</v>
      </c>
      <c r="D2657" s="21">
        <v>3300</v>
      </c>
      <c r="E2657" s="21">
        <v>1646.916666666667</v>
      </c>
      <c r="F2657" s="23" t="str">
        <f t="shared" si="542"/>
        <v>TRUE</v>
      </c>
      <c r="G2657" s="23" t="str">
        <f t="shared" si="543"/>
        <v>TRUE</v>
      </c>
      <c r="H2657" s="23" t="str">
        <f t="shared" si="544"/>
        <v>Buy</v>
      </c>
      <c r="I2657" s="23" t="str">
        <f t="shared" si="541"/>
        <v>Buying</v>
      </c>
      <c r="J2657" s="38" t="str">
        <f t="shared" si="539"/>
        <v/>
      </c>
      <c r="K2657" s="23" t="str">
        <f t="shared" si="536"/>
        <v>Buying</v>
      </c>
      <c r="L2657" s="23" t="str">
        <f t="shared" si="540"/>
        <v>Buying</v>
      </c>
      <c r="M2657" s="43">
        <f t="shared" si="545"/>
        <v>1.094930875576037</v>
      </c>
      <c r="N2657" s="54">
        <f t="shared" si="535"/>
        <v>1</v>
      </c>
      <c r="O2657" s="47">
        <f>O2656*N2657</f>
        <v>10498609.975445304</v>
      </c>
      <c r="P2657" s="67">
        <f>(O2657-MAX(O$97:O2657))/MAX(O$97:O2657)</f>
        <v>-0.14654708880973408</v>
      </c>
      <c r="Q2657" s="63">
        <f>Q2656*N2657</f>
        <v>1000000</v>
      </c>
      <c r="R2657" s="48">
        <v>1</v>
      </c>
      <c r="S2657" s="47">
        <f t="shared" si="538"/>
        <v>93772281.149050832</v>
      </c>
      <c r="T2657" s="67">
        <f>(S2657-MAX(S$97:S2657))/MAX(S$97:S2657)</f>
        <v>-0.14654184917061583</v>
      </c>
      <c r="U2657" s="63">
        <f>U2656*R2657</f>
        <v>1000000</v>
      </c>
      <c r="V2657" s="4"/>
    </row>
    <row r="2658" spans="1:22" x14ac:dyDescent="0.3">
      <c r="A2658" s="2">
        <v>45661</v>
      </c>
      <c r="B2658" s="21">
        <v>3603</v>
      </c>
      <c r="C2658" s="21">
        <v>3625</v>
      </c>
      <c r="D2658" s="21">
        <v>3319.5</v>
      </c>
      <c r="E2658" s="21">
        <v>1671.1416666666671</v>
      </c>
      <c r="F2658" s="23" t="str">
        <f t="shared" si="542"/>
        <v>TRUE</v>
      </c>
      <c r="G2658" s="23" t="str">
        <f t="shared" si="543"/>
        <v>TRUE</v>
      </c>
      <c r="H2658" s="23" t="str">
        <f t="shared" si="544"/>
        <v>Buy</v>
      </c>
      <c r="I2658" s="23" t="str">
        <f t="shared" si="541"/>
        <v>hold</v>
      </c>
      <c r="J2658" s="38" t="str">
        <f t="shared" si="539"/>
        <v/>
      </c>
      <c r="K2658" s="23" t="str">
        <f t="shared" si="536"/>
        <v>hold</v>
      </c>
      <c r="L2658" s="23" t="str">
        <f t="shared" si="540"/>
        <v>hold</v>
      </c>
      <c r="M2658" s="43">
        <f t="shared" si="545"/>
        <v>1.010942760942761</v>
      </c>
      <c r="N2658" s="54">
        <f t="shared" si="535"/>
        <v>1.0102427609427609</v>
      </c>
      <c r="O2658" s="47">
        <f>O2657*N2658</f>
        <v>10606144.727655075</v>
      </c>
      <c r="P2658" s="67">
        <f>(O2658-MAX(O$97:O2658))/MAX(O$97:O2658)</f>
        <v>-0.13780537466450882</v>
      </c>
      <c r="Q2658" s="63">
        <f>Q2657*N2658</f>
        <v>1010242.7609427609</v>
      </c>
      <c r="R2658" s="48">
        <v>1.0102351010101009</v>
      </c>
      <c r="S2658" s="47">
        <f t="shared" si="538"/>
        <v>94732049.918558955</v>
      </c>
      <c r="T2658" s="67">
        <f>(S2658-MAX(S$97:S2658))/MAX(S$97:S2658)</f>
        <v>-0.13780661878898307</v>
      </c>
      <c r="U2658" s="63">
        <f>U2657*R2658</f>
        <v>1010235.1010101009</v>
      </c>
      <c r="V2658" s="4"/>
    </row>
    <row r="2659" spans="1:22" x14ac:dyDescent="0.3">
      <c r="A2659" s="2">
        <v>45662</v>
      </c>
      <c r="B2659" s="21">
        <v>3625</v>
      </c>
      <c r="C2659" s="21">
        <v>3501</v>
      </c>
      <c r="D2659" s="21">
        <v>3343.1</v>
      </c>
      <c r="E2659" s="21">
        <v>1694.3</v>
      </c>
      <c r="F2659" s="23" t="str">
        <f t="shared" si="542"/>
        <v>TRUE</v>
      </c>
      <c r="G2659" s="23" t="str">
        <f t="shared" si="543"/>
        <v>TRUE</v>
      </c>
      <c r="H2659" s="23" t="str">
        <f t="shared" si="544"/>
        <v>Buy</v>
      </c>
      <c r="I2659" s="23" t="str">
        <f t="shared" si="541"/>
        <v>hold</v>
      </c>
      <c r="J2659" s="38" t="str">
        <f t="shared" si="539"/>
        <v/>
      </c>
      <c r="K2659" s="23" t="str">
        <f t="shared" si="536"/>
        <v>hold</v>
      </c>
      <c r="L2659" s="23" t="str">
        <f t="shared" si="540"/>
        <v>hold</v>
      </c>
      <c r="M2659" s="43">
        <f t="shared" si="545"/>
        <v>1.0061060227588121</v>
      </c>
      <c r="N2659" s="54">
        <f t="shared" si="535"/>
        <v>1.0061060227588121</v>
      </c>
      <c r="O2659" s="47">
        <f>O2658*N2659</f>
        <v>10670906.088745393</v>
      </c>
      <c r="P2659" s="67">
        <f>(O2659-MAX(O$97:O2659))/MAX(O$97:O2659)</f>
        <v>-0.13254079465968477</v>
      </c>
      <c r="Q2659" s="63">
        <f t="shared" ref="Q2659:Q2722" si="546">Q2658*N2659</f>
        <v>1016411.3262330026</v>
      </c>
      <c r="R2659" s="48">
        <v>1.0061060227588121</v>
      </c>
      <c r="S2659" s="47">
        <f t="shared" si="538"/>
        <v>95310485.971350595</v>
      </c>
      <c r="T2659" s="67">
        <f>(S2659-MAX(S$97:S2659))/MAX(S$97:S2659)</f>
        <v>-0.13254204638081149</v>
      </c>
      <c r="U2659" s="63">
        <f>U2658*R2659</f>
        <v>1016403.6195286195</v>
      </c>
      <c r="V2659" s="4"/>
    </row>
    <row r="2660" spans="1:22" x14ac:dyDescent="0.3">
      <c r="A2660" s="2">
        <v>45663</v>
      </c>
      <c r="B2660" s="21">
        <v>3501</v>
      </c>
      <c r="C2660" s="21">
        <v>3561</v>
      </c>
      <c r="D2660" s="21">
        <v>3373.6</v>
      </c>
      <c r="E2660" s="21">
        <v>1718.0250000000001</v>
      </c>
      <c r="F2660" s="23" t="str">
        <f t="shared" si="542"/>
        <v>TRUE</v>
      </c>
      <c r="G2660" s="23" t="str">
        <f t="shared" si="543"/>
        <v>TRUE</v>
      </c>
      <c r="H2660" s="23" t="str">
        <f t="shared" si="544"/>
        <v>Buy</v>
      </c>
      <c r="I2660" s="23" t="str">
        <f t="shared" si="541"/>
        <v>hold</v>
      </c>
      <c r="J2660" s="38" t="str">
        <f t="shared" si="539"/>
        <v/>
      </c>
      <c r="K2660" s="23" t="str">
        <f t="shared" si="536"/>
        <v>hold</v>
      </c>
      <c r="L2660" s="23" t="str">
        <f t="shared" si="540"/>
        <v>hold</v>
      </c>
      <c r="M2660" s="43">
        <f t="shared" si="545"/>
        <v>0.96579310344827585</v>
      </c>
      <c r="N2660" s="54">
        <f t="shared" ref="N2660:N2723" si="547">IF(L2660="hold", IF(L2659="hold", B2660/B2659, (B2660-(B2659*$A$1))/B2659), IF(L2660="Selling", IF(L2659="Buying", (B2660-(B2659*$A$1)-(B2660*$A$1))/B2659, (B2660-(B2660*$A$1))/B2659), 1))</f>
        <v>0.96579310344827585</v>
      </c>
      <c r="O2660" s="47">
        <f>O2659*N2660</f>
        <v>10305887.508054515</v>
      </c>
      <c r="P2660" s="67">
        <f>(O2660-MAX(O$97:O2660))/MAX(O$97:O2660)</f>
        <v>-0.16221388195960182</v>
      </c>
      <c r="Q2660" s="63">
        <f t="shared" si="546"/>
        <v>981643.04914254951</v>
      </c>
      <c r="R2660" s="48">
        <v>0.96579310344827585</v>
      </c>
      <c r="S2660" s="47">
        <f t="shared" si="538"/>
        <v>92050210.037434056</v>
      </c>
      <c r="T2660" s="67">
        <f>(S2660-MAX(S$97:S2660))/MAX(S$97:S2660)</f>
        <v>-0.16221509086323332</v>
      </c>
      <c r="U2660" s="63">
        <f t="shared" ref="U2660:U2723" si="548">U2659*R2660</f>
        <v>981635.60606060596</v>
      </c>
      <c r="V2660" s="4"/>
    </row>
    <row r="2661" spans="1:22" x14ac:dyDescent="0.3">
      <c r="A2661" s="2">
        <v>45664</v>
      </c>
      <c r="B2661" s="21">
        <v>3559</v>
      </c>
      <c r="C2661" s="21">
        <v>3528</v>
      </c>
      <c r="D2661" s="21">
        <v>3400.6</v>
      </c>
      <c r="E2661" s="21">
        <v>1741.4416666666671</v>
      </c>
      <c r="F2661" s="23" t="str">
        <f t="shared" si="542"/>
        <v>TRUE</v>
      </c>
      <c r="G2661" s="23" t="str">
        <f t="shared" si="543"/>
        <v>TRUE</v>
      </c>
      <c r="H2661" s="23" t="str">
        <f t="shared" si="544"/>
        <v>Buy</v>
      </c>
      <c r="I2661" s="23" t="str">
        <f t="shared" si="541"/>
        <v>hold</v>
      </c>
      <c r="J2661" s="38" t="str">
        <f t="shared" si="539"/>
        <v/>
      </c>
      <c r="K2661" s="23" t="str">
        <f t="shared" si="536"/>
        <v>hold</v>
      </c>
      <c r="L2661" s="23" t="str">
        <f t="shared" si="540"/>
        <v>hold</v>
      </c>
      <c r="M2661" s="43">
        <f t="shared" si="545"/>
        <v>1.0165666952299344</v>
      </c>
      <c r="N2661" s="54">
        <f t="shared" si="547"/>
        <v>1.0165666952299344</v>
      </c>
      <c r="O2661" s="47">
        <f>O2660*N2661</f>
        <v>10476622.005474443</v>
      </c>
      <c r="P2661" s="67">
        <f>(O2661-MAX(O$97:O2661))/MAX(O$97:O2661)</f>
        <v>-0.14833453467415669</v>
      </c>
      <c r="Q2661" s="63">
        <f t="shared" si="546"/>
        <v>997905.63036227762</v>
      </c>
      <c r="R2661" s="48">
        <v>1.0165666952299344</v>
      </c>
      <c r="S2661" s="47">
        <f t="shared" si="538"/>
        <v>93575177.812975675</v>
      </c>
      <c r="T2661" s="67">
        <f>(S2661-MAX(S$97:S2661))/MAX(S$97:S2661)</f>
        <v>-0.14833576360532624</v>
      </c>
      <c r="U2661" s="63">
        <f t="shared" si="548"/>
        <v>997898.06397306395</v>
      </c>
      <c r="V2661" s="4"/>
    </row>
    <row r="2662" spans="1:22" x14ac:dyDescent="0.3">
      <c r="A2662" s="2">
        <v>45665</v>
      </c>
      <c r="B2662" s="21">
        <v>3527</v>
      </c>
      <c r="C2662" s="21">
        <v>3461</v>
      </c>
      <c r="D2662" s="21">
        <v>3423.9</v>
      </c>
      <c r="E2662" s="21">
        <v>1764.208333333333</v>
      </c>
      <c r="F2662" s="23" t="str">
        <f t="shared" si="542"/>
        <v>TRUE</v>
      </c>
      <c r="G2662" s="23" t="str">
        <f t="shared" si="543"/>
        <v>TRUE</v>
      </c>
      <c r="H2662" s="23" t="str">
        <f t="shared" si="544"/>
        <v>Buy</v>
      </c>
      <c r="I2662" s="23" t="str">
        <f t="shared" si="541"/>
        <v>hold</v>
      </c>
      <c r="J2662" s="38" t="str">
        <f t="shared" si="539"/>
        <v/>
      </c>
      <c r="K2662" s="23" t="str">
        <f t="shared" si="536"/>
        <v>hold</v>
      </c>
      <c r="L2662" s="23" t="str">
        <f t="shared" si="540"/>
        <v>hold</v>
      </c>
      <c r="M2662" s="43">
        <f t="shared" si="545"/>
        <v>0.99100871031188531</v>
      </c>
      <c r="N2662" s="54">
        <f t="shared" si="547"/>
        <v>0.99100871031188531</v>
      </c>
      <c r="O2662" s="47">
        <f>O2661*N2662</f>
        <v>10382423.662070345</v>
      </c>
      <c r="P2662" s="67">
        <f>(O2662-MAX(O$97:O2662))/MAX(O$97:O2662)</f>
        <v>-0.15599210559026433</v>
      </c>
      <c r="Q2662" s="63">
        <f t="shared" si="546"/>
        <v>988933.17175828968</v>
      </c>
      <c r="R2662" s="48">
        <v>0.99100871031188531</v>
      </c>
      <c r="S2662" s="47">
        <f t="shared" si="538"/>
        <v>92733816.281642362</v>
      </c>
      <c r="T2662" s="67">
        <f>(S2662-MAX(S$97:S2662))/MAX(S$97:S2662)</f>
        <v>-0.15599332347175779</v>
      </c>
      <c r="U2662" s="63">
        <f t="shared" si="548"/>
        <v>988925.67340067332</v>
      </c>
      <c r="V2662" s="4"/>
    </row>
    <row r="2663" spans="1:22" x14ac:dyDescent="0.3">
      <c r="A2663" s="2">
        <v>45666</v>
      </c>
      <c r="B2663" s="21">
        <v>3460</v>
      </c>
      <c r="C2663" s="21">
        <v>3424</v>
      </c>
      <c r="D2663" s="21">
        <v>3468.6</v>
      </c>
      <c r="E2663" s="21">
        <v>1786.8</v>
      </c>
      <c r="F2663" s="23" t="str">
        <f t="shared" si="542"/>
        <v>TRUE</v>
      </c>
      <c r="G2663" s="23" t="str">
        <f t="shared" si="543"/>
        <v>TRUE</v>
      </c>
      <c r="H2663" s="23" t="str">
        <f t="shared" si="544"/>
        <v>Buy</v>
      </c>
      <c r="I2663" s="23" t="str">
        <f t="shared" si="541"/>
        <v>hold</v>
      </c>
      <c r="J2663" s="38" t="str">
        <f t="shared" si="539"/>
        <v/>
      </c>
      <c r="K2663" s="23" t="str">
        <f t="shared" si="536"/>
        <v>hold</v>
      </c>
      <c r="L2663" s="23" t="str">
        <f t="shared" si="540"/>
        <v>hold</v>
      </c>
      <c r="M2663" s="43">
        <f t="shared" si="545"/>
        <v>0.98100368585199882</v>
      </c>
      <c r="N2663" s="54">
        <f t="shared" si="547"/>
        <v>0.98100368585199882</v>
      </c>
      <c r="O2663" s="47">
        <f>O2662*N2663</f>
        <v>10185195.880568016</v>
      </c>
      <c r="P2663" s="67">
        <f>(O2663-MAX(O$97:O2663))/MAX(O$97:O2663)</f>
        <v>-0.17202514469586466</v>
      </c>
      <c r="Q2663" s="63">
        <f t="shared" si="546"/>
        <v>970147.08655619004</v>
      </c>
      <c r="R2663" s="48">
        <v>0.98100368585199882</v>
      </c>
      <c r="S2663" s="47">
        <f t="shared" si="538"/>
        <v>90972215.575413257</v>
      </c>
      <c r="T2663" s="67">
        <f>(S2663-MAX(S$97:S2663))/MAX(S$97:S2663)</f>
        <v>-0.17202633944209869</v>
      </c>
      <c r="U2663" s="63">
        <f t="shared" si="548"/>
        <v>970139.73063973046</v>
      </c>
      <c r="V2663" s="4"/>
    </row>
    <row r="2664" spans="1:22" x14ac:dyDescent="0.3">
      <c r="A2664" s="2">
        <v>45667</v>
      </c>
      <c r="B2664" s="21">
        <v>3424</v>
      </c>
      <c r="C2664" s="21">
        <v>3461</v>
      </c>
      <c r="D2664" s="21">
        <v>3498.2</v>
      </c>
      <c r="E2664" s="21">
        <v>1809.3416666666669</v>
      </c>
      <c r="F2664" s="23" t="str">
        <f t="shared" si="542"/>
        <v>FALSE</v>
      </c>
      <c r="G2664" s="23" t="str">
        <f t="shared" si="543"/>
        <v>TRUE</v>
      </c>
      <c r="H2664" s="23" t="str">
        <f t="shared" si="544"/>
        <v>Sell</v>
      </c>
      <c r="I2664" s="23" t="str">
        <f t="shared" si="541"/>
        <v/>
      </c>
      <c r="J2664" s="38" t="str">
        <f t="shared" si="539"/>
        <v>Selling</v>
      </c>
      <c r="K2664" s="23" t="str">
        <f t="shared" si="536"/>
        <v>Selling</v>
      </c>
      <c r="L2664" s="23" t="str">
        <f t="shared" si="540"/>
        <v>Selling</v>
      </c>
      <c r="M2664" s="43">
        <f t="shared" si="545"/>
        <v>0.9895953757225433</v>
      </c>
      <c r="N2664" s="54">
        <f t="shared" si="547"/>
        <v>0.98890265895953755</v>
      </c>
      <c r="O2664" s="47">
        <f>O2663*N2664</f>
        <v>10072167.28831744</v>
      </c>
      <c r="P2664" s="67">
        <f>(O2664-MAX(O$97:O2664))/MAX(O$97:O2664)</f>
        <v>-0.18121346403810218</v>
      </c>
      <c r="Q2664" s="63">
        <f t="shared" si="546"/>
        <v>959381.03347726492</v>
      </c>
      <c r="R2664" s="48">
        <v>0.98890265895953755</v>
      </c>
      <c r="S2664" s="47">
        <f t="shared" si="538"/>
        <v>89962665.873966426</v>
      </c>
      <c r="T2664" s="67">
        <f>(S2664-MAX(S$97:S2664))/MAX(S$97:S2664)</f>
        <v>-0.18121464552582983</v>
      </c>
      <c r="U2664" s="63">
        <f t="shared" si="548"/>
        <v>959373.759191919</v>
      </c>
      <c r="V2664" s="4"/>
    </row>
    <row r="2665" spans="1:22" x14ac:dyDescent="0.3">
      <c r="A2665" s="2">
        <v>45668</v>
      </c>
      <c r="B2665" s="21">
        <v>3461</v>
      </c>
      <c r="C2665" s="21">
        <v>3611</v>
      </c>
      <c r="D2665" s="21">
        <v>3533.8</v>
      </c>
      <c r="E2665" s="21">
        <v>1833.05</v>
      </c>
      <c r="F2665" s="23" t="str">
        <f t="shared" si="542"/>
        <v>FALSE</v>
      </c>
      <c r="G2665" s="23" t="str">
        <f t="shared" si="543"/>
        <v>TRUE</v>
      </c>
      <c r="H2665" s="23" t="str">
        <f t="shared" si="544"/>
        <v>Sell</v>
      </c>
      <c r="I2665" s="23" t="str">
        <f t="shared" si="541"/>
        <v/>
      </c>
      <c r="J2665" s="38" t="str">
        <f t="shared" si="539"/>
        <v>Cash</v>
      </c>
      <c r="K2665" s="23" t="str">
        <f t="shared" ref="K2665:K2728" si="549">IF(J2665="", I2665,J2665)</f>
        <v>Cash</v>
      </c>
      <c r="L2665" s="23" t="str">
        <f t="shared" si="540"/>
        <v>Cash</v>
      </c>
      <c r="M2665" s="43">
        <f t="shared" si="545"/>
        <v>1.0108060747663552</v>
      </c>
      <c r="N2665" s="54">
        <f t="shared" si="547"/>
        <v>1</v>
      </c>
      <c r="O2665" s="47">
        <f>O2664*N2665</f>
        <v>10072167.28831744</v>
      </c>
      <c r="P2665" s="67">
        <f>(O2665-MAX(O$97:O2665))/MAX(O$97:O2665)</f>
        <v>-0.18121346403810218</v>
      </c>
      <c r="Q2665" s="63">
        <f t="shared" si="546"/>
        <v>959381.03347726492</v>
      </c>
      <c r="R2665" s="48">
        <v>1</v>
      </c>
      <c r="S2665" s="47">
        <f t="shared" si="538"/>
        <v>89962665.873966426</v>
      </c>
      <c r="T2665" s="67">
        <f>(S2665-MAX(S$97:S2665))/MAX(S$97:S2665)</f>
        <v>-0.18121464552582983</v>
      </c>
      <c r="U2665" s="63">
        <f t="shared" si="548"/>
        <v>959373.759191919</v>
      </c>
      <c r="V2665" s="4"/>
    </row>
    <row r="2666" spans="1:22" x14ac:dyDescent="0.3">
      <c r="A2666" s="2">
        <v>45669</v>
      </c>
      <c r="B2666" s="21">
        <v>3611</v>
      </c>
      <c r="C2666" s="21">
        <v>3760</v>
      </c>
      <c r="D2666" s="21">
        <v>3553.5</v>
      </c>
      <c r="E2666" s="21">
        <v>1857.8416666666669</v>
      </c>
      <c r="F2666" s="23" t="str">
        <f t="shared" si="542"/>
        <v>TRUE</v>
      </c>
      <c r="G2666" s="23" t="str">
        <f t="shared" si="543"/>
        <v>TRUE</v>
      </c>
      <c r="H2666" s="23" t="str">
        <f t="shared" si="544"/>
        <v>Buy</v>
      </c>
      <c r="I2666" s="23" t="str">
        <f t="shared" si="541"/>
        <v>Buying</v>
      </c>
      <c r="J2666" s="38" t="str">
        <f t="shared" si="539"/>
        <v/>
      </c>
      <c r="K2666" s="23" t="str">
        <f t="shared" si="549"/>
        <v>Buying</v>
      </c>
      <c r="L2666" s="23" t="str">
        <f t="shared" si="540"/>
        <v>Buying</v>
      </c>
      <c r="M2666" s="43">
        <f t="shared" si="545"/>
        <v>1.0433400751227968</v>
      </c>
      <c r="N2666" s="54">
        <f t="shared" si="547"/>
        <v>1</v>
      </c>
      <c r="O2666" s="47">
        <f>O2665*N2666</f>
        <v>10072167.28831744</v>
      </c>
      <c r="P2666" s="67">
        <f>(O2666-MAX(O$97:O2666))/MAX(O$97:O2666)</f>
        <v>-0.18121346403810218</v>
      </c>
      <c r="Q2666" s="63">
        <f t="shared" si="546"/>
        <v>959381.03347726492</v>
      </c>
      <c r="R2666" s="48">
        <v>1</v>
      </c>
      <c r="S2666" s="47">
        <f t="shared" si="538"/>
        <v>89962665.873966426</v>
      </c>
      <c r="T2666" s="67">
        <f>(S2666-MAX(S$97:S2666))/MAX(S$97:S2666)</f>
        <v>-0.18121464552582983</v>
      </c>
      <c r="U2666" s="63">
        <f t="shared" si="548"/>
        <v>959373.759191919</v>
      </c>
      <c r="V2666" s="4"/>
    </row>
    <row r="2667" spans="1:22" x14ac:dyDescent="0.3">
      <c r="A2667" s="2">
        <v>45670</v>
      </c>
      <c r="B2667" s="21">
        <v>3761</v>
      </c>
      <c r="C2667" s="21">
        <v>3697</v>
      </c>
      <c r="D2667" s="21">
        <v>3562.9</v>
      </c>
      <c r="E2667" s="21">
        <v>1882.075</v>
      </c>
      <c r="F2667" s="23" t="str">
        <f t="shared" si="542"/>
        <v>TRUE</v>
      </c>
      <c r="G2667" s="23" t="str">
        <f t="shared" si="543"/>
        <v>TRUE</v>
      </c>
      <c r="H2667" s="23" t="str">
        <f t="shared" si="544"/>
        <v>Buy</v>
      </c>
      <c r="I2667" s="23" t="str">
        <f t="shared" si="541"/>
        <v>hold</v>
      </c>
      <c r="J2667" s="38" t="str">
        <f t="shared" si="539"/>
        <v/>
      </c>
      <c r="K2667" s="23" t="str">
        <f t="shared" si="549"/>
        <v>hold</v>
      </c>
      <c r="L2667" s="23" t="str">
        <f t="shared" si="540"/>
        <v>hold</v>
      </c>
      <c r="M2667" s="43">
        <f t="shared" si="545"/>
        <v>1.041539739684298</v>
      </c>
      <c r="N2667" s="54">
        <f t="shared" si="547"/>
        <v>1.0408397396842979</v>
      </c>
      <c r="O2667" s="47">
        <f>O2666*N2667</f>
        <v>10483511.978429025</v>
      </c>
      <c r="P2667" s="67">
        <f>(O2667-MAX(O$97:O2667))/MAX(O$97:O2667)</f>
        <v>-0.14777443505241022</v>
      </c>
      <c r="Q2667" s="63">
        <f t="shared" si="546"/>
        <v>998561.90514252905</v>
      </c>
      <c r="R2667" s="48">
        <v>1.0408106618665189</v>
      </c>
      <c r="S2667" s="47">
        <f t="shared" si="538"/>
        <v>93634101.811559498</v>
      </c>
      <c r="T2667" s="67">
        <f>(S2667-MAX(S$97:S2667))/MAX(S$97:S2667)</f>
        <v>-0.14779947328312656</v>
      </c>
      <c r="U2667" s="63">
        <f t="shared" si="548"/>
        <v>998526.43728191161</v>
      </c>
      <c r="V2667" s="4"/>
    </row>
    <row r="2668" spans="1:22" x14ac:dyDescent="0.3">
      <c r="A2668" s="2">
        <v>45671</v>
      </c>
      <c r="B2668" s="21">
        <v>3696</v>
      </c>
      <c r="C2668" s="21">
        <v>3837</v>
      </c>
      <c r="D2668" s="21">
        <v>3584.1</v>
      </c>
      <c r="E2668" s="21">
        <v>1907.675</v>
      </c>
      <c r="F2668" s="23" t="str">
        <f t="shared" si="542"/>
        <v>TRUE</v>
      </c>
      <c r="G2668" s="23" t="str">
        <f t="shared" si="543"/>
        <v>TRUE</v>
      </c>
      <c r="H2668" s="23" t="str">
        <f t="shared" si="544"/>
        <v>Buy</v>
      </c>
      <c r="I2668" s="23" t="str">
        <f t="shared" si="541"/>
        <v>hold</v>
      </c>
      <c r="J2668" s="38" t="str">
        <f t="shared" si="539"/>
        <v/>
      </c>
      <c r="K2668" s="23" t="str">
        <f t="shared" si="549"/>
        <v>hold</v>
      </c>
      <c r="L2668" s="23" t="str">
        <f t="shared" si="540"/>
        <v>hold</v>
      </c>
      <c r="M2668" s="43">
        <f t="shared" si="545"/>
        <v>0.98271736240361607</v>
      </c>
      <c r="N2668" s="54">
        <f t="shared" si="547"/>
        <v>0.98271736240361607</v>
      </c>
      <c r="O2668" s="47">
        <f>O2667*N2668</f>
        <v>10302329.240168486</v>
      </c>
      <c r="P2668" s="67">
        <f>(O2668-MAX(O$97:O2668))/MAX(O$97:O2668)</f>
        <v>-0.16250314064177301</v>
      </c>
      <c r="Q2668" s="63">
        <f t="shared" si="546"/>
        <v>981304.12161839602</v>
      </c>
      <c r="R2668" s="48">
        <v>0.98271736240361607</v>
      </c>
      <c r="S2668" s="47">
        <f t="shared" ref="S2668:S2731" si="550">S2667*R2668</f>
        <v>92015857.563287392</v>
      </c>
      <c r="T2668" s="67">
        <f>(S2668-MAX(S$97:S2668))/MAX(S$97:S2668)</f>
        <v>-0.16252774614582186</v>
      </c>
      <c r="U2668" s="63">
        <f t="shared" si="548"/>
        <v>981269.26673595991</v>
      </c>
      <c r="V2668" s="4"/>
    </row>
    <row r="2669" spans="1:22" x14ac:dyDescent="0.3">
      <c r="A2669" s="2">
        <v>45672</v>
      </c>
      <c r="B2669" s="21">
        <v>3837</v>
      </c>
      <c r="C2669" s="21">
        <v>4229</v>
      </c>
      <c r="D2669" s="21">
        <v>3656.9</v>
      </c>
      <c r="E2669" s="21">
        <v>1936.325</v>
      </c>
      <c r="F2669" s="23" t="str">
        <f t="shared" si="542"/>
        <v>TRUE</v>
      </c>
      <c r="G2669" s="23" t="str">
        <f t="shared" si="543"/>
        <v>TRUE</v>
      </c>
      <c r="H2669" s="23" t="str">
        <f t="shared" si="544"/>
        <v>Buy</v>
      </c>
      <c r="I2669" s="23" t="str">
        <f t="shared" si="541"/>
        <v>hold</v>
      </c>
      <c r="J2669" s="38" t="str">
        <f t="shared" si="539"/>
        <v/>
      </c>
      <c r="K2669" s="23" t="str">
        <f t="shared" si="549"/>
        <v>hold</v>
      </c>
      <c r="L2669" s="23" t="str">
        <f t="shared" si="540"/>
        <v>hold</v>
      </c>
      <c r="M2669" s="43">
        <f t="shared" si="545"/>
        <v>1.0381493506493507</v>
      </c>
      <c r="N2669" s="54">
        <f t="shared" si="547"/>
        <v>1.0381493506493507</v>
      </c>
      <c r="O2669" s="47">
        <f>O2668*N2669</f>
        <v>10695356.410856731</v>
      </c>
      <c r="P2669" s="67">
        <f>(O2669-MAX(O$97:O2669))/MAX(O$97:O2669)</f>
        <v>-0.13055317928638616</v>
      </c>
      <c r="Q2669" s="63">
        <f t="shared" si="546"/>
        <v>1018740.2366476692</v>
      </c>
      <c r="R2669" s="48">
        <v>1.0381493506493507</v>
      </c>
      <c r="S2669" s="47">
        <f t="shared" si="550"/>
        <v>95526202.77876994</v>
      </c>
      <c r="T2669" s="67">
        <f>(S2669-MAX(S$97:S2669))/MAX(S$97:S2669)</f>
        <v>-0.13057872347443686</v>
      </c>
      <c r="U2669" s="63">
        <f t="shared" si="548"/>
        <v>1018704.0520741013</v>
      </c>
      <c r="V2669" s="4"/>
    </row>
    <row r="2670" spans="1:22" x14ac:dyDescent="0.3">
      <c r="A2670" s="2">
        <v>45673</v>
      </c>
      <c r="B2670" s="21">
        <v>4230</v>
      </c>
      <c r="C2670" s="21">
        <v>4764</v>
      </c>
      <c r="D2670" s="21">
        <v>3777.2</v>
      </c>
      <c r="E2670" s="21">
        <v>1969.633333333333</v>
      </c>
      <c r="F2670" s="23" t="str">
        <f t="shared" si="542"/>
        <v>TRUE</v>
      </c>
      <c r="G2670" s="23" t="str">
        <f t="shared" si="543"/>
        <v>TRUE</v>
      </c>
      <c r="H2670" s="23" t="str">
        <f t="shared" si="544"/>
        <v>Buy</v>
      </c>
      <c r="I2670" s="23" t="str">
        <f t="shared" si="541"/>
        <v>hold</v>
      </c>
      <c r="J2670" s="38" t="str">
        <f t="shared" si="539"/>
        <v/>
      </c>
      <c r="K2670" s="23" t="str">
        <f t="shared" si="549"/>
        <v>hold</v>
      </c>
      <c r="L2670" s="23" t="str">
        <f t="shared" si="540"/>
        <v>hold</v>
      </c>
      <c r="M2670" s="43">
        <f t="shared" si="545"/>
        <v>1.1024237685691947</v>
      </c>
      <c r="N2670" s="54">
        <f t="shared" si="547"/>
        <v>1.1024237685691947</v>
      </c>
      <c r="O2670" s="47">
        <f>O2669*N2670</f>
        <v>11790815.120647373</v>
      </c>
      <c r="P2670" s="67">
        <f>(O2670-MAX(O$97:O2670))/MAX(O$97:O2670)</f>
        <v>-4.1501159338392948E-2</v>
      </c>
      <c r="Q2670" s="63">
        <f t="shared" si="546"/>
        <v>1123083.4508781966</v>
      </c>
      <c r="R2670" s="48">
        <v>1.1024237685691947</v>
      </c>
      <c r="S2670" s="47">
        <f t="shared" si="550"/>
        <v>105310356.46447663</v>
      </c>
      <c r="T2670" s="67">
        <f>(S2670-MAX(S$97:S2670))/MAX(S$97:S2670)</f>
        <v>-4.1529319858448821E-2</v>
      </c>
      <c r="U2670" s="63">
        <f t="shared" si="548"/>
        <v>1123043.5601442398</v>
      </c>
      <c r="V2670" s="4"/>
    </row>
    <row r="2671" spans="1:22" x14ac:dyDescent="0.3">
      <c r="A2671" s="2">
        <v>45674</v>
      </c>
      <c r="B2671" s="21">
        <v>4763</v>
      </c>
      <c r="C2671" s="21">
        <v>4798</v>
      </c>
      <c r="D2671" s="21">
        <v>3904.2</v>
      </c>
      <c r="E2671" s="21">
        <v>2003.0583333333329</v>
      </c>
      <c r="F2671" s="23" t="str">
        <f t="shared" si="542"/>
        <v>TRUE</v>
      </c>
      <c r="G2671" s="23" t="str">
        <f t="shared" si="543"/>
        <v>TRUE</v>
      </c>
      <c r="H2671" s="23" t="str">
        <f t="shared" si="544"/>
        <v>Buy</v>
      </c>
      <c r="I2671" s="23" t="str">
        <f t="shared" si="541"/>
        <v>hold</v>
      </c>
      <c r="J2671" s="38" t="str">
        <f t="shared" si="539"/>
        <v/>
      </c>
      <c r="K2671" s="23" t="str">
        <f t="shared" si="549"/>
        <v>hold</v>
      </c>
      <c r="L2671" s="23" t="str">
        <f t="shared" si="540"/>
        <v>hold</v>
      </c>
      <c r="M2671" s="43">
        <f t="shared" si="545"/>
        <v>1.1260047281323877</v>
      </c>
      <c r="N2671" s="54">
        <f t="shared" si="547"/>
        <v>1.1260047281323877</v>
      </c>
      <c r="O2671" s="47">
        <f>O2670*N2671</f>
        <v>13276513.574383792</v>
      </c>
      <c r="P2671" s="67">
        <f>(O2671-MAX(O$97:O2671))/MAX(O$97:O2671)</f>
        <v>0</v>
      </c>
      <c r="Q2671" s="63">
        <f t="shared" si="546"/>
        <v>1264597.2757760875</v>
      </c>
      <c r="R2671" s="48">
        <v>1.1260047281323877</v>
      </c>
      <c r="S2671" s="47">
        <f t="shared" si="550"/>
        <v>118579959.30030786</v>
      </c>
      <c r="T2671" s="67">
        <f>(S2671-MAX(S$97:S2671))/MAX(S$97:S2671)</f>
        <v>0</v>
      </c>
      <c r="U2671" s="63">
        <f t="shared" si="548"/>
        <v>1264552.3586210436</v>
      </c>
      <c r="V2671" s="4"/>
    </row>
    <row r="2672" spans="1:22" x14ac:dyDescent="0.3">
      <c r="A2672" s="2">
        <v>45675</v>
      </c>
      <c r="B2672" s="21">
        <v>4799</v>
      </c>
      <c r="C2672" s="21">
        <v>4781</v>
      </c>
      <c r="D2672" s="21">
        <v>4036.2</v>
      </c>
      <c r="E2672" s="21">
        <v>2036.4083333333331</v>
      </c>
      <c r="F2672" s="23" t="str">
        <f t="shared" si="542"/>
        <v>TRUE</v>
      </c>
      <c r="G2672" s="23" t="str">
        <f t="shared" si="543"/>
        <v>TRUE</v>
      </c>
      <c r="H2672" s="23" t="str">
        <f t="shared" si="544"/>
        <v>Buy</v>
      </c>
      <c r="I2672" s="23" t="str">
        <f t="shared" si="541"/>
        <v>hold</v>
      </c>
      <c r="J2672" s="38" t="str">
        <f t="shared" si="539"/>
        <v/>
      </c>
      <c r="K2672" s="23" t="str">
        <f t="shared" si="549"/>
        <v>hold</v>
      </c>
      <c r="L2672" s="23" t="str">
        <f t="shared" si="540"/>
        <v>hold</v>
      </c>
      <c r="M2672" s="43">
        <f t="shared" si="545"/>
        <v>1.007558261599832</v>
      </c>
      <c r="N2672" s="54">
        <f t="shared" si="547"/>
        <v>1.007558261599832</v>
      </c>
      <c r="O2672" s="47">
        <f>O2671*N2672</f>
        <v>13376860.937112704</v>
      </c>
      <c r="P2672" s="67">
        <f>(O2672-MAX(O$97:O2672))/MAX(O$97:O2672)</f>
        <v>0</v>
      </c>
      <c r="Q2672" s="63">
        <f t="shared" si="546"/>
        <v>1274155.4328048381</v>
      </c>
      <c r="R2672" s="48">
        <v>1.007558261599832</v>
      </c>
      <c r="S2672" s="47">
        <f t="shared" si="550"/>
        <v>119476217.65319701</v>
      </c>
      <c r="T2672" s="67">
        <f>(S2672-MAX(S$97:S2672))/MAX(S$97:S2672)</f>
        <v>0</v>
      </c>
      <c r="U2672" s="63">
        <f t="shared" si="548"/>
        <v>1274110.176154186</v>
      </c>
      <c r="V2672" s="4"/>
    </row>
    <row r="2673" spans="1:22" x14ac:dyDescent="0.3">
      <c r="A2673" s="2">
        <v>45676</v>
      </c>
      <c r="B2673" s="21">
        <v>4780</v>
      </c>
      <c r="C2673" s="21">
        <v>4739</v>
      </c>
      <c r="D2673" s="21">
        <v>4167.7</v>
      </c>
      <c r="E2673" s="21">
        <v>2069.3583333333331</v>
      </c>
      <c r="F2673" s="23" t="str">
        <f t="shared" si="542"/>
        <v>TRUE</v>
      </c>
      <c r="G2673" s="23" t="str">
        <f t="shared" si="543"/>
        <v>TRUE</v>
      </c>
      <c r="H2673" s="23" t="str">
        <f t="shared" si="544"/>
        <v>Buy</v>
      </c>
      <c r="I2673" s="23" t="str">
        <f t="shared" si="541"/>
        <v>hold</v>
      </c>
      <c r="J2673" s="38" t="str">
        <f t="shared" si="539"/>
        <v/>
      </c>
      <c r="K2673" s="23" t="str">
        <f t="shared" si="549"/>
        <v>hold</v>
      </c>
      <c r="L2673" s="23" t="str">
        <f t="shared" si="540"/>
        <v>hold</v>
      </c>
      <c r="M2673" s="43">
        <f t="shared" si="545"/>
        <v>0.99604084184205044</v>
      </c>
      <c r="N2673" s="54">
        <f t="shared" si="547"/>
        <v>0.99604084184205044</v>
      </c>
      <c r="O2673" s="47">
        <f>O2672*N2673</f>
        <v>13323899.829005778</v>
      </c>
      <c r="P2673" s="67">
        <f>(O2673-MAX(O$97:O2673))/MAX(O$97:O2673)</f>
        <v>-3.9591581579495249E-3</v>
      </c>
      <c r="Q2673" s="63">
        <f t="shared" si="546"/>
        <v>1269110.849928553</v>
      </c>
      <c r="R2673" s="48">
        <v>0.99604084184205044</v>
      </c>
      <c r="S2673" s="47">
        <f t="shared" si="550"/>
        <v>119003192.41139439</v>
      </c>
      <c r="T2673" s="67">
        <f>(S2673-MAX(S$97:S2673))/MAX(S$97:S2673)</f>
        <v>-3.9591581579496082E-3</v>
      </c>
      <c r="U2673" s="63">
        <f t="shared" si="548"/>
        <v>1269065.7724561386</v>
      </c>
      <c r="V2673" s="4"/>
    </row>
    <row r="2674" spans="1:22" x14ac:dyDescent="0.3">
      <c r="A2674" s="2">
        <v>45677</v>
      </c>
      <c r="B2674" s="21">
        <v>4739</v>
      </c>
      <c r="C2674" s="21">
        <v>4973</v>
      </c>
      <c r="D2674" s="21">
        <v>4318.8999999999996</v>
      </c>
      <c r="E2674" s="21">
        <v>2104.2750000000001</v>
      </c>
      <c r="F2674" s="23" t="str">
        <f t="shared" si="542"/>
        <v>TRUE</v>
      </c>
      <c r="G2674" s="23" t="str">
        <f t="shared" si="543"/>
        <v>TRUE</v>
      </c>
      <c r="H2674" s="23" t="str">
        <f t="shared" si="544"/>
        <v>Buy</v>
      </c>
      <c r="I2674" s="23" t="str">
        <f t="shared" si="541"/>
        <v>hold</v>
      </c>
      <c r="J2674" s="38" t="str">
        <f t="shared" si="539"/>
        <v/>
      </c>
      <c r="K2674" s="23" t="str">
        <f t="shared" si="549"/>
        <v>hold</v>
      </c>
      <c r="L2674" s="23" t="str">
        <f t="shared" si="540"/>
        <v>hold</v>
      </c>
      <c r="M2674" s="43">
        <f t="shared" si="545"/>
        <v>0.99142259414225942</v>
      </c>
      <c r="N2674" s="54">
        <f t="shared" si="547"/>
        <v>0.99142259414225942</v>
      </c>
      <c r="O2674" s="47">
        <f>O2673*N2674</f>
        <v>13209615.332564514</v>
      </c>
      <c r="P2674" s="67">
        <f>(O2674-MAX(O$97:O2674))/MAX(O$97:O2674)</f>
        <v>-1.250260470931445E-2</v>
      </c>
      <c r="Q2674" s="63">
        <f t="shared" si="546"/>
        <v>1258225.1710902536</v>
      </c>
      <c r="R2674" s="48">
        <v>0.99142259414225942</v>
      </c>
      <c r="S2674" s="47">
        <f t="shared" si="550"/>
        <v>117982453.73171507</v>
      </c>
      <c r="T2674" s="67">
        <f>(S2674-MAX(S$97:S2674))/MAX(S$97:S2674)</f>
        <v>-1.2502604709314434E-2</v>
      </c>
      <c r="U2674" s="63">
        <f t="shared" si="548"/>
        <v>1258180.4802656153</v>
      </c>
      <c r="V2674" s="4"/>
    </row>
    <row r="2675" spans="1:22" x14ac:dyDescent="0.3">
      <c r="A2675" s="2">
        <v>45678</v>
      </c>
      <c r="B2675" s="21">
        <v>4973</v>
      </c>
      <c r="C2675" s="21">
        <v>4649</v>
      </c>
      <c r="D2675" s="21">
        <v>4422.7</v>
      </c>
      <c r="E2675" s="21">
        <v>2136.458333333333</v>
      </c>
      <c r="F2675" s="23" t="str">
        <f t="shared" si="542"/>
        <v>TRUE</v>
      </c>
      <c r="G2675" s="23" t="str">
        <f t="shared" si="543"/>
        <v>TRUE</v>
      </c>
      <c r="H2675" s="23" t="str">
        <f t="shared" si="544"/>
        <v>Buy</v>
      </c>
      <c r="I2675" s="23" t="str">
        <f t="shared" si="541"/>
        <v>hold</v>
      </c>
      <c r="J2675" s="38" t="str">
        <f t="shared" si="539"/>
        <v/>
      </c>
      <c r="K2675" s="23" t="str">
        <f t="shared" si="549"/>
        <v>hold</v>
      </c>
      <c r="L2675" s="23" t="str">
        <f t="shared" si="540"/>
        <v>hold</v>
      </c>
      <c r="M2675" s="43">
        <f t="shared" si="545"/>
        <v>1.049377505802912</v>
      </c>
      <c r="N2675" s="54">
        <f t="shared" si="547"/>
        <v>1.049377505802912</v>
      </c>
      <c r="O2675" s="47">
        <f>O2674*N2675</f>
        <v>13861873.190302454</v>
      </c>
      <c r="P2675" s="67">
        <f>(O2675-MAX(O$97:O2675))/MAX(O$97:O2675)</f>
        <v>0</v>
      </c>
      <c r="Q2675" s="63">
        <f t="shared" si="546"/>
        <v>1320353.1917771327</v>
      </c>
      <c r="R2675" s="48">
        <v>1.049377505802912</v>
      </c>
      <c r="S2675" s="47">
        <f t="shared" si="550"/>
        <v>123808133.02549462</v>
      </c>
      <c r="T2675" s="67">
        <f>(S2675-MAX(S$97:S2675))/MAX(S$97:S2675)</f>
        <v>0</v>
      </c>
      <c r="U2675" s="63">
        <f t="shared" si="548"/>
        <v>1320306.2942310413</v>
      </c>
      <c r="V2675" s="4"/>
    </row>
    <row r="2676" spans="1:22" x14ac:dyDescent="0.3">
      <c r="A2676" s="2">
        <v>45679</v>
      </c>
      <c r="B2676" s="21">
        <v>4650</v>
      </c>
      <c r="C2676" s="21">
        <v>4730</v>
      </c>
      <c r="D2676" s="21">
        <v>4519.7</v>
      </c>
      <c r="E2676" s="21">
        <v>2169.3583333333331</v>
      </c>
      <c r="F2676" s="23" t="str">
        <f t="shared" si="542"/>
        <v>TRUE</v>
      </c>
      <c r="G2676" s="23" t="str">
        <f t="shared" si="543"/>
        <v>TRUE</v>
      </c>
      <c r="H2676" s="23" t="str">
        <f t="shared" si="544"/>
        <v>Buy</v>
      </c>
      <c r="I2676" s="23" t="str">
        <f t="shared" si="541"/>
        <v>hold</v>
      </c>
      <c r="J2676" s="38" t="str">
        <f t="shared" si="539"/>
        <v/>
      </c>
      <c r="K2676" s="23" t="str">
        <f t="shared" si="549"/>
        <v>hold</v>
      </c>
      <c r="L2676" s="23" t="str">
        <f t="shared" si="540"/>
        <v>hold</v>
      </c>
      <c r="M2676" s="43">
        <f t="shared" si="545"/>
        <v>0.93504926603659766</v>
      </c>
      <c r="N2676" s="54">
        <f t="shared" si="547"/>
        <v>0.93504926603659766</v>
      </c>
      <c r="O2676" s="47">
        <f>O2675*N2676</f>
        <v>12961534.352484699</v>
      </c>
      <c r="P2676" s="67">
        <f>(O2676-MAX(O$97:O2676))/MAX(O$97:O2676)</f>
        <v>-6.4950733963402382E-2</v>
      </c>
      <c r="Q2676" s="63">
        <f t="shared" si="546"/>
        <v>1234595.2828802869</v>
      </c>
      <c r="R2676" s="48">
        <v>0.93504926603659766</v>
      </c>
      <c r="S2676" s="47">
        <f t="shared" si="550"/>
        <v>115766703.91485019</v>
      </c>
      <c r="T2676" s="67">
        <f>(S2676-MAX(S$97:S2676))/MAX(S$97:S2676)</f>
        <v>-6.4950733963402354E-2</v>
      </c>
      <c r="U2676" s="63">
        <f t="shared" si="548"/>
        <v>1234551.4313642355</v>
      </c>
      <c r="V2676" s="4"/>
    </row>
    <row r="2677" spans="1:22" x14ac:dyDescent="0.3">
      <c r="A2677" s="2">
        <v>45680</v>
      </c>
      <c r="B2677" s="21">
        <v>4730</v>
      </c>
      <c r="C2677" s="21">
        <v>4707</v>
      </c>
      <c r="D2677" s="21">
        <v>4620.7</v>
      </c>
      <c r="E2677" s="21">
        <v>2202.0250000000001</v>
      </c>
      <c r="F2677" s="23" t="str">
        <f t="shared" si="542"/>
        <v>TRUE</v>
      </c>
      <c r="G2677" s="23" t="str">
        <f t="shared" si="543"/>
        <v>TRUE</v>
      </c>
      <c r="H2677" s="23" t="str">
        <f t="shared" si="544"/>
        <v>Buy</v>
      </c>
      <c r="I2677" s="23" t="str">
        <f t="shared" si="541"/>
        <v>hold</v>
      </c>
      <c r="J2677" s="38" t="str">
        <f t="shared" si="539"/>
        <v/>
      </c>
      <c r="K2677" s="23" t="str">
        <f t="shared" si="549"/>
        <v>hold</v>
      </c>
      <c r="L2677" s="23" t="str">
        <f t="shared" si="540"/>
        <v>hold</v>
      </c>
      <c r="M2677" s="43">
        <f t="shared" si="545"/>
        <v>1.0172043010752687</v>
      </c>
      <c r="N2677" s="54">
        <f t="shared" si="547"/>
        <v>1.0172043010752687</v>
      </c>
      <c r="O2677" s="47">
        <f>O2676*N2677</f>
        <v>13184528.491882285</v>
      </c>
      <c r="P2677" s="67">
        <f>(O2677-MAX(O$97:O2677))/MAX(O$97:O2677)</f>
        <v>-4.8863864870299666E-2</v>
      </c>
      <c r="Q2677" s="63">
        <f t="shared" si="546"/>
        <v>1255835.631833066</v>
      </c>
      <c r="R2677" s="48">
        <v>1.0172043010752687</v>
      </c>
      <c r="S2677" s="47">
        <f t="shared" si="550"/>
        <v>117758389.14349276</v>
      </c>
      <c r="T2677" s="67">
        <f>(S2677-MAX(S$97:S2677))/MAX(S$97:S2677)</f>
        <v>-4.8863864870299728E-2</v>
      </c>
      <c r="U2677" s="63">
        <f t="shared" si="548"/>
        <v>1255791.0258823298</v>
      </c>
      <c r="V2677" s="4"/>
    </row>
    <row r="2678" spans="1:22" x14ac:dyDescent="0.3">
      <c r="A2678" s="2">
        <v>45681</v>
      </c>
      <c r="B2678" s="21">
        <v>4708</v>
      </c>
      <c r="C2678" s="21">
        <v>4732</v>
      </c>
      <c r="D2678" s="21">
        <v>4710.2</v>
      </c>
      <c r="E2678" s="21">
        <v>2234.9499999999998</v>
      </c>
      <c r="F2678" s="23" t="str">
        <f t="shared" si="542"/>
        <v>TRUE</v>
      </c>
      <c r="G2678" s="23" t="str">
        <f t="shared" si="543"/>
        <v>TRUE</v>
      </c>
      <c r="H2678" s="23" t="str">
        <f t="shared" si="544"/>
        <v>Buy</v>
      </c>
      <c r="I2678" s="23" t="str">
        <f t="shared" si="541"/>
        <v>hold</v>
      </c>
      <c r="J2678" s="38" t="str">
        <f t="shared" si="539"/>
        <v/>
      </c>
      <c r="K2678" s="23" t="str">
        <f t="shared" si="549"/>
        <v>hold</v>
      </c>
      <c r="L2678" s="23" t="str">
        <f t="shared" si="540"/>
        <v>hold</v>
      </c>
      <c r="M2678" s="43">
        <f t="shared" si="545"/>
        <v>0.99534883720930234</v>
      </c>
      <c r="N2678" s="54">
        <f t="shared" si="547"/>
        <v>0.99534883720930234</v>
      </c>
      <c r="O2678" s="47">
        <f>O2677*N2678</f>
        <v>13123205.103547949</v>
      </c>
      <c r="P2678" s="67">
        <f>(O2678-MAX(O$97:O2678))/MAX(O$97:O2678)</f>
        <v>-5.3287753870902892E-2</v>
      </c>
      <c r="Q2678" s="63">
        <f t="shared" si="546"/>
        <v>1249994.5358710517</v>
      </c>
      <c r="R2678" s="48">
        <v>0.99534883720930234</v>
      </c>
      <c r="S2678" s="47">
        <f t="shared" si="550"/>
        <v>117210675.70561604</v>
      </c>
      <c r="T2678" s="67">
        <f>(S2678-MAX(S$97:S2678))/MAX(S$97:S2678)</f>
        <v>-5.328775387090303E-2</v>
      </c>
      <c r="U2678" s="63">
        <f t="shared" si="548"/>
        <v>1249950.1373898538</v>
      </c>
      <c r="V2678" s="4"/>
    </row>
    <row r="2679" spans="1:22" x14ac:dyDescent="0.3">
      <c r="A2679" s="2">
        <v>45682</v>
      </c>
      <c r="B2679" s="21">
        <v>4733</v>
      </c>
      <c r="C2679" s="21">
        <v>4678</v>
      </c>
      <c r="D2679" s="21">
        <v>4755.1000000000004</v>
      </c>
      <c r="E2679" s="21">
        <v>2267.4416666666671</v>
      </c>
      <c r="F2679" s="23" t="str">
        <f t="shared" si="542"/>
        <v>TRUE</v>
      </c>
      <c r="G2679" s="23" t="str">
        <f t="shared" si="543"/>
        <v>TRUE</v>
      </c>
      <c r="H2679" s="23" t="str">
        <f t="shared" si="544"/>
        <v>Buy</v>
      </c>
      <c r="I2679" s="23" t="str">
        <f t="shared" si="541"/>
        <v>hold</v>
      </c>
      <c r="J2679" s="38" t="str">
        <f t="shared" si="539"/>
        <v/>
      </c>
      <c r="K2679" s="23" t="str">
        <f t="shared" si="549"/>
        <v>hold</v>
      </c>
      <c r="L2679" s="23" t="str">
        <f t="shared" si="540"/>
        <v>hold</v>
      </c>
      <c r="M2679" s="43">
        <f t="shared" si="545"/>
        <v>1.0053101104502973</v>
      </c>
      <c r="N2679" s="54">
        <f t="shared" si="547"/>
        <v>1.0053101104502973</v>
      </c>
      <c r="O2679" s="47">
        <f>O2678*N2679</f>
        <v>13192890.772109695</v>
      </c>
      <c r="P2679" s="67">
        <f>(O2679-MAX(O$97:O2679))/MAX(O$97:O2679)</f>
        <v>-4.8260607279308296E-2</v>
      </c>
      <c r="Q2679" s="63">
        <f t="shared" si="546"/>
        <v>1256632.144918795</v>
      </c>
      <c r="R2679" s="48">
        <v>1.0053101104502973</v>
      </c>
      <c r="S2679" s="47">
        <f t="shared" si="550"/>
        <v>117833077.33956684</v>
      </c>
      <c r="T2679" s="67">
        <f>(S2679-MAX(S$97:S2679))/MAX(S$97:S2679)</f>
        <v>-4.8260607279308483E-2</v>
      </c>
      <c r="U2679" s="63">
        <f t="shared" si="548"/>
        <v>1256587.5106767581</v>
      </c>
      <c r="V2679" s="4"/>
    </row>
    <row r="2680" spans="1:22" x14ac:dyDescent="0.3">
      <c r="A2680" s="2">
        <v>45683</v>
      </c>
      <c r="B2680" s="21">
        <v>4678</v>
      </c>
      <c r="C2680" s="21">
        <v>4678</v>
      </c>
      <c r="D2680" s="21">
        <v>4746.5</v>
      </c>
      <c r="E2680" s="21">
        <v>2299.6416666666669</v>
      </c>
      <c r="F2680" s="23" t="str">
        <f t="shared" si="542"/>
        <v>FALSE</v>
      </c>
      <c r="G2680" s="23" t="str">
        <f t="shared" si="543"/>
        <v>TRUE</v>
      </c>
      <c r="H2680" s="23" t="str">
        <f t="shared" si="544"/>
        <v>Sell</v>
      </c>
      <c r="I2680" s="23" t="str">
        <f t="shared" si="541"/>
        <v/>
      </c>
      <c r="J2680" s="38" t="str">
        <f t="shared" si="539"/>
        <v>Selling</v>
      </c>
      <c r="K2680" s="23" t="str">
        <f t="shared" si="549"/>
        <v>Selling</v>
      </c>
      <c r="L2680" s="23" t="str">
        <f t="shared" si="540"/>
        <v>Selling</v>
      </c>
      <c r="M2680" s="43">
        <f t="shared" si="545"/>
        <v>0.98837946334248894</v>
      </c>
      <c r="N2680" s="54">
        <f t="shared" si="547"/>
        <v>0.98768759771814918</v>
      </c>
      <c r="O2680" s="47">
        <f>O2679*N2680</f>
        <v>13030454.593662962</v>
      </c>
      <c r="P2680" s="67">
        <f>(O2680-MAX(O$97:O2680))/MAX(O$97:O2680)</f>
        <v>-5.9978805549969885E-2</v>
      </c>
      <c r="Q2680" s="63">
        <f t="shared" si="546"/>
        <v>1241159.9844302498</v>
      </c>
      <c r="R2680" s="48">
        <v>0.98768759771814918</v>
      </c>
      <c r="S2680" s="47">
        <f t="shared" si="550"/>
        <v>116382269.08925365</v>
      </c>
      <c r="T2680" s="67">
        <f>(S2680-MAX(S$97:S2680))/MAX(S$97:S2680)</f>
        <v>-5.9978805549970086E-2</v>
      </c>
      <c r="U2680" s="63">
        <f t="shared" si="548"/>
        <v>1241115.8997429563</v>
      </c>
      <c r="V2680" s="4"/>
    </row>
    <row r="2681" spans="1:22" x14ac:dyDescent="0.3">
      <c r="A2681" s="2">
        <v>45684</v>
      </c>
      <c r="B2681" s="21">
        <v>4679</v>
      </c>
      <c r="C2681" s="21">
        <v>4505</v>
      </c>
      <c r="D2681" s="21">
        <v>4717.2</v>
      </c>
      <c r="E2681" s="21">
        <v>2330.1416666666669</v>
      </c>
      <c r="F2681" s="23" t="str">
        <f t="shared" si="542"/>
        <v>FALSE</v>
      </c>
      <c r="G2681" s="23" t="str">
        <f t="shared" si="543"/>
        <v>TRUE</v>
      </c>
      <c r="H2681" s="23" t="str">
        <f t="shared" si="544"/>
        <v>Sell</v>
      </c>
      <c r="I2681" s="23" t="str">
        <f t="shared" si="541"/>
        <v/>
      </c>
      <c r="J2681" s="38" t="str">
        <f t="shared" si="539"/>
        <v>Cash</v>
      </c>
      <c r="K2681" s="23" t="str">
        <f t="shared" si="549"/>
        <v>Cash</v>
      </c>
      <c r="L2681" s="23" t="str">
        <f t="shared" si="540"/>
        <v>Cash</v>
      </c>
      <c r="M2681" s="43">
        <f t="shared" si="545"/>
        <v>1.0002137665669089</v>
      </c>
      <c r="N2681" s="54">
        <f t="shared" si="547"/>
        <v>1</v>
      </c>
      <c r="O2681" s="47">
        <f>O2680*N2681</f>
        <v>13030454.593662962</v>
      </c>
      <c r="P2681" s="67">
        <f>(O2681-MAX(O$97:O2681))/MAX(O$97:O2681)</f>
        <v>-5.9978805549969885E-2</v>
      </c>
      <c r="Q2681" s="63">
        <f t="shared" si="546"/>
        <v>1241159.9844302498</v>
      </c>
      <c r="R2681" s="48">
        <v>1</v>
      </c>
      <c r="S2681" s="47">
        <f t="shared" si="550"/>
        <v>116382269.08925365</v>
      </c>
      <c r="T2681" s="67">
        <f>(S2681-MAX(S$97:S2681))/MAX(S$97:S2681)</f>
        <v>-5.9978805549970086E-2</v>
      </c>
      <c r="U2681" s="63">
        <f t="shared" si="548"/>
        <v>1241115.8997429563</v>
      </c>
      <c r="V2681" s="4"/>
    </row>
    <row r="2682" spans="1:22" x14ac:dyDescent="0.3">
      <c r="A2682" s="2">
        <v>45685</v>
      </c>
      <c r="B2682" s="21">
        <v>4504</v>
      </c>
      <c r="C2682" s="21">
        <v>4777</v>
      </c>
      <c r="D2682" s="21">
        <v>4716.8</v>
      </c>
      <c r="E2682" s="21">
        <v>2363.1083333333331</v>
      </c>
      <c r="F2682" s="23" t="str">
        <f t="shared" si="542"/>
        <v>FALSE</v>
      </c>
      <c r="G2682" s="23" t="str">
        <f t="shared" si="543"/>
        <v>TRUE</v>
      </c>
      <c r="H2682" s="23" t="str">
        <f t="shared" si="544"/>
        <v>Sell</v>
      </c>
      <c r="I2682" s="23" t="str">
        <f t="shared" si="541"/>
        <v/>
      </c>
      <c r="J2682" s="38" t="str">
        <f t="shared" si="539"/>
        <v>Cash</v>
      </c>
      <c r="K2682" s="23" t="str">
        <f t="shared" si="549"/>
        <v>Cash</v>
      </c>
      <c r="L2682" s="23" t="str">
        <f t="shared" si="540"/>
        <v>Cash</v>
      </c>
      <c r="M2682" s="43">
        <f t="shared" si="545"/>
        <v>0.96259884590724509</v>
      </c>
      <c r="N2682" s="54">
        <f t="shared" si="547"/>
        <v>1</v>
      </c>
      <c r="O2682" s="47">
        <f>O2681*N2682</f>
        <v>13030454.593662962</v>
      </c>
      <c r="P2682" s="67">
        <f>(O2682-MAX(O$97:O2682))/MAX(O$97:O2682)</f>
        <v>-5.9978805549969885E-2</v>
      </c>
      <c r="Q2682" s="63">
        <f t="shared" si="546"/>
        <v>1241159.9844302498</v>
      </c>
      <c r="R2682" s="48">
        <v>1</v>
      </c>
      <c r="S2682" s="47">
        <f t="shared" si="550"/>
        <v>116382269.08925365</v>
      </c>
      <c r="T2682" s="67">
        <f>(S2682-MAX(S$97:S2682))/MAX(S$97:S2682)</f>
        <v>-5.9978805549970086E-2</v>
      </c>
      <c r="U2682" s="63">
        <f t="shared" si="548"/>
        <v>1241115.8997429563</v>
      </c>
      <c r="V2682" s="4"/>
    </row>
    <row r="2683" spans="1:22" x14ac:dyDescent="0.3">
      <c r="A2683" s="2">
        <v>45686</v>
      </c>
      <c r="B2683" s="21">
        <v>4777</v>
      </c>
      <c r="C2683" s="21">
        <v>4700</v>
      </c>
      <c r="D2683" s="21">
        <v>4712.8999999999996</v>
      </c>
      <c r="E2683" s="21">
        <v>2395.5166666666669</v>
      </c>
      <c r="F2683" s="23" t="str">
        <f t="shared" si="542"/>
        <v>TRUE</v>
      </c>
      <c r="G2683" s="23" t="str">
        <f t="shared" si="543"/>
        <v>TRUE</v>
      </c>
      <c r="H2683" s="23" t="str">
        <f t="shared" si="544"/>
        <v>Buy</v>
      </c>
      <c r="I2683" s="23" t="str">
        <f t="shared" si="541"/>
        <v>Buying</v>
      </c>
      <c r="J2683" s="38" t="str">
        <f t="shared" si="539"/>
        <v/>
      </c>
      <c r="K2683" s="23" t="str">
        <f t="shared" si="549"/>
        <v>Buying</v>
      </c>
      <c r="L2683" s="23" t="str">
        <f t="shared" si="540"/>
        <v>Buying</v>
      </c>
      <c r="M2683" s="43">
        <f t="shared" si="545"/>
        <v>1.0606127886323269</v>
      </c>
      <c r="N2683" s="54">
        <f t="shared" si="547"/>
        <v>1</v>
      </c>
      <c r="O2683" s="47">
        <f>O2682*N2683</f>
        <v>13030454.593662962</v>
      </c>
      <c r="P2683" s="67">
        <f>(O2683-MAX(O$97:O2683))/MAX(O$97:O2683)</f>
        <v>-5.9978805549969885E-2</v>
      </c>
      <c r="Q2683" s="63">
        <f t="shared" si="546"/>
        <v>1241159.9844302498</v>
      </c>
      <c r="R2683" s="48">
        <v>1</v>
      </c>
      <c r="S2683" s="47">
        <f t="shared" si="550"/>
        <v>116382269.08925365</v>
      </c>
      <c r="T2683" s="67">
        <f>(S2683-MAX(S$97:S2683))/MAX(S$97:S2683)</f>
        <v>-5.9978805549970086E-2</v>
      </c>
      <c r="U2683" s="63">
        <f t="shared" si="548"/>
        <v>1241115.8997429563</v>
      </c>
      <c r="V2683" s="4"/>
    </row>
    <row r="2684" spans="1:22" x14ac:dyDescent="0.3">
      <c r="A2684" s="2">
        <v>45687</v>
      </c>
      <c r="B2684" s="21">
        <v>4703</v>
      </c>
      <c r="C2684" s="21">
        <v>4719</v>
      </c>
      <c r="D2684" s="21">
        <v>4687.5</v>
      </c>
      <c r="E2684" s="21">
        <v>2428.3583333333331</v>
      </c>
      <c r="F2684" s="23" t="str">
        <f t="shared" si="542"/>
        <v>FALSE</v>
      </c>
      <c r="G2684" s="23" t="str">
        <f t="shared" si="543"/>
        <v>TRUE</v>
      </c>
      <c r="H2684" s="23" t="str">
        <f t="shared" si="544"/>
        <v>Sell</v>
      </c>
      <c r="I2684" s="23" t="str">
        <f t="shared" si="541"/>
        <v/>
      </c>
      <c r="J2684" s="38" t="str">
        <f t="shared" si="539"/>
        <v>Selling</v>
      </c>
      <c r="K2684" s="23" t="str">
        <f t="shared" si="549"/>
        <v>Selling</v>
      </c>
      <c r="L2684" s="23" t="str">
        <f t="shared" si="540"/>
        <v>Selling</v>
      </c>
      <c r="M2684" s="43">
        <f t="shared" si="545"/>
        <v>0.98450910613355658</v>
      </c>
      <c r="N2684" s="54">
        <f t="shared" si="547"/>
        <v>0.9831199497592632</v>
      </c>
      <c r="O2684" s="47">
        <f>O2683*N2684</f>
        <v>12810499.865462292</v>
      </c>
      <c r="P2684" s="67">
        <f>(O2684-MAX(O$97:O2684))/MAX(O$97:O2684)</f>
        <v>-7.5846410539643805E-2</v>
      </c>
      <c r="Q2684" s="63">
        <f t="shared" si="546"/>
        <v>1220209.1415362752</v>
      </c>
      <c r="R2684" s="48">
        <v>0.98313079338496956</v>
      </c>
      <c r="S2684" s="47">
        <f t="shared" si="550"/>
        <v>114418992.54566096</v>
      </c>
      <c r="T2684" s="67">
        <f>(S2684-MAX(S$97:S2684))/MAX(S$97:S2684)</f>
        <v>-7.5836217301655351E-2</v>
      </c>
      <c r="U2684" s="63">
        <f t="shared" si="548"/>
        <v>1220179.259196993</v>
      </c>
      <c r="V2684" s="4"/>
    </row>
    <row r="2685" spans="1:22" x14ac:dyDescent="0.3">
      <c r="A2685" s="2">
        <v>45688</v>
      </c>
      <c r="B2685" s="21">
        <v>4720</v>
      </c>
      <c r="C2685" s="21">
        <v>4671</v>
      </c>
      <c r="D2685" s="21">
        <v>4689.7</v>
      </c>
      <c r="E2685" s="21">
        <v>2461.4250000000002</v>
      </c>
      <c r="F2685" s="23" t="str">
        <f t="shared" si="542"/>
        <v>TRUE</v>
      </c>
      <c r="G2685" s="23" t="str">
        <f t="shared" si="543"/>
        <v>TRUE</v>
      </c>
      <c r="H2685" s="23" t="str">
        <f t="shared" si="544"/>
        <v>Buy</v>
      </c>
      <c r="I2685" s="23" t="str">
        <f t="shared" si="541"/>
        <v>Buying</v>
      </c>
      <c r="J2685" s="38" t="str">
        <f t="shared" si="539"/>
        <v/>
      </c>
      <c r="K2685" s="23" t="str">
        <f t="shared" si="549"/>
        <v>Buying</v>
      </c>
      <c r="L2685" s="23" t="str">
        <f t="shared" si="540"/>
        <v>Buying</v>
      </c>
      <c r="M2685" s="43">
        <f t="shared" si="545"/>
        <v>1.0036147140123326</v>
      </c>
      <c r="N2685" s="54">
        <f t="shared" si="547"/>
        <v>1</v>
      </c>
      <c r="O2685" s="47">
        <f>O2684*N2685</f>
        <v>12810499.865462292</v>
      </c>
      <c r="P2685" s="67">
        <f>(O2685-MAX(O$97:O2685))/MAX(O$97:O2685)</f>
        <v>-7.5846410539643805E-2</v>
      </c>
      <c r="Q2685" s="63">
        <f t="shared" si="546"/>
        <v>1220209.1415362752</v>
      </c>
      <c r="R2685" s="48">
        <v>1</v>
      </c>
      <c r="S2685" s="47">
        <f t="shared" si="550"/>
        <v>114418992.54566096</v>
      </c>
      <c r="T2685" s="67">
        <f>(S2685-MAX(S$97:S2685))/MAX(S$97:S2685)</f>
        <v>-7.5836217301655351E-2</v>
      </c>
      <c r="U2685" s="63">
        <f t="shared" si="548"/>
        <v>1220179.259196993</v>
      </c>
      <c r="V2685" s="4"/>
    </row>
    <row r="2686" spans="1:22" x14ac:dyDescent="0.3">
      <c r="A2686" s="2">
        <v>45689</v>
      </c>
      <c r="B2686" s="21">
        <v>4672</v>
      </c>
      <c r="C2686" s="21">
        <v>4568</v>
      </c>
      <c r="D2686" s="21">
        <v>4673.5</v>
      </c>
      <c r="E2686" s="21">
        <v>2493.6083333333331</v>
      </c>
      <c r="F2686" s="23" t="str">
        <f t="shared" si="542"/>
        <v>FALSE</v>
      </c>
      <c r="G2686" s="23" t="str">
        <f t="shared" si="543"/>
        <v>TRUE</v>
      </c>
      <c r="H2686" s="23" t="str">
        <f t="shared" si="544"/>
        <v>Sell</v>
      </c>
      <c r="I2686" s="23" t="str">
        <f t="shared" si="541"/>
        <v/>
      </c>
      <c r="J2686" s="38" t="str">
        <f t="shared" si="539"/>
        <v>Selling</v>
      </c>
      <c r="K2686" s="23" t="str">
        <f t="shared" si="549"/>
        <v>Selling</v>
      </c>
      <c r="L2686" s="23" t="str">
        <f t="shared" ref="L2686:L2735" si="551">IF(K2686="Selling", IF(L2685="Cash", "Cash", K2686), K2686)</f>
        <v>Selling</v>
      </c>
      <c r="M2686" s="43">
        <f t="shared" si="545"/>
        <v>0.98983050847457632</v>
      </c>
      <c r="N2686" s="54">
        <f t="shared" si="547"/>
        <v>0.98843762711864402</v>
      </c>
      <c r="O2686" s="47">
        <f>O2685*N2686</f>
        <v>12662380.089221256</v>
      </c>
      <c r="P2686" s="67">
        <f>(O2686-MAX(O$97:O2686))/MAX(O$97:O2686)</f>
        <v>-8.6531818940628058E-2</v>
      </c>
      <c r="Q2686" s="63">
        <f t="shared" si="546"/>
        <v>1206100.6284485934</v>
      </c>
      <c r="R2686" s="48">
        <v>0.98844474576271191</v>
      </c>
      <c r="S2686" s="47">
        <f t="shared" si="550"/>
        <v>113096851.99722147</v>
      </c>
      <c r="T2686" s="67">
        <f>(S2686-MAX(S$97:S2686))/MAX(S$97:S2686)</f>
        <v>-8.6515164767628633E-2</v>
      </c>
      <c r="U2686" s="63">
        <f t="shared" si="548"/>
        <v>1206079.7776419059</v>
      </c>
      <c r="V2686" s="4"/>
    </row>
    <row r="2687" spans="1:22" x14ac:dyDescent="0.3">
      <c r="A2687" s="2">
        <v>45690</v>
      </c>
      <c r="B2687" s="21">
        <v>4569</v>
      </c>
      <c r="C2687" s="21">
        <v>4401</v>
      </c>
      <c r="D2687" s="21">
        <v>4642.8999999999996</v>
      </c>
      <c r="E2687" s="21">
        <v>2524.3000000000002</v>
      </c>
      <c r="F2687" s="23" t="str">
        <f t="shared" si="542"/>
        <v>FALSE</v>
      </c>
      <c r="G2687" s="23" t="str">
        <f t="shared" si="543"/>
        <v>TRUE</v>
      </c>
      <c r="H2687" s="23" t="str">
        <f t="shared" si="544"/>
        <v>Sell</v>
      </c>
      <c r="I2687" s="23" t="str">
        <f t="shared" si="541"/>
        <v/>
      </c>
      <c r="J2687" s="38" t="str">
        <f t="shared" si="539"/>
        <v>Cash</v>
      </c>
      <c r="K2687" s="23" t="str">
        <f t="shared" si="549"/>
        <v>Cash</v>
      </c>
      <c r="L2687" s="23" t="str">
        <f t="shared" si="551"/>
        <v>Cash</v>
      </c>
      <c r="M2687" s="43">
        <f t="shared" si="545"/>
        <v>0.97795376712328763</v>
      </c>
      <c r="N2687" s="54">
        <f t="shared" si="547"/>
        <v>1</v>
      </c>
      <c r="O2687" s="47">
        <f>O2686*N2687</f>
        <v>12662380.089221256</v>
      </c>
      <c r="P2687" s="67">
        <f>(O2687-MAX(O$97:O2687))/MAX(O$97:O2687)</f>
        <v>-8.6531818940628058E-2</v>
      </c>
      <c r="Q2687" s="63">
        <f t="shared" si="546"/>
        <v>1206100.6284485934</v>
      </c>
      <c r="R2687" s="48">
        <v>1</v>
      </c>
      <c r="S2687" s="47">
        <f t="shared" si="550"/>
        <v>113096851.99722147</v>
      </c>
      <c r="T2687" s="67">
        <f>(S2687-MAX(S$97:S2687))/MAX(S$97:S2687)</f>
        <v>-8.6515164767628633E-2</v>
      </c>
      <c r="U2687" s="63">
        <f t="shared" si="548"/>
        <v>1206079.7776419059</v>
      </c>
      <c r="V2687" s="4"/>
    </row>
    <row r="2688" spans="1:22" x14ac:dyDescent="0.3">
      <c r="A2688" s="2">
        <v>45691</v>
      </c>
      <c r="B2688" s="21">
        <v>4401</v>
      </c>
      <c r="C2688" s="21">
        <v>3727</v>
      </c>
      <c r="D2688" s="21">
        <v>4542.3999999999996</v>
      </c>
      <c r="E2688" s="21">
        <v>2549.35</v>
      </c>
      <c r="F2688" s="23" t="str">
        <f t="shared" si="542"/>
        <v>FALSE</v>
      </c>
      <c r="G2688" s="23" t="str">
        <f t="shared" si="543"/>
        <v>TRUE</v>
      </c>
      <c r="H2688" s="23" t="str">
        <f t="shared" si="544"/>
        <v>Sell</v>
      </c>
      <c r="I2688" s="23" t="str">
        <f t="shared" si="541"/>
        <v/>
      </c>
      <c r="J2688" s="38" t="str">
        <f t="shared" si="539"/>
        <v>Cash</v>
      </c>
      <c r="K2688" s="23" t="str">
        <f t="shared" si="549"/>
        <v>Cash</v>
      </c>
      <c r="L2688" s="23" t="str">
        <f t="shared" si="551"/>
        <v>Cash</v>
      </c>
      <c r="M2688" s="43">
        <f t="shared" si="545"/>
        <v>0.96323046618516084</v>
      </c>
      <c r="N2688" s="54">
        <f t="shared" si="547"/>
        <v>1</v>
      </c>
      <c r="O2688" s="47">
        <f>O2687*N2688</f>
        <v>12662380.089221256</v>
      </c>
      <c r="P2688" s="67">
        <f>(O2688-MAX(O$97:O2688))/MAX(O$97:O2688)</f>
        <v>-8.6531818940628058E-2</v>
      </c>
      <c r="Q2688" s="63">
        <f t="shared" si="546"/>
        <v>1206100.6284485934</v>
      </c>
      <c r="R2688" s="48">
        <v>1</v>
      </c>
      <c r="S2688" s="47">
        <f t="shared" si="550"/>
        <v>113096851.99722147</v>
      </c>
      <c r="T2688" s="67">
        <f>(S2688-MAX(S$97:S2688))/MAX(S$97:S2688)</f>
        <v>-8.6515164767628633E-2</v>
      </c>
      <c r="U2688" s="63">
        <f t="shared" si="548"/>
        <v>1206079.7776419059</v>
      </c>
      <c r="V2688" s="4"/>
    </row>
    <row r="2689" spans="1:22" x14ac:dyDescent="0.3">
      <c r="A2689" s="2">
        <v>45692</v>
      </c>
      <c r="B2689" s="21">
        <v>3727</v>
      </c>
      <c r="C2689" s="21">
        <v>4140</v>
      </c>
      <c r="D2689" s="21">
        <v>4488.6000000000004</v>
      </c>
      <c r="E2689" s="21">
        <v>2577.8083333333329</v>
      </c>
      <c r="F2689" s="23" t="str">
        <f t="shared" si="542"/>
        <v>FALSE</v>
      </c>
      <c r="G2689" s="23" t="str">
        <f t="shared" si="543"/>
        <v>TRUE</v>
      </c>
      <c r="H2689" s="23" t="str">
        <f t="shared" si="544"/>
        <v>Sell</v>
      </c>
      <c r="I2689" s="23" t="str">
        <f t="shared" si="541"/>
        <v/>
      </c>
      <c r="J2689" s="38" t="str">
        <f t="shared" si="539"/>
        <v>Cash</v>
      </c>
      <c r="K2689" s="23" t="str">
        <f t="shared" si="549"/>
        <v>Cash</v>
      </c>
      <c r="L2689" s="23" t="str">
        <f t="shared" si="551"/>
        <v>Cash</v>
      </c>
      <c r="M2689" s="43">
        <f t="shared" si="545"/>
        <v>0.84685298795728248</v>
      </c>
      <c r="N2689" s="54">
        <f t="shared" si="547"/>
        <v>1</v>
      </c>
      <c r="O2689" s="47">
        <f>O2688*N2689</f>
        <v>12662380.089221256</v>
      </c>
      <c r="P2689" s="67">
        <f>(O2689-MAX(O$97:O2689))/MAX(O$97:O2689)</f>
        <v>-8.6531818940628058E-2</v>
      </c>
      <c r="Q2689" s="63">
        <f t="shared" si="546"/>
        <v>1206100.6284485934</v>
      </c>
      <c r="R2689" s="48">
        <v>1</v>
      </c>
      <c r="S2689" s="47">
        <f t="shared" si="550"/>
        <v>113096851.99722147</v>
      </c>
      <c r="T2689" s="67">
        <f>(S2689-MAX(S$97:S2689))/MAX(S$97:S2689)</f>
        <v>-8.6515164767628633E-2</v>
      </c>
      <c r="U2689" s="63">
        <f t="shared" si="548"/>
        <v>1206079.7776419059</v>
      </c>
      <c r="V2689" s="4"/>
    </row>
    <row r="2690" spans="1:22" x14ac:dyDescent="0.3">
      <c r="A2690" s="2">
        <v>45693</v>
      </c>
      <c r="B2690" s="21">
        <v>4138</v>
      </c>
      <c r="C2690" s="21">
        <v>3913</v>
      </c>
      <c r="D2690" s="21">
        <v>4412.1000000000004</v>
      </c>
      <c r="E2690" s="21">
        <v>2604.458333333333</v>
      </c>
      <c r="F2690" s="23" t="str">
        <f t="shared" si="542"/>
        <v>FALSE</v>
      </c>
      <c r="G2690" s="23" t="str">
        <f t="shared" si="543"/>
        <v>TRUE</v>
      </c>
      <c r="H2690" s="23" t="str">
        <f t="shared" si="544"/>
        <v>Sell</v>
      </c>
      <c r="I2690" s="23" t="str">
        <f t="shared" si="541"/>
        <v/>
      </c>
      <c r="J2690" s="38" t="str">
        <f t="shared" ref="J2690:J2741" si="552">IF(H2690="Sell",IF(H2689="Sell","Cash","Selling"),IF(H2690="Hold&amp;NotBuy",J2689,""))</f>
        <v>Cash</v>
      </c>
      <c r="K2690" s="23" t="str">
        <f t="shared" si="549"/>
        <v>Cash</v>
      </c>
      <c r="L2690" s="23" t="str">
        <f t="shared" si="551"/>
        <v>Cash</v>
      </c>
      <c r="M2690" s="43">
        <f t="shared" si="545"/>
        <v>1.1102763616850013</v>
      </c>
      <c r="N2690" s="54">
        <f t="shared" si="547"/>
        <v>1</v>
      </c>
      <c r="O2690" s="47">
        <f>O2689*N2690</f>
        <v>12662380.089221256</v>
      </c>
      <c r="P2690" s="67">
        <f>(O2690-MAX(O$97:O2690))/MAX(O$97:O2690)</f>
        <v>-8.6531818940628058E-2</v>
      </c>
      <c r="Q2690" s="63">
        <f t="shared" si="546"/>
        <v>1206100.6284485934</v>
      </c>
      <c r="R2690" s="48">
        <v>1</v>
      </c>
      <c r="S2690" s="47">
        <f t="shared" si="550"/>
        <v>113096851.99722147</v>
      </c>
      <c r="T2690" s="67">
        <f>(S2690-MAX(S$97:S2690))/MAX(S$97:S2690)</f>
        <v>-8.6515164767628633E-2</v>
      </c>
      <c r="U2690" s="63">
        <f t="shared" si="548"/>
        <v>1206079.7776419059</v>
      </c>
      <c r="V2690" s="4"/>
    </row>
    <row r="2691" spans="1:22" x14ac:dyDescent="0.3">
      <c r="A2691" s="2">
        <v>45694</v>
      </c>
      <c r="B2691" s="21">
        <v>3914</v>
      </c>
      <c r="C2691" s="21">
        <v>3696</v>
      </c>
      <c r="D2691" s="21">
        <v>4331.2</v>
      </c>
      <c r="E2691" s="21">
        <v>2629.3083333333329</v>
      </c>
      <c r="F2691" s="23" t="str">
        <f t="shared" si="542"/>
        <v>FALSE</v>
      </c>
      <c r="G2691" s="23" t="str">
        <f t="shared" si="543"/>
        <v>TRUE</v>
      </c>
      <c r="H2691" s="23" t="str">
        <f t="shared" si="544"/>
        <v>Sell</v>
      </c>
      <c r="I2691" s="23" t="str">
        <f t="shared" si="541"/>
        <v/>
      </c>
      <c r="J2691" s="38" t="str">
        <f t="shared" si="552"/>
        <v>Cash</v>
      </c>
      <c r="K2691" s="23" t="str">
        <f t="shared" si="549"/>
        <v>Cash</v>
      </c>
      <c r="L2691" s="23" t="str">
        <f t="shared" si="551"/>
        <v>Cash</v>
      </c>
      <c r="M2691" s="43">
        <f t="shared" si="545"/>
        <v>0.94586756887385215</v>
      </c>
      <c r="N2691" s="54">
        <f t="shared" si="547"/>
        <v>1</v>
      </c>
      <c r="O2691" s="47">
        <f>O2690*N2691</f>
        <v>12662380.089221256</v>
      </c>
      <c r="P2691" s="67">
        <f>(O2691-MAX(O$97:O2691))/MAX(O$97:O2691)</f>
        <v>-8.6531818940628058E-2</v>
      </c>
      <c r="Q2691" s="63">
        <f t="shared" si="546"/>
        <v>1206100.6284485934</v>
      </c>
      <c r="R2691" s="48">
        <v>1</v>
      </c>
      <c r="S2691" s="47">
        <f t="shared" si="550"/>
        <v>113096851.99722147</v>
      </c>
      <c r="T2691" s="67">
        <f>(S2691-MAX(S$97:S2691))/MAX(S$97:S2691)</f>
        <v>-8.6515164767628633E-2</v>
      </c>
      <c r="U2691" s="63">
        <f t="shared" si="548"/>
        <v>1206079.7776419059</v>
      </c>
      <c r="V2691" s="4"/>
    </row>
    <row r="2692" spans="1:22" x14ac:dyDescent="0.3">
      <c r="A2692" s="2">
        <v>45695</v>
      </c>
      <c r="B2692" s="21">
        <v>3695</v>
      </c>
      <c r="C2692" s="21">
        <v>3878</v>
      </c>
      <c r="D2692" s="21">
        <v>4241.3</v>
      </c>
      <c r="E2692" s="21">
        <v>2655.5916666666672</v>
      </c>
      <c r="F2692" s="23" t="str">
        <f t="shared" si="542"/>
        <v>FALSE</v>
      </c>
      <c r="G2692" s="23" t="str">
        <f t="shared" si="543"/>
        <v>TRUE</v>
      </c>
      <c r="H2692" s="23" t="str">
        <f t="shared" si="544"/>
        <v>Sell</v>
      </c>
      <c r="I2692" s="23" t="str">
        <f t="shared" si="541"/>
        <v/>
      </c>
      <c r="J2692" s="38" t="str">
        <f t="shared" si="552"/>
        <v>Cash</v>
      </c>
      <c r="K2692" s="23" t="str">
        <f t="shared" si="549"/>
        <v>Cash</v>
      </c>
      <c r="L2692" s="23" t="str">
        <f t="shared" si="551"/>
        <v>Cash</v>
      </c>
      <c r="M2692" s="43">
        <f t="shared" si="545"/>
        <v>0.94404701073071029</v>
      </c>
      <c r="N2692" s="54">
        <f t="shared" si="547"/>
        <v>1</v>
      </c>
      <c r="O2692" s="47">
        <f>O2691*N2692</f>
        <v>12662380.089221256</v>
      </c>
      <c r="P2692" s="67">
        <f>(O2692-MAX(O$97:O2692))/MAX(O$97:O2692)</f>
        <v>-8.6531818940628058E-2</v>
      </c>
      <c r="Q2692" s="63">
        <f t="shared" si="546"/>
        <v>1206100.6284485934</v>
      </c>
      <c r="R2692" s="48">
        <v>1</v>
      </c>
      <c r="S2692" s="47">
        <f t="shared" si="550"/>
        <v>113096851.99722147</v>
      </c>
      <c r="T2692" s="67">
        <f>(S2692-MAX(S$97:S2692))/MAX(S$97:S2692)</f>
        <v>-8.6515164767628633E-2</v>
      </c>
      <c r="U2692" s="63">
        <f t="shared" si="548"/>
        <v>1206079.7776419059</v>
      </c>
      <c r="V2692" s="4"/>
    </row>
    <row r="2693" spans="1:22" x14ac:dyDescent="0.3">
      <c r="A2693" s="2">
        <v>45696</v>
      </c>
      <c r="B2693" s="21">
        <v>3880</v>
      </c>
      <c r="C2693" s="21">
        <v>3725</v>
      </c>
      <c r="D2693" s="21">
        <v>4143.8</v>
      </c>
      <c r="E2693" s="21">
        <v>2680.5749999999998</v>
      </c>
      <c r="F2693" s="23" t="str">
        <f t="shared" si="542"/>
        <v>FALSE</v>
      </c>
      <c r="G2693" s="23" t="str">
        <f t="shared" si="543"/>
        <v>TRUE</v>
      </c>
      <c r="H2693" s="23" t="str">
        <f t="shared" si="544"/>
        <v>Sell</v>
      </c>
      <c r="I2693" s="23" t="str">
        <f t="shared" ref="I2693:I2729" si="553">IF(H2693="Buy",IF(H2692="Buy","hold","Buying"),IF(H2693="Hold&amp;NotBuy","hold",""))</f>
        <v/>
      </c>
      <c r="J2693" s="38" t="str">
        <f t="shared" si="552"/>
        <v>Cash</v>
      </c>
      <c r="K2693" s="23" t="str">
        <f t="shared" si="549"/>
        <v>Cash</v>
      </c>
      <c r="L2693" s="23" t="str">
        <f t="shared" si="551"/>
        <v>Cash</v>
      </c>
      <c r="M2693" s="43">
        <f t="shared" si="545"/>
        <v>1.0500676589986468</v>
      </c>
      <c r="N2693" s="54">
        <f t="shared" si="547"/>
        <v>1</v>
      </c>
      <c r="O2693" s="47">
        <f>O2692*N2693</f>
        <v>12662380.089221256</v>
      </c>
      <c r="P2693" s="67">
        <f>(O2693-MAX(O$97:O2693))/MAX(O$97:O2693)</f>
        <v>-8.6531818940628058E-2</v>
      </c>
      <c r="Q2693" s="63">
        <f t="shared" si="546"/>
        <v>1206100.6284485934</v>
      </c>
      <c r="R2693" s="48">
        <v>1</v>
      </c>
      <c r="S2693" s="47">
        <f t="shared" si="550"/>
        <v>113096851.99722147</v>
      </c>
      <c r="T2693" s="67">
        <f>(S2693-MAX(S$97:S2693))/MAX(S$97:S2693)</f>
        <v>-8.6515164767628633E-2</v>
      </c>
      <c r="U2693" s="63">
        <f t="shared" si="548"/>
        <v>1206079.7776419059</v>
      </c>
      <c r="V2693" s="4"/>
    </row>
    <row r="2694" spans="1:22" x14ac:dyDescent="0.3">
      <c r="A2694" s="2">
        <v>45697</v>
      </c>
      <c r="B2694" s="21">
        <v>3725</v>
      </c>
      <c r="C2694" s="21">
        <v>3688</v>
      </c>
      <c r="D2694" s="21">
        <v>4040.7</v>
      </c>
      <c r="E2694" s="21">
        <v>2705.2333333333331</v>
      </c>
      <c r="F2694" s="23" t="str">
        <f t="shared" si="542"/>
        <v>FALSE</v>
      </c>
      <c r="G2694" s="23" t="str">
        <f t="shared" si="543"/>
        <v>TRUE</v>
      </c>
      <c r="H2694" s="23" t="str">
        <f t="shared" si="544"/>
        <v>Sell</v>
      </c>
      <c r="I2694" s="23" t="str">
        <f t="shared" si="553"/>
        <v/>
      </c>
      <c r="J2694" s="38" t="str">
        <f t="shared" si="552"/>
        <v>Cash</v>
      </c>
      <c r="K2694" s="23" t="str">
        <f t="shared" si="549"/>
        <v>Cash</v>
      </c>
      <c r="L2694" s="23" t="str">
        <f t="shared" si="551"/>
        <v>Cash</v>
      </c>
      <c r="M2694" s="43">
        <f t="shared" si="545"/>
        <v>0.96005154639175261</v>
      </c>
      <c r="N2694" s="54">
        <f t="shared" si="547"/>
        <v>1</v>
      </c>
      <c r="O2694" s="47">
        <f>O2693*N2694</f>
        <v>12662380.089221256</v>
      </c>
      <c r="P2694" s="67">
        <f>(O2694-MAX(O$97:O2694))/MAX(O$97:O2694)</f>
        <v>-8.6531818940628058E-2</v>
      </c>
      <c r="Q2694" s="63">
        <f t="shared" si="546"/>
        <v>1206100.6284485934</v>
      </c>
      <c r="R2694" s="48">
        <v>1</v>
      </c>
      <c r="S2694" s="47">
        <f t="shared" si="550"/>
        <v>113096851.99722147</v>
      </c>
      <c r="T2694" s="67">
        <f>(S2694-MAX(S$97:S2694))/MAX(S$97:S2694)</f>
        <v>-8.6515164767628633E-2</v>
      </c>
      <c r="U2694" s="63">
        <f t="shared" si="548"/>
        <v>1206079.7776419059</v>
      </c>
      <c r="V2694" s="4"/>
    </row>
    <row r="2695" spans="1:22" x14ac:dyDescent="0.3">
      <c r="A2695" s="2">
        <v>45698</v>
      </c>
      <c r="B2695" s="21">
        <v>3688</v>
      </c>
      <c r="C2695" s="21">
        <v>3672</v>
      </c>
      <c r="D2695" s="21">
        <v>3940.8</v>
      </c>
      <c r="E2695" s="21">
        <v>2729.8833333333332</v>
      </c>
      <c r="F2695" s="23" t="str">
        <f t="shared" si="542"/>
        <v>FALSE</v>
      </c>
      <c r="G2695" s="23" t="str">
        <f t="shared" si="543"/>
        <v>TRUE</v>
      </c>
      <c r="H2695" s="23" t="str">
        <f t="shared" si="544"/>
        <v>Sell</v>
      </c>
      <c r="I2695" s="23" t="str">
        <f t="shared" si="553"/>
        <v/>
      </c>
      <c r="J2695" s="38" t="str">
        <f t="shared" si="552"/>
        <v>Cash</v>
      </c>
      <c r="K2695" s="23" t="str">
        <f t="shared" si="549"/>
        <v>Cash</v>
      </c>
      <c r="L2695" s="23" t="str">
        <f t="shared" si="551"/>
        <v>Cash</v>
      </c>
      <c r="M2695" s="43">
        <f t="shared" si="545"/>
        <v>0.99006711409395975</v>
      </c>
      <c r="N2695" s="54">
        <f t="shared" si="547"/>
        <v>1</v>
      </c>
      <c r="O2695" s="47">
        <f>O2694*N2695</f>
        <v>12662380.089221256</v>
      </c>
      <c r="P2695" s="67">
        <f>(O2695-MAX(O$97:O2695))/MAX(O$97:O2695)</f>
        <v>-8.6531818940628058E-2</v>
      </c>
      <c r="Q2695" s="63">
        <f t="shared" si="546"/>
        <v>1206100.6284485934</v>
      </c>
      <c r="R2695" s="48">
        <v>1</v>
      </c>
      <c r="S2695" s="47">
        <f t="shared" si="550"/>
        <v>113096851.99722147</v>
      </c>
      <c r="T2695" s="67">
        <f>(S2695-MAX(S$97:S2695))/MAX(S$97:S2695)</f>
        <v>-8.6515164767628633E-2</v>
      </c>
      <c r="U2695" s="63">
        <f t="shared" si="548"/>
        <v>1206079.7776419059</v>
      </c>
      <c r="V2695" s="4"/>
    </row>
    <row r="2696" spans="1:22" x14ac:dyDescent="0.3">
      <c r="A2696" s="2">
        <v>45699</v>
      </c>
      <c r="B2696" s="21">
        <v>3674</v>
      </c>
      <c r="C2696" s="21">
        <v>3740</v>
      </c>
      <c r="D2696" s="21">
        <v>3858</v>
      </c>
      <c r="E2696" s="21">
        <v>2754.9833333333331</v>
      </c>
      <c r="F2696" s="23" t="str">
        <f t="shared" si="542"/>
        <v>FALSE</v>
      </c>
      <c r="G2696" s="23" t="str">
        <f t="shared" si="543"/>
        <v>TRUE</v>
      </c>
      <c r="H2696" s="23" t="str">
        <f t="shared" si="544"/>
        <v>Sell</v>
      </c>
      <c r="I2696" s="23" t="str">
        <f t="shared" si="553"/>
        <v/>
      </c>
      <c r="J2696" s="38" t="str">
        <f t="shared" si="552"/>
        <v>Cash</v>
      </c>
      <c r="K2696" s="23" t="str">
        <f t="shared" si="549"/>
        <v>Cash</v>
      </c>
      <c r="L2696" s="23" t="str">
        <f t="shared" si="551"/>
        <v>Cash</v>
      </c>
      <c r="M2696" s="43">
        <f t="shared" si="545"/>
        <v>0.99620390455531449</v>
      </c>
      <c r="N2696" s="54">
        <f t="shared" si="547"/>
        <v>1</v>
      </c>
      <c r="O2696" s="47">
        <f>O2695*N2696</f>
        <v>12662380.089221256</v>
      </c>
      <c r="P2696" s="67">
        <f>(O2696-MAX(O$97:O2696))/MAX(O$97:O2696)</f>
        <v>-8.6531818940628058E-2</v>
      </c>
      <c r="Q2696" s="63">
        <f t="shared" si="546"/>
        <v>1206100.6284485934</v>
      </c>
      <c r="R2696" s="48">
        <v>1</v>
      </c>
      <c r="S2696" s="47">
        <f t="shared" si="550"/>
        <v>113096851.99722147</v>
      </c>
      <c r="T2696" s="67">
        <f>(S2696-MAX(S$97:S2696))/MAX(S$97:S2696)</f>
        <v>-8.6515164767628633E-2</v>
      </c>
      <c r="U2696" s="63">
        <f t="shared" si="548"/>
        <v>1206079.7776419059</v>
      </c>
      <c r="V2696" s="4"/>
    </row>
    <row r="2697" spans="1:22" x14ac:dyDescent="0.3">
      <c r="A2697" s="2">
        <v>45700</v>
      </c>
      <c r="B2697" s="21">
        <v>3740</v>
      </c>
      <c r="C2697" s="21">
        <v>3629</v>
      </c>
      <c r="D2697" s="21">
        <v>3780.8</v>
      </c>
      <c r="E2697" s="21">
        <v>2779.1333333333332</v>
      </c>
      <c r="F2697" s="23" t="str">
        <f t="shared" si="542"/>
        <v>FALSE</v>
      </c>
      <c r="G2697" s="23" t="str">
        <f t="shared" si="543"/>
        <v>TRUE</v>
      </c>
      <c r="H2697" s="23" t="str">
        <f t="shared" si="544"/>
        <v>Sell</v>
      </c>
      <c r="I2697" s="23" t="str">
        <f t="shared" si="553"/>
        <v/>
      </c>
      <c r="J2697" s="38" t="str">
        <f t="shared" si="552"/>
        <v>Cash</v>
      </c>
      <c r="K2697" s="23" t="str">
        <f t="shared" si="549"/>
        <v>Cash</v>
      </c>
      <c r="L2697" s="23" t="str">
        <f t="shared" si="551"/>
        <v>Cash</v>
      </c>
      <c r="M2697" s="43">
        <f t="shared" si="545"/>
        <v>1.0179640718562875</v>
      </c>
      <c r="N2697" s="54">
        <f t="shared" si="547"/>
        <v>1</v>
      </c>
      <c r="O2697" s="47">
        <f>O2696*N2697</f>
        <v>12662380.089221256</v>
      </c>
      <c r="P2697" s="67">
        <f>(O2697-MAX(O$97:O2697))/MAX(O$97:O2697)</f>
        <v>-8.6531818940628058E-2</v>
      </c>
      <c r="Q2697" s="63">
        <f t="shared" si="546"/>
        <v>1206100.6284485934</v>
      </c>
      <c r="R2697" s="48">
        <v>1</v>
      </c>
      <c r="S2697" s="47">
        <f t="shared" si="550"/>
        <v>113096851.99722147</v>
      </c>
      <c r="T2697" s="67">
        <f>(S2697-MAX(S$97:S2697))/MAX(S$97:S2697)</f>
        <v>-8.6515164767628633E-2</v>
      </c>
      <c r="U2697" s="63">
        <f t="shared" si="548"/>
        <v>1206079.7776419059</v>
      </c>
      <c r="V2697" s="4"/>
    </row>
    <row r="2698" spans="1:22" x14ac:dyDescent="0.3">
      <c r="A2698" s="2">
        <v>45701</v>
      </c>
      <c r="B2698" s="21">
        <v>3629</v>
      </c>
      <c r="C2698" s="21">
        <v>3685</v>
      </c>
      <c r="D2698" s="21">
        <v>3776.6</v>
      </c>
      <c r="E2698" s="21">
        <v>2803.6583333333328</v>
      </c>
      <c r="F2698" s="23" t="str">
        <f t="shared" si="542"/>
        <v>FALSE</v>
      </c>
      <c r="G2698" s="23" t="str">
        <f t="shared" si="543"/>
        <v>TRUE</v>
      </c>
      <c r="H2698" s="23" t="str">
        <f t="shared" si="544"/>
        <v>Sell</v>
      </c>
      <c r="I2698" s="23" t="str">
        <f t="shared" si="553"/>
        <v/>
      </c>
      <c r="J2698" s="38" t="str">
        <f t="shared" si="552"/>
        <v>Cash</v>
      </c>
      <c r="K2698" s="23" t="str">
        <f t="shared" si="549"/>
        <v>Cash</v>
      </c>
      <c r="L2698" s="23" t="str">
        <f t="shared" si="551"/>
        <v>Cash</v>
      </c>
      <c r="M2698" s="43">
        <f t="shared" si="545"/>
        <v>0.97032085561497328</v>
      </c>
      <c r="N2698" s="54">
        <f t="shared" si="547"/>
        <v>1</v>
      </c>
      <c r="O2698" s="47">
        <f>O2697*N2698</f>
        <v>12662380.089221256</v>
      </c>
      <c r="P2698" s="67">
        <f>(O2698-MAX(O$97:O2698))/MAX(O$97:O2698)</f>
        <v>-8.6531818940628058E-2</v>
      </c>
      <c r="Q2698" s="63">
        <f t="shared" si="546"/>
        <v>1206100.6284485934</v>
      </c>
      <c r="R2698" s="48">
        <v>1</v>
      </c>
      <c r="S2698" s="47">
        <f t="shared" si="550"/>
        <v>113096851.99722147</v>
      </c>
      <c r="T2698" s="67">
        <f>(S2698-MAX(S$97:S2698))/MAX(S$97:S2698)</f>
        <v>-8.6515164767628633E-2</v>
      </c>
      <c r="U2698" s="63">
        <f t="shared" si="548"/>
        <v>1206079.7776419059</v>
      </c>
      <c r="V2698" s="4"/>
    </row>
    <row r="2699" spans="1:22" x14ac:dyDescent="0.3">
      <c r="A2699" s="2">
        <v>45702</v>
      </c>
      <c r="B2699" s="21">
        <v>3685</v>
      </c>
      <c r="C2699" s="21">
        <v>4100</v>
      </c>
      <c r="D2699" s="21">
        <v>3772.6</v>
      </c>
      <c r="E2699" s="21">
        <v>2831.55</v>
      </c>
      <c r="F2699" s="23" t="str">
        <f t="shared" ref="F2699:F2741" si="554">IF(C2698&gt;=D2698, "TRUE", "FALSE")</f>
        <v>FALSE</v>
      </c>
      <c r="G2699" s="23" t="str">
        <f t="shared" si="543"/>
        <v>TRUE</v>
      </c>
      <c r="H2699" s="23" t="str">
        <f t="shared" si="544"/>
        <v>Sell</v>
      </c>
      <c r="I2699" s="23" t="str">
        <f t="shared" si="553"/>
        <v/>
      </c>
      <c r="J2699" s="38" t="str">
        <f t="shared" si="552"/>
        <v>Cash</v>
      </c>
      <c r="K2699" s="23" t="str">
        <f t="shared" si="549"/>
        <v>Cash</v>
      </c>
      <c r="L2699" s="23" t="str">
        <f t="shared" si="551"/>
        <v>Cash</v>
      </c>
      <c r="M2699" s="43">
        <f t="shared" si="545"/>
        <v>1.0154312482777625</v>
      </c>
      <c r="N2699" s="54">
        <f t="shared" si="547"/>
        <v>1</v>
      </c>
      <c r="O2699" s="47">
        <f>O2698*N2699</f>
        <v>12662380.089221256</v>
      </c>
      <c r="P2699" s="67">
        <f>(O2699-MAX(O$97:O2699))/MAX(O$97:O2699)</f>
        <v>-8.6531818940628058E-2</v>
      </c>
      <c r="Q2699" s="63">
        <f t="shared" si="546"/>
        <v>1206100.6284485934</v>
      </c>
      <c r="R2699" s="48">
        <v>1</v>
      </c>
      <c r="S2699" s="47">
        <f t="shared" si="550"/>
        <v>113096851.99722147</v>
      </c>
      <c r="T2699" s="67">
        <f>(S2699-MAX(S$97:S2699))/MAX(S$97:S2699)</f>
        <v>-8.6515164767628633E-2</v>
      </c>
      <c r="U2699" s="63">
        <f t="shared" si="548"/>
        <v>1206079.7776419059</v>
      </c>
      <c r="V2699" s="4"/>
    </row>
    <row r="2700" spans="1:22" x14ac:dyDescent="0.3">
      <c r="A2700" s="2">
        <v>45703</v>
      </c>
      <c r="B2700" s="21">
        <v>4102</v>
      </c>
      <c r="C2700" s="21">
        <v>4200</v>
      </c>
      <c r="D2700" s="21">
        <v>3801.3</v>
      </c>
      <c r="E2700" s="21">
        <v>2860.3583333333331</v>
      </c>
      <c r="F2700" s="23" t="str">
        <f t="shared" si="554"/>
        <v>TRUE</v>
      </c>
      <c r="G2700" s="23" t="str">
        <f t="shared" ref="G2700:G2741" si="555">IF(C2699&gt;=E2699, "TRUE", "FALSE")</f>
        <v>TRUE</v>
      </c>
      <c r="H2700" s="23" t="str">
        <f t="shared" ref="H2700:H2741" si="556">IF(F2700="TRUE", IF(G2700="TRUE", "Buy", "Hold&amp;NotBuy"), "Sell")</f>
        <v>Buy</v>
      </c>
      <c r="I2700" s="23" t="str">
        <f t="shared" si="553"/>
        <v>Buying</v>
      </c>
      <c r="J2700" s="38" t="str">
        <f t="shared" si="552"/>
        <v/>
      </c>
      <c r="K2700" s="23" t="str">
        <f t="shared" si="549"/>
        <v>Buying</v>
      </c>
      <c r="L2700" s="23" t="str">
        <f t="shared" si="551"/>
        <v>Buying</v>
      </c>
      <c r="M2700" s="43">
        <f t="shared" ref="M2700:M2741" si="557">B2700/B2699</f>
        <v>1.1131614654002713</v>
      </c>
      <c r="N2700" s="54">
        <f t="shared" si="547"/>
        <v>1</v>
      </c>
      <c r="O2700" s="47">
        <f>O2699*N2700</f>
        <v>12662380.089221256</v>
      </c>
      <c r="P2700" s="67">
        <f>(O2700-MAX(O$97:O2700))/MAX(O$97:O2700)</f>
        <v>-8.6531818940628058E-2</v>
      </c>
      <c r="Q2700" s="63">
        <f t="shared" si="546"/>
        <v>1206100.6284485934</v>
      </c>
      <c r="R2700" s="48">
        <v>1</v>
      </c>
      <c r="S2700" s="47">
        <f t="shared" si="550"/>
        <v>113096851.99722147</v>
      </c>
      <c r="T2700" s="67">
        <f>(S2700-MAX(S$97:S2700))/MAX(S$97:S2700)</f>
        <v>-8.6515164767628633E-2</v>
      </c>
      <c r="U2700" s="63">
        <f t="shared" si="548"/>
        <v>1206079.7776419059</v>
      </c>
      <c r="V2700" s="4"/>
    </row>
    <row r="2701" spans="1:22" x14ac:dyDescent="0.3">
      <c r="A2701" s="2">
        <v>45704</v>
      </c>
      <c r="B2701" s="21">
        <v>4200</v>
      </c>
      <c r="C2701" s="21">
        <v>4108</v>
      </c>
      <c r="D2701" s="21">
        <v>3842.5</v>
      </c>
      <c r="E2701" s="21">
        <v>2888.3916666666669</v>
      </c>
      <c r="F2701" s="23" t="str">
        <f t="shared" si="554"/>
        <v>TRUE</v>
      </c>
      <c r="G2701" s="23" t="str">
        <f t="shared" si="555"/>
        <v>TRUE</v>
      </c>
      <c r="H2701" s="23" t="str">
        <f t="shared" si="556"/>
        <v>Buy</v>
      </c>
      <c r="I2701" s="23" t="str">
        <f t="shared" si="553"/>
        <v>hold</v>
      </c>
      <c r="J2701" s="38" t="str">
        <f t="shared" si="552"/>
        <v/>
      </c>
      <c r="K2701" s="23" t="str">
        <f t="shared" si="549"/>
        <v>hold</v>
      </c>
      <c r="L2701" s="23" t="str">
        <f t="shared" si="551"/>
        <v>hold</v>
      </c>
      <c r="M2701" s="43">
        <f t="shared" si="557"/>
        <v>1.0238907849829351</v>
      </c>
      <c r="N2701" s="54">
        <f t="shared" si="547"/>
        <v>1.0231907849829351</v>
      </c>
      <c r="O2701" s="47">
        <f>O2700*N2701</f>
        <v>12956030.623242585</v>
      </c>
      <c r="P2701" s="67">
        <f>(O2701-MAX(O$97:O2701))/MAX(O$97:O2701)</f>
        <v>-6.5347774764927299E-2</v>
      </c>
      <c r="Q2701" s="63">
        <f t="shared" si="546"/>
        <v>1234071.0487907277</v>
      </c>
      <c r="R2701" s="48">
        <v>1.0231740614334472</v>
      </c>
      <c r="S2701" s="47">
        <f t="shared" si="550"/>
        <v>115717765.39333457</v>
      </c>
      <c r="T2701" s="67">
        <f>(S2701-MAX(S$97:S2701))/MAX(S$97:S2701)</f>
        <v>-6.5346011077431251E-2</v>
      </c>
      <c r="U2701" s="63">
        <f t="shared" si="548"/>
        <v>1234029.5445026178</v>
      </c>
      <c r="V2701" s="4"/>
    </row>
    <row r="2702" spans="1:22" x14ac:dyDescent="0.3">
      <c r="A2702" s="2">
        <v>45705</v>
      </c>
      <c r="B2702" s="21">
        <v>4106</v>
      </c>
      <c r="C2702" s="21">
        <v>4081</v>
      </c>
      <c r="D2702" s="21">
        <v>3862.8</v>
      </c>
      <c r="E2702" s="21">
        <v>2916.2166666666672</v>
      </c>
      <c r="F2702" s="23" t="str">
        <f t="shared" si="554"/>
        <v>TRUE</v>
      </c>
      <c r="G2702" s="23" t="str">
        <f t="shared" si="555"/>
        <v>TRUE</v>
      </c>
      <c r="H2702" s="23" t="str">
        <f t="shared" si="556"/>
        <v>Buy</v>
      </c>
      <c r="I2702" s="23" t="str">
        <f t="shared" si="553"/>
        <v>hold</v>
      </c>
      <c r="J2702" s="38" t="str">
        <f t="shared" si="552"/>
        <v/>
      </c>
      <c r="K2702" s="23" t="str">
        <f t="shared" si="549"/>
        <v>hold</v>
      </c>
      <c r="L2702" s="23" t="str">
        <f t="shared" si="551"/>
        <v>hold</v>
      </c>
      <c r="M2702" s="43">
        <f t="shared" si="557"/>
        <v>0.97761904761904761</v>
      </c>
      <c r="N2702" s="54">
        <f t="shared" si="547"/>
        <v>0.97761904761904761</v>
      </c>
      <c r="O2702" s="47">
        <f>O2701*N2702</f>
        <v>12666062.318817632</v>
      </c>
      <c r="P2702" s="67">
        <f>(O2702-MAX(O$97:O2702))/MAX(O$97:O2702)</f>
        <v>-8.6266181710664608E-2</v>
      </c>
      <c r="Q2702" s="63">
        <f t="shared" si="546"/>
        <v>1206451.3634130305</v>
      </c>
      <c r="R2702" s="48">
        <v>0.97761904761904761</v>
      </c>
      <c r="S2702" s="47">
        <f t="shared" si="550"/>
        <v>113127891.59643613</v>
      </c>
      <c r="T2702" s="67">
        <f>(S2702-MAX(S$97:S2702))/MAX(S$97:S2702)</f>
        <v>-8.6264457496174438E-2</v>
      </c>
      <c r="U2702" s="63">
        <f t="shared" si="548"/>
        <v>1206410.7880304162</v>
      </c>
      <c r="V2702" s="4"/>
    </row>
    <row r="2703" spans="1:22" x14ac:dyDescent="0.3">
      <c r="A2703" s="2">
        <v>45706</v>
      </c>
      <c r="B2703" s="21">
        <v>4081</v>
      </c>
      <c r="C2703" s="21">
        <v>3882</v>
      </c>
      <c r="D2703" s="21">
        <v>3878.5</v>
      </c>
      <c r="E2703" s="21">
        <v>2942.3416666666672</v>
      </c>
      <c r="F2703" s="23" t="str">
        <f t="shared" si="554"/>
        <v>TRUE</v>
      </c>
      <c r="G2703" s="23" t="str">
        <f t="shared" si="555"/>
        <v>TRUE</v>
      </c>
      <c r="H2703" s="23" t="str">
        <f t="shared" si="556"/>
        <v>Buy</v>
      </c>
      <c r="I2703" s="23" t="str">
        <f t="shared" si="553"/>
        <v>hold</v>
      </c>
      <c r="J2703" s="38" t="str">
        <f t="shared" si="552"/>
        <v/>
      </c>
      <c r="K2703" s="23" t="str">
        <f t="shared" si="549"/>
        <v>hold</v>
      </c>
      <c r="L2703" s="23" t="str">
        <f t="shared" si="551"/>
        <v>hold</v>
      </c>
      <c r="M2703" s="43">
        <f t="shared" si="557"/>
        <v>0.99391134924500735</v>
      </c>
      <c r="N2703" s="54">
        <f t="shared" si="547"/>
        <v>0.99391134924500735</v>
      </c>
      <c r="O2703" s="47">
        <f>O2702*N2703</f>
        <v>12588943.08891738</v>
      </c>
      <c r="P2703" s="67">
        <f>(O2703-MAX(O$97:O2703))/MAX(O$97:O2703)</f>
        <v>-9.1829587813254232E-2</v>
      </c>
      <c r="Q2703" s="63">
        <f t="shared" si="546"/>
        <v>1199105.7024083238</v>
      </c>
      <c r="R2703" s="48">
        <v>0.99391134924500735</v>
      </c>
      <c r="S2703" s="47">
        <f t="shared" si="550"/>
        <v>112439095.37385675</v>
      </c>
      <c r="T2703" s="67">
        <f>(S2703-MAX(S$97:S2703))/MAX(S$97:S2703)</f>
        <v>-9.1827874096904044E-2</v>
      </c>
      <c r="U2703" s="63">
        <f t="shared" si="548"/>
        <v>1199065.3740750435</v>
      </c>
      <c r="V2703" s="4"/>
    </row>
    <row r="2704" spans="1:22" x14ac:dyDescent="0.3">
      <c r="A2704" s="2">
        <v>45707</v>
      </c>
      <c r="B2704" s="21">
        <v>3882</v>
      </c>
      <c r="C2704" s="21">
        <v>3864</v>
      </c>
      <c r="D2704" s="21">
        <v>3896.1</v>
      </c>
      <c r="E2704" s="21">
        <v>2968.416666666667</v>
      </c>
      <c r="F2704" s="23" t="str">
        <f t="shared" si="554"/>
        <v>TRUE</v>
      </c>
      <c r="G2704" s="23" t="str">
        <f t="shared" si="555"/>
        <v>TRUE</v>
      </c>
      <c r="H2704" s="23" t="str">
        <f t="shared" si="556"/>
        <v>Buy</v>
      </c>
      <c r="I2704" s="23" t="str">
        <f t="shared" si="553"/>
        <v>hold</v>
      </c>
      <c r="J2704" s="38" t="str">
        <f t="shared" si="552"/>
        <v/>
      </c>
      <c r="K2704" s="23" t="str">
        <f t="shared" si="549"/>
        <v>hold</v>
      </c>
      <c r="L2704" s="23" t="str">
        <f t="shared" si="551"/>
        <v>hold</v>
      </c>
      <c r="M2704" s="43">
        <f t="shared" si="557"/>
        <v>0.95123744180347958</v>
      </c>
      <c r="N2704" s="54">
        <f t="shared" si="547"/>
        <v>0.95123744180347958</v>
      </c>
      <c r="O2704" s="47">
        <f>O2703*N2704</f>
        <v>11975074.018911364</v>
      </c>
      <c r="P2704" s="67">
        <f>(O2704-MAX(O$97:O2704))/MAX(O$97:O2704)</f>
        <v>-0.1361143003898683</v>
      </c>
      <c r="Q2704" s="63">
        <f t="shared" si="546"/>
        <v>1140634.2408108583</v>
      </c>
      <c r="R2704" s="48">
        <v>0.95123744180347958</v>
      </c>
      <c r="S2704" s="47">
        <f t="shared" si="550"/>
        <v>106956277.44212495</v>
      </c>
      <c r="T2704" s="67">
        <f>(S2704-MAX(S$97:S2704))/MAX(S$97:S2704)</f>
        <v>-0.13611267023871146</v>
      </c>
      <c r="U2704" s="63">
        <f t="shared" si="548"/>
        <v>1140595.8789902767</v>
      </c>
      <c r="V2704" s="4"/>
    </row>
    <row r="2705" spans="1:22" x14ac:dyDescent="0.3">
      <c r="A2705" s="2">
        <v>45708</v>
      </c>
      <c r="B2705" s="21">
        <v>3862</v>
      </c>
      <c r="C2705" s="21">
        <v>3998</v>
      </c>
      <c r="D2705" s="21">
        <v>3928.7</v>
      </c>
      <c r="E2705" s="21">
        <v>2995.666666666667</v>
      </c>
      <c r="F2705" s="23" t="str">
        <f t="shared" si="554"/>
        <v>FALSE</v>
      </c>
      <c r="G2705" s="23" t="str">
        <f t="shared" si="555"/>
        <v>TRUE</v>
      </c>
      <c r="H2705" s="23" t="str">
        <f t="shared" si="556"/>
        <v>Sell</v>
      </c>
      <c r="I2705" s="23" t="str">
        <f t="shared" si="553"/>
        <v/>
      </c>
      <c r="J2705" s="38" t="str">
        <f t="shared" si="552"/>
        <v>Selling</v>
      </c>
      <c r="K2705" s="23" t="str">
        <f t="shared" si="549"/>
        <v>Selling</v>
      </c>
      <c r="L2705" s="23" t="str">
        <f t="shared" si="551"/>
        <v>Selling</v>
      </c>
      <c r="M2705" s="43">
        <f t="shared" si="557"/>
        <v>0.99484801648634724</v>
      </c>
      <c r="N2705" s="54">
        <f t="shared" si="547"/>
        <v>0.99415162287480685</v>
      </c>
      <c r="O2705" s="47">
        <f>O2704*N2705</f>
        <v>11905039.269946668</v>
      </c>
      <c r="P2705" s="67">
        <f>(O2705-MAX(O$97:O2705))/MAX(O$97:O2705)</f>
        <v>-0.14116662975424962</v>
      </c>
      <c r="Q2705" s="63">
        <f t="shared" si="546"/>
        <v>1133963.381608688</v>
      </c>
      <c r="R2705" s="48">
        <v>0.99415162287480685</v>
      </c>
      <c r="S2705" s="47">
        <f t="shared" si="550"/>
        <v>106330756.79573661</v>
      </c>
      <c r="T2705" s="67">
        <f>(S2705-MAX(S$97:S2705))/MAX(S$97:S2705)</f>
        <v>-0.14116500913683158</v>
      </c>
      <c r="U2705" s="63">
        <f t="shared" si="548"/>
        <v>1133925.2441425005</v>
      </c>
      <c r="V2705" s="4"/>
    </row>
    <row r="2706" spans="1:22" x14ac:dyDescent="0.3">
      <c r="A2706" s="2">
        <v>45709</v>
      </c>
      <c r="B2706" s="21">
        <v>4000</v>
      </c>
      <c r="C2706" s="21">
        <v>3930</v>
      </c>
      <c r="D2706" s="21">
        <v>3947.7</v>
      </c>
      <c r="E2706" s="21">
        <v>3022.3166666666671</v>
      </c>
      <c r="F2706" s="23" t="str">
        <f t="shared" si="554"/>
        <v>TRUE</v>
      </c>
      <c r="G2706" s="23" t="str">
        <f t="shared" si="555"/>
        <v>TRUE</v>
      </c>
      <c r="H2706" s="23" t="str">
        <f t="shared" si="556"/>
        <v>Buy</v>
      </c>
      <c r="I2706" s="23" t="str">
        <f t="shared" si="553"/>
        <v>Buying</v>
      </c>
      <c r="J2706" s="38" t="str">
        <f t="shared" si="552"/>
        <v/>
      </c>
      <c r="K2706" s="23" t="str">
        <f t="shared" si="549"/>
        <v>Buying</v>
      </c>
      <c r="L2706" s="23" t="str">
        <f t="shared" si="551"/>
        <v>Buying</v>
      </c>
      <c r="M2706" s="43">
        <f t="shared" si="557"/>
        <v>1.0357327809425168</v>
      </c>
      <c r="N2706" s="54">
        <f t="shared" si="547"/>
        <v>1</v>
      </c>
      <c r="O2706" s="47">
        <f>O2705*N2706</f>
        <v>11905039.269946668</v>
      </c>
      <c r="P2706" s="67">
        <f>(O2706-MAX(O$97:O2706))/MAX(O$97:O2706)</f>
        <v>-0.14116662975424962</v>
      </c>
      <c r="Q2706" s="63">
        <f t="shared" si="546"/>
        <v>1133963.381608688</v>
      </c>
      <c r="R2706" s="48">
        <v>1</v>
      </c>
      <c r="S2706" s="47">
        <f t="shared" si="550"/>
        <v>106330756.79573661</v>
      </c>
      <c r="T2706" s="67">
        <f>(S2706-MAX(S$97:S2706))/MAX(S$97:S2706)</f>
        <v>-0.14116500913683158</v>
      </c>
      <c r="U2706" s="63">
        <f t="shared" si="548"/>
        <v>1133925.2441425005</v>
      </c>
      <c r="V2706" s="4"/>
    </row>
    <row r="2707" spans="1:22" x14ac:dyDescent="0.3">
      <c r="A2707" s="2">
        <v>45710</v>
      </c>
      <c r="B2707" s="21">
        <v>3930</v>
      </c>
      <c r="C2707" s="21">
        <v>3808</v>
      </c>
      <c r="D2707" s="21">
        <v>3965.6</v>
      </c>
      <c r="E2707" s="21">
        <v>3047.9749999999999</v>
      </c>
      <c r="F2707" s="23" t="str">
        <f t="shared" si="554"/>
        <v>FALSE</v>
      </c>
      <c r="G2707" s="23" t="str">
        <f t="shared" si="555"/>
        <v>TRUE</v>
      </c>
      <c r="H2707" s="23" t="str">
        <f t="shared" si="556"/>
        <v>Sell</v>
      </c>
      <c r="I2707" s="23" t="str">
        <f t="shared" si="553"/>
        <v/>
      </c>
      <c r="J2707" s="38" t="str">
        <f t="shared" si="552"/>
        <v>Selling</v>
      </c>
      <c r="K2707" s="23" t="str">
        <f t="shared" si="549"/>
        <v>Selling</v>
      </c>
      <c r="L2707" s="23" t="str">
        <f t="shared" si="551"/>
        <v>Selling</v>
      </c>
      <c r="M2707" s="43">
        <f t="shared" si="557"/>
        <v>0.98250000000000004</v>
      </c>
      <c r="N2707" s="54">
        <f t="shared" si="547"/>
        <v>0.98111224999999991</v>
      </c>
      <c r="O2707" s="47">
        <f>O2706*N2707</f>
        <v>11680179.864475733</v>
      </c>
      <c r="P2707" s="67">
        <f>(O2707-MAX(O$97:O2707))/MAX(O$97:O2707)</f>
        <v>-0.15738805974310882</v>
      </c>
      <c r="Q2707" s="63">
        <f t="shared" si="546"/>
        <v>1112545.3647477084</v>
      </c>
      <c r="R2707" s="48">
        <v>0.98112450000000007</v>
      </c>
      <c r="S2707" s="47">
        <f t="shared" si="550"/>
        <v>104323710.5958387</v>
      </c>
      <c r="T2707" s="67">
        <f>(S2707-MAX(S$97:S2707))/MAX(S$97:S2707)</f>
        <v>-0.15737594900686924</v>
      </c>
      <c r="U2707" s="63">
        <f t="shared" si="548"/>
        <v>1112521.8381966888</v>
      </c>
      <c r="V2707" s="4"/>
    </row>
    <row r="2708" spans="1:22" x14ac:dyDescent="0.3">
      <c r="A2708" s="2">
        <v>45711</v>
      </c>
      <c r="B2708" s="21">
        <v>3808</v>
      </c>
      <c r="C2708" s="21">
        <v>3748</v>
      </c>
      <c r="D2708" s="21">
        <v>3971.9</v>
      </c>
      <c r="E2708" s="21">
        <v>3073.2750000000001</v>
      </c>
      <c r="F2708" s="23" t="str">
        <f t="shared" si="554"/>
        <v>FALSE</v>
      </c>
      <c r="G2708" s="23" t="str">
        <f t="shared" si="555"/>
        <v>TRUE</v>
      </c>
      <c r="H2708" s="23" t="str">
        <f t="shared" si="556"/>
        <v>Sell</v>
      </c>
      <c r="I2708" s="23" t="str">
        <f t="shared" si="553"/>
        <v/>
      </c>
      <c r="J2708" s="38" t="str">
        <f t="shared" si="552"/>
        <v>Cash</v>
      </c>
      <c r="K2708" s="23" t="str">
        <f t="shared" si="549"/>
        <v>Cash</v>
      </c>
      <c r="L2708" s="23" t="str">
        <f t="shared" si="551"/>
        <v>Cash</v>
      </c>
      <c r="M2708" s="43">
        <f t="shared" si="557"/>
        <v>0.96895674300254453</v>
      </c>
      <c r="N2708" s="54">
        <f t="shared" si="547"/>
        <v>1</v>
      </c>
      <c r="O2708" s="47">
        <f>O2707*N2708</f>
        <v>11680179.864475733</v>
      </c>
      <c r="P2708" s="67">
        <f>(O2708-MAX(O$97:O2708))/MAX(O$97:O2708)</f>
        <v>-0.15738805974310882</v>
      </c>
      <c r="Q2708" s="63">
        <f t="shared" si="546"/>
        <v>1112545.3647477084</v>
      </c>
      <c r="R2708" s="48">
        <v>1</v>
      </c>
      <c r="S2708" s="47">
        <f t="shared" si="550"/>
        <v>104323710.5958387</v>
      </c>
      <c r="T2708" s="67">
        <f>(S2708-MAX(S$97:S2708))/MAX(S$97:S2708)</f>
        <v>-0.15737594900686924</v>
      </c>
      <c r="U2708" s="63">
        <f t="shared" si="548"/>
        <v>1112521.8381966888</v>
      </c>
      <c r="V2708" s="4"/>
    </row>
    <row r="2709" spans="1:22" x14ac:dyDescent="0.3">
      <c r="A2709" s="2">
        <v>45712</v>
      </c>
      <c r="B2709" s="21">
        <v>3745</v>
      </c>
      <c r="C2709" s="21">
        <v>3552</v>
      </c>
      <c r="D2709" s="21">
        <v>3917.1</v>
      </c>
      <c r="E2709" s="21">
        <v>3096.875</v>
      </c>
      <c r="F2709" s="23" t="str">
        <f t="shared" si="554"/>
        <v>FALSE</v>
      </c>
      <c r="G2709" s="23" t="str">
        <f t="shared" si="555"/>
        <v>TRUE</v>
      </c>
      <c r="H2709" s="23" t="str">
        <f t="shared" si="556"/>
        <v>Sell</v>
      </c>
      <c r="I2709" s="23" t="str">
        <f t="shared" si="553"/>
        <v/>
      </c>
      <c r="J2709" s="38" t="str">
        <f t="shared" si="552"/>
        <v>Cash</v>
      </c>
      <c r="K2709" s="23" t="str">
        <f t="shared" si="549"/>
        <v>Cash</v>
      </c>
      <c r="L2709" s="23" t="str">
        <f t="shared" si="551"/>
        <v>Cash</v>
      </c>
      <c r="M2709" s="43">
        <f t="shared" si="557"/>
        <v>0.98345588235294112</v>
      </c>
      <c r="N2709" s="54">
        <f t="shared" si="547"/>
        <v>1</v>
      </c>
      <c r="O2709" s="47">
        <f>O2708*N2709</f>
        <v>11680179.864475733</v>
      </c>
      <c r="P2709" s="67">
        <f>(O2709-MAX(O$97:O2709))/MAX(O$97:O2709)</f>
        <v>-0.15738805974310882</v>
      </c>
      <c r="Q2709" s="63">
        <f t="shared" si="546"/>
        <v>1112545.3647477084</v>
      </c>
      <c r="R2709" s="48">
        <v>1</v>
      </c>
      <c r="S2709" s="47">
        <f t="shared" si="550"/>
        <v>104323710.5958387</v>
      </c>
      <c r="T2709" s="67">
        <f>(S2709-MAX(S$97:S2709))/MAX(S$97:S2709)</f>
        <v>-0.15737594900686924</v>
      </c>
      <c r="U2709" s="63">
        <f t="shared" si="548"/>
        <v>1112521.8381966888</v>
      </c>
      <c r="V2709" s="4"/>
    </row>
    <row r="2710" spans="1:22" x14ac:dyDescent="0.3">
      <c r="A2710" s="2">
        <v>45713</v>
      </c>
      <c r="B2710" s="21">
        <v>3551</v>
      </c>
      <c r="C2710" s="21">
        <v>3153</v>
      </c>
      <c r="D2710" s="21">
        <v>3812.4</v>
      </c>
      <c r="E2710" s="21">
        <v>3117.1333333333332</v>
      </c>
      <c r="F2710" s="23" t="str">
        <f t="shared" si="554"/>
        <v>FALSE</v>
      </c>
      <c r="G2710" s="23" t="str">
        <f t="shared" si="555"/>
        <v>TRUE</v>
      </c>
      <c r="H2710" s="23" t="str">
        <f t="shared" si="556"/>
        <v>Sell</v>
      </c>
      <c r="I2710" s="23" t="str">
        <f t="shared" si="553"/>
        <v/>
      </c>
      <c r="J2710" s="38" t="str">
        <f t="shared" si="552"/>
        <v>Cash</v>
      </c>
      <c r="K2710" s="23" t="str">
        <f t="shared" si="549"/>
        <v>Cash</v>
      </c>
      <c r="L2710" s="23" t="str">
        <f t="shared" si="551"/>
        <v>Cash</v>
      </c>
      <c r="M2710" s="43">
        <f t="shared" si="557"/>
        <v>0.94819759679572768</v>
      </c>
      <c r="N2710" s="54">
        <f t="shared" si="547"/>
        <v>1</v>
      </c>
      <c r="O2710" s="47">
        <f>O2709*N2710</f>
        <v>11680179.864475733</v>
      </c>
      <c r="P2710" s="67">
        <f>(O2710-MAX(O$97:O2710))/MAX(O$97:O2710)</f>
        <v>-0.15738805974310882</v>
      </c>
      <c r="Q2710" s="63">
        <f t="shared" si="546"/>
        <v>1112545.3647477084</v>
      </c>
      <c r="R2710" s="48">
        <v>1</v>
      </c>
      <c r="S2710" s="47">
        <f t="shared" si="550"/>
        <v>104323710.5958387</v>
      </c>
      <c r="T2710" s="67">
        <f>(S2710-MAX(S$97:S2710))/MAX(S$97:S2710)</f>
        <v>-0.15737594900686924</v>
      </c>
      <c r="U2710" s="63">
        <f t="shared" si="548"/>
        <v>1112521.8381966888</v>
      </c>
      <c r="V2710" s="4"/>
    </row>
    <row r="2711" spans="1:22" x14ac:dyDescent="0.3">
      <c r="A2711" s="2">
        <v>45714</v>
      </c>
      <c r="B2711" s="21">
        <v>3151</v>
      </c>
      <c r="C2711" s="21">
        <v>3284</v>
      </c>
      <c r="D2711" s="21">
        <v>3730</v>
      </c>
      <c r="E2711" s="21">
        <v>3138.4083333333328</v>
      </c>
      <c r="F2711" s="23" t="str">
        <f t="shared" si="554"/>
        <v>FALSE</v>
      </c>
      <c r="G2711" s="23" t="str">
        <f t="shared" si="555"/>
        <v>TRUE</v>
      </c>
      <c r="H2711" s="23" t="str">
        <f t="shared" si="556"/>
        <v>Sell</v>
      </c>
      <c r="I2711" s="23" t="str">
        <f t="shared" si="553"/>
        <v/>
      </c>
      <c r="J2711" s="38" t="str">
        <f t="shared" si="552"/>
        <v>Cash</v>
      </c>
      <c r="K2711" s="23" t="str">
        <f t="shared" si="549"/>
        <v>Cash</v>
      </c>
      <c r="L2711" s="23" t="str">
        <f t="shared" si="551"/>
        <v>Cash</v>
      </c>
      <c r="M2711" s="43">
        <f t="shared" si="557"/>
        <v>0.8873556744578992</v>
      </c>
      <c r="N2711" s="54">
        <f t="shared" si="547"/>
        <v>1</v>
      </c>
      <c r="O2711" s="47">
        <f>O2710*N2711</f>
        <v>11680179.864475733</v>
      </c>
      <c r="P2711" s="67">
        <f>(O2711-MAX(O$97:O2711))/MAX(O$97:O2711)</f>
        <v>-0.15738805974310882</v>
      </c>
      <c r="Q2711" s="63">
        <f t="shared" si="546"/>
        <v>1112545.3647477084</v>
      </c>
      <c r="R2711" s="48">
        <v>1</v>
      </c>
      <c r="S2711" s="47">
        <f t="shared" si="550"/>
        <v>104323710.5958387</v>
      </c>
      <c r="T2711" s="67">
        <f>(S2711-MAX(S$97:S2711))/MAX(S$97:S2711)</f>
        <v>-0.15737594900686924</v>
      </c>
      <c r="U2711" s="63">
        <f t="shared" si="548"/>
        <v>1112521.8381966888</v>
      </c>
      <c r="V2711" s="4"/>
    </row>
    <row r="2712" spans="1:22" x14ac:dyDescent="0.3">
      <c r="A2712" s="2">
        <v>45715</v>
      </c>
      <c r="B2712" s="21">
        <v>3284</v>
      </c>
      <c r="C2712" s="21">
        <v>3190</v>
      </c>
      <c r="D2712" s="21">
        <v>3640.9</v>
      </c>
      <c r="E2712" s="21">
        <v>3158.916666666667</v>
      </c>
      <c r="F2712" s="23" t="str">
        <f t="shared" si="554"/>
        <v>FALSE</v>
      </c>
      <c r="G2712" s="23" t="str">
        <f t="shared" si="555"/>
        <v>TRUE</v>
      </c>
      <c r="H2712" s="23" t="str">
        <f t="shared" si="556"/>
        <v>Sell</v>
      </c>
      <c r="I2712" s="23" t="str">
        <f t="shared" si="553"/>
        <v/>
      </c>
      <c r="J2712" s="38" t="str">
        <f t="shared" si="552"/>
        <v>Cash</v>
      </c>
      <c r="K2712" s="23" t="str">
        <f t="shared" si="549"/>
        <v>Cash</v>
      </c>
      <c r="L2712" s="23" t="str">
        <f t="shared" si="551"/>
        <v>Cash</v>
      </c>
      <c r="M2712" s="43">
        <f t="shared" si="557"/>
        <v>1.0422088225960013</v>
      </c>
      <c r="N2712" s="54">
        <f t="shared" si="547"/>
        <v>1</v>
      </c>
      <c r="O2712" s="47">
        <f>O2711*N2712</f>
        <v>11680179.864475733</v>
      </c>
      <c r="P2712" s="67">
        <f>(O2712-MAX(O$97:O2712))/MAX(O$97:O2712)</f>
        <v>-0.15738805974310882</v>
      </c>
      <c r="Q2712" s="63">
        <f t="shared" si="546"/>
        <v>1112545.3647477084</v>
      </c>
      <c r="R2712" s="48">
        <v>1</v>
      </c>
      <c r="S2712" s="47">
        <f t="shared" si="550"/>
        <v>104323710.5958387</v>
      </c>
      <c r="T2712" s="67">
        <f>(S2712-MAX(S$97:S2712))/MAX(S$97:S2712)</f>
        <v>-0.15737594900686924</v>
      </c>
      <c r="U2712" s="63">
        <f t="shared" si="548"/>
        <v>1112521.8381966888</v>
      </c>
      <c r="V2712" s="4"/>
    </row>
    <row r="2713" spans="1:22" x14ac:dyDescent="0.3">
      <c r="A2713" s="2">
        <v>45716</v>
      </c>
      <c r="B2713" s="21">
        <v>3189</v>
      </c>
      <c r="C2713" s="21">
        <v>3120</v>
      </c>
      <c r="D2713" s="21">
        <v>3564.7</v>
      </c>
      <c r="E2713" s="21">
        <v>3178.9833333333331</v>
      </c>
      <c r="F2713" s="23" t="str">
        <f t="shared" si="554"/>
        <v>FALSE</v>
      </c>
      <c r="G2713" s="23" t="str">
        <f t="shared" si="555"/>
        <v>TRUE</v>
      </c>
      <c r="H2713" s="23" t="str">
        <f t="shared" si="556"/>
        <v>Sell</v>
      </c>
      <c r="I2713" s="23" t="str">
        <f t="shared" si="553"/>
        <v/>
      </c>
      <c r="J2713" s="38" t="str">
        <f t="shared" si="552"/>
        <v>Cash</v>
      </c>
      <c r="K2713" s="23" t="str">
        <f t="shared" si="549"/>
        <v>Cash</v>
      </c>
      <c r="L2713" s="23" t="str">
        <f t="shared" si="551"/>
        <v>Cash</v>
      </c>
      <c r="M2713" s="43">
        <f t="shared" si="557"/>
        <v>0.97107186358099873</v>
      </c>
      <c r="N2713" s="54">
        <f t="shared" si="547"/>
        <v>1</v>
      </c>
      <c r="O2713" s="47">
        <f>O2712*N2713</f>
        <v>11680179.864475733</v>
      </c>
      <c r="P2713" s="67">
        <f>(O2713-MAX(O$97:O2713))/MAX(O$97:O2713)</f>
        <v>-0.15738805974310882</v>
      </c>
      <c r="Q2713" s="63">
        <f t="shared" si="546"/>
        <v>1112545.3647477084</v>
      </c>
      <c r="R2713" s="48">
        <v>1</v>
      </c>
      <c r="S2713" s="47">
        <f t="shared" si="550"/>
        <v>104323710.5958387</v>
      </c>
      <c r="T2713" s="67">
        <f>(S2713-MAX(S$97:S2713))/MAX(S$97:S2713)</f>
        <v>-0.15737594900686924</v>
      </c>
      <c r="U2713" s="63">
        <f t="shared" si="548"/>
        <v>1112521.8381966888</v>
      </c>
      <c r="V2713" s="4"/>
    </row>
    <row r="2714" spans="1:22" x14ac:dyDescent="0.3">
      <c r="A2714" s="2">
        <v>45717</v>
      </c>
      <c r="B2714" s="21">
        <v>3120</v>
      </c>
      <c r="C2714" s="21">
        <v>3192</v>
      </c>
      <c r="D2714" s="21">
        <v>3497.5</v>
      </c>
      <c r="E2714" s="21">
        <v>3199.5583333333329</v>
      </c>
      <c r="F2714" s="23" t="str">
        <f t="shared" si="554"/>
        <v>FALSE</v>
      </c>
      <c r="G2714" s="23" t="str">
        <f t="shared" si="555"/>
        <v>FALSE</v>
      </c>
      <c r="H2714" s="23" t="str">
        <f t="shared" si="556"/>
        <v>Sell</v>
      </c>
      <c r="I2714" s="23" t="str">
        <f t="shared" si="553"/>
        <v/>
      </c>
      <c r="J2714" s="38" t="str">
        <f t="shared" si="552"/>
        <v>Cash</v>
      </c>
      <c r="K2714" s="23" t="str">
        <f t="shared" si="549"/>
        <v>Cash</v>
      </c>
      <c r="L2714" s="23" t="str">
        <f t="shared" si="551"/>
        <v>Cash</v>
      </c>
      <c r="M2714" s="43">
        <f t="shared" si="557"/>
        <v>0.97836312323612418</v>
      </c>
      <c r="N2714" s="54">
        <f t="shared" si="547"/>
        <v>1</v>
      </c>
      <c r="O2714" s="47">
        <f>O2713*N2714</f>
        <v>11680179.864475733</v>
      </c>
      <c r="P2714" s="67">
        <f>(O2714-MAX(O$97:O2714))/MAX(O$97:O2714)</f>
        <v>-0.15738805974310882</v>
      </c>
      <c r="Q2714" s="63">
        <f t="shared" si="546"/>
        <v>1112545.3647477084</v>
      </c>
      <c r="R2714" s="48">
        <v>1</v>
      </c>
      <c r="S2714" s="47">
        <f t="shared" si="550"/>
        <v>104323710.5958387</v>
      </c>
      <c r="T2714" s="67">
        <f>(S2714-MAX(S$97:S2714))/MAX(S$97:S2714)</f>
        <v>-0.15737594900686924</v>
      </c>
      <c r="U2714" s="63">
        <f t="shared" si="548"/>
        <v>1112521.8381966888</v>
      </c>
      <c r="V2714" s="4"/>
    </row>
    <row r="2715" spans="1:22" x14ac:dyDescent="0.3">
      <c r="A2715" s="2">
        <v>45718</v>
      </c>
      <c r="B2715" s="21">
        <v>3192</v>
      </c>
      <c r="C2715" s="21">
        <v>3309</v>
      </c>
      <c r="D2715" s="21">
        <v>3428.6</v>
      </c>
      <c r="E2715" s="21">
        <v>3221.1833333333329</v>
      </c>
      <c r="F2715" s="23" t="str">
        <f t="shared" si="554"/>
        <v>FALSE</v>
      </c>
      <c r="G2715" s="23" t="str">
        <f t="shared" si="555"/>
        <v>FALSE</v>
      </c>
      <c r="H2715" s="23" t="str">
        <f t="shared" si="556"/>
        <v>Sell</v>
      </c>
      <c r="I2715" s="23" t="str">
        <f t="shared" si="553"/>
        <v/>
      </c>
      <c r="J2715" s="38" t="str">
        <f t="shared" si="552"/>
        <v>Cash</v>
      </c>
      <c r="K2715" s="23" t="str">
        <f t="shared" si="549"/>
        <v>Cash</v>
      </c>
      <c r="L2715" s="23" t="str">
        <f t="shared" si="551"/>
        <v>Cash</v>
      </c>
      <c r="M2715" s="43">
        <f t="shared" si="557"/>
        <v>1.023076923076923</v>
      </c>
      <c r="N2715" s="54">
        <f t="shared" si="547"/>
        <v>1</v>
      </c>
      <c r="O2715" s="47">
        <f>O2714*N2715</f>
        <v>11680179.864475733</v>
      </c>
      <c r="P2715" s="67">
        <f>(O2715-MAX(O$97:O2715))/MAX(O$97:O2715)</f>
        <v>-0.15738805974310882</v>
      </c>
      <c r="Q2715" s="63">
        <f t="shared" si="546"/>
        <v>1112545.3647477084</v>
      </c>
      <c r="R2715" s="48">
        <v>1</v>
      </c>
      <c r="S2715" s="47">
        <f t="shared" si="550"/>
        <v>104323710.5958387</v>
      </c>
      <c r="T2715" s="67">
        <f>(S2715-MAX(S$97:S2715))/MAX(S$97:S2715)</f>
        <v>-0.15737594900686924</v>
      </c>
      <c r="U2715" s="63">
        <f t="shared" si="548"/>
        <v>1112521.8381966888</v>
      </c>
      <c r="V2715" s="4"/>
    </row>
    <row r="2716" spans="1:22" x14ac:dyDescent="0.3">
      <c r="A2716" s="2">
        <v>45719</v>
      </c>
      <c r="B2716" s="21">
        <v>3309</v>
      </c>
      <c r="C2716" s="21">
        <v>3879</v>
      </c>
      <c r="D2716" s="21">
        <v>3423.5</v>
      </c>
      <c r="E2716" s="21">
        <v>3247.7249999999999</v>
      </c>
      <c r="F2716" s="23" t="str">
        <f t="shared" si="554"/>
        <v>FALSE</v>
      </c>
      <c r="G2716" s="23" t="str">
        <f t="shared" si="555"/>
        <v>TRUE</v>
      </c>
      <c r="H2716" s="23" t="str">
        <f t="shared" si="556"/>
        <v>Sell</v>
      </c>
      <c r="I2716" s="23" t="str">
        <f t="shared" si="553"/>
        <v/>
      </c>
      <c r="J2716" s="38" t="str">
        <f t="shared" si="552"/>
        <v>Cash</v>
      </c>
      <c r="K2716" s="23" t="str">
        <f t="shared" si="549"/>
        <v>Cash</v>
      </c>
      <c r="L2716" s="23" t="str">
        <f t="shared" si="551"/>
        <v>Cash</v>
      </c>
      <c r="M2716" s="43">
        <f t="shared" si="557"/>
        <v>1.0366541353383458</v>
      </c>
      <c r="N2716" s="54">
        <f t="shared" si="547"/>
        <v>1</v>
      </c>
      <c r="O2716" s="47">
        <f>O2715*N2716</f>
        <v>11680179.864475733</v>
      </c>
      <c r="P2716" s="67">
        <f>(O2716-MAX(O$97:O2716))/MAX(O$97:O2716)</f>
        <v>-0.15738805974310882</v>
      </c>
      <c r="Q2716" s="63">
        <f t="shared" si="546"/>
        <v>1112545.3647477084</v>
      </c>
      <c r="R2716" s="48">
        <v>1</v>
      </c>
      <c r="S2716" s="47">
        <f t="shared" si="550"/>
        <v>104323710.5958387</v>
      </c>
      <c r="T2716" s="67">
        <f>(S2716-MAX(S$97:S2716))/MAX(S$97:S2716)</f>
        <v>-0.15737594900686924</v>
      </c>
      <c r="U2716" s="63">
        <f t="shared" si="548"/>
        <v>1112521.8381966888</v>
      </c>
      <c r="V2716" s="4"/>
    </row>
    <row r="2717" spans="1:22" x14ac:dyDescent="0.3">
      <c r="A2717" s="2">
        <v>45720</v>
      </c>
      <c r="B2717" s="21">
        <v>3878</v>
      </c>
      <c r="C2717" s="21">
        <v>3557</v>
      </c>
      <c r="D2717" s="21">
        <v>3398.4</v>
      </c>
      <c r="E2717" s="21">
        <v>3271.4666666666672</v>
      </c>
      <c r="F2717" s="23" t="str">
        <f t="shared" si="554"/>
        <v>TRUE</v>
      </c>
      <c r="G2717" s="23" t="str">
        <f t="shared" si="555"/>
        <v>TRUE</v>
      </c>
      <c r="H2717" s="23" t="str">
        <f t="shared" si="556"/>
        <v>Buy</v>
      </c>
      <c r="I2717" s="23" t="str">
        <f t="shared" si="553"/>
        <v>Buying</v>
      </c>
      <c r="J2717" s="38" t="str">
        <f t="shared" si="552"/>
        <v/>
      </c>
      <c r="K2717" s="23" t="str">
        <f t="shared" si="549"/>
        <v>Buying</v>
      </c>
      <c r="L2717" s="23" t="str">
        <f t="shared" si="551"/>
        <v>Buying</v>
      </c>
      <c r="M2717" s="43">
        <f t="shared" si="557"/>
        <v>1.1719552734965246</v>
      </c>
      <c r="N2717" s="54">
        <f t="shared" si="547"/>
        <v>1</v>
      </c>
      <c r="O2717" s="47">
        <f>O2716*N2717</f>
        <v>11680179.864475733</v>
      </c>
      <c r="P2717" s="67">
        <f>(O2717-MAX(O$97:O2717))/MAX(O$97:O2717)</f>
        <v>-0.15738805974310882</v>
      </c>
      <c r="Q2717" s="63">
        <f t="shared" si="546"/>
        <v>1112545.3647477084</v>
      </c>
      <c r="R2717" s="48">
        <v>1</v>
      </c>
      <c r="S2717" s="47">
        <f t="shared" si="550"/>
        <v>104323710.5958387</v>
      </c>
      <c r="T2717" s="67">
        <f>(S2717-MAX(S$97:S2717))/MAX(S$97:S2717)</f>
        <v>-0.15737594900686924</v>
      </c>
      <c r="U2717" s="63">
        <f t="shared" si="548"/>
        <v>1112521.8381966888</v>
      </c>
      <c r="V2717" s="4"/>
    </row>
    <row r="2718" spans="1:22" x14ac:dyDescent="0.3">
      <c r="A2718" s="2">
        <v>45721</v>
      </c>
      <c r="B2718" s="21">
        <v>3560</v>
      </c>
      <c r="C2718" s="21">
        <v>3677</v>
      </c>
      <c r="D2718" s="21">
        <v>3391.3</v>
      </c>
      <c r="E2718" s="21">
        <v>3296.166666666667</v>
      </c>
      <c r="F2718" s="23" t="str">
        <f t="shared" si="554"/>
        <v>TRUE</v>
      </c>
      <c r="G2718" s="23" t="str">
        <f t="shared" si="555"/>
        <v>TRUE</v>
      </c>
      <c r="H2718" s="23" t="str">
        <f t="shared" si="556"/>
        <v>Buy</v>
      </c>
      <c r="I2718" s="23" t="str">
        <f t="shared" si="553"/>
        <v>hold</v>
      </c>
      <c r="J2718" s="38" t="str">
        <f t="shared" si="552"/>
        <v/>
      </c>
      <c r="K2718" s="23" t="str">
        <f t="shared" si="549"/>
        <v>hold</v>
      </c>
      <c r="L2718" s="23" t="str">
        <f t="shared" si="551"/>
        <v>hold</v>
      </c>
      <c r="M2718" s="43">
        <f t="shared" si="557"/>
        <v>0.91799896854048479</v>
      </c>
      <c r="N2718" s="54">
        <f t="shared" si="547"/>
        <v>0.91729896854048487</v>
      </c>
      <c r="O2718" s="47">
        <f>O2717*N2718</f>
        <v>10714216.94205093</v>
      </c>
      <c r="P2718" s="67">
        <f>(O2718-MAX(O$97:O2718))/MAX(O$97:O2718)</f>
        <v>-0.22707293632245706</v>
      </c>
      <c r="Q2718" s="63">
        <f t="shared" si="546"/>
        <v>1020536.7155375704</v>
      </c>
      <c r="R2718" s="48">
        <v>0.91735636926250641</v>
      </c>
      <c r="S2718" s="47">
        <f t="shared" si="550"/>
        <v>95702020.380191058</v>
      </c>
      <c r="T2718" s="67">
        <f>(S2718-MAX(S$97:S2718))/MAX(S$97:S2718)</f>
        <v>-0.22701345992767649</v>
      </c>
      <c r="U2718" s="63">
        <f t="shared" si="548"/>
        <v>1020578.9942133641</v>
      </c>
      <c r="V2718" s="4"/>
    </row>
    <row r="2719" spans="1:22" x14ac:dyDescent="0.3">
      <c r="A2719" s="2">
        <v>45722</v>
      </c>
      <c r="B2719" s="21">
        <v>3679</v>
      </c>
      <c r="C2719" s="21">
        <v>3840</v>
      </c>
      <c r="D2719" s="21">
        <v>3420.1</v>
      </c>
      <c r="E2719" s="21">
        <v>3322.0749999999998</v>
      </c>
      <c r="F2719" s="23" t="str">
        <f t="shared" si="554"/>
        <v>TRUE</v>
      </c>
      <c r="G2719" s="23" t="str">
        <f t="shared" si="555"/>
        <v>TRUE</v>
      </c>
      <c r="H2719" s="23" t="str">
        <f t="shared" si="556"/>
        <v>Buy</v>
      </c>
      <c r="I2719" s="23" t="str">
        <f t="shared" si="553"/>
        <v>hold</v>
      </c>
      <c r="J2719" s="38" t="str">
        <f t="shared" si="552"/>
        <v/>
      </c>
      <c r="K2719" s="23" t="str">
        <f t="shared" si="549"/>
        <v>hold</v>
      </c>
      <c r="L2719" s="23" t="str">
        <f t="shared" si="551"/>
        <v>hold</v>
      </c>
      <c r="M2719" s="43">
        <f t="shared" si="557"/>
        <v>1.0334269662921349</v>
      </c>
      <c r="N2719" s="54">
        <f t="shared" si="547"/>
        <v>1.0334269662921349</v>
      </c>
      <c r="O2719" s="47">
        <f>O2718*N2719</f>
        <v>11072360.710619487</v>
      </c>
      <c r="P2719" s="67">
        <f>(O2719-MAX(O$97:O2719))/MAX(O$97:O2719)</f>
        <v>-0.20123632941862904</v>
      </c>
      <c r="Q2719" s="63">
        <f t="shared" si="546"/>
        <v>1054650.1619277308</v>
      </c>
      <c r="R2719" s="48">
        <v>1.0334269662921349</v>
      </c>
      <c r="S2719" s="47">
        <f t="shared" si="550"/>
        <v>98901048.589528918</v>
      </c>
      <c r="T2719" s="67">
        <f>(S2719-MAX(S$97:S2719))/MAX(S$97:S2719)</f>
        <v>-0.20117486490840489</v>
      </c>
      <c r="U2719" s="63">
        <f t="shared" si="548"/>
        <v>1054693.8538513952</v>
      </c>
      <c r="V2719" s="4"/>
    </row>
    <row r="2720" spans="1:22" x14ac:dyDescent="0.3">
      <c r="A2720" s="2">
        <v>45723</v>
      </c>
      <c r="B2720" s="21">
        <v>3838</v>
      </c>
      <c r="C2720" s="21">
        <v>3759</v>
      </c>
      <c r="D2720" s="21">
        <v>3480.7</v>
      </c>
      <c r="E2720" s="21">
        <v>3347.1416666666669</v>
      </c>
      <c r="F2720" s="23" t="str">
        <f t="shared" si="554"/>
        <v>TRUE</v>
      </c>
      <c r="G2720" s="23" t="str">
        <f t="shared" si="555"/>
        <v>TRUE</v>
      </c>
      <c r="H2720" s="23" t="str">
        <f t="shared" si="556"/>
        <v>Buy</v>
      </c>
      <c r="I2720" s="23" t="str">
        <f t="shared" si="553"/>
        <v>hold</v>
      </c>
      <c r="J2720" s="38" t="str">
        <f t="shared" si="552"/>
        <v/>
      </c>
      <c r="K2720" s="23" t="str">
        <f t="shared" si="549"/>
        <v>hold</v>
      </c>
      <c r="L2720" s="23" t="str">
        <f t="shared" si="551"/>
        <v>hold</v>
      </c>
      <c r="M2720" s="43">
        <f t="shared" si="557"/>
        <v>1.0432182658331068</v>
      </c>
      <c r="N2720" s="54">
        <f t="shared" si="547"/>
        <v>1.0432182658331068</v>
      </c>
      <c r="O2720" s="47">
        <f>O2719*N2720</f>
        <v>11550888.939211087</v>
      </c>
      <c r="P2720" s="67">
        <f>(O2720-MAX(O$97:O2720))/MAX(O$97:O2720)</f>
        <v>-0.16671514876561519</v>
      </c>
      <c r="Q2720" s="63">
        <f t="shared" si="546"/>
        <v>1100230.3129868526</v>
      </c>
      <c r="R2720" s="48">
        <v>1.0432182658331068</v>
      </c>
      <c r="S2720" s="47">
        <f t="shared" si="550"/>
        <v>103175380.39864419</v>
      </c>
      <c r="T2720" s="67">
        <f>(S2720-MAX(S$97:S2720))/MAX(S$97:S2720)</f>
        <v>-0.16665102786584884</v>
      </c>
      <c r="U2720" s="63">
        <f t="shared" si="548"/>
        <v>1100275.8931996888</v>
      </c>
      <c r="V2720" s="4"/>
    </row>
    <row r="2721" spans="1:22" x14ac:dyDescent="0.3">
      <c r="A2721" s="2">
        <v>45724</v>
      </c>
      <c r="B2721" s="21">
        <v>3759</v>
      </c>
      <c r="C2721" s="21">
        <v>3501</v>
      </c>
      <c r="D2721" s="21">
        <v>3502.4</v>
      </c>
      <c r="E2721" s="21">
        <v>3369.9333333333329</v>
      </c>
      <c r="F2721" s="23" t="str">
        <f t="shared" si="554"/>
        <v>TRUE</v>
      </c>
      <c r="G2721" s="23" t="str">
        <f t="shared" si="555"/>
        <v>TRUE</v>
      </c>
      <c r="H2721" s="23" t="str">
        <f t="shared" si="556"/>
        <v>Buy</v>
      </c>
      <c r="I2721" s="23" t="str">
        <f t="shared" si="553"/>
        <v>hold</v>
      </c>
      <c r="J2721" s="38" t="str">
        <f t="shared" si="552"/>
        <v/>
      </c>
      <c r="K2721" s="23" t="str">
        <f t="shared" si="549"/>
        <v>hold</v>
      </c>
      <c r="L2721" s="23" t="str">
        <f t="shared" si="551"/>
        <v>hold</v>
      </c>
      <c r="M2721" s="43">
        <f t="shared" si="557"/>
        <v>0.97941636268890042</v>
      </c>
      <c r="N2721" s="54">
        <f t="shared" si="547"/>
        <v>0.97941636268890042</v>
      </c>
      <c r="O2721" s="47">
        <f>O2720*N2721</f>
        <v>11313129.630665574</v>
      </c>
      <c r="P2721" s="67">
        <f>(O2721-MAX(O$97:O2721))/MAX(O$97:O2721)</f>
        <v>-0.18386718192025736</v>
      </c>
      <c r="Q2721" s="63">
        <f t="shared" si="546"/>
        <v>1077583.5712656537</v>
      </c>
      <c r="R2721" s="48">
        <v>0.97941636268890042</v>
      </c>
      <c r="S2721" s="47">
        <f t="shared" si="550"/>
        <v>101051655.78908376</v>
      </c>
      <c r="T2721" s="67">
        <f>(S2721-MAX(S$97:S2721))/MAX(S$97:S2721)</f>
        <v>-0.1838043808618359</v>
      </c>
      <c r="U2721" s="63">
        <f t="shared" si="548"/>
        <v>1077628.2132719203</v>
      </c>
      <c r="V2721" s="4"/>
    </row>
    <row r="2722" spans="1:22" x14ac:dyDescent="0.3">
      <c r="A2722" s="2">
        <v>45725</v>
      </c>
      <c r="B2722" s="21">
        <v>3501</v>
      </c>
      <c r="C2722" s="21">
        <v>3303</v>
      </c>
      <c r="D2722" s="21">
        <v>3513.7</v>
      </c>
      <c r="E2722" s="21">
        <v>3391.0916666666672</v>
      </c>
      <c r="F2722" s="23" t="str">
        <f t="shared" si="554"/>
        <v>FALSE</v>
      </c>
      <c r="G2722" s="23" t="str">
        <f t="shared" si="555"/>
        <v>TRUE</v>
      </c>
      <c r="H2722" s="23" t="str">
        <f t="shared" si="556"/>
        <v>Sell</v>
      </c>
      <c r="I2722" s="23" t="str">
        <f t="shared" si="553"/>
        <v/>
      </c>
      <c r="J2722" s="38" t="str">
        <f t="shared" si="552"/>
        <v>Selling</v>
      </c>
      <c r="K2722" s="23" t="str">
        <f t="shared" si="549"/>
        <v>Selling</v>
      </c>
      <c r="L2722" s="23" t="str">
        <f t="shared" si="551"/>
        <v>Selling</v>
      </c>
      <c r="M2722" s="43">
        <f t="shared" si="557"/>
        <v>0.93136472466081399</v>
      </c>
      <c r="N2722" s="54">
        <f t="shared" si="547"/>
        <v>0.93071276935355152</v>
      </c>
      <c r="O2722" s="47">
        <f>O2721*N2722</f>
        <v>10529274.208612477</v>
      </c>
      <c r="P2722" s="67">
        <f>(O2722-MAX(O$97:O2722))/MAX(O$97:O2722)</f>
        <v>-0.24041476472468454</v>
      </c>
      <c r="Q2722" s="63">
        <f t="shared" si="546"/>
        <v>1002920.7898225466</v>
      </c>
      <c r="R2722" s="48">
        <v>0.93071276935355152</v>
      </c>
      <c r="S2722" s="47">
        <f t="shared" si="550"/>
        <v>94050066.407219991</v>
      </c>
      <c r="T2722" s="67">
        <f>(S2722-MAX(S$97:S2722))/MAX(S$97:S2722)</f>
        <v>-0.24035631497768273</v>
      </c>
      <c r="U2722" s="63">
        <f t="shared" si="548"/>
        <v>1002962.3387078287</v>
      </c>
      <c r="V2722" s="4"/>
    </row>
    <row r="2723" spans="1:22" x14ac:dyDescent="0.3">
      <c r="A2723" s="2">
        <v>45726</v>
      </c>
      <c r="B2723" s="21">
        <v>3302</v>
      </c>
      <c r="C2723" s="21">
        <v>3128</v>
      </c>
      <c r="D2723" s="21">
        <v>3514.5</v>
      </c>
      <c r="E2723" s="21">
        <v>3410.2833333333328</v>
      </c>
      <c r="F2723" s="23" t="str">
        <f t="shared" si="554"/>
        <v>FALSE</v>
      </c>
      <c r="G2723" s="23" t="str">
        <f t="shared" si="555"/>
        <v>FALSE</v>
      </c>
      <c r="H2723" s="23" t="str">
        <f t="shared" si="556"/>
        <v>Sell</v>
      </c>
      <c r="I2723" s="23" t="str">
        <f t="shared" si="553"/>
        <v/>
      </c>
      <c r="J2723" s="38" t="str">
        <f t="shared" si="552"/>
        <v>Cash</v>
      </c>
      <c r="K2723" s="23" t="str">
        <f t="shared" si="549"/>
        <v>Cash</v>
      </c>
      <c r="L2723" s="23" t="str">
        <f t="shared" si="551"/>
        <v>Cash</v>
      </c>
      <c r="M2723" s="43">
        <f t="shared" si="557"/>
        <v>0.94315909740074266</v>
      </c>
      <c r="N2723" s="54">
        <f t="shared" si="547"/>
        <v>1</v>
      </c>
      <c r="O2723" s="47">
        <f>O2722*N2723</f>
        <v>10529274.208612477</v>
      </c>
      <c r="P2723" s="67">
        <f>(O2723-MAX(O$97:O2723))/MAX(O$97:O2723)</f>
        <v>-0.24041476472468454</v>
      </c>
      <c r="Q2723" s="63">
        <f t="shared" ref="Q2723:Q2740" si="558">Q2722*N2723</f>
        <v>1002920.7898225466</v>
      </c>
      <c r="R2723" s="48">
        <v>1</v>
      </c>
      <c r="S2723" s="47">
        <f t="shared" si="550"/>
        <v>94050066.407219991</v>
      </c>
      <c r="T2723" s="67">
        <f>(S2723-MAX(S$97:S2723))/MAX(S$97:S2723)</f>
        <v>-0.24035631497768273</v>
      </c>
      <c r="U2723" s="63">
        <f t="shared" si="548"/>
        <v>1002962.3387078287</v>
      </c>
      <c r="V2723" s="4"/>
    </row>
    <row r="2724" spans="1:22" x14ac:dyDescent="0.3">
      <c r="A2724" s="2">
        <v>45727</v>
      </c>
      <c r="B2724" s="21">
        <v>3129</v>
      </c>
      <c r="C2724" s="21">
        <v>3089</v>
      </c>
      <c r="D2724" s="21">
        <v>3504.2</v>
      </c>
      <c r="E2724" s="21">
        <v>3429.2333333333331</v>
      </c>
      <c r="F2724" s="23" t="str">
        <f t="shared" si="554"/>
        <v>FALSE</v>
      </c>
      <c r="G2724" s="23" t="str">
        <f t="shared" si="555"/>
        <v>FALSE</v>
      </c>
      <c r="H2724" s="23" t="str">
        <f t="shared" si="556"/>
        <v>Sell</v>
      </c>
      <c r="I2724" s="23" t="str">
        <f t="shared" si="553"/>
        <v/>
      </c>
      <c r="J2724" s="38" t="str">
        <f t="shared" si="552"/>
        <v>Cash</v>
      </c>
      <c r="K2724" s="23" t="str">
        <f t="shared" si="549"/>
        <v>Cash</v>
      </c>
      <c r="L2724" s="23" t="str">
        <f t="shared" si="551"/>
        <v>Cash</v>
      </c>
      <c r="M2724" s="43">
        <f t="shared" si="557"/>
        <v>0.94760751059963655</v>
      </c>
      <c r="N2724" s="54">
        <f t="shared" ref="N2724:N2741" si="559">IF(L2724="hold", IF(L2723="hold", B2724/B2723, (B2724-(B2723*$A$1))/B2723), IF(L2724="Selling", IF(L2723="Buying", (B2724-(B2723*$A$1)-(B2724*$A$1))/B2723, (B2724-(B2724*$A$1))/B2723), 1))</f>
        <v>1</v>
      </c>
      <c r="O2724" s="47">
        <f>O2723*N2724</f>
        <v>10529274.208612477</v>
      </c>
      <c r="P2724" s="67">
        <f>(O2724-MAX(O$97:O2724))/MAX(O$97:O2724)</f>
        <v>-0.24041476472468454</v>
      </c>
      <c r="Q2724" s="63">
        <f t="shared" si="558"/>
        <v>1002920.7898225466</v>
      </c>
      <c r="R2724" s="48">
        <v>1</v>
      </c>
      <c r="S2724" s="47">
        <f t="shared" si="550"/>
        <v>94050066.407219991</v>
      </c>
      <c r="T2724" s="67">
        <f>(S2724-MAX(S$97:S2724))/MAX(S$97:S2724)</f>
        <v>-0.24035631497768273</v>
      </c>
      <c r="U2724" s="63">
        <f t="shared" ref="U2724:U2741" si="560">U2723*R2724</f>
        <v>1002962.3387078287</v>
      </c>
      <c r="V2724" s="4"/>
    </row>
    <row r="2725" spans="1:22" x14ac:dyDescent="0.3">
      <c r="A2725" s="2">
        <v>45728</v>
      </c>
      <c r="B2725" s="21">
        <v>3089</v>
      </c>
      <c r="C2725" s="21">
        <v>3228</v>
      </c>
      <c r="D2725" s="21">
        <v>3496.1</v>
      </c>
      <c r="E2725" s="21">
        <v>3448.2416666666668</v>
      </c>
      <c r="F2725" s="23" t="str">
        <f t="shared" si="554"/>
        <v>FALSE</v>
      </c>
      <c r="G2725" s="23" t="str">
        <f t="shared" si="555"/>
        <v>FALSE</v>
      </c>
      <c r="H2725" s="23" t="str">
        <f t="shared" si="556"/>
        <v>Sell</v>
      </c>
      <c r="I2725" s="23" t="str">
        <f t="shared" si="553"/>
        <v/>
      </c>
      <c r="J2725" s="38" t="str">
        <f t="shared" si="552"/>
        <v>Cash</v>
      </c>
      <c r="K2725" s="23" t="str">
        <f t="shared" si="549"/>
        <v>Cash</v>
      </c>
      <c r="L2725" s="23" t="str">
        <f t="shared" si="551"/>
        <v>Cash</v>
      </c>
      <c r="M2725" s="43">
        <f t="shared" si="557"/>
        <v>0.98721636305528926</v>
      </c>
      <c r="N2725" s="54">
        <f t="shared" si="559"/>
        <v>1</v>
      </c>
      <c r="O2725" s="47">
        <f>O2724*N2725</f>
        <v>10529274.208612477</v>
      </c>
      <c r="P2725" s="67">
        <f>(O2725-MAX(O$97:O2725))/MAX(O$97:O2725)</f>
        <v>-0.24041476472468454</v>
      </c>
      <c r="Q2725" s="63">
        <f t="shared" si="558"/>
        <v>1002920.7898225466</v>
      </c>
      <c r="R2725" s="48">
        <v>1</v>
      </c>
      <c r="S2725" s="47">
        <f t="shared" si="550"/>
        <v>94050066.407219991</v>
      </c>
      <c r="T2725" s="67">
        <f>(S2725-MAX(S$97:S2725))/MAX(S$97:S2725)</f>
        <v>-0.24035631497768273</v>
      </c>
      <c r="U2725" s="63">
        <f t="shared" si="560"/>
        <v>1002962.3387078287</v>
      </c>
      <c r="V2725" s="4"/>
    </row>
    <row r="2726" spans="1:22" x14ac:dyDescent="0.3">
      <c r="A2726" s="2">
        <v>45729</v>
      </c>
      <c r="B2726" s="21">
        <v>3227</v>
      </c>
      <c r="C2726" s="21">
        <v>3437</v>
      </c>
      <c r="D2726" s="21">
        <v>3451.9</v>
      </c>
      <c r="E2726" s="21">
        <v>3468.5250000000001</v>
      </c>
      <c r="F2726" s="23" t="str">
        <f t="shared" si="554"/>
        <v>FALSE</v>
      </c>
      <c r="G2726" s="23" t="str">
        <f t="shared" si="555"/>
        <v>FALSE</v>
      </c>
      <c r="H2726" s="23" t="str">
        <f t="shared" si="556"/>
        <v>Sell</v>
      </c>
      <c r="I2726" s="23" t="str">
        <f t="shared" si="553"/>
        <v/>
      </c>
      <c r="J2726" s="38" t="str">
        <f t="shared" si="552"/>
        <v>Cash</v>
      </c>
      <c r="K2726" s="23" t="str">
        <f t="shared" si="549"/>
        <v>Cash</v>
      </c>
      <c r="L2726" s="23" t="str">
        <f t="shared" si="551"/>
        <v>Cash</v>
      </c>
      <c r="M2726" s="43">
        <f t="shared" si="557"/>
        <v>1.0446746519909356</v>
      </c>
      <c r="N2726" s="54">
        <f t="shared" si="559"/>
        <v>1</v>
      </c>
      <c r="O2726" s="47">
        <f>O2725*N2726</f>
        <v>10529274.208612477</v>
      </c>
      <c r="P2726" s="67">
        <f>(O2726-MAX(O$97:O2726))/MAX(O$97:O2726)</f>
        <v>-0.24041476472468454</v>
      </c>
      <c r="Q2726" s="63">
        <f t="shared" si="558"/>
        <v>1002920.7898225466</v>
      </c>
      <c r="R2726" s="48">
        <v>1</v>
      </c>
      <c r="S2726" s="47">
        <f t="shared" si="550"/>
        <v>94050066.407219991</v>
      </c>
      <c r="T2726" s="67">
        <f>(S2726-MAX(S$97:S2726))/MAX(S$97:S2726)</f>
        <v>-0.24035631497768273</v>
      </c>
      <c r="U2726" s="63">
        <f t="shared" si="560"/>
        <v>1002962.3387078287</v>
      </c>
      <c r="V2726" s="4"/>
    </row>
    <row r="2727" spans="1:22" x14ac:dyDescent="0.3">
      <c r="A2727" s="2">
        <v>45730</v>
      </c>
      <c r="B2727" s="21">
        <v>3438</v>
      </c>
      <c r="C2727" s="21">
        <v>3439</v>
      </c>
      <c r="D2727" s="21">
        <v>3440.1</v>
      </c>
      <c r="E2727" s="21">
        <v>3488.7583333333332</v>
      </c>
      <c r="F2727" s="23" t="str">
        <f t="shared" si="554"/>
        <v>FALSE</v>
      </c>
      <c r="G2727" s="23" t="str">
        <f t="shared" si="555"/>
        <v>FALSE</v>
      </c>
      <c r="H2727" s="23" t="str">
        <f t="shared" si="556"/>
        <v>Sell</v>
      </c>
      <c r="I2727" s="23" t="str">
        <f t="shared" si="553"/>
        <v/>
      </c>
      <c r="J2727" s="38" t="str">
        <f t="shared" si="552"/>
        <v>Cash</v>
      </c>
      <c r="K2727" s="23" t="str">
        <f t="shared" si="549"/>
        <v>Cash</v>
      </c>
      <c r="L2727" s="23" t="str">
        <f t="shared" si="551"/>
        <v>Cash</v>
      </c>
      <c r="M2727" s="43">
        <f t="shared" si="557"/>
        <v>1.0653858072513169</v>
      </c>
      <c r="N2727" s="54">
        <f t="shared" si="559"/>
        <v>1</v>
      </c>
      <c r="O2727" s="47">
        <f>O2726*N2727</f>
        <v>10529274.208612477</v>
      </c>
      <c r="P2727" s="67">
        <f>(O2727-MAX(O$97:O2727))/MAX(O$97:O2727)</f>
        <v>-0.24041476472468454</v>
      </c>
      <c r="Q2727" s="63">
        <f t="shared" si="558"/>
        <v>1002920.7898225466</v>
      </c>
      <c r="R2727" s="48">
        <v>1</v>
      </c>
      <c r="S2727" s="47">
        <f t="shared" si="550"/>
        <v>94050066.407219991</v>
      </c>
      <c r="T2727" s="67">
        <f>(S2727-MAX(S$97:S2727))/MAX(S$97:S2727)</f>
        <v>-0.24035631497768273</v>
      </c>
      <c r="U2727" s="63">
        <f t="shared" si="560"/>
        <v>1002962.3387078287</v>
      </c>
      <c r="V2727" s="4"/>
    </row>
    <row r="2728" spans="1:22" x14ac:dyDescent="0.3">
      <c r="A2728" s="2">
        <v>45731</v>
      </c>
      <c r="B2728" s="21">
        <v>3440</v>
      </c>
      <c r="C2728" s="21">
        <v>3571</v>
      </c>
      <c r="D2728" s="21">
        <v>3429.5</v>
      </c>
      <c r="E2728" s="21">
        <v>3507.8</v>
      </c>
      <c r="F2728" s="23" t="str">
        <f t="shared" si="554"/>
        <v>FALSE</v>
      </c>
      <c r="G2728" s="23" t="str">
        <f t="shared" si="555"/>
        <v>FALSE</v>
      </c>
      <c r="H2728" s="23" t="str">
        <f t="shared" si="556"/>
        <v>Sell</v>
      </c>
      <c r="I2728" s="23" t="str">
        <f t="shared" si="553"/>
        <v/>
      </c>
      <c r="J2728" s="38" t="str">
        <f t="shared" si="552"/>
        <v>Cash</v>
      </c>
      <c r="K2728" s="23" t="str">
        <f t="shared" si="549"/>
        <v>Cash</v>
      </c>
      <c r="L2728" s="23" t="str">
        <f t="shared" si="551"/>
        <v>Cash</v>
      </c>
      <c r="M2728" s="43">
        <f t="shared" si="557"/>
        <v>1.0005817335660268</v>
      </c>
      <c r="N2728" s="54">
        <f t="shared" si="559"/>
        <v>1</v>
      </c>
      <c r="O2728" s="47">
        <f>O2727*N2728</f>
        <v>10529274.208612477</v>
      </c>
      <c r="P2728" s="67">
        <f>(O2728-MAX(O$97:O2728))/MAX(O$97:O2728)</f>
        <v>-0.24041476472468454</v>
      </c>
      <c r="Q2728" s="63">
        <f t="shared" si="558"/>
        <v>1002920.7898225466</v>
      </c>
      <c r="R2728" s="48">
        <v>1</v>
      </c>
      <c r="S2728" s="47">
        <f t="shared" si="550"/>
        <v>94050066.407219991</v>
      </c>
      <c r="T2728" s="67">
        <f>(S2728-MAX(S$97:S2728))/MAX(S$97:S2728)</f>
        <v>-0.24035631497768273</v>
      </c>
      <c r="U2728" s="63">
        <f t="shared" si="560"/>
        <v>1002962.3387078287</v>
      </c>
      <c r="V2728" s="4"/>
    </row>
    <row r="2729" spans="1:22" x14ac:dyDescent="0.3">
      <c r="A2729" s="2">
        <v>45732</v>
      </c>
      <c r="B2729" s="21">
        <v>3572</v>
      </c>
      <c r="C2729" s="21">
        <v>3395</v>
      </c>
      <c r="D2729" s="21">
        <v>3385</v>
      </c>
      <c r="E2729" s="21">
        <v>3522.2166666666672</v>
      </c>
      <c r="F2729" s="23" t="str">
        <f t="shared" si="554"/>
        <v>TRUE</v>
      </c>
      <c r="G2729" s="23" t="str">
        <f t="shared" si="555"/>
        <v>TRUE</v>
      </c>
      <c r="H2729" s="23" t="str">
        <f t="shared" si="556"/>
        <v>Buy</v>
      </c>
      <c r="I2729" s="23" t="str">
        <f t="shared" si="553"/>
        <v>Buying</v>
      </c>
      <c r="J2729" s="38" t="str">
        <f t="shared" si="552"/>
        <v/>
      </c>
      <c r="K2729" s="23" t="str">
        <f t="shared" ref="K2729:K2741" si="561">IF(J2729="", I2729,J2729)</f>
        <v>Buying</v>
      </c>
      <c r="L2729" s="23" t="str">
        <f t="shared" si="551"/>
        <v>Buying</v>
      </c>
      <c r="M2729" s="43">
        <f t="shared" si="557"/>
        <v>1.0383720930232558</v>
      </c>
      <c r="N2729" s="54">
        <f t="shared" si="559"/>
        <v>1</v>
      </c>
      <c r="O2729" s="47">
        <f>O2728*N2729</f>
        <v>10529274.208612477</v>
      </c>
      <c r="P2729" s="67">
        <f>(O2729-MAX(O$97:O2729))/MAX(O$97:O2729)</f>
        <v>-0.24041476472468454</v>
      </c>
      <c r="Q2729" s="63">
        <f t="shared" si="558"/>
        <v>1002920.7898225466</v>
      </c>
      <c r="R2729" s="48">
        <v>1</v>
      </c>
      <c r="S2729" s="47">
        <f t="shared" si="550"/>
        <v>94050066.407219991</v>
      </c>
      <c r="T2729" s="67">
        <f>(S2729-MAX(S$97:S2729))/MAX(S$97:S2729)</f>
        <v>-0.24035631497768273</v>
      </c>
      <c r="U2729" s="63">
        <f t="shared" si="560"/>
        <v>1002962.3387078287</v>
      </c>
      <c r="V2729" s="4"/>
    </row>
    <row r="2730" spans="1:22" x14ac:dyDescent="0.3">
      <c r="A2730" s="2">
        <v>45733</v>
      </c>
      <c r="B2730" s="21">
        <v>3395</v>
      </c>
      <c r="C2730" s="21">
        <v>3406</v>
      </c>
      <c r="D2730" s="21">
        <v>3349.7</v>
      </c>
      <c r="E2730" s="21">
        <v>3537.65</v>
      </c>
      <c r="F2730" s="23" t="str">
        <f t="shared" si="554"/>
        <v>TRUE</v>
      </c>
      <c r="G2730" s="23" t="str">
        <f t="shared" si="555"/>
        <v>FALSE</v>
      </c>
      <c r="H2730" s="23" t="str">
        <f t="shared" si="556"/>
        <v>Hold&amp;NotBuy</v>
      </c>
      <c r="I2730" s="23" t="str">
        <f>IF(H2730="Buy",IF(H2729="Buy","hold","Buying"),IF(H2730="Hold&amp;NotBuy","hold",""))</f>
        <v>hold</v>
      </c>
      <c r="J2730" s="38" t="str">
        <f t="shared" si="552"/>
        <v/>
      </c>
      <c r="K2730" s="23" t="str">
        <f t="shared" si="561"/>
        <v>hold</v>
      </c>
      <c r="L2730" s="23" t="str">
        <f t="shared" si="551"/>
        <v>hold</v>
      </c>
      <c r="M2730" s="43">
        <f t="shared" si="557"/>
        <v>0.95044792833146696</v>
      </c>
      <c r="N2730" s="54">
        <f t="shared" si="559"/>
        <v>0.94974792833146704</v>
      </c>
      <c r="O2730" s="47">
        <f>O2729*N2730</f>
        <v>10000156.366463648</v>
      </c>
      <c r="P2730" s="67">
        <f>(O2730-MAX(O$97:O2730))/MAX(O$97:O2730)</f>
        <v>-0.27858549640609909</v>
      </c>
      <c r="Q2730" s="63">
        <f t="shared" si="558"/>
        <v>952521.9424145224</v>
      </c>
      <c r="R2730" s="48">
        <v>0.94978261478163495</v>
      </c>
      <c r="S2730" s="47">
        <f t="shared" si="550"/>
        <v>89327117.992635816</v>
      </c>
      <c r="T2730" s="67">
        <f>(S2730-MAX(S$97:S2730))/MAX(S$97:S2730)</f>
        <v>-0.27850363453714677</v>
      </c>
      <c r="U2730" s="63">
        <f t="shared" si="560"/>
        <v>952596.19258542533</v>
      </c>
      <c r="V2730" s="4"/>
    </row>
    <row r="2731" spans="1:22" x14ac:dyDescent="0.3">
      <c r="A2731" s="2">
        <v>45734</v>
      </c>
      <c r="B2731" s="21">
        <v>3405</v>
      </c>
      <c r="C2731" s="21">
        <v>3317</v>
      </c>
      <c r="D2731" s="21">
        <v>3331.3</v>
      </c>
      <c r="E2731" s="21">
        <v>3551.95</v>
      </c>
      <c r="F2731" s="23" t="str">
        <f t="shared" si="554"/>
        <v>TRUE</v>
      </c>
      <c r="G2731" s="23" t="str">
        <f t="shared" si="555"/>
        <v>FALSE</v>
      </c>
      <c r="H2731" s="23" t="str">
        <f t="shared" si="556"/>
        <v>Hold&amp;NotBuy</v>
      </c>
      <c r="I2731" s="23" t="str">
        <f t="shared" ref="I2731:I2741" si="562">IF(H2731="Buy",IF(H2730="Buy","hold","Buying"),IF(H2731="Hold&amp;NotBuy","hold",""))</f>
        <v>hold</v>
      </c>
      <c r="J2731" s="38" t="str">
        <f t="shared" si="552"/>
        <v/>
      </c>
      <c r="K2731" s="23" t="str">
        <f t="shared" si="561"/>
        <v>hold</v>
      </c>
      <c r="L2731" s="23" t="str">
        <f t="shared" si="551"/>
        <v>hold</v>
      </c>
      <c r="M2731" s="43">
        <f t="shared" si="557"/>
        <v>1.0029455081001473</v>
      </c>
      <c r="N2731" s="54">
        <f t="shared" si="559"/>
        <v>1.0029455081001473</v>
      </c>
      <c r="O2731" s="47">
        <f>O2730*N2731</f>
        <v>10029611.908043806</v>
      </c>
      <c r="P2731" s="67">
        <f>(O2731-MAX(O$97:O2731))/MAX(O$97:O2731)</f>
        <v>-0.27646056414219961</v>
      </c>
      <c r="Q2731" s="63">
        <f t="shared" si="558"/>
        <v>955327.60351147235</v>
      </c>
      <c r="R2731" s="48">
        <v>1.0029455081001473</v>
      </c>
      <c r="S2731" s="47">
        <f t="shared" si="550"/>
        <v>89590231.742245942</v>
      </c>
      <c r="T2731" s="67">
        <f>(S2731-MAX(S$97:S2731))/MAX(S$97:S2731)</f>
        <v>-0.27637846114844905</v>
      </c>
      <c r="U2731" s="63">
        <f t="shared" si="560"/>
        <v>955402.07238685514</v>
      </c>
      <c r="V2731" s="4"/>
    </row>
    <row r="2732" spans="1:22" x14ac:dyDescent="0.3">
      <c r="A2732" s="2">
        <v>45735</v>
      </c>
      <c r="B2732" s="21">
        <v>3318</v>
      </c>
      <c r="C2732" s="21">
        <v>3724</v>
      </c>
      <c r="D2732" s="21">
        <v>3373.4</v>
      </c>
      <c r="E2732" s="21">
        <v>3570.3083333333329</v>
      </c>
      <c r="F2732" s="23" t="str">
        <f t="shared" si="554"/>
        <v>FALSE</v>
      </c>
      <c r="G2732" s="23" t="str">
        <f t="shared" si="555"/>
        <v>FALSE</v>
      </c>
      <c r="H2732" s="23" t="str">
        <f t="shared" si="556"/>
        <v>Sell</v>
      </c>
      <c r="I2732" s="23" t="str">
        <f t="shared" si="562"/>
        <v/>
      </c>
      <c r="J2732" s="38" t="str">
        <f t="shared" si="552"/>
        <v>Selling</v>
      </c>
      <c r="K2732" s="23" t="str">
        <f t="shared" si="561"/>
        <v>Selling</v>
      </c>
      <c r="L2732" s="23" t="str">
        <f t="shared" si="551"/>
        <v>Selling</v>
      </c>
      <c r="M2732" s="43">
        <f t="shared" si="557"/>
        <v>0.97444933920704846</v>
      </c>
      <c r="N2732" s="54">
        <f t="shared" si="559"/>
        <v>0.97376722466960353</v>
      </c>
      <c r="O2732" s="47">
        <f>O2731*N2732</f>
        <v>9766507.3522090241</v>
      </c>
      <c r="P2732" s="67">
        <f>(O2732-MAX(O$97:O2732))/MAX(O$97:O2732)</f>
        <v>-0.29544101160573899</v>
      </c>
      <c r="Q2732" s="63">
        <f t="shared" si="558"/>
        <v>930266.70912162983</v>
      </c>
      <c r="R2732" s="48">
        <v>0.97376722466960353</v>
      </c>
      <c r="S2732" s="47">
        <f t="shared" ref="S2732:S2741" si="563">S2731*R2732</f>
        <v>87240031.321153447</v>
      </c>
      <c r="T2732" s="67">
        <f>(S2732-MAX(S$97:S2732))/MAX(S$97:S2732)</f>
        <v>-0.29536106240137761</v>
      </c>
      <c r="U2732" s="63">
        <f t="shared" si="560"/>
        <v>930339.22447173554</v>
      </c>
      <c r="V2732" s="4"/>
    </row>
    <row r="2733" spans="1:22" x14ac:dyDescent="0.3">
      <c r="A2733" s="2">
        <v>45736</v>
      </c>
      <c r="B2733" s="21">
        <v>3724</v>
      </c>
      <c r="C2733" s="21">
        <v>3684</v>
      </c>
      <c r="D2733" s="21">
        <v>3429</v>
      </c>
      <c r="E2733" s="21">
        <v>3587.7583333333332</v>
      </c>
      <c r="F2733" s="23" t="str">
        <f t="shared" si="554"/>
        <v>TRUE</v>
      </c>
      <c r="G2733" s="23" t="str">
        <f t="shared" si="555"/>
        <v>TRUE</v>
      </c>
      <c r="H2733" s="23" t="str">
        <f t="shared" si="556"/>
        <v>Buy</v>
      </c>
      <c r="I2733" s="23" t="str">
        <f t="shared" si="562"/>
        <v>Buying</v>
      </c>
      <c r="J2733" s="38" t="str">
        <f t="shared" si="552"/>
        <v/>
      </c>
      <c r="K2733" s="23" t="str">
        <f t="shared" si="561"/>
        <v>Buying</v>
      </c>
      <c r="L2733" s="23" t="str">
        <f t="shared" si="551"/>
        <v>Buying</v>
      </c>
      <c r="M2733" s="43">
        <f t="shared" si="557"/>
        <v>1.1223628691983123</v>
      </c>
      <c r="N2733" s="54">
        <f t="shared" si="559"/>
        <v>1</v>
      </c>
      <c r="O2733" s="47">
        <f>O2732*N2733</f>
        <v>9766507.3522090241</v>
      </c>
      <c r="P2733" s="67">
        <f>(O2733-MAX(O$97:O2733))/MAX(O$97:O2733)</f>
        <v>-0.29544101160573899</v>
      </c>
      <c r="Q2733" s="63">
        <f t="shared" si="558"/>
        <v>930266.70912162983</v>
      </c>
      <c r="R2733" s="48">
        <v>1</v>
      </c>
      <c r="S2733" s="47">
        <f t="shared" si="563"/>
        <v>87240031.321153447</v>
      </c>
      <c r="T2733" s="67">
        <f>(S2733-MAX(S$97:S2733))/MAX(S$97:S2733)</f>
        <v>-0.29536106240137761</v>
      </c>
      <c r="U2733" s="63">
        <f t="shared" si="560"/>
        <v>930339.22447173554</v>
      </c>
      <c r="V2733" s="4"/>
    </row>
    <row r="2734" spans="1:22" x14ac:dyDescent="0.3">
      <c r="A2734" s="2">
        <v>45737</v>
      </c>
      <c r="B2734" s="21">
        <v>3684</v>
      </c>
      <c r="C2734" s="21">
        <v>3526</v>
      </c>
      <c r="D2734" s="21">
        <v>3472.7</v>
      </c>
      <c r="E2734" s="21">
        <v>3604.0083333333332</v>
      </c>
      <c r="F2734" s="23" t="str">
        <f t="shared" si="554"/>
        <v>TRUE</v>
      </c>
      <c r="G2734" s="23" t="str">
        <f t="shared" si="555"/>
        <v>TRUE</v>
      </c>
      <c r="H2734" s="23" t="str">
        <f t="shared" si="556"/>
        <v>Buy</v>
      </c>
      <c r="I2734" s="23" t="str">
        <f t="shared" si="562"/>
        <v>hold</v>
      </c>
      <c r="J2734" s="38" t="str">
        <f t="shared" si="552"/>
        <v/>
      </c>
      <c r="K2734" s="23" t="str">
        <f t="shared" si="561"/>
        <v>hold</v>
      </c>
      <c r="L2734" s="23" t="str">
        <f t="shared" si="551"/>
        <v>hold</v>
      </c>
      <c r="M2734" s="43">
        <f t="shared" si="557"/>
        <v>0.98925886143931252</v>
      </c>
      <c r="N2734" s="54">
        <f t="shared" si="559"/>
        <v>0.9885588614393126</v>
      </c>
      <c r="O2734" s="47">
        <f>O2733*N2734</f>
        <v>9654767.388338428</v>
      </c>
      <c r="P2734" s="67">
        <f>(O2734-MAX(O$97:O2734))/MAX(O$97:O2734)</f>
        <v>-0.30350196861613554</v>
      </c>
      <c r="Q2734" s="63">
        <f t="shared" si="558"/>
        <v>919623.39880417462</v>
      </c>
      <c r="R2734" s="48">
        <v>0.98856638023630516</v>
      </c>
      <c r="S2734" s="47">
        <f t="shared" si="563"/>
        <v>86242561.974854544</v>
      </c>
      <c r="T2734" s="67">
        <f>(S2734-MAX(S$97:S2734))/MAX(S$97:S2734)</f>
        <v>-0.30341763608457417</v>
      </c>
      <c r="U2734" s="63">
        <f t="shared" si="560"/>
        <v>919702.07952787494</v>
      </c>
      <c r="V2734" s="4"/>
    </row>
    <row r="2735" spans="1:22" x14ac:dyDescent="0.3">
      <c r="A2735" s="2">
        <v>45738</v>
      </c>
      <c r="B2735" s="21">
        <v>3527</v>
      </c>
      <c r="C2735" s="21">
        <v>3501</v>
      </c>
      <c r="D2735" s="21">
        <v>3500</v>
      </c>
      <c r="E2735" s="21">
        <v>3616.5083333333332</v>
      </c>
      <c r="F2735" s="23" t="str">
        <f t="shared" si="554"/>
        <v>TRUE</v>
      </c>
      <c r="G2735" s="23" t="str">
        <f t="shared" si="555"/>
        <v>FALSE</v>
      </c>
      <c r="H2735" s="23" t="str">
        <f t="shared" si="556"/>
        <v>Hold&amp;NotBuy</v>
      </c>
      <c r="I2735" s="23" t="str">
        <f t="shared" si="562"/>
        <v>hold</v>
      </c>
      <c r="J2735" s="38" t="str">
        <f t="shared" si="552"/>
        <v/>
      </c>
      <c r="K2735" s="23" t="str">
        <f t="shared" si="561"/>
        <v>hold</v>
      </c>
      <c r="L2735" s="23" t="str">
        <f t="shared" si="551"/>
        <v>hold</v>
      </c>
      <c r="M2735" s="43">
        <f t="shared" si="557"/>
        <v>0.95738327904451681</v>
      </c>
      <c r="N2735" s="54">
        <f t="shared" si="559"/>
        <v>0.95738327904451681</v>
      </c>
      <c r="O2735" s="47">
        <f>O2734*N2735</f>
        <v>9243312.8606595099</v>
      </c>
      <c r="P2735" s="67">
        <f>(O2735-MAX(O$97:O2735))/MAX(O$97:O2735)</f>
        <v>-0.33318443086566507</v>
      </c>
      <c r="Q2735" s="63">
        <f t="shared" si="558"/>
        <v>880432.06503320404</v>
      </c>
      <c r="R2735" s="48">
        <v>0.95738327904451681</v>
      </c>
      <c r="S2735" s="47">
        <f t="shared" si="563"/>
        <v>82567186.776686206</v>
      </c>
      <c r="T2735" s="67">
        <f>(S2735-MAX(S$97:S2735))/MAX(S$97:S2735)</f>
        <v>-0.3331036923100687</v>
      </c>
      <c r="U2735" s="63">
        <f t="shared" si="560"/>
        <v>880507.39264245785</v>
      </c>
      <c r="V2735" s="4"/>
    </row>
    <row r="2736" spans="1:22" x14ac:dyDescent="0.3">
      <c r="A2736" s="2">
        <v>45739</v>
      </c>
      <c r="B2736" s="21">
        <v>3501</v>
      </c>
      <c r="C2736" s="21">
        <v>3555</v>
      </c>
      <c r="D2736" s="21">
        <v>3511.8</v>
      </c>
      <c r="E2736" s="21">
        <v>3628.208333333333</v>
      </c>
      <c r="F2736" s="23" t="str">
        <f t="shared" si="554"/>
        <v>TRUE</v>
      </c>
      <c r="G2736" s="23" t="str">
        <f t="shared" si="555"/>
        <v>FALSE</v>
      </c>
      <c r="H2736" s="23" t="str">
        <f t="shared" si="556"/>
        <v>Hold&amp;NotBuy</v>
      </c>
      <c r="I2736" s="23" t="str">
        <f t="shared" si="562"/>
        <v>hold</v>
      </c>
      <c r="J2736" s="38" t="str">
        <f t="shared" si="552"/>
        <v/>
      </c>
      <c r="K2736" s="23" t="str">
        <f t="shared" si="561"/>
        <v>hold</v>
      </c>
      <c r="L2736" s="23" t="str">
        <f t="shared" ref="L2736:L2741" si="564">IF(K2736="Selling", IF(L2735="Cash", "Cash", K2736), K2736)</f>
        <v>hold</v>
      </c>
      <c r="M2736" s="43">
        <f t="shared" si="557"/>
        <v>0.99262829600226821</v>
      </c>
      <c r="N2736" s="54">
        <f t="shared" si="559"/>
        <v>0.99262829600226821</v>
      </c>
      <c r="O2736" s="47">
        <f>O2735*N2736</f>
        <v>9175173.8942923006</v>
      </c>
      <c r="P2736" s="67">
        <f>(O2736-MAX(O$97:O2736))/MAX(O$97:O2736)</f>
        <v>-0.33809999786240241</v>
      </c>
      <c r="Q2736" s="63">
        <f t="shared" si="558"/>
        <v>873941.78045966756</v>
      </c>
      <c r="R2736" s="48">
        <v>0.99262829600226821</v>
      </c>
      <c r="S2736" s="47">
        <f t="shared" si="563"/>
        <v>81958525.91584304</v>
      </c>
      <c r="T2736" s="67">
        <f>(S2736-MAX(S$97:S2736))/MAX(S$97:S2736)</f>
        <v>-0.33801985448753913</v>
      </c>
      <c r="U2736" s="63">
        <f t="shared" si="560"/>
        <v>874016.552776083</v>
      </c>
      <c r="V2736" s="4"/>
    </row>
    <row r="2737" spans="1:22" x14ac:dyDescent="0.3">
      <c r="A2737" s="2">
        <v>45740</v>
      </c>
      <c r="B2737" s="21">
        <v>3556</v>
      </c>
      <c r="C2737" s="21">
        <v>3642</v>
      </c>
      <c r="D2737" s="21">
        <v>3532.1</v>
      </c>
      <c r="E2737" s="21">
        <v>3642.8249999999998</v>
      </c>
      <c r="F2737" s="23" t="str">
        <f t="shared" si="554"/>
        <v>TRUE</v>
      </c>
      <c r="G2737" s="23" t="str">
        <f t="shared" si="555"/>
        <v>FALSE</v>
      </c>
      <c r="H2737" s="23" t="str">
        <f t="shared" si="556"/>
        <v>Hold&amp;NotBuy</v>
      </c>
      <c r="I2737" s="23" t="str">
        <f t="shared" si="562"/>
        <v>hold</v>
      </c>
      <c r="J2737" s="38" t="str">
        <f t="shared" si="552"/>
        <v/>
      </c>
      <c r="K2737" s="23" t="str">
        <f t="shared" si="561"/>
        <v>hold</v>
      </c>
      <c r="L2737" s="23" t="str">
        <f t="shared" si="564"/>
        <v>hold</v>
      </c>
      <c r="M2737" s="43">
        <f t="shared" si="557"/>
        <v>1.0157097972007998</v>
      </c>
      <c r="N2737" s="54">
        <f t="shared" si="559"/>
        <v>1.0157097972007998</v>
      </c>
      <c r="O2737" s="47">
        <f>O2736*N2737</f>
        <v>9319314.0154537056</v>
      </c>
      <c r="P2737" s="67">
        <f>(O2737-MAX(O$97:O2737))/MAX(O$97:O2737)</f>
        <v>-0.32770168306161179</v>
      </c>
      <c r="Q2737" s="63">
        <f t="shared" si="558"/>
        <v>887671.22859599488</v>
      </c>
      <c r="R2737" s="48">
        <v>1.0157097972007998</v>
      </c>
      <c r="S2737" s="47">
        <f t="shared" si="563"/>
        <v>83246077.736857429</v>
      </c>
      <c r="T2737" s="67">
        <f>(S2737-MAX(S$97:S2737))/MAX(S$97:S2737)</f>
        <v>-0.32762028065058241</v>
      </c>
      <c r="U2737" s="63">
        <f t="shared" si="560"/>
        <v>887747.17557033733</v>
      </c>
      <c r="V2737" s="4"/>
    </row>
    <row r="2738" spans="1:22" x14ac:dyDescent="0.3">
      <c r="A2738" s="2">
        <v>45741</v>
      </c>
      <c r="B2738" s="21">
        <v>3642</v>
      </c>
      <c r="C2738" s="21">
        <v>3610</v>
      </c>
      <c r="D2738" s="21">
        <v>3536</v>
      </c>
      <c r="E2738" s="21">
        <v>3656.7583333333332</v>
      </c>
      <c r="F2738" s="23" t="str">
        <f t="shared" si="554"/>
        <v>TRUE</v>
      </c>
      <c r="G2738" s="23" t="str">
        <f t="shared" si="555"/>
        <v>FALSE</v>
      </c>
      <c r="H2738" s="23" t="str">
        <f t="shared" si="556"/>
        <v>Hold&amp;NotBuy</v>
      </c>
      <c r="I2738" s="23" t="str">
        <f t="shared" si="562"/>
        <v>hold</v>
      </c>
      <c r="J2738" s="38" t="str">
        <f t="shared" si="552"/>
        <v/>
      </c>
      <c r="K2738" s="23" t="str">
        <f t="shared" si="561"/>
        <v>hold</v>
      </c>
      <c r="L2738" s="23" t="str">
        <f t="shared" si="564"/>
        <v>hold</v>
      </c>
      <c r="M2738" s="43">
        <f t="shared" si="557"/>
        <v>1.0241844769403825</v>
      </c>
      <c r="N2738" s="54">
        <f t="shared" si="559"/>
        <v>1.0241844769403825</v>
      </c>
      <c r="O2738" s="47">
        <f>O2737*N2738</f>
        <v>9544696.7503606286</v>
      </c>
      <c r="P2738" s="67">
        <f>(O2738-MAX(O$97:O2738))/MAX(O$97:O2738)</f>
        <v>-0.31144249991855744</v>
      </c>
      <c r="Q2738" s="63">
        <f t="shared" si="558"/>
        <v>909139.09295461571</v>
      </c>
      <c r="R2738" s="48">
        <v>1.0241844769403825</v>
      </c>
      <c r="S2738" s="47">
        <f t="shared" si="563"/>
        <v>85259340.584261745</v>
      </c>
      <c r="T2738" s="67">
        <f>(S2738-MAX(S$97:S2738))/MAX(S$97:S2738)</f>
        <v>-0.3113591288327956</v>
      </c>
      <c r="U2738" s="63">
        <f t="shared" si="560"/>
        <v>909216.8766668078</v>
      </c>
      <c r="V2738" s="4"/>
    </row>
    <row r="2739" spans="1:22" x14ac:dyDescent="0.3">
      <c r="A2739" s="2">
        <v>45742</v>
      </c>
      <c r="B2739" s="21">
        <v>3610</v>
      </c>
      <c r="C2739" s="21">
        <v>3561</v>
      </c>
      <c r="D2739" s="21">
        <v>3552.6</v>
      </c>
      <c r="E2739" s="21">
        <v>3670.4916666666668</v>
      </c>
      <c r="F2739" s="23" t="str">
        <f t="shared" si="554"/>
        <v>TRUE</v>
      </c>
      <c r="G2739" s="23" t="str">
        <f t="shared" si="555"/>
        <v>FALSE</v>
      </c>
      <c r="H2739" s="23" t="str">
        <f t="shared" si="556"/>
        <v>Hold&amp;NotBuy</v>
      </c>
      <c r="I2739" s="23" t="str">
        <f t="shared" si="562"/>
        <v>hold</v>
      </c>
      <c r="J2739" s="38" t="str">
        <f t="shared" si="552"/>
        <v/>
      </c>
      <c r="K2739" s="23" t="str">
        <f t="shared" si="561"/>
        <v>hold</v>
      </c>
      <c r="L2739" s="23" t="str">
        <f t="shared" si="564"/>
        <v>hold</v>
      </c>
      <c r="M2739" s="43">
        <f t="shared" si="557"/>
        <v>0.99121361889071935</v>
      </c>
      <c r="N2739" s="54">
        <f t="shared" si="559"/>
        <v>0.99121361889071935</v>
      </c>
      <c r="O2739" s="47">
        <f>O2738*N2739</f>
        <v>9460833.4071394484</v>
      </c>
      <c r="P2739" s="67">
        <f>(O2739-MAX(O$97:O2739))/MAX(O$97:O2739)</f>
        <v>-0.31749242852992643</v>
      </c>
      <c r="Q2739" s="63">
        <f t="shared" si="558"/>
        <v>901151.05040257075</v>
      </c>
      <c r="R2739" s="48">
        <v>0.99121361889071935</v>
      </c>
      <c r="S2739" s="47">
        <f t="shared" si="563"/>
        <v>84510219.524762467</v>
      </c>
      <c r="T2739" s="67">
        <f>(S2739-MAX(S$97:S2739))/MAX(S$97:S2739)</f>
        <v>-0.31740978997429764</v>
      </c>
      <c r="U2739" s="63">
        <f t="shared" si="560"/>
        <v>901228.15067742346</v>
      </c>
      <c r="V2739" s="4"/>
    </row>
    <row r="2740" spans="1:22" x14ac:dyDescent="0.3">
      <c r="A2740" s="2">
        <v>45743</v>
      </c>
      <c r="B2740" s="21">
        <v>3561</v>
      </c>
      <c r="C2740" s="21">
        <v>3490</v>
      </c>
      <c r="D2740" s="21">
        <v>3561</v>
      </c>
      <c r="E2740" s="21">
        <v>3682.8083333333329</v>
      </c>
      <c r="F2740" s="23" t="str">
        <f t="shared" si="554"/>
        <v>TRUE</v>
      </c>
      <c r="G2740" s="23" t="str">
        <f t="shared" si="555"/>
        <v>FALSE</v>
      </c>
      <c r="H2740" s="23" t="str">
        <f t="shared" si="556"/>
        <v>Hold&amp;NotBuy</v>
      </c>
      <c r="I2740" s="23" t="str">
        <f t="shared" si="562"/>
        <v>hold</v>
      </c>
      <c r="J2740" s="38" t="str">
        <f t="shared" si="552"/>
        <v/>
      </c>
      <c r="K2740" s="23" t="str">
        <f t="shared" si="561"/>
        <v>hold</v>
      </c>
      <c r="L2740" s="23" t="str">
        <f t="shared" si="564"/>
        <v>hold</v>
      </c>
      <c r="M2740" s="43">
        <f t="shared" si="557"/>
        <v>0.98642659279778389</v>
      </c>
      <c r="N2740" s="54">
        <f t="shared" si="559"/>
        <v>0.98642659279778389</v>
      </c>
      <c r="O2740" s="47">
        <f>O2739*N2740</f>
        <v>9332417.6628320143</v>
      </c>
      <c r="P2740" s="67">
        <f>(O2740-MAX(O$97:O2740))/MAX(O$97:O2740)</f>
        <v>-0.32675638171608545</v>
      </c>
      <c r="Q2740" s="63">
        <f t="shared" si="558"/>
        <v>888919.36024475191</v>
      </c>
      <c r="R2740" s="48">
        <v>0.98642659279778389</v>
      </c>
      <c r="S2740" s="47">
        <f t="shared" si="563"/>
        <v>83363127.902404189</v>
      </c>
      <c r="T2740" s="67">
        <f>(S2740-MAX(S$97:S2740))/MAX(S$97:S2740)</f>
        <v>-0.32667486484722275</v>
      </c>
      <c r="U2740" s="63">
        <f t="shared" si="560"/>
        <v>888995.41400617862</v>
      </c>
      <c r="V2740" s="4"/>
    </row>
    <row r="2741" spans="1:22" x14ac:dyDescent="0.3">
      <c r="A2741" s="2">
        <v>45744</v>
      </c>
      <c r="B2741" s="21">
        <v>3491</v>
      </c>
      <c r="C2741" s="21">
        <v>3263</v>
      </c>
      <c r="D2741" s="21">
        <v>3555.6</v>
      </c>
      <c r="E2741" s="21">
        <v>3692.9250000000002</v>
      </c>
      <c r="F2741" s="23" t="str">
        <f t="shared" si="554"/>
        <v>FALSE</v>
      </c>
      <c r="G2741" s="23" t="str">
        <f t="shared" si="555"/>
        <v>FALSE</v>
      </c>
      <c r="H2741" s="23" t="str">
        <f t="shared" si="556"/>
        <v>Sell</v>
      </c>
      <c r="I2741" s="23" t="str">
        <f t="shared" si="562"/>
        <v/>
      </c>
      <c r="J2741" s="38" t="str">
        <f t="shared" si="552"/>
        <v>Selling</v>
      </c>
      <c r="K2741" s="23" t="str">
        <f t="shared" si="561"/>
        <v>Selling</v>
      </c>
      <c r="L2741" s="23" t="str">
        <f t="shared" si="564"/>
        <v>Selling</v>
      </c>
      <c r="M2741" s="43">
        <f t="shared" si="557"/>
        <v>0.98034260039314802</v>
      </c>
      <c r="N2741" s="54">
        <f t="shared" si="559"/>
        <v>0.97965636057287286</v>
      </c>
      <c r="O2741" s="47">
        <f>O2740*N2741</f>
        <v>9142562.3229160067</v>
      </c>
      <c r="P2741" s="67">
        <f>(O2741-MAX(O$97:O2741))/MAX(O$97:O2741)</f>
        <v>-0.34045260713306785</v>
      </c>
      <c r="Q2741" s="63">
        <f>Q2740*N2741</f>
        <v>870835.50530014012</v>
      </c>
      <c r="R2741" s="48">
        <v>0.97965636057287286</v>
      </c>
      <c r="S2741" s="47">
        <f t="shared" si="563"/>
        <v>81667218.486840203</v>
      </c>
      <c r="T2741" s="67">
        <f>(S2741-MAX(S$97:S2741))/MAX(S$97:S2741)</f>
        <v>-0.34037274861399247</v>
      </c>
      <c r="U2741" s="63">
        <f t="shared" si="560"/>
        <v>870910.01185126731</v>
      </c>
      <c r="V2741" s="4"/>
    </row>
    <row r="2742" spans="1:22" x14ac:dyDescent="0.3">
      <c r="A2742" s="43" t="s">
        <v>27</v>
      </c>
      <c r="B2742" s="76">
        <f>(B2741/B2)^(1/7.5)-1</f>
        <v>0.45840345261015147</v>
      </c>
      <c r="N2742" s="36"/>
      <c r="O2742" s="76">
        <f>(O2741/$V$1)^(1/7.25)-1</f>
        <v>0.356941402574533</v>
      </c>
      <c r="P2742" s="73">
        <f>P97</f>
        <v>-0.67898918645622242</v>
      </c>
      <c r="Q2742" s="36"/>
      <c r="R2742" s="36"/>
      <c r="S2742" s="76">
        <f>(S2741/$V$1)^(1/7.25)-1</f>
        <v>0.83539999459895742</v>
      </c>
      <c r="T2742" s="74">
        <f>T97</f>
        <v>-0.5721012769961511</v>
      </c>
      <c r="U2742" s="36"/>
    </row>
    <row r="2743" spans="1:22" x14ac:dyDescent="0.3">
      <c r="O2743" s="69" t="s">
        <v>27</v>
      </c>
      <c r="P2743" s="75" t="s">
        <v>28</v>
      </c>
      <c r="S2743" s="69" t="s">
        <v>27</v>
      </c>
      <c r="T2743" s="75" t="s">
        <v>28</v>
      </c>
    </row>
  </sheetData>
  <phoneticPr fontId="3" type="noConversion"/>
  <conditionalFormatting sqref="V1:V1048576">
    <cfRule type="containsText" dxfId="28" priority="38" operator="containsText" text="TRUE">
      <formula>NOT(ISERROR(SEARCH("TRUE",V1)))</formula>
    </cfRule>
  </conditionalFormatting>
  <conditionalFormatting sqref="F1:U1048576">
    <cfRule type="containsText" dxfId="27" priority="31" operator="containsText" text="FALSE">
      <formula>NOT(ISERROR(SEARCH("FALSE",F1)))</formula>
    </cfRule>
    <cfRule type="containsText" dxfId="26" priority="32" operator="containsText" text="TRUE">
      <formula>NOT(ISERROR(SEARCH("TRUE",F1)))</formula>
    </cfRule>
  </conditionalFormatting>
  <conditionalFormatting sqref="V1:V1048576">
    <cfRule type="containsText" dxfId="25" priority="30" operator="containsText" text="FALSE">
      <formula>NOT(ISERROR(SEARCH("FALSE",V1)))</formula>
    </cfRule>
  </conditionalFormatting>
  <conditionalFormatting sqref="H1:M1048576">
    <cfRule type="cellIs" dxfId="24" priority="26" operator="equal">
      <formula>"Buy"</formula>
    </cfRule>
    <cfRule type="containsText" dxfId="23" priority="27" operator="containsText" text="Hold">
      <formula>NOT(ISERROR(SEARCH("Hold",H1)))</formula>
    </cfRule>
    <cfRule type="containsText" dxfId="22" priority="28" operator="containsText" text="Sell">
      <formula>NOT(ISERROR(SEARCH("Sell",H1)))</formula>
    </cfRule>
  </conditionalFormatting>
  <conditionalFormatting sqref="N1:U1">
    <cfRule type="cellIs" dxfId="21" priority="20" operator="equal">
      <formula>"Buy"</formula>
    </cfRule>
    <cfRule type="containsText" dxfId="20" priority="21" operator="containsText" text="Hold">
      <formula>NOT(ISERROR(SEARCH("Hold",N1)))</formula>
    </cfRule>
    <cfRule type="containsText" dxfId="19" priority="22" operator="containsText" text="Sell">
      <formula>NOT(ISERROR(SEARCH("Sell",N1)))</formula>
    </cfRule>
  </conditionalFormatting>
  <conditionalFormatting sqref="I1:M1048576">
    <cfRule type="cellIs" dxfId="18" priority="19" operator="equal">
      <formula>"differ"</formula>
    </cfRule>
  </conditionalFormatting>
  <conditionalFormatting sqref="K1:K1048576">
    <cfRule type="cellIs" dxfId="17" priority="18" operator="equal">
      <formula>"Buying"</formula>
    </cfRule>
  </conditionalFormatting>
  <conditionalFormatting sqref="I1:I1048576">
    <cfRule type="cellIs" dxfId="16" priority="17" operator="equal">
      <formula>"Buying"</formula>
    </cfRule>
  </conditionalFormatting>
  <conditionalFormatting sqref="L1:M1">
    <cfRule type="cellIs" dxfId="15" priority="16" operator="equal">
      <formula>"Buying"</formula>
    </cfRule>
  </conditionalFormatting>
  <conditionalFormatting sqref="L4:M2741">
    <cfRule type="cellIs" dxfId="14" priority="15" operator="equal">
      <formula>"Buying"</formula>
    </cfRule>
  </conditionalFormatting>
  <conditionalFormatting sqref="A2742:B2742">
    <cfRule type="containsText" dxfId="13" priority="13" operator="containsText" text="FALSE">
      <formula>NOT(ISERROR(SEARCH("FALSE",A2742)))</formula>
    </cfRule>
    <cfRule type="containsText" dxfId="12" priority="14" operator="containsText" text="TRUE">
      <formula>NOT(ISERROR(SEARCH("TRUE",A2742)))</formula>
    </cfRule>
  </conditionalFormatting>
  <conditionalFormatting sqref="N2742">
    <cfRule type="cellIs" dxfId="11" priority="10" operator="equal">
      <formula>"Buy"</formula>
    </cfRule>
    <cfRule type="containsText" dxfId="10" priority="11" operator="containsText" text="Hold">
      <formula>NOT(ISERROR(SEARCH("Hold",N2742)))</formula>
    </cfRule>
    <cfRule type="containsText" dxfId="9" priority="12" operator="containsText" text="Sell">
      <formula>NOT(ISERROR(SEARCH("Sell",N2742)))</formula>
    </cfRule>
  </conditionalFormatting>
  <conditionalFormatting sqref="N2742">
    <cfRule type="cellIs" dxfId="8" priority="9" operator="equal">
      <formula>"differ"</formula>
    </cfRule>
  </conditionalFormatting>
  <conditionalFormatting sqref="Q2742:R2742">
    <cfRule type="cellIs" dxfId="7" priority="6" operator="equal">
      <formula>"Buy"</formula>
    </cfRule>
    <cfRule type="containsText" dxfId="6" priority="7" operator="containsText" text="Hold">
      <formula>NOT(ISERROR(SEARCH("Hold",Q2742)))</formula>
    </cfRule>
    <cfRule type="containsText" dxfId="5" priority="8" operator="containsText" text="Sell">
      <formula>NOT(ISERROR(SEARCH("Sell",Q2742)))</formula>
    </cfRule>
  </conditionalFormatting>
  <conditionalFormatting sqref="Q2742:R2742">
    <cfRule type="cellIs" dxfId="4" priority="5" operator="equal">
      <formula>"differ"</formula>
    </cfRule>
  </conditionalFormatting>
  <conditionalFormatting sqref="U2742">
    <cfRule type="cellIs" dxfId="3" priority="2" operator="equal">
      <formula>"Buy"</formula>
    </cfRule>
    <cfRule type="containsText" dxfId="2" priority="3" operator="containsText" text="Hold">
      <formula>NOT(ISERROR(SEARCH("Hold",U2742)))</formula>
    </cfRule>
    <cfRule type="containsText" dxfId="1" priority="4" operator="containsText" text="Sell">
      <formula>NOT(ISERROR(SEARCH("Sell",U2742)))</formula>
    </cfRule>
  </conditionalFormatting>
  <conditionalFormatting sqref="U2742">
    <cfRule type="cellIs" dxfId="0" priority="1" operator="equal">
      <formula>"differ"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XRP Data</vt:lpstr>
      <vt:lpstr>XRP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광래 노</cp:lastModifiedBy>
  <dcterms:created xsi:type="dcterms:W3CDTF">2025-03-28T14:38:34Z</dcterms:created>
  <dcterms:modified xsi:type="dcterms:W3CDTF">2025-03-30T15:13:36Z</dcterms:modified>
</cp:coreProperties>
</file>