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ery posindo\data_chatbotpos\2021\February\"/>
    </mc:Choice>
  </mc:AlternateContent>
  <xr:revisionPtr revIDLastSave="0" documentId="13_ncr:1_{A42B1FFC-8223-4E71-B8B5-83AB30780686}" xr6:coauthVersionLast="46" xr6:coauthVersionMax="46" xr10:uidLastSave="{00000000-0000-0000-0000-000000000000}"/>
  <bookViews>
    <workbookView xWindow="-120" yWindow="-120" windowWidth="24240" windowHeight="13290" activeTab="1" xr2:uid="{00000000-000D-0000-FFFF-FFFF00000000}"/>
  </bookViews>
  <sheets>
    <sheet name="User Active" sheetId="1" r:id="rId1"/>
    <sheet name="Interaction" sheetId="2" r:id="rId2"/>
    <sheet name="Incoming Message" sheetId="3" r:id="rId3"/>
    <sheet name="Dunno Total" sheetId="6" r:id="rId4"/>
    <sheet name="Handover Agent" sheetId="8" r:id="rId5"/>
    <sheet name="Response Tim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2" l="1"/>
  <c r="D36" i="2"/>
  <c r="E36" i="2"/>
  <c r="F36" i="2"/>
  <c r="F6" i="1" l="1"/>
  <c r="B7" i="1"/>
  <c r="F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C36" i="1"/>
  <c r="D36" i="1"/>
  <c r="E36" i="1"/>
  <c r="C37" i="1"/>
  <c r="D37" i="1"/>
  <c r="E37" i="1"/>
  <c r="C38" i="1"/>
  <c r="D38" i="1"/>
  <c r="E38" i="1"/>
  <c r="C39" i="1"/>
  <c r="D39" i="1"/>
  <c r="E39" i="1"/>
  <c r="C41" i="1" l="1"/>
  <c r="F37" i="1"/>
  <c r="D41" i="1"/>
  <c r="D42" i="1" s="1"/>
  <c r="E41" i="1"/>
  <c r="E42" i="1" s="1"/>
  <c r="C42" i="1"/>
  <c r="F36" i="1"/>
  <c r="F39" i="1"/>
  <c r="F38" i="1"/>
  <c r="C43" i="1" l="1"/>
  <c r="G38" i="1" s="1"/>
  <c r="C37" i="2"/>
  <c r="G36" i="1" l="1"/>
  <c r="G8" i="1"/>
  <c r="G16" i="1"/>
  <c r="G10" i="1"/>
  <c r="G14" i="1"/>
  <c r="G18" i="1"/>
  <c r="G22" i="1"/>
  <c r="G26" i="1"/>
  <c r="C44" i="1"/>
  <c r="G12" i="1"/>
  <c r="G13" i="1"/>
  <c r="G17" i="1"/>
  <c r="G21" i="1"/>
  <c r="G25" i="1"/>
  <c r="G29" i="1"/>
  <c r="G33" i="1"/>
  <c r="G20" i="1"/>
  <c r="G24" i="1"/>
  <c r="G28" i="1"/>
  <c r="G32" i="1"/>
  <c r="G37" i="1"/>
  <c r="G15" i="1"/>
  <c r="E45" i="1"/>
  <c r="G19" i="1"/>
  <c r="G31" i="1"/>
  <c r="G11" i="1"/>
  <c r="G30" i="1"/>
  <c r="G9" i="1"/>
  <c r="D45" i="1"/>
  <c r="G27" i="1"/>
  <c r="G7" i="1"/>
  <c r="G23" i="1"/>
  <c r="C45" i="1"/>
  <c r="G6" i="1"/>
  <c r="G39" i="1"/>
  <c r="E39" i="8"/>
  <c r="D39" i="8"/>
  <c r="C39" i="8"/>
  <c r="E38" i="8"/>
  <c r="D38" i="8"/>
  <c r="C38" i="8"/>
  <c r="E37" i="8"/>
  <c r="D37" i="8"/>
  <c r="C37" i="8"/>
  <c r="E36" i="8"/>
  <c r="D36" i="8"/>
  <c r="C36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F6" i="8"/>
  <c r="D41" i="8" l="1"/>
  <c r="D42" i="8" s="1"/>
  <c r="F38" i="8"/>
  <c r="E41" i="8"/>
  <c r="E42" i="8" s="1"/>
  <c r="C41" i="8"/>
  <c r="C42" i="8" s="1"/>
  <c r="F37" i="8"/>
  <c r="F39" i="8"/>
  <c r="F36" i="8"/>
  <c r="F13" i="4"/>
  <c r="C36" i="3"/>
  <c r="C43" i="8" l="1"/>
  <c r="G39" i="8" s="1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G37" i="8" l="1"/>
  <c r="G20" i="8"/>
  <c r="C44" i="8"/>
  <c r="G28" i="8"/>
  <c r="G12" i="8"/>
  <c r="G10" i="8"/>
  <c r="C45" i="8"/>
  <c r="G22" i="8"/>
  <c r="E45" i="8"/>
  <c r="G24" i="8"/>
  <c r="G11" i="8"/>
  <c r="G30" i="8"/>
  <c r="G32" i="8"/>
  <c r="G19" i="8"/>
  <c r="G9" i="8"/>
  <c r="D45" i="8"/>
  <c r="G33" i="8"/>
  <c r="G25" i="8"/>
  <c r="G29" i="8"/>
  <c r="G15" i="8"/>
  <c r="G7" i="8"/>
  <c r="G8" i="8"/>
  <c r="G14" i="8"/>
  <c r="G16" i="8"/>
  <c r="G27" i="8"/>
  <c r="G18" i="8"/>
  <c r="G13" i="8"/>
  <c r="G6" i="8"/>
  <c r="G17" i="8"/>
  <c r="G21" i="8"/>
  <c r="G38" i="8"/>
  <c r="G23" i="8"/>
  <c r="G26" i="8"/>
  <c r="G31" i="8"/>
  <c r="G36" i="8"/>
  <c r="E39" i="4" l="1"/>
  <c r="D39" i="4"/>
  <c r="C39" i="4"/>
  <c r="E36" i="6" l="1"/>
  <c r="C39" i="6"/>
  <c r="E39" i="6" l="1"/>
  <c r="D39" i="6"/>
  <c r="E38" i="6"/>
  <c r="D38" i="6"/>
  <c r="C38" i="6"/>
  <c r="E37" i="6"/>
  <c r="D37" i="6"/>
  <c r="C37" i="6"/>
  <c r="D36" i="6"/>
  <c r="C36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E38" i="4"/>
  <c r="D38" i="4"/>
  <c r="C38" i="4"/>
  <c r="E37" i="4"/>
  <c r="D37" i="4"/>
  <c r="C37" i="4"/>
  <c r="E36" i="4"/>
  <c r="D36" i="4"/>
  <c r="C36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2" i="4"/>
  <c r="F11" i="4"/>
  <c r="F10" i="4"/>
  <c r="F9" i="4"/>
  <c r="F8" i="4"/>
  <c r="F7" i="4"/>
  <c r="F6" i="4"/>
  <c r="E39" i="3"/>
  <c r="D39" i="3"/>
  <c r="C39" i="3"/>
  <c r="E38" i="3"/>
  <c r="D38" i="3"/>
  <c r="C38" i="3"/>
  <c r="E37" i="3"/>
  <c r="D37" i="3"/>
  <c r="C37" i="3"/>
  <c r="E36" i="3"/>
  <c r="D36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E39" i="2"/>
  <c r="D39" i="2"/>
  <c r="C39" i="2"/>
  <c r="E38" i="2"/>
  <c r="D38" i="2"/>
  <c r="C38" i="2"/>
  <c r="E37" i="2"/>
  <c r="D37" i="2"/>
  <c r="F39" i="6" l="1"/>
  <c r="F38" i="6"/>
  <c r="F37" i="6"/>
  <c r="F36" i="6"/>
  <c r="F38" i="4"/>
  <c r="F37" i="4"/>
  <c r="C41" i="4"/>
  <c r="C42" i="4" s="1"/>
  <c r="F36" i="4"/>
  <c r="D41" i="4"/>
  <c r="D42" i="4" s="1"/>
  <c r="F39" i="4"/>
  <c r="D41" i="6"/>
  <c r="D42" i="6" s="1"/>
  <c r="E41" i="6"/>
  <c r="E42" i="6" s="1"/>
  <c r="F39" i="3"/>
  <c r="F38" i="3"/>
  <c r="E41" i="3"/>
  <c r="E42" i="3" s="1"/>
  <c r="D41" i="2"/>
  <c r="D42" i="2" s="1"/>
  <c r="C41" i="6"/>
  <c r="C42" i="6" s="1"/>
  <c r="E41" i="4"/>
  <c r="E42" i="4" s="1"/>
  <c r="F37" i="3"/>
  <c r="C41" i="3"/>
  <c r="C42" i="3" s="1"/>
  <c r="F36" i="3"/>
  <c r="D41" i="3"/>
  <c r="D42" i="3" s="1"/>
  <c r="F39" i="2"/>
  <c r="E41" i="2"/>
  <c r="E42" i="2" s="1"/>
  <c r="F38" i="2"/>
  <c r="C41" i="2"/>
  <c r="C42" i="2" s="1"/>
  <c r="F37" i="2"/>
  <c r="C43" i="4" l="1"/>
  <c r="C44" i="4" s="1"/>
  <c r="C43" i="6"/>
  <c r="G36" i="6" s="1"/>
  <c r="C43" i="3"/>
  <c r="G6" i="3" s="1"/>
  <c r="C43" i="2"/>
  <c r="G36" i="2" s="1"/>
  <c r="G38" i="3" l="1"/>
  <c r="G17" i="3"/>
  <c r="G8" i="3"/>
  <c r="G19" i="3"/>
  <c r="G37" i="3"/>
  <c r="G23" i="3"/>
  <c r="G7" i="3"/>
  <c r="G10" i="3"/>
  <c r="G9" i="3"/>
  <c r="G39" i="3"/>
  <c r="G16" i="3"/>
  <c r="G30" i="3"/>
  <c r="G18" i="3"/>
  <c r="G13" i="4"/>
  <c r="E45" i="3"/>
  <c r="G31" i="3"/>
  <c r="G12" i="3"/>
  <c r="G26" i="3"/>
  <c r="G33" i="6"/>
  <c r="G22" i="6"/>
  <c r="G18" i="6"/>
  <c r="G16" i="6"/>
  <c r="G21" i="6"/>
  <c r="G38" i="6"/>
  <c r="G29" i="6"/>
  <c r="G29" i="3"/>
  <c r="G39" i="6"/>
  <c r="G31" i="6"/>
  <c r="G23" i="6"/>
  <c r="G32" i="6"/>
  <c r="G6" i="6"/>
  <c r="G30" i="6"/>
  <c r="G25" i="6"/>
  <c r="G11" i="6"/>
  <c r="G37" i="6"/>
  <c r="G27" i="6"/>
  <c r="G26" i="6"/>
  <c r="G28" i="6"/>
  <c r="G24" i="6"/>
  <c r="G9" i="6"/>
  <c r="G17" i="6"/>
  <c r="G7" i="6"/>
  <c r="G10" i="6"/>
  <c r="G8" i="6"/>
  <c r="G12" i="6"/>
  <c r="G13" i="6"/>
  <c r="G32" i="4"/>
  <c r="G33" i="3"/>
  <c r="G36" i="3"/>
  <c r="G20" i="3"/>
  <c r="C45" i="3"/>
  <c r="G13" i="3"/>
  <c r="G27" i="3"/>
  <c r="G28" i="3"/>
  <c r="C44" i="3"/>
  <c r="D45" i="3"/>
  <c r="G14" i="3"/>
  <c r="G22" i="3"/>
  <c r="G15" i="3"/>
  <c r="G25" i="3"/>
  <c r="G24" i="3"/>
  <c r="G32" i="3"/>
  <c r="G11" i="3"/>
  <c r="G29" i="4"/>
  <c r="D45" i="6"/>
  <c r="G15" i="6"/>
  <c r="C45" i="6"/>
  <c r="G14" i="6"/>
  <c r="C44" i="6"/>
  <c r="G20" i="6"/>
  <c r="E45" i="6"/>
  <c r="G19" i="6"/>
  <c r="G33" i="4"/>
  <c r="G30" i="4"/>
  <c r="G37" i="4"/>
  <c r="G19" i="4"/>
  <c r="G38" i="4"/>
  <c r="G7" i="4"/>
  <c r="G16" i="4"/>
  <c r="G14" i="4"/>
  <c r="D45" i="4"/>
  <c r="G25" i="4"/>
  <c r="G31" i="4"/>
  <c r="G20" i="4"/>
  <c r="G18" i="4"/>
  <c r="G21" i="4"/>
  <c r="G23" i="4"/>
  <c r="G21" i="3"/>
  <c r="E45" i="4"/>
  <c r="G6" i="4"/>
  <c r="G22" i="4"/>
  <c r="G8" i="4"/>
  <c r="G24" i="4"/>
  <c r="C45" i="4"/>
  <c r="G11" i="4"/>
  <c r="G39" i="4"/>
  <c r="G15" i="4"/>
  <c r="G36" i="4"/>
  <c r="G17" i="4"/>
  <c r="G12" i="4"/>
  <c r="G28" i="4"/>
  <c r="G10" i="4"/>
  <c r="G26" i="4"/>
  <c r="G27" i="4"/>
  <c r="G9" i="4"/>
  <c r="E45" i="2"/>
  <c r="C45" i="2"/>
  <c r="D45" i="2"/>
  <c r="C44" i="2"/>
  <c r="G37" i="2"/>
  <c r="G38" i="2"/>
  <c r="G39" i="2"/>
</calcChain>
</file>

<file path=xl/sharedStrings.xml><?xml version="1.0" encoding="utf-8"?>
<sst xmlns="http://schemas.openxmlformats.org/spreadsheetml/2006/main" count="182" uniqueCount="29">
  <si>
    <t>No</t>
  </si>
  <si>
    <t>Date</t>
  </si>
  <si>
    <t>Telegram</t>
  </si>
  <si>
    <t>Line</t>
  </si>
  <si>
    <t>Total</t>
  </si>
  <si>
    <t>Percentage</t>
  </si>
  <si>
    <t>Total Week 1</t>
  </si>
  <si>
    <t>Total Week 2</t>
  </si>
  <si>
    <t>Total Week 3</t>
  </si>
  <si>
    <t>Total Week 4</t>
  </si>
  <si>
    <t>Week</t>
  </si>
  <si>
    <t>Total Perchannel</t>
  </si>
  <si>
    <t>AVG Perchannel / Day</t>
  </si>
  <si>
    <t>Total All Channel</t>
  </si>
  <si>
    <t>Percentage Perchannel</t>
  </si>
  <si>
    <t>AVG All Per Day</t>
  </si>
  <si>
    <t>Week 1</t>
  </si>
  <si>
    <t>Week 2</t>
  </si>
  <si>
    <t>Week 3</t>
  </si>
  <si>
    <t>Week 4</t>
  </si>
  <si>
    <t>kas</t>
  </si>
  <si>
    <t>User Active Vida Pos Indonesia</t>
  </si>
  <si>
    <t>Incoming Message Vida Pos Indonesia</t>
  </si>
  <si>
    <t>Response Time Vida Pos Indonesia</t>
  </si>
  <si>
    <t>Dunno Total Vida Pos Indonesia</t>
  </si>
  <si>
    <t>Hand Over to Agent Total Vida Pos Indonesia</t>
  </si>
  <si>
    <t>Livechat</t>
  </si>
  <si>
    <t>Total Interaction Vida Pos Indonesia</t>
  </si>
  <si>
    <t>Bulan February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</si>
</sst>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" fontId="4" fillId="2" borderId="0" xfId="0" applyNumberFormat="1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ACTIVE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'User Active'!$C$6:$C$33</c:f>
              <c:numCache>
                <c:formatCode>General</c:formatCode>
                <c:ptCount val="28"/>
                <c:pt idx="0">
                  <c:v>1493</c:v>
                </c:pt>
                <c:pt idx="1">
                  <c:v>1330</c:v>
                </c:pt>
                <c:pt idx="2">
                  <c:v>1287</c:v>
                </c:pt>
                <c:pt idx="3">
                  <c:v>1231</c:v>
                </c:pt>
                <c:pt idx="4">
                  <c:v>1207</c:v>
                </c:pt>
                <c:pt idx="5">
                  <c:v>964</c:v>
                </c:pt>
                <c:pt idx="6">
                  <c:v>667</c:v>
                </c:pt>
                <c:pt idx="7">
                  <c:v>1415</c:v>
                </c:pt>
                <c:pt idx="8">
                  <c:v>1318</c:v>
                </c:pt>
                <c:pt idx="9">
                  <c:v>1289</c:v>
                </c:pt>
                <c:pt idx="10">
                  <c:v>1218</c:v>
                </c:pt>
                <c:pt idx="11">
                  <c:v>967</c:v>
                </c:pt>
                <c:pt idx="12">
                  <c:v>1109</c:v>
                </c:pt>
                <c:pt idx="13">
                  <c:v>729</c:v>
                </c:pt>
                <c:pt idx="14">
                  <c:v>1608</c:v>
                </c:pt>
                <c:pt idx="15">
                  <c:v>1335</c:v>
                </c:pt>
                <c:pt idx="16">
                  <c:v>1391</c:v>
                </c:pt>
                <c:pt idx="17">
                  <c:v>1143</c:v>
                </c:pt>
                <c:pt idx="18">
                  <c:v>1211</c:v>
                </c:pt>
                <c:pt idx="19">
                  <c:v>985</c:v>
                </c:pt>
                <c:pt idx="20">
                  <c:v>720</c:v>
                </c:pt>
                <c:pt idx="21">
                  <c:v>1340</c:v>
                </c:pt>
                <c:pt idx="22">
                  <c:v>1260</c:v>
                </c:pt>
                <c:pt idx="23">
                  <c:v>1168</c:v>
                </c:pt>
                <c:pt idx="24">
                  <c:v>1160</c:v>
                </c:pt>
                <c:pt idx="25">
                  <c:v>1167</c:v>
                </c:pt>
                <c:pt idx="26">
                  <c:v>842</c:v>
                </c:pt>
                <c:pt idx="27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5-4A76-9E83-1CB1857B211E}"/>
            </c:ext>
          </c:extLst>
        </c:ser>
        <c:ser>
          <c:idx val="1"/>
          <c:order val="1"/>
          <c:tx>
            <c:strRef>
              <c:f>'User Active'!$D$5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'User Active'!$D$6:$D$33</c:f>
              <c:numCache>
                <c:formatCode>General</c:formatCode>
                <c:ptCount val="28"/>
                <c:pt idx="0">
                  <c:v>56</c:v>
                </c:pt>
                <c:pt idx="1">
                  <c:v>43</c:v>
                </c:pt>
                <c:pt idx="2">
                  <c:v>51</c:v>
                </c:pt>
                <c:pt idx="3">
                  <c:v>54</c:v>
                </c:pt>
                <c:pt idx="4">
                  <c:v>32</c:v>
                </c:pt>
                <c:pt idx="5">
                  <c:v>34</c:v>
                </c:pt>
                <c:pt idx="6">
                  <c:v>22</c:v>
                </c:pt>
                <c:pt idx="7">
                  <c:v>59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27</c:v>
                </c:pt>
                <c:pt idx="12">
                  <c:v>41</c:v>
                </c:pt>
                <c:pt idx="13">
                  <c:v>24</c:v>
                </c:pt>
                <c:pt idx="14">
                  <c:v>56</c:v>
                </c:pt>
                <c:pt idx="15">
                  <c:v>44</c:v>
                </c:pt>
                <c:pt idx="16">
                  <c:v>36</c:v>
                </c:pt>
                <c:pt idx="17">
                  <c:v>49</c:v>
                </c:pt>
                <c:pt idx="18">
                  <c:v>39</c:v>
                </c:pt>
                <c:pt idx="19">
                  <c:v>35</c:v>
                </c:pt>
                <c:pt idx="20">
                  <c:v>19</c:v>
                </c:pt>
                <c:pt idx="21">
                  <c:v>54</c:v>
                </c:pt>
                <c:pt idx="22">
                  <c:v>48</c:v>
                </c:pt>
                <c:pt idx="23">
                  <c:v>42</c:v>
                </c:pt>
                <c:pt idx="24">
                  <c:v>45</c:v>
                </c:pt>
                <c:pt idx="25">
                  <c:v>41</c:v>
                </c:pt>
                <c:pt idx="26">
                  <c:v>32</c:v>
                </c:pt>
                <c:pt idx="2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5-4A76-9E83-1CB1857B211E}"/>
            </c:ext>
          </c:extLst>
        </c:ser>
        <c:ser>
          <c:idx val="2"/>
          <c:order val="2"/>
          <c:tx>
            <c:strRef>
              <c:f>'User Active'!$E$5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'User Active'!$E$6:$E$33</c:f>
              <c:numCache>
                <c:formatCode>General</c:formatCode>
                <c:ptCount val="28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7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5-4A76-9E83-1CB1857B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1564080"/>
        <c:axId val="521564408"/>
      </c:barChart>
      <c:lineChart>
        <c:grouping val="standard"/>
        <c:varyColors val="0"/>
        <c:ser>
          <c:idx val="3"/>
          <c:order val="3"/>
          <c:tx>
            <c:strRef>
              <c:f>'User Active'!$G$5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'User Active'!$B$6:$B$33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'User Active'!$G$6:$G$33</c:f>
              <c:numCache>
                <c:formatCode>0%</c:formatCode>
                <c:ptCount val="28"/>
                <c:pt idx="0">
                  <c:v>4.6490018584017745E-2</c:v>
                </c:pt>
                <c:pt idx="1">
                  <c:v>4.1274503926623102E-2</c:v>
                </c:pt>
                <c:pt idx="2">
                  <c:v>4.0165457706372518E-2</c:v>
                </c:pt>
                <c:pt idx="3">
                  <c:v>3.8696720820094718E-2</c:v>
                </c:pt>
                <c:pt idx="4">
                  <c:v>3.716803548947905E-2</c:v>
                </c:pt>
                <c:pt idx="5">
                  <c:v>2.9914273724596846E-2</c:v>
                </c:pt>
                <c:pt idx="6">
                  <c:v>2.065223907439602E-2</c:v>
                </c:pt>
                <c:pt idx="7">
                  <c:v>4.4301900365685508E-2</c:v>
                </c:pt>
                <c:pt idx="8">
                  <c:v>4.0645045261075478E-2</c:v>
                </c:pt>
                <c:pt idx="9">
                  <c:v>3.9955638151189979E-2</c:v>
                </c:pt>
                <c:pt idx="10">
                  <c:v>3.7857442599364549E-2</c:v>
                </c:pt>
                <c:pt idx="11">
                  <c:v>2.9914273724596846E-2</c:v>
                </c:pt>
                <c:pt idx="12">
                  <c:v>3.453030393861279E-2</c:v>
                </c:pt>
                <c:pt idx="13">
                  <c:v>2.2600563515376777E-2</c:v>
                </c:pt>
                <c:pt idx="14">
                  <c:v>4.9937054133445236E-2</c:v>
                </c:pt>
                <c:pt idx="15">
                  <c:v>4.1424375037467778E-2</c:v>
                </c:pt>
                <c:pt idx="16">
                  <c:v>4.2773215035069839E-2</c:v>
                </c:pt>
                <c:pt idx="17">
                  <c:v>3.5789221269708051E-2</c:v>
                </c:pt>
                <c:pt idx="18">
                  <c:v>3.7467777711168396E-2</c:v>
                </c:pt>
                <c:pt idx="19">
                  <c:v>3.0603680834482345E-2</c:v>
                </c:pt>
                <c:pt idx="20">
                  <c:v>2.2210898627180623E-2</c:v>
                </c:pt>
                <c:pt idx="21">
                  <c:v>4.1844014147832863E-2</c:v>
                </c:pt>
                <c:pt idx="22">
                  <c:v>3.920628259696661E-2</c:v>
                </c:pt>
                <c:pt idx="23">
                  <c:v>3.6268808824411004E-2</c:v>
                </c:pt>
                <c:pt idx="24">
                  <c:v>3.6148911935735266E-2</c:v>
                </c:pt>
                <c:pt idx="25">
                  <c:v>3.6268808824411004E-2</c:v>
                </c:pt>
                <c:pt idx="26">
                  <c:v>2.6287392842155748E-2</c:v>
                </c:pt>
                <c:pt idx="27">
                  <c:v>1.9603141298483305E-2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A5-4A76-9E83-1CB1857B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83656"/>
        <c:axId val="532585952"/>
      </c:lineChart>
      <c:catAx>
        <c:axId val="5215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64408"/>
        <c:crosses val="autoZero"/>
        <c:auto val="1"/>
        <c:lblAlgn val="ctr"/>
        <c:lblOffset val="100"/>
        <c:noMultiLvlLbl val="1"/>
      </c:catAx>
      <c:valAx>
        <c:axId val="521564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64080"/>
        <c:crosses val="autoZero"/>
        <c:crossBetween val="between"/>
      </c:valAx>
      <c:valAx>
        <c:axId val="53258595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83656"/>
        <c:crosses val="max"/>
        <c:crossBetween val="between"/>
      </c:valAx>
      <c:catAx>
        <c:axId val="532583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2585952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WEEKLYU</a:t>
            </a:r>
            <a:r>
              <a:rPr lang="en-US" sz="1600" b="1" baseline="0"/>
              <a:t>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Interaction!$F$35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Interaction!$B$36:$B$39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Interaction!$F$36:$F$39</c:f>
              <c:numCache>
                <c:formatCode>General</c:formatCode>
                <c:ptCount val="4"/>
                <c:pt idx="0">
                  <c:v>11314</c:v>
                </c:pt>
                <c:pt idx="1">
                  <c:v>11917</c:v>
                </c:pt>
                <c:pt idx="2">
                  <c:v>11280</c:v>
                </c:pt>
                <c:pt idx="3">
                  <c:v>9792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5-4EF3-9CA5-A0CEEB36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6155344"/>
        <c:axId val="526160264"/>
      </c:barChart>
      <c:lineChart>
        <c:grouping val="standard"/>
        <c:varyColors val="0"/>
        <c:ser>
          <c:idx val="1"/>
          <c:order val="1"/>
          <c:tx>
            <c:strRef>
              <c:f>Interaction!$G$35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Interaction!$B$36:$B$39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Interaction!$G$36:$G$39</c:f>
              <c:numCache>
                <c:formatCode>0%</c:formatCode>
                <c:ptCount val="4"/>
                <c:pt idx="0">
                  <c:v>0.25537773965645666</c:v>
                </c:pt>
                <c:pt idx="1">
                  <c:v>0.26898855607972372</c:v>
                </c:pt>
                <c:pt idx="2">
                  <c:v>0.25461029727106516</c:v>
                </c:pt>
                <c:pt idx="3">
                  <c:v>0.22102340699275444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5-4EF3-9CA5-A0CEEB36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45096"/>
        <c:axId val="531444440"/>
      </c:lineChart>
      <c:catAx>
        <c:axId val="5261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60264"/>
        <c:crosses val="autoZero"/>
        <c:auto val="1"/>
        <c:lblAlgn val="ctr"/>
        <c:lblOffset val="100"/>
        <c:noMultiLvlLbl val="0"/>
      </c:catAx>
      <c:valAx>
        <c:axId val="526160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55344"/>
        <c:crosses val="autoZero"/>
        <c:crossBetween val="between"/>
      </c:valAx>
      <c:valAx>
        <c:axId val="53144444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5096"/>
        <c:crosses val="max"/>
        <c:crossBetween val="between"/>
      </c:valAx>
      <c:catAx>
        <c:axId val="531445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444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EB-462C-9DDB-B058CBC8016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5EB-462C-9DDB-B058CBC8016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EB-462C-9DDB-B058CBC8016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5EB-462C-9DDB-B058CBC8016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5EB-462C-9DDB-B058CBC8016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5EB-462C-9DDB-B058CBC8016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Interaction!$C$35:$E$35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Interaction!$C$41:$E$41</c:f>
              <c:numCache>
                <c:formatCode>General</c:formatCode>
                <c:ptCount val="3"/>
                <c:pt idx="0">
                  <c:v>40211</c:v>
                </c:pt>
                <c:pt idx="1">
                  <c:v>1742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B-462C-9DDB-B058CBC8016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8B-4289-A6A3-030EFCBFBA9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38B-4289-A6A3-030EFCBFBA9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8B-4289-A6A3-030EFCBFBA9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38B-4289-A6A3-030EFCBFBA9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38B-4289-A6A3-030EFCBFBA9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38B-4289-A6A3-030EFCBFBA9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Interaction!$C$35:$E$35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Interaction!$C$42:$E$42</c:f>
              <c:numCache>
                <c:formatCode>0.0</c:formatCode>
                <c:ptCount val="3"/>
                <c:pt idx="0">
                  <c:v>1297.1290322580646</c:v>
                </c:pt>
                <c:pt idx="1">
                  <c:v>56.193548387096776</c:v>
                </c:pt>
                <c:pt idx="2">
                  <c:v>2.064516129032258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B-4289-A6A3-030EFCBFBA9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INCOMING</a:t>
            </a:r>
            <a:r>
              <a:rPr lang="en-US" baseline="0"/>
              <a:t> MESSAGE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'Incoming Message'!$C$6:$C$33</c:f>
              <c:numCache>
                <c:formatCode>General</c:formatCode>
                <c:ptCount val="28"/>
                <c:pt idx="0">
                  <c:v>5921</c:v>
                </c:pt>
                <c:pt idx="1">
                  <c:v>4943</c:v>
                </c:pt>
                <c:pt idx="2">
                  <c:v>4976</c:v>
                </c:pt>
                <c:pt idx="3">
                  <c:v>4581</c:v>
                </c:pt>
                <c:pt idx="4">
                  <c:v>4418</c:v>
                </c:pt>
                <c:pt idx="5">
                  <c:v>3731</c:v>
                </c:pt>
                <c:pt idx="6">
                  <c:v>2323</c:v>
                </c:pt>
                <c:pt idx="7">
                  <c:v>5717</c:v>
                </c:pt>
                <c:pt idx="8">
                  <c:v>5098</c:v>
                </c:pt>
                <c:pt idx="9">
                  <c:v>4837</c:v>
                </c:pt>
                <c:pt idx="10">
                  <c:v>4850</c:v>
                </c:pt>
                <c:pt idx="11">
                  <c:v>3892</c:v>
                </c:pt>
                <c:pt idx="12">
                  <c:v>4297</c:v>
                </c:pt>
                <c:pt idx="13">
                  <c:v>2808</c:v>
                </c:pt>
                <c:pt idx="14">
                  <c:v>6491</c:v>
                </c:pt>
                <c:pt idx="15">
                  <c:v>5033</c:v>
                </c:pt>
                <c:pt idx="16">
                  <c:v>5444</c:v>
                </c:pt>
                <c:pt idx="17">
                  <c:v>4073</c:v>
                </c:pt>
                <c:pt idx="18">
                  <c:v>4591</c:v>
                </c:pt>
                <c:pt idx="19">
                  <c:v>3878</c:v>
                </c:pt>
                <c:pt idx="20">
                  <c:v>2643</c:v>
                </c:pt>
                <c:pt idx="21">
                  <c:v>4844</c:v>
                </c:pt>
                <c:pt idx="22">
                  <c:v>4952</c:v>
                </c:pt>
                <c:pt idx="23">
                  <c:v>4469</c:v>
                </c:pt>
                <c:pt idx="24">
                  <c:v>4532</c:v>
                </c:pt>
                <c:pt idx="25">
                  <c:v>4304</c:v>
                </c:pt>
                <c:pt idx="26">
                  <c:v>3070</c:v>
                </c:pt>
                <c:pt idx="27">
                  <c:v>2380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6-4EE4-AEC8-77CE862D636D}"/>
            </c:ext>
          </c:extLst>
        </c:ser>
        <c:ser>
          <c:idx val="1"/>
          <c:order val="1"/>
          <c:tx>
            <c:strRef>
              <c:f>'Incoming Message'!$D$5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'Incoming Message'!$D$6:$D$33</c:f>
              <c:numCache>
                <c:formatCode>General</c:formatCode>
                <c:ptCount val="28"/>
                <c:pt idx="0">
                  <c:v>273</c:v>
                </c:pt>
                <c:pt idx="1">
                  <c:v>235</c:v>
                </c:pt>
                <c:pt idx="2">
                  <c:v>196</c:v>
                </c:pt>
                <c:pt idx="3">
                  <c:v>278</c:v>
                </c:pt>
                <c:pt idx="4">
                  <c:v>134</c:v>
                </c:pt>
                <c:pt idx="5">
                  <c:v>198</c:v>
                </c:pt>
                <c:pt idx="6">
                  <c:v>84</c:v>
                </c:pt>
                <c:pt idx="7">
                  <c:v>244</c:v>
                </c:pt>
                <c:pt idx="8">
                  <c:v>204</c:v>
                </c:pt>
                <c:pt idx="9">
                  <c:v>229</c:v>
                </c:pt>
                <c:pt idx="10">
                  <c:v>166</c:v>
                </c:pt>
                <c:pt idx="11">
                  <c:v>140</c:v>
                </c:pt>
                <c:pt idx="12">
                  <c:v>203</c:v>
                </c:pt>
                <c:pt idx="13">
                  <c:v>115</c:v>
                </c:pt>
                <c:pt idx="14">
                  <c:v>307</c:v>
                </c:pt>
                <c:pt idx="15">
                  <c:v>246</c:v>
                </c:pt>
                <c:pt idx="16">
                  <c:v>138</c:v>
                </c:pt>
                <c:pt idx="17">
                  <c:v>220</c:v>
                </c:pt>
                <c:pt idx="18">
                  <c:v>177</c:v>
                </c:pt>
                <c:pt idx="19">
                  <c:v>152</c:v>
                </c:pt>
                <c:pt idx="20">
                  <c:v>93</c:v>
                </c:pt>
                <c:pt idx="21">
                  <c:v>249</c:v>
                </c:pt>
                <c:pt idx="22">
                  <c:v>253</c:v>
                </c:pt>
                <c:pt idx="23">
                  <c:v>252</c:v>
                </c:pt>
                <c:pt idx="24">
                  <c:v>242</c:v>
                </c:pt>
                <c:pt idx="25">
                  <c:v>199</c:v>
                </c:pt>
                <c:pt idx="26">
                  <c:v>139</c:v>
                </c:pt>
                <c:pt idx="27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6-4EE4-AEC8-77CE862D636D}"/>
            </c:ext>
          </c:extLst>
        </c:ser>
        <c:ser>
          <c:idx val="2"/>
          <c:order val="2"/>
          <c:tx>
            <c:strRef>
              <c:f>'Incoming Message'!$E$5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'Incoming Message'!$E$6:$E$33</c:f>
              <c:numCache>
                <c:formatCode>General</c:formatCode>
                <c:ptCount val="28"/>
                <c:pt idx="0">
                  <c:v>14</c:v>
                </c:pt>
                <c:pt idx="1">
                  <c:v>17</c:v>
                </c:pt>
                <c:pt idx="2">
                  <c:v>12</c:v>
                </c:pt>
                <c:pt idx="3">
                  <c:v>14</c:v>
                </c:pt>
                <c:pt idx="4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2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22</c:v>
                </c:pt>
                <c:pt idx="15">
                  <c:v>12</c:v>
                </c:pt>
                <c:pt idx="17">
                  <c:v>13</c:v>
                </c:pt>
                <c:pt idx="19">
                  <c:v>7</c:v>
                </c:pt>
                <c:pt idx="20">
                  <c:v>2</c:v>
                </c:pt>
                <c:pt idx="21">
                  <c:v>7</c:v>
                </c:pt>
                <c:pt idx="24">
                  <c:v>6</c:v>
                </c:pt>
                <c:pt idx="25">
                  <c:v>2</c:v>
                </c:pt>
                <c:pt idx="26">
                  <c:v>11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6-4EE4-AEC8-77CE862D6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053440"/>
        <c:axId val="534057376"/>
      </c:barChart>
      <c:lineChart>
        <c:grouping val="standard"/>
        <c:varyColors val="0"/>
        <c:ser>
          <c:idx val="3"/>
          <c:order val="3"/>
          <c:tx>
            <c:strRef>
              <c:f>'Incoming Message'!$G$5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'Incoming Message'!$B$6:$B$33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'Incoming Message'!$G$6:$G$33</c:f>
              <c:numCache>
                <c:formatCode>0%</c:formatCode>
                <c:ptCount val="28"/>
                <c:pt idx="0">
                  <c:v>4.8217101226398239E-2</c:v>
                </c:pt>
                <c:pt idx="1">
                  <c:v>4.0349201171253041E-2</c:v>
                </c:pt>
                <c:pt idx="2">
                  <c:v>4.0263764941631523E-2</c:v>
                </c:pt>
                <c:pt idx="3">
                  <c:v>3.7848249722332257E-2</c:v>
                </c:pt>
                <c:pt idx="4">
                  <c:v>3.5401666783170617E-2</c:v>
                </c:pt>
                <c:pt idx="5">
                  <c:v>3.0516267834812934E-2</c:v>
                </c:pt>
                <c:pt idx="6">
                  <c:v>1.8695000427181148E-2</c:v>
                </c:pt>
                <c:pt idx="7">
                  <c:v>4.6329737244759264E-2</c:v>
                </c:pt>
                <c:pt idx="8">
                  <c:v>4.1242398117296179E-2</c:v>
                </c:pt>
                <c:pt idx="9">
                  <c:v>3.9471538085141089E-2</c:v>
                </c:pt>
                <c:pt idx="10">
                  <c:v>3.8974454567343164E-2</c:v>
                </c:pt>
                <c:pt idx="11">
                  <c:v>3.1393930920924885E-2</c:v>
                </c:pt>
                <c:pt idx="12">
                  <c:v>3.5021087214856583E-2</c:v>
                </c:pt>
                <c:pt idx="13">
                  <c:v>2.277263865911721E-2</c:v>
                </c:pt>
                <c:pt idx="14">
                  <c:v>5.2970462365340851E-2</c:v>
                </c:pt>
                <c:pt idx="15">
                  <c:v>4.1094826447949921E-2</c:v>
                </c:pt>
                <c:pt idx="16">
                  <c:v>4.3355003067937339E-2</c:v>
                </c:pt>
                <c:pt idx="17">
                  <c:v>3.3444400431841305E-2</c:v>
                </c:pt>
                <c:pt idx="18">
                  <c:v>3.7032722075945039E-2</c:v>
                </c:pt>
                <c:pt idx="19">
                  <c:v>3.1355096271096922E-2</c:v>
                </c:pt>
                <c:pt idx="20">
                  <c:v>2.1265854245792266E-2</c:v>
                </c:pt>
                <c:pt idx="21">
                  <c:v>3.961134282452175E-2</c:v>
                </c:pt>
                <c:pt idx="22">
                  <c:v>4.0426870470908961E-2</c:v>
                </c:pt>
                <c:pt idx="23">
                  <c:v>3.6667676367562192E-2</c:v>
                </c:pt>
                <c:pt idx="24">
                  <c:v>3.7125925235532153E-2</c:v>
                </c:pt>
                <c:pt idx="25">
                  <c:v>3.4990019494994216E-2</c:v>
                </c:pt>
                <c:pt idx="26">
                  <c:v>2.5009514489207851E-2</c:v>
                </c:pt>
                <c:pt idx="27">
                  <c:v>1.9153249295151106E-2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26-4EE4-AEC8-77CE862D6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69184"/>
        <c:axId val="534063936"/>
      </c:lineChart>
      <c:catAx>
        <c:axId val="5340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57376"/>
        <c:crosses val="autoZero"/>
        <c:auto val="1"/>
        <c:lblAlgn val="ctr"/>
        <c:lblOffset val="100"/>
        <c:noMultiLvlLbl val="0"/>
      </c:catAx>
      <c:valAx>
        <c:axId val="53405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53440"/>
        <c:crosses val="autoZero"/>
        <c:crossBetween val="between"/>
      </c:valAx>
      <c:valAx>
        <c:axId val="53406393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69184"/>
        <c:crosses val="max"/>
        <c:crossBetween val="between"/>
      </c:valAx>
      <c:catAx>
        <c:axId val="53406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4063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INCOMING MESSAGE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'Incoming Message'!$F$6:$F$33</c:f>
              <c:numCache>
                <c:formatCode>General</c:formatCode>
                <c:ptCount val="28"/>
                <c:pt idx="0">
                  <c:v>6208</c:v>
                </c:pt>
                <c:pt idx="1">
                  <c:v>5195</c:v>
                </c:pt>
                <c:pt idx="2">
                  <c:v>5184</c:v>
                </c:pt>
                <c:pt idx="3">
                  <c:v>4873</c:v>
                </c:pt>
                <c:pt idx="4">
                  <c:v>4558</c:v>
                </c:pt>
                <c:pt idx="5">
                  <c:v>3929</c:v>
                </c:pt>
                <c:pt idx="6">
                  <c:v>2407</c:v>
                </c:pt>
                <c:pt idx="7">
                  <c:v>5965</c:v>
                </c:pt>
                <c:pt idx="8">
                  <c:v>5310</c:v>
                </c:pt>
                <c:pt idx="9">
                  <c:v>5082</c:v>
                </c:pt>
                <c:pt idx="10">
                  <c:v>5018</c:v>
                </c:pt>
                <c:pt idx="11">
                  <c:v>4042</c:v>
                </c:pt>
                <c:pt idx="12">
                  <c:v>4509</c:v>
                </c:pt>
                <c:pt idx="13">
                  <c:v>2932</c:v>
                </c:pt>
                <c:pt idx="14">
                  <c:v>6820</c:v>
                </c:pt>
                <c:pt idx="15">
                  <c:v>5291</c:v>
                </c:pt>
                <c:pt idx="16">
                  <c:v>5582</c:v>
                </c:pt>
                <c:pt idx="17">
                  <c:v>4306</c:v>
                </c:pt>
                <c:pt idx="18">
                  <c:v>4768</c:v>
                </c:pt>
                <c:pt idx="19">
                  <c:v>4037</c:v>
                </c:pt>
                <c:pt idx="20">
                  <c:v>2738</c:v>
                </c:pt>
                <c:pt idx="21">
                  <c:v>5100</c:v>
                </c:pt>
                <c:pt idx="22">
                  <c:v>5205</c:v>
                </c:pt>
                <c:pt idx="23">
                  <c:v>4721</c:v>
                </c:pt>
                <c:pt idx="24">
                  <c:v>4780</c:v>
                </c:pt>
                <c:pt idx="25">
                  <c:v>4505</c:v>
                </c:pt>
                <c:pt idx="26">
                  <c:v>3220</c:v>
                </c:pt>
                <c:pt idx="27">
                  <c:v>2466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7-4113-8E64-F3BE86BC5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045568"/>
        <c:axId val="534041304"/>
      </c:barChart>
      <c:lineChart>
        <c:grouping val="standard"/>
        <c:varyColors val="0"/>
        <c:ser>
          <c:idx val="1"/>
          <c:order val="1"/>
          <c:tx>
            <c:strRef>
              <c:f>'Incoming Message'!$G$5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'Incoming Message'!$B$6:$B$33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'Incoming Message'!$G$6:$G$33</c:f>
              <c:numCache>
                <c:formatCode>0%</c:formatCode>
                <c:ptCount val="28"/>
                <c:pt idx="0">
                  <c:v>4.8217101226398239E-2</c:v>
                </c:pt>
                <c:pt idx="1">
                  <c:v>4.0349201171253041E-2</c:v>
                </c:pt>
                <c:pt idx="2">
                  <c:v>4.0263764941631523E-2</c:v>
                </c:pt>
                <c:pt idx="3">
                  <c:v>3.7848249722332257E-2</c:v>
                </c:pt>
                <c:pt idx="4">
                  <c:v>3.5401666783170617E-2</c:v>
                </c:pt>
                <c:pt idx="5">
                  <c:v>3.0516267834812934E-2</c:v>
                </c:pt>
                <c:pt idx="6">
                  <c:v>1.8695000427181148E-2</c:v>
                </c:pt>
                <c:pt idx="7">
                  <c:v>4.6329737244759264E-2</c:v>
                </c:pt>
                <c:pt idx="8">
                  <c:v>4.1242398117296179E-2</c:v>
                </c:pt>
                <c:pt idx="9">
                  <c:v>3.9471538085141089E-2</c:v>
                </c:pt>
                <c:pt idx="10">
                  <c:v>3.8974454567343164E-2</c:v>
                </c:pt>
                <c:pt idx="11">
                  <c:v>3.1393930920924885E-2</c:v>
                </c:pt>
                <c:pt idx="12">
                  <c:v>3.5021087214856583E-2</c:v>
                </c:pt>
                <c:pt idx="13">
                  <c:v>2.277263865911721E-2</c:v>
                </c:pt>
                <c:pt idx="14">
                  <c:v>5.2970462365340851E-2</c:v>
                </c:pt>
                <c:pt idx="15">
                  <c:v>4.1094826447949921E-2</c:v>
                </c:pt>
                <c:pt idx="16">
                  <c:v>4.3355003067937339E-2</c:v>
                </c:pt>
                <c:pt idx="17">
                  <c:v>3.3444400431841305E-2</c:v>
                </c:pt>
                <c:pt idx="18">
                  <c:v>3.7032722075945039E-2</c:v>
                </c:pt>
                <c:pt idx="19">
                  <c:v>3.1355096271096922E-2</c:v>
                </c:pt>
                <c:pt idx="20">
                  <c:v>2.1265854245792266E-2</c:v>
                </c:pt>
                <c:pt idx="21">
                  <c:v>3.961134282452175E-2</c:v>
                </c:pt>
                <c:pt idx="22">
                  <c:v>4.0426870470908961E-2</c:v>
                </c:pt>
                <c:pt idx="23">
                  <c:v>3.6667676367562192E-2</c:v>
                </c:pt>
                <c:pt idx="24">
                  <c:v>3.7125925235532153E-2</c:v>
                </c:pt>
                <c:pt idx="25">
                  <c:v>3.4990019494994216E-2</c:v>
                </c:pt>
                <c:pt idx="26">
                  <c:v>2.5009514489207851E-2</c:v>
                </c:pt>
                <c:pt idx="27">
                  <c:v>1.9153249295151106E-2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7-4113-8E64-F3BE86BC5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199696"/>
        <c:axId val="1598209680"/>
      </c:lineChart>
      <c:catAx>
        <c:axId val="53404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1304"/>
        <c:crosses val="autoZero"/>
        <c:auto val="1"/>
        <c:lblAlgn val="ctr"/>
        <c:lblOffset val="100"/>
        <c:noMultiLvlLbl val="0"/>
      </c:catAx>
      <c:valAx>
        <c:axId val="53404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5568"/>
        <c:crosses val="autoZero"/>
        <c:crossBetween val="between"/>
      </c:valAx>
      <c:valAx>
        <c:axId val="15982096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199696"/>
        <c:crosses val="max"/>
        <c:crossBetween val="between"/>
      </c:valAx>
      <c:catAx>
        <c:axId val="159819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820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PER CHANNEL</a:t>
            </a:r>
            <a:r>
              <a:rPr lang="en-US" sz="1600" b="1" baseline="0"/>
              <a:t> 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Message'!$C$35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'Incoming Message'!$B$36:$B$39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Message'!$C$36:$C$39</c:f>
              <c:numCache>
                <c:formatCode>General</c:formatCode>
                <c:ptCount val="4"/>
                <c:pt idx="0">
                  <c:v>30893</c:v>
                </c:pt>
                <c:pt idx="1">
                  <c:v>31499</c:v>
                </c:pt>
                <c:pt idx="2">
                  <c:v>32153</c:v>
                </c:pt>
                <c:pt idx="3">
                  <c:v>28551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3-4765-AC16-3B4B69A6BB02}"/>
            </c:ext>
          </c:extLst>
        </c:ser>
        <c:ser>
          <c:idx val="1"/>
          <c:order val="1"/>
          <c:tx>
            <c:strRef>
              <c:f>'Incoming Message'!$D$35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'Incoming Message'!$B$36:$B$39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Message'!$D$36:$D$39</c:f>
              <c:numCache>
                <c:formatCode>General</c:formatCode>
                <c:ptCount val="4"/>
                <c:pt idx="0">
                  <c:v>1398</c:v>
                </c:pt>
                <c:pt idx="1">
                  <c:v>1301</c:v>
                </c:pt>
                <c:pt idx="2">
                  <c:v>1333</c:v>
                </c:pt>
                <c:pt idx="3">
                  <c:v>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3-4765-AC16-3B4B69A6BB02}"/>
            </c:ext>
          </c:extLst>
        </c:ser>
        <c:ser>
          <c:idx val="2"/>
          <c:order val="2"/>
          <c:tx>
            <c:strRef>
              <c:f>'Incoming Message'!$E$35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'Incoming Message'!$B$36:$B$39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Message'!$E$36:$E$39</c:f>
              <c:numCache>
                <c:formatCode>General</c:formatCode>
                <c:ptCount val="4"/>
                <c:pt idx="0">
                  <c:v>63</c:v>
                </c:pt>
                <c:pt idx="1">
                  <c:v>58</c:v>
                </c:pt>
                <c:pt idx="2">
                  <c:v>56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3-4765-AC16-3B4B69A6B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092672"/>
        <c:axId val="527090376"/>
      </c:barChart>
      <c:catAx>
        <c:axId val="5270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90376"/>
        <c:crosses val="autoZero"/>
        <c:auto val="1"/>
        <c:lblAlgn val="ctr"/>
        <c:lblOffset val="100"/>
        <c:noMultiLvlLbl val="0"/>
      </c:catAx>
      <c:valAx>
        <c:axId val="527090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Message'!$F$35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'Incoming Message'!$B$36:$B$39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Message'!$F$36:$F$39</c:f>
              <c:numCache>
                <c:formatCode>General</c:formatCode>
                <c:ptCount val="4"/>
                <c:pt idx="0">
                  <c:v>32354</c:v>
                </c:pt>
                <c:pt idx="1">
                  <c:v>32858</c:v>
                </c:pt>
                <c:pt idx="2">
                  <c:v>33542</c:v>
                </c:pt>
                <c:pt idx="3">
                  <c:v>29997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E-46A3-86C1-01D759027F30}"/>
            </c:ext>
          </c:extLst>
        </c:ser>
        <c:ser>
          <c:idx val="1"/>
          <c:order val="1"/>
          <c:tx>
            <c:strRef>
              <c:f>'Incoming Message'!$G$35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'Incoming Message'!$B$36:$B$39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Message'!$G$36:$G$39</c:f>
              <c:numCache>
                <c:formatCode>0%</c:formatCode>
                <c:ptCount val="4"/>
                <c:pt idx="0">
                  <c:v>0.25129125210677977</c:v>
                </c:pt>
                <c:pt idx="1">
                  <c:v>0.2552057848094384</c:v>
                </c:pt>
                <c:pt idx="2">
                  <c:v>0.26051836490590363</c:v>
                </c:pt>
                <c:pt idx="3">
                  <c:v>0.23298459817787823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E-46A3-86C1-01D759027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466184"/>
        <c:axId val="530467168"/>
      </c:barChart>
      <c:catAx>
        <c:axId val="53046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67168"/>
        <c:crosses val="autoZero"/>
        <c:auto val="1"/>
        <c:lblAlgn val="ctr"/>
        <c:lblOffset val="100"/>
        <c:noMultiLvlLbl val="0"/>
      </c:catAx>
      <c:valAx>
        <c:axId val="53046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6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84-4CE4-8F9F-F374F206B5E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E84-4CE4-8F9F-F374F206B5E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84-4CE4-8F9F-F374F206B5E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E84-4CE4-8F9F-F374F206B5E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E84-4CE4-8F9F-F374F206B5EE}"/>
                </c:ext>
              </c:extLst>
            </c:dLbl>
            <c:dLbl>
              <c:idx val="2"/>
              <c:layout>
                <c:manualLayout>
                  <c:x val="0.12639403888999715"/>
                  <c:y val="9.259259259259237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84-4CE4-8F9F-F374F206B5E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'Incoming Message'!$C$35:$E$35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'Incoming Message'!$C$41:$E$41</c:f>
              <c:numCache>
                <c:formatCode>General</c:formatCode>
                <c:ptCount val="3"/>
                <c:pt idx="0">
                  <c:v>123096</c:v>
                </c:pt>
                <c:pt idx="1">
                  <c:v>5450</c:v>
                </c:pt>
                <c:pt idx="2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4-4CE4-8F9F-F374F206B5E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</a:t>
            </a:r>
            <a:r>
              <a:rPr lang="en-US" baseline="0"/>
              <a:t> per channel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93-4275-AB3D-9B701FAC8B0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393-4275-AB3D-9B701FAC8B0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93-4275-AB3D-9B701FAC8B0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393-4275-AB3D-9B701FAC8B0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393-4275-AB3D-9B701FAC8B02}"/>
                </c:ext>
              </c:extLst>
            </c:dLbl>
            <c:dLbl>
              <c:idx val="2"/>
              <c:layout>
                <c:manualLayout>
                  <c:x val="0.14347516929272514"/>
                  <c:y val="-9.259259259259258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93-4275-AB3D-9B701FAC8B0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'Incoming Message'!$C$35:$E$35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'Incoming Message'!$C$42:$E$42</c:f>
              <c:numCache>
                <c:formatCode>0.0</c:formatCode>
                <c:ptCount val="3"/>
                <c:pt idx="0">
                  <c:v>3970.8387096774195</c:v>
                </c:pt>
                <c:pt idx="1">
                  <c:v>175.80645161290323</c:v>
                </c:pt>
                <c:pt idx="2">
                  <c:v>6.612903225806452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3-4275-AB3D-9B701FAC8B0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</a:t>
            </a:r>
            <a:r>
              <a:rPr lang="en-US" baseline="0"/>
              <a:t>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'Dunno Total'!$C$6:$C$33</c:f>
              <c:numCache>
                <c:formatCode>General</c:formatCode>
                <c:ptCount val="28"/>
                <c:pt idx="0">
                  <c:v>1233</c:v>
                </c:pt>
                <c:pt idx="1">
                  <c:v>946</c:v>
                </c:pt>
                <c:pt idx="2">
                  <c:v>965</c:v>
                </c:pt>
                <c:pt idx="3">
                  <c:v>931</c:v>
                </c:pt>
                <c:pt idx="4">
                  <c:v>871</c:v>
                </c:pt>
                <c:pt idx="5">
                  <c:v>756</c:v>
                </c:pt>
                <c:pt idx="6">
                  <c:v>504</c:v>
                </c:pt>
                <c:pt idx="7">
                  <c:v>1131</c:v>
                </c:pt>
                <c:pt idx="8">
                  <c:v>1046</c:v>
                </c:pt>
                <c:pt idx="9">
                  <c:v>1019</c:v>
                </c:pt>
                <c:pt idx="10">
                  <c:v>1013</c:v>
                </c:pt>
                <c:pt idx="11">
                  <c:v>852</c:v>
                </c:pt>
                <c:pt idx="12">
                  <c:v>942</c:v>
                </c:pt>
                <c:pt idx="13">
                  <c:v>599</c:v>
                </c:pt>
                <c:pt idx="14">
                  <c:v>1309</c:v>
                </c:pt>
                <c:pt idx="15">
                  <c:v>1060</c:v>
                </c:pt>
                <c:pt idx="16">
                  <c:v>1129</c:v>
                </c:pt>
                <c:pt idx="17">
                  <c:v>873</c:v>
                </c:pt>
                <c:pt idx="18">
                  <c:v>924</c:v>
                </c:pt>
                <c:pt idx="19">
                  <c:v>822</c:v>
                </c:pt>
                <c:pt idx="20">
                  <c:v>571</c:v>
                </c:pt>
                <c:pt idx="21">
                  <c:v>1042</c:v>
                </c:pt>
                <c:pt idx="22">
                  <c:v>1040</c:v>
                </c:pt>
                <c:pt idx="23">
                  <c:v>964</c:v>
                </c:pt>
                <c:pt idx="24">
                  <c:v>884</c:v>
                </c:pt>
                <c:pt idx="25">
                  <c:v>891</c:v>
                </c:pt>
                <c:pt idx="26">
                  <c:v>648</c:v>
                </c:pt>
                <c:pt idx="27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3-4F5C-9262-5D5F5C362579}"/>
            </c:ext>
          </c:extLst>
        </c:ser>
        <c:ser>
          <c:idx val="1"/>
          <c:order val="1"/>
          <c:tx>
            <c:strRef>
              <c:f>'Dunno Total'!$D$5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'Dunno Total'!$D$6:$D$33</c:f>
              <c:numCache>
                <c:formatCode>General</c:formatCode>
                <c:ptCount val="28"/>
                <c:pt idx="0">
                  <c:v>30</c:v>
                </c:pt>
                <c:pt idx="1">
                  <c:v>26</c:v>
                </c:pt>
                <c:pt idx="2">
                  <c:v>23</c:v>
                </c:pt>
                <c:pt idx="3">
                  <c:v>31</c:v>
                </c:pt>
                <c:pt idx="4">
                  <c:v>12</c:v>
                </c:pt>
                <c:pt idx="5">
                  <c:v>19</c:v>
                </c:pt>
                <c:pt idx="6">
                  <c:v>3</c:v>
                </c:pt>
                <c:pt idx="7">
                  <c:v>27</c:v>
                </c:pt>
                <c:pt idx="8">
                  <c:v>14</c:v>
                </c:pt>
                <c:pt idx="9">
                  <c:v>29</c:v>
                </c:pt>
                <c:pt idx="10">
                  <c:v>13</c:v>
                </c:pt>
                <c:pt idx="11">
                  <c:v>11</c:v>
                </c:pt>
                <c:pt idx="12">
                  <c:v>16</c:v>
                </c:pt>
                <c:pt idx="13">
                  <c:v>3</c:v>
                </c:pt>
                <c:pt idx="14">
                  <c:v>33</c:v>
                </c:pt>
                <c:pt idx="15">
                  <c:v>15</c:v>
                </c:pt>
                <c:pt idx="16">
                  <c:v>14</c:v>
                </c:pt>
                <c:pt idx="17">
                  <c:v>25</c:v>
                </c:pt>
                <c:pt idx="18">
                  <c:v>14</c:v>
                </c:pt>
                <c:pt idx="19">
                  <c:v>7</c:v>
                </c:pt>
                <c:pt idx="20">
                  <c:v>7</c:v>
                </c:pt>
                <c:pt idx="21">
                  <c:v>23</c:v>
                </c:pt>
                <c:pt idx="22">
                  <c:v>31</c:v>
                </c:pt>
                <c:pt idx="23">
                  <c:v>27</c:v>
                </c:pt>
                <c:pt idx="24">
                  <c:v>32</c:v>
                </c:pt>
                <c:pt idx="25">
                  <c:v>18</c:v>
                </c:pt>
                <c:pt idx="26">
                  <c:v>16</c:v>
                </c:pt>
                <c:pt idx="2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3-4F5C-9262-5D5F5C362579}"/>
            </c:ext>
          </c:extLst>
        </c:ser>
        <c:ser>
          <c:idx val="2"/>
          <c:order val="2"/>
          <c:tx>
            <c:strRef>
              <c:f>'Dunno Total'!$E$5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'Dunno Total'!$E$6:$E$33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4">
                  <c:v>4</c:v>
                </c:pt>
                <c:pt idx="17">
                  <c:v>4</c:v>
                </c:pt>
                <c:pt idx="20">
                  <c:v>1</c:v>
                </c:pt>
                <c:pt idx="21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3-4F5C-9262-5D5F5C362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8223808"/>
        <c:axId val="448223480"/>
      </c:barChart>
      <c:lineChart>
        <c:grouping val="standard"/>
        <c:varyColors val="0"/>
        <c:ser>
          <c:idx val="3"/>
          <c:order val="3"/>
          <c:tx>
            <c:strRef>
              <c:f>'Dunno Total'!$G$5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'Dunno Total'!$B$6:$B$33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'Dunno Total'!$G$6:$G$33</c:f>
              <c:numCache>
                <c:formatCode>0%</c:formatCode>
                <c:ptCount val="28"/>
                <c:pt idx="0">
                  <c:v>4.8486708350914877E-2</c:v>
                </c:pt>
                <c:pt idx="1">
                  <c:v>3.7362384441290419E-2</c:v>
                </c:pt>
                <c:pt idx="2">
                  <c:v>3.7937780505581345E-2</c:v>
                </c:pt>
                <c:pt idx="3">
                  <c:v>3.6978787065096476E-2</c:v>
                </c:pt>
                <c:pt idx="4">
                  <c:v>3.39100080555449E-2</c:v>
                </c:pt>
                <c:pt idx="5">
                  <c:v>2.9728796655030879E-2</c:v>
                </c:pt>
                <c:pt idx="6">
                  <c:v>1.9448386973033104E-2</c:v>
                </c:pt>
                <c:pt idx="7">
                  <c:v>4.4420576163259042E-2</c:v>
                </c:pt>
                <c:pt idx="8">
                  <c:v>4.0661321876558361E-2</c:v>
                </c:pt>
                <c:pt idx="9">
                  <c:v>4.0201005025125629E-2</c:v>
                </c:pt>
                <c:pt idx="10">
                  <c:v>3.9395450535118337E-2</c:v>
                </c:pt>
                <c:pt idx="11">
                  <c:v>3.3181173040776404E-2</c:v>
                </c:pt>
                <c:pt idx="12">
                  <c:v>3.6786988376999501E-2</c:v>
                </c:pt>
                <c:pt idx="13">
                  <c:v>2.3092562046875598E-2</c:v>
                </c:pt>
                <c:pt idx="14">
                  <c:v>5.1632206835705241E-2</c:v>
                </c:pt>
                <c:pt idx="15">
                  <c:v>4.1236717940849286E-2</c:v>
                </c:pt>
                <c:pt idx="16">
                  <c:v>4.3845180098968123E-2</c:v>
                </c:pt>
                <c:pt idx="17">
                  <c:v>3.4600483332694006E-2</c:v>
                </c:pt>
                <c:pt idx="18">
                  <c:v>3.5981433886992216E-2</c:v>
                </c:pt>
                <c:pt idx="19">
                  <c:v>3.1800222486478194E-2</c:v>
                </c:pt>
                <c:pt idx="20">
                  <c:v>2.2210288081629521E-2</c:v>
                </c:pt>
                <c:pt idx="21">
                  <c:v>4.0891480302274734E-2</c:v>
                </c:pt>
                <c:pt idx="22">
                  <c:v>4.1083278990371709E-2</c:v>
                </c:pt>
                <c:pt idx="23">
                  <c:v>3.8014499980820134E-2</c:v>
                </c:pt>
                <c:pt idx="24">
                  <c:v>3.5175879396984924E-2</c:v>
                </c:pt>
                <c:pt idx="25">
                  <c:v>3.4945720971268558E-2</c:v>
                </c:pt>
                <c:pt idx="26">
                  <c:v>2.5624304729755649E-2</c:v>
                </c:pt>
                <c:pt idx="27">
                  <c:v>2.1366373854002838E-2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3-4F5C-9262-5D5F5C362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632216"/>
        <c:axId val="452635496"/>
      </c:lineChart>
      <c:catAx>
        <c:axId val="4482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480"/>
        <c:crosses val="autoZero"/>
        <c:auto val="1"/>
        <c:lblAlgn val="ctr"/>
        <c:lblOffset val="100"/>
        <c:noMultiLvlLbl val="1"/>
      </c:catAx>
      <c:valAx>
        <c:axId val="448223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808"/>
        <c:crosses val="autoZero"/>
        <c:crossBetween val="between"/>
      </c:valAx>
      <c:valAx>
        <c:axId val="45263549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32216"/>
        <c:crosses val="max"/>
        <c:crossBetween val="between"/>
      </c:valAx>
      <c:catAx>
        <c:axId val="452632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263549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ACTIVE</a:t>
            </a:r>
            <a:r>
              <a:rPr lang="en-US" baseline="0"/>
              <a:t> ALL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'User Active'!$F$6:$F$33</c:f>
              <c:numCache>
                <c:formatCode>General</c:formatCode>
                <c:ptCount val="28"/>
                <c:pt idx="0">
                  <c:v>1551</c:v>
                </c:pt>
                <c:pt idx="1">
                  <c:v>1377</c:v>
                </c:pt>
                <c:pt idx="2">
                  <c:v>1340</c:v>
                </c:pt>
                <c:pt idx="3">
                  <c:v>1291</c:v>
                </c:pt>
                <c:pt idx="4">
                  <c:v>1240</c:v>
                </c:pt>
                <c:pt idx="5">
                  <c:v>998</c:v>
                </c:pt>
                <c:pt idx="6">
                  <c:v>689</c:v>
                </c:pt>
                <c:pt idx="7">
                  <c:v>1478</c:v>
                </c:pt>
                <c:pt idx="8">
                  <c:v>1356</c:v>
                </c:pt>
                <c:pt idx="9">
                  <c:v>1333</c:v>
                </c:pt>
                <c:pt idx="10">
                  <c:v>1263</c:v>
                </c:pt>
                <c:pt idx="11">
                  <c:v>998</c:v>
                </c:pt>
                <c:pt idx="12">
                  <c:v>1152</c:v>
                </c:pt>
                <c:pt idx="13">
                  <c:v>754</c:v>
                </c:pt>
                <c:pt idx="14">
                  <c:v>1666</c:v>
                </c:pt>
                <c:pt idx="15">
                  <c:v>1382</c:v>
                </c:pt>
                <c:pt idx="16">
                  <c:v>1427</c:v>
                </c:pt>
                <c:pt idx="17">
                  <c:v>1194</c:v>
                </c:pt>
                <c:pt idx="18">
                  <c:v>1250</c:v>
                </c:pt>
                <c:pt idx="19">
                  <c:v>1021</c:v>
                </c:pt>
                <c:pt idx="20">
                  <c:v>741</c:v>
                </c:pt>
                <c:pt idx="21">
                  <c:v>1396</c:v>
                </c:pt>
                <c:pt idx="22">
                  <c:v>1308</c:v>
                </c:pt>
                <c:pt idx="23">
                  <c:v>1210</c:v>
                </c:pt>
                <c:pt idx="24">
                  <c:v>1206</c:v>
                </c:pt>
                <c:pt idx="25">
                  <c:v>1210</c:v>
                </c:pt>
                <c:pt idx="26">
                  <c:v>877</c:v>
                </c:pt>
                <c:pt idx="27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1-408A-AF32-79322A8F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1553584"/>
        <c:axId val="521560472"/>
      </c:barChart>
      <c:lineChart>
        <c:grouping val="standard"/>
        <c:varyColors val="0"/>
        <c:ser>
          <c:idx val="1"/>
          <c:order val="1"/>
          <c:tx>
            <c:strRef>
              <c:f>'User Active'!$G$5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'User Active'!$B$6:$B$33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'User Active'!$G$6:$G$33</c:f>
              <c:numCache>
                <c:formatCode>0%</c:formatCode>
                <c:ptCount val="28"/>
                <c:pt idx="0">
                  <c:v>4.6490018584017745E-2</c:v>
                </c:pt>
                <c:pt idx="1">
                  <c:v>4.1274503926623102E-2</c:v>
                </c:pt>
                <c:pt idx="2">
                  <c:v>4.0165457706372518E-2</c:v>
                </c:pt>
                <c:pt idx="3">
                  <c:v>3.8696720820094718E-2</c:v>
                </c:pt>
                <c:pt idx="4">
                  <c:v>3.716803548947905E-2</c:v>
                </c:pt>
                <c:pt idx="5">
                  <c:v>2.9914273724596846E-2</c:v>
                </c:pt>
                <c:pt idx="6">
                  <c:v>2.065223907439602E-2</c:v>
                </c:pt>
                <c:pt idx="7">
                  <c:v>4.4301900365685508E-2</c:v>
                </c:pt>
                <c:pt idx="8">
                  <c:v>4.0645045261075478E-2</c:v>
                </c:pt>
                <c:pt idx="9">
                  <c:v>3.9955638151189979E-2</c:v>
                </c:pt>
                <c:pt idx="10">
                  <c:v>3.7857442599364549E-2</c:v>
                </c:pt>
                <c:pt idx="11">
                  <c:v>2.9914273724596846E-2</c:v>
                </c:pt>
                <c:pt idx="12">
                  <c:v>3.453030393861279E-2</c:v>
                </c:pt>
                <c:pt idx="13">
                  <c:v>2.2600563515376777E-2</c:v>
                </c:pt>
                <c:pt idx="14">
                  <c:v>4.9937054133445236E-2</c:v>
                </c:pt>
                <c:pt idx="15">
                  <c:v>4.1424375037467778E-2</c:v>
                </c:pt>
                <c:pt idx="16">
                  <c:v>4.2773215035069839E-2</c:v>
                </c:pt>
                <c:pt idx="17">
                  <c:v>3.5789221269708051E-2</c:v>
                </c:pt>
                <c:pt idx="18">
                  <c:v>3.7467777711168396E-2</c:v>
                </c:pt>
                <c:pt idx="19">
                  <c:v>3.0603680834482345E-2</c:v>
                </c:pt>
                <c:pt idx="20">
                  <c:v>2.2210898627180623E-2</c:v>
                </c:pt>
                <c:pt idx="21">
                  <c:v>4.1844014147832863E-2</c:v>
                </c:pt>
                <c:pt idx="22">
                  <c:v>3.920628259696661E-2</c:v>
                </c:pt>
                <c:pt idx="23">
                  <c:v>3.6268808824411004E-2</c:v>
                </c:pt>
                <c:pt idx="24">
                  <c:v>3.6148911935735266E-2</c:v>
                </c:pt>
                <c:pt idx="25">
                  <c:v>3.6268808824411004E-2</c:v>
                </c:pt>
                <c:pt idx="26">
                  <c:v>2.6287392842155748E-2</c:v>
                </c:pt>
                <c:pt idx="27">
                  <c:v>1.9603141298483305E-2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1-408A-AF32-79322A8F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93496"/>
        <c:axId val="532595792"/>
      </c:lineChart>
      <c:catAx>
        <c:axId val="5215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60472"/>
        <c:crosses val="autoZero"/>
        <c:auto val="1"/>
        <c:lblAlgn val="ctr"/>
        <c:lblOffset val="100"/>
        <c:noMultiLvlLbl val="1"/>
      </c:catAx>
      <c:valAx>
        <c:axId val="521560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53584"/>
        <c:crosses val="autoZero"/>
        <c:crossBetween val="between"/>
      </c:valAx>
      <c:valAx>
        <c:axId val="53259579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93496"/>
        <c:crosses val="max"/>
        <c:crossBetween val="between"/>
      </c:valAx>
      <c:catAx>
        <c:axId val="532593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2595792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'Dunno Total'!$F$6:$F$33</c:f>
              <c:numCache>
                <c:formatCode>General</c:formatCode>
                <c:ptCount val="28"/>
                <c:pt idx="0">
                  <c:v>1264</c:v>
                </c:pt>
                <c:pt idx="1">
                  <c:v>974</c:v>
                </c:pt>
                <c:pt idx="2">
                  <c:v>989</c:v>
                </c:pt>
                <c:pt idx="3">
                  <c:v>964</c:v>
                </c:pt>
                <c:pt idx="4">
                  <c:v>884</c:v>
                </c:pt>
                <c:pt idx="5">
                  <c:v>775</c:v>
                </c:pt>
                <c:pt idx="6">
                  <c:v>507</c:v>
                </c:pt>
                <c:pt idx="7">
                  <c:v>1158</c:v>
                </c:pt>
                <c:pt idx="8">
                  <c:v>1060</c:v>
                </c:pt>
                <c:pt idx="9">
                  <c:v>1048</c:v>
                </c:pt>
                <c:pt idx="10">
                  <c:v>1027</c:v>
                </c:pt>
                <c:pt idx="11">
                  <c:v>865</c:v>
                </c:pt>
                <c:pt idx="12">
                  <c:v>959</c:v>
                </c:pt>
                <c:pt idx="13">
                  <c:v>602</c:v>
                </c:pt>
                <c:pt idx="14">
                  <c:v>1346</c:v>
                </c:pt>
                <c:pt idx="15">
                  <c:v>1075</c:v>
                </c:pt>
                <c:pt idx="16">
                  <c:v>1143</c:v>
                </c:pt>
                <c:pt idx="17">
                  <c:v>902</c:v>
                </c:pt>
                <c:pt idx="18">
                  <c:v>938</c:v>
                </c:pt>
                <c:pt idx="19">
                  <c:v>829</c:v>
                </c:pt>
                <c:pt idx="20">
                  <c:v>579</c:v>
                </c:pt>
                <c:pt idx="21">
                  <c:v>1066</c:v>
                </c:pt>
                <c:pt idx="22">
                  <c:v>1071</c:v>
                </c:pt>
                <c:pt idx="23">
                  <c:v>991</c:v>
                </c:pt>
                <c:pt idx="24">
                  <c:v>917</c:v>
                </c:pt>
                <c:pt idx="25">
                  <c:v>911</c:v>
                </c:pt>
                <c:pt idx="26">
                  <c:v>668</c:v>
                </c:pt>
                <c:pt idx="27">
                  <c:v>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8BA-B9BC-506BE927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328120"/>
        <c:axId val="537323856"/>
      </c:barChart>
      <c:lineChart>
        <c:grouping val="standard"/>
        <c:varyColors val="0"/>
        <c:ser>
          <c:idx val="1"/>
          <c:order val="1"/>
          <c:tx>
            <c:strRef>
              <c:f>'Dunno Total'!$G$5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'Dunno Total'!$B$6:$B$33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'Dunno Total'!$G$6:$G$33</c:f>
              <c:numCache>
                <c:formatCode>0%</c:formatCode>
                <c:ptCount val="28"/>
                <c:pt idx="0">
                  <c:v>4.8486708350914877E-2</c:v>
                </c:pt>
                <c:pt idx="1">
                  <c:v>3.7362384441290419E-2</c:v>
                </c:pt>
                <c:pt idx="2">
                  <c:v>3.7937780505581345E-2</c:v>
                </c:pt>
                <c:pt idx="3">
                  <c:v>3.6978787065096476E-2</c:v>
                </c:pt>
                <c:pt idx="4">
                  <c:v>3.39100080555449E-2</c:v>
                </c:pt>
                <c:pt idx="5">
                  <c:v>2.9728796655030879E-2</c:v>
                </c:pt>
                <c:pt idx="6">
                  <c:v>1.9448386973033104E-2</c:v>
                </c:pt>
                <c:pt idx="7">
                  <c:v>4.4420576163259042E-2</c:v>
                </c:pt>
                <c:pt idx="8">
                  <c:v>4.0661321876558361E-2</c:v>
                </c:pt>
                <c:pt idx="9">
                  <c:v>4.0201005025125629E-2</c:v>
                </c:pt>
                <c:pt idx="10">
                  <c:v>3.9395450535118337E-2</c:v>
                </c:pt>
                <c:pt idx="11">
                  <c:v>3.3181173040776404E-2</c:v>
                </c:pt>
                <c:pt idx="12">
                  <c:v>3.6786988376999501E-2</c:v>
                </c:pt>
                <c:pt idx="13">
                  <c:v>2.3092562046875598E-2</c:v>
                </c:pt>
                <c:pt idx="14">
                  <c:v>5.1632206835705241E-2</c:v>
                </c:pt>
                <c:pt idx="15">
                  <c:v>4.1236717940849286E-2</c:v>
                </c:pt>
                <c:pt idx="16">
                  <c:v>4.3845180098968123E-2</c:v>
                </c:pt>
                <c:pt idx="17">
                  <c:v>3.4600483332694006E-2</c:v>
                </c:pt>
                <c:pt idx="18">
                  <c:v>3.5981433886992216E-2</c:v>
                </c:pt>
                <c:pt idx="19">
                  <c:v>3.1800222486478194E-2</c:v>
                </c:pt>
                <c:pt idx="20">
                  <c:v>2.2210288081629521E-2</c:v>
                </c:pt>
                <c:pt idx="21">
                  <c:v>4.0891480302274734E-2</c:v>
                </c:pt>
                <c:pt idx="22">
                  <c:v>4.1083278990371709E-2</c:v>
                </c:pt>
                <c:pt idx="23">
                  <c:v>3.8014499980820134E-2</c:v>
                </c:pt>
                <c:pt idx="24">
                  <c:v>3.5175879396984924E-2</c:v>
                </c:pt>
                <c:pt idx="25">
                  <c:v>3.4945720971268558E-2</c:v>
                </c:pt>
                <c:pt idx="26">
                  <c:v>2.5624304729755649E-2</c:v>
                </c:pt>
                <c:pt idx="27">
                  <c:v>2.1366373854002838E-2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6-48BA-B9BC-506BE927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98600"/>
        <c:axId val="537306144"/>
      </c:lineChart>
      <c:catAx>
        <c:axId val="53732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3856"/>
        <c:crosses val="autoZero"/>
        <c:auto val="1"/>
        <c:lblAlgn val="ctr"/>
        <c:lblOffset val="100"/>
        <c:noMultiLvlLbl val="1"/>
      </c:catAx>
      <c:valAx>
        <c:axId val="53732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8120"/>
        <c:crosses val="autoZero"/>
        <c:crossBetween val="between"/>
      </c:valAx>
      <c:valAx>
        <c:axId val="53730614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98600"/>
        <c:crosses val="max"/>
        <c:crossBetween val="between"/>
      </c:valAx>
      <c:catAx>
        <c:axId val="537298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730614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Total'!$C$35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'Dunno Total'!$B$36:$B$39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Total'!$C$36:$C$39</c:f>
              <c:numCache>
                <c:formatCode>General</c:formatCode>
                <c:ptCount val="4"/>
                <c:pt idx="0">
                  <c:v>6206</c:v>
                </c:pt>
                <c:pt idx="1">
                  <c:v>6602</c:v>
                </c:pt>
                <c:pt idx="2">
                  <c:v>6688</c:v>
                </c:pt>
                <c:pt idx="3">
                  <c:v>6018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C-4A6B-93C3-31D875CEF551}"/>
            </c:ext>
          </c:extLst>
        </c:ser>
        <c:ser>
          <c:idx val="1"/>
          <c:order val="1"/>
          <c:tx>
            <c:strRef>
              <c:f>'Dunno Total'!$D$35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'Dunno Total'!$B$36:$B$39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Total'!$D$36:$D$39</c:f>
              <c:numCache>
                <c:formatCode>General</c:formatCode>
                <c:ptCount val="4"/>
                <c:pt idx="0">
                  <c:v>144</c:v>
                </c:pt>
                <c:pt idx="1">
                  <c:v>113</c:v>
                </c:pt>
                <c:pt idx="2">
                  <c:v>115</c:v>
                </c:pt>
                <c:pt idx="3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C-4A6B-93C3-31D875CEF551}"/>
            </c:ext>
          </c:extLst>
        </c:ser>
        <c:ser>
          <c:idx val="2"/>
          <c:order val="2"/>
          <c:tx>
            <c:strRef>
              <c:f>'Dunno Total'!$E$35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'Dunno Total'!$B$36:$B$39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Total'!$E$36:$E$39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5C-4A6B-93C3-31D875CEF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360344"/>
        <c:axId val="529361984"/>
      </c:barChart>
      <c:catAx>
        <c:axId val="52936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1984"/>
        <c:crosses val="autoZero"/>
        <c:auto val="1"/>
        <c:lblAlgn val="ctr"/>
        <c:lblOffset val="100"/>
        <c:noMultiLvlLbl val="0"/>
      </c:catAx>
      <c:valAx>
        <c:axId val="52936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Total'!$F$35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'Dunno Total'!$B$36:$B$39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Total'!$F$36:$F$39</c:f>
              <c:numCache>
                <c:formatCode>General</c:formatCode>
                <c:ptCount val="4"/>
                <c:pt idx="0">
                  <c:v>6357</c:v>
                </c:pt>
                <c:pt idx="1">
                  <c:v>6719</c:v>
                </c:pt>
                <c:pt idx="2">
                  <c:v>6812</c:v>
                </c:pt>
                <c:pt idx="3">
                  <c:v>6181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C-43D3-91B7-392C86265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557144"/>
        <c:axId val="537553864"/>
      </c:barChart>
      <c:lineChart>
        <c:grouping val="standard"/>
        <c:varyColors val="0"/>
        <c:ser>
          <c:idx val="1"/>
          <c:order val="1"/>
          <c:tx>
            <c:strRef>
              <c:f>'Dunno Total'!$G$35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'Dunno Total'!$B$36:$B$39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Total'!$G$36:$G$39</c:f>
              <c:numCache>
                <c:formatCode>0%</c:formatCode>
                <c:ptCount val="4"/>
                <c:pt idx="0">
                  <c:v>0.24385285204649201</c:v>
                </c:pt>
                <c:pt idx="1">
                  <c:v>0.25773907706471288</c:v>
                </c:pt>
                <c:pt idx="2">
                  <c:v>0.2613065326633166</c:v>
                </c:pt>
                <c:pt idx="3">
                  <c:v>0.23710153822547853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C-43D3-91B7-392C86265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196440"/>
        <c:axId val="564195128"/>
      </c:lineChart>
      <c:catAx>
        <c:axId val="53755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3864"/>
        <c:crosses val="autoZero"/>
        <c:auto val="1"/>
        <c:lblAlgn val="ctr"/>
        <c:lblOffset val="100"/>
        <c:noMultiLvlLbl val="0"/>
      </c:catAx>
      <c:valAx>
        <c:axId val="537553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7144"/>
        <c:crosses val="autoZero"/>
        <c:crossBetween val="between"/>
      </c:valAx>
      <c:valAx>
        <c:axId val="5641951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96440"/>
        <c:crosses val="max"/>
        <c:crossBetween val="between"/>
      </c:valAx>
      <c:catAx>
        <c:axId val="564196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195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82-4690-8F8A-5F64951B98B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D82-4690-8F8A-5F64951B98B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82-4690-8F8A-5F64951B98B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D82-4690-8F8A-5F64951B98B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D82-4690-8F8A-5F64951B98B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D82-4690-8F8A-5F64951B98B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'Dunno Total'!$C$35:$E$35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'Dunno Total'!$C$41:$E$41</c:f>
              <c:numCache>
                <c:formatCode>General</c:formatCode>
                <c:ptCount val="3"/>
                <c:pt idx="0">
                  <c:v>25514</c:v>
                </c:pt>
                <c:pt idx="1">
                  <c:v>527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2-4690-8F8A-5F64951B98B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  <a:r>
              <a:rPr lang="en-US" baseline="0"/>
              <a:t>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B1-445F-93ED-604D45EB60F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2B1-445F-93ED-604D45EB60F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B1-445F-93ED-604D45EB60F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2B1-445F-93ED-604D45EB60F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2B1-445F-93ED-604D45EB60F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2B1-445F-93ED-604D45EB60F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'Dunno Total'!$C$35:$E$35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'Dunno Total'!$C$42:$E$42</c:f>
              <c:numCache>
                <c:formatCode>0.0</c:formatCode>
                <c:ptCount val="3"/>
                <c:pt idx="0">
                  <c:v>823.0322580645161</c:v>
                </c:pt>
                <c:pt idx="1">
                  <c:v>17</c:v>
                </c:pt>
                <c:pt idx="2">
                  <c:v>0.90322580645161288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1-445F-93ED-604D45EB60F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</a:t>
            </a:r>
            <a:r>
              <a:rPr lang="en-US" baseline="0"/>
              <a:t>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'Handover Agent'!$C$6:$C$33</c:f>
              <c:numCache>
                <c:formatCode>General</c:formatCode>
                <c:ptCount val="28"/>
                <c:pt idx="0">
                  <c:v>730</c:v>
                </c:pt>
                <c:pt idx="1">
                  <c:v>578</c:v>
                </c:pt>
                <c:pt idx="2">
                  <c:v>609</c:v>
                </c:pt>
                <c:pt idx="3">
                  <c:v>505</c:v>
                </c:pt>
                <c:pt idx="4">
                  <c:v>549</c:v>
                </c:pt>
                <c:pt idx="5">
                  <c:v>477</c:v>
                </c:pt>
                <c:pt idx="6">
                  <c:v>264</c:v>
                </c:pt>
                <c:pt idx="7">
                  <c:v>730</c:v>
                </c:pt>
                <c:pt idx="8">
                  <c:v>647</c:v>
                </c:pt>
                <c:pt idx="9">
                  <c:v>574</c:v>
                </c:pt>
                <c:pt idx="10">
                  <c:v>589</c:v>
                </c:pt>
                <c:pt idx="11">
                  <c:v>478</c:v>
                </c:pt>
                <c:pt idx="12">
                  <c:v>522</c:v>
                </c:pt>
                <c:pt idx="13">
                  <c:v>311</c:v>
                </c:pt>
                <c:pt idx="14">
                  <c:v>813</c:v>
                </c:pt>
                <c:pt idx="15">
                  <c:v>602</c:v>
                </c:pt>
                <c:pt idx="16">
                  <c:v>638</c:v>
                </c:pt>
                <c:pt idx="17">
                  <c:v>496</c:v>
                </c:pt>
                <c:pt idx="18">
                  <c:v>541</c:v>
                </c:pt>
                <c:pt idx="19">
                  <c:v>479</c:v>
                </c:pt>
                <c:pt idx="20">
                  <c:v>309</c:v>
                </c:pt>
                <c:pt idx="21">
                  <c:v>596</c:v>
                </c:pt>
                <c:pt idx="22">
                  <c:v>612</c:v>
                </c:pt>
                <c:pt idx="23">
                  <c:v>539</c:v>
                </c:pt>
                <c:pt idx="24">
                  <c:v>555</c:v>
                </c:pt>
                <c:pt idx="25">
                  <c:v>509</c:v>
                </c:pt>
                <c:pt idx="26">
                  <c:v>372</c:v>
                </c:pt>
                <c:pt idx="27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B-4B68-AEAF-6A45592A4F83}"/>
            </c:ext>
          </c:extLst>
        </c:ser>
        <c:ser>
          <c:idx val="1"/>
          <c:order val="1"/>
          <c:tx>
            <c:strRef>
              <c:f>'Handover Agent'!$D$5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'Handover Agent'!$D$6:$D$33</c:f>
              <c:numCache>
                <c:formatCode>General</c:formatCode>
                <c:ptCount val="28"/>
                <c:pt idx="0">
                  <c:v>38</c:v>
                </c:pt>
                <c:pt idx="1">
                  <c:v>24</c:v>
                </c:pt>
                <c:pt idx="2">
                  <c:v>26</c:v>
                </c:pt>
                <c:pt idx="3">
                  <c:v>40</c:v>
                </c:pt>
                <c:pt idx="4">
                  <c:v>19</c:v>
                </c:pt>
                <c:pt idx="5">
                  <c:v>43</c:v>
                </c:pt>
                <c:pt idx="6">
                  <c:v>11</c:v>
                </c:pt>
                <c:pt idx="7">
                  <c:v>31</c:v>
                </c:pt>
                <c:pt idx="8">
                  <c:v>29</c:v>
                </c:pt>
                <c:pt idx="9">
                  <c:v>27</c:v>
                </c:pt>
                <c:pt idx="10">
                  <c:v>21</c:v>
                </c:pt>
                <c:pt idx="11">
                  <c:v>16</c:v>
                </c:pt>
                <c:pt idx="12">
                  <c:v>36</c:v>
                </c:pt>
                <c:pt idx="13">
                  <c:v>18</c:v>
                </c:pt>
                <c:pt idx="14">
                  <c:v>41</c:v>
                </c:pt>
                <c:pt idx="15">
                  <c:v>32</c:v>
                </c:pt>
                <c:pt idx="16">
                  <c:v>21</c:v>
                </c:pt>
                <c:pt idx="17">
                  <c:v>28</c:v>
                </c:pt>
                <c:pt idx="18">
                  <c:v>28</c:v>
                </c:pt>
                <c:pt idx="19">
                  <c:v>22</c:v>
                </c:pt>
                <c:pt idx="20">
                  <c:v>15</c:v>
                </c:pt>
                <c:pt idx="21">
                  <c:v>33</c:v>
                </c:pt>
                <c:pt idx="22">
                  <c:v>40</c:v>
                </c:pt>
                <c:pt idx="23">
                  <c:v>42</c:v>
                </c:pt>
                <c:pt idx="24">
                  <c:v>31</c:v>
                </c:pt>
                <c:pt idx="25">
                  <c:v>33</c:v>
                </c:pt>
                <c:pt idx="26">
                  <c:v>18</c:v>
                </c:pt>
                <c:pt idx="2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B-4B68-AEAF-6A45592A4F83}"/>
            </c:ext>
          </c:extLst>
        </c:ser>
        <c:ser>
          <c:idx val="2"/>
          <c:order val="2"/>
          <c:tx>
            <c:strRef>
              <c:f>'Handover Agent'!$E$5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'Handover Agent'!$E$6:$E$33</c:f>
              <c:numCache>
                <c:formatCode>General</c:formatCode>
                <c:ptCount val="28"/>
                <c:pt idx="0">
                  <c:v>3</c:v>
                </c:pt>
                <c:pt idx="1">
                  <c:v>3</c:v>
                </c:pt>
                <c:pt idx="8">
                  <c:v>1</c:v>
                </c:pt>
                <c:pt idx="12">
                  <c:v>1</c:v>
                </c:pt>
                <c:pt idx="14">
                  <c:v>4</c:v>
                </c:pt>
                <c:pt idx="17">
                  <c:v>2</c:v>
                </c:pt>
                <c:pt idx="19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6B-4B68-AEAF-6A45592A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8223808"/>
        <c:axId val="448223480"/>
      </c:barChart>
      <c:lineChart>
        <c:grouping val="standard"/>
        <c:varyColors val="0"/>
        <c:ser>
          <c:idx val="3"/>
          <c:order val="3"/>
          <c:tx>
            <c:strRef>
              <c:f>'Handover Agent'!$G$5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'Handover Agent'!$B$6:$B$33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'Handover Agent'!$G$6:$G$33</c:f>
              <c:numCache>
                <c:formatCode>0%</c:formatCode>
                <c:ptCount val="28"/>
                <c:pt idx="0">
                  <c:v>4.9227429447069343E-2</c:v>
                </c:pt>
                <c:pt idx="1">
                  <c:v>3.862852764653301E-2</c:v>
                </c:pt>
                <c:pt idx="2">
                  <c:v>4.0543991827352827E-2</c:v>
                </c:pt>
                <c:pt idx="3">
                  <c:v>3.4797599284893371E-2</c:v>
                </c:pt>
                <c:pt idx="4">
                  <c:v>3.6266121823521902E-2</c:v>
                </c:pt>
                <c:pt idx="5">
                  <c:v>3.3201379134210188E-2</c:v>
                </c:pt>
                <c:pt idx="6">
                  <c:v>1.7558421657515005E-2</c:v>
                </c:pt>
                <c:pt idx="7">
                  <c:v>4.8588941386796064E-2</c:v>
                </c:pt>
                <c:pt idx="8">
                  <c:v>4.3225641680500575E-2</c:v>
                </c:pt>
                <c:pt idx="9">
                  <c:v>3.8373132422423697E-2</c:v>
                </c:pt>
                <c:pt idx="10">
                  <c:v>3.8947771676669643E-2</c:v>
                </c:pt>
                <c:pt idx="11">
                  <c:v>3.1541310177499678E-2</c:v>
                </c:pt>
                <c:pt idx="12">
                  <c:v>3.5691482569275956E-2</c:v>
                </c:pt>
                <c:pt idx="13">
                  <c:v>2.1006257182990679E-2</c:v>
                </c:pt>
                <c:pt idx="14">
                  <c:v>5.4782275571446812E-2</c:v>
                </c:pt>
                <c:pt idx="15">
                  <c:v>4.04801430213255E-2</c:v>
                </c:pt>
                <c:pt idx="16">
                  <c:v>4.2076363172008684E-2</c:v>
                </c:pt>
                <c:pt idx="17">
                  <c:v>3.3584471970374154E-2</c:v>
                </c:pt>
                <c:pt idx="18">
                  <c:v>3.6329970629549228E-2</c:v>
                </c:pt>
                <c:pt idx="19">
                  <c:v>3.2052100625718297E-2</c:v>
                </c:pt>
                <c:pt idx="20">
                  <c:v>2.0687013152854043E-2</c:v>
                </c:pt>
                <c:pt idx="21">
                  <c:v>4.0160898991188868E-2</c:v>
                </c:pt>
                <c:pt idx="22">
                  <c:v>4.1629421529817391E-2</c:v>
                </c:pt>
                <c:pt idx="23">
                  <c:v>3.7096156301877153E-2</c:v>
                </c:pt>
                <c:pt idx="24">
                  <c:v>3.7479249138041119E-2</c:v>
                </c:pt>
                <c:pt idx="25">
                  <c:v>3.4606052866811392E-2</c:v>
                </c:pt>
                <c:pt idx="26">
                  <c:v>2.4901034350657644E-2</c:v>
                </c:pt>
                <c:pt idx="27">
                  <c:v>1.6536840761077767E-2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6B-4B68-AEAF-6A45592A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632216"/>
        <c:axId val="452635496"/>
      </c:lineChart>
      <c:catAx>
        <c:axId val="4482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480"/>
        <c:crosses val="autoZero"/>
        <c:auto val="1"/>
        <c:lblAlgn val="ctr"/>
        <c:lblOffset val="100"/>
        <c:noMultiLvlLbl val="1"/>
      </c:catAx>
      <c:valAx>
        <c:axId val="448223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808"/>
        <c:crosses val="autoZero"/>
        <c:crossBetween val="between"/>
      </c:valAx>
      <c:valAx>
        <c:axId val="45263549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32216"/>
        <c:crosses val="max"/>
        <c:crossBetween val="between"/>
      </c:valAx>
      <c:catAx>
        <c:axId val="452632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263549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'Handover Agent'!$F$6:$F$33</c:f>
              <c:numCache>
                <c:formatCode>General</c:formatCode>
                <c:ptCount val="28"/>
                <c:pt idx="0">
                  <c:v>771</c:v>
                </c:pt>
                <c:pt idx="1">
                  <c:v>605</c:v>
                </c:pt>
                <c:pt idx="2">
                  <c:v>635</c:v>
                </c:pt>
                <c:pt idx="3">
                  <c:v>545</c:v>
                </c:pt>
                <c:pt idx="4">
                  <c:v>568</c:v>
                </c:pt>
                <c:pt idx="5">
                  <c:v>520</c:v>
                </c:pt>
                <c:pt idx="6">
                  <c:v>275</c:v>
                </c:pt>
                <c:pt idx="7">
                  <c:v>761</c:v>
                </c:pt>
                <c:pt idx="8">
                  <c:v>677</c:v>
                </c:pt>
                <c:pt idx="9">
                  <c:v>601</c:v>
                </c:pt>
                <c:pt idx="10">
                  <c:v>610</c:v>
                </c:pt>
                <c:pt idx="11">
                  <c:v>494</c:v>
                </c:pt>
                <c:pt idx="12">
                  <c:v>559</c:v>
                </c:pt>
                <c:pt idx="13">
                  <c:v>329</c:v>
                </c:pt>
                <c:pt idx="14">
                  <c:v>858</c:v>
                </c:pt>
                <c:pt idx="15">
                  <c:v>634</c:v>
                </c:pt>
                <c:pt idx="16">
                  <c:v>659</c:v>
                </c:pt>
                <c:pt idx="17">
                  <c:v>526</c:v>
                </c:pt>
                <c:pt idx="18">
                  <c:v>569</c:v>
                </c:pt>
                <c:pt idx="19">
                  <c:v>502</c:v>
                </c:pt>
                <c:pt idx="20">
                  <c:v>324</c:v>
                </c:pt>
                <c:pt idx="21">
                  <c:v>629</c:v>
                </c:pt>
                <c:pt idx="22">
                  <c:v>652</c:v>
                </c:pt>
                <c:pt idx="23">
                  <c:v>581</c:v>
                </c:pt>
                <c:pt idx="24">
                  <c:v>587</c:v>
                </c:pt>
                <c:pt idx="25">
                  <c:v>542</c:v>
                </c:pt>
                <c:pt idx="26">
                  <c:v>390</c:v>
                </c:pt>
                <c:pt idx="27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8-4CAC-B4D6-BF032FAC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328120"/>
        <c:axId val="537323856"/>
      </c:barChart>
      <c:lineChart>
        <c:grouping val="standard"/>
        <c:varyColors val="0"/>
        <c:ser>
          <c:idx val="1"/>
          <c:order val="1"/>
          <c:tx>
            <c:strRef>
              <c:f>'Handover Agent'!$G$5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'Handover Agent'!$B$6:$B$33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'Handover Agent'!$G$6:$G$33</c:f>
              <c:numCache>
                <c:formatCode>0%</c:formatCode>
                <c:ptCount val="28"/>
                <c:pt idx="0">
                  <c:v>4.9227429447069343E-2</c:v>
                </c:pt>
                <c:pt idx="1">
                  <c:v>3.862852764653301E-2</c:v>
                </c:pt>
                <c:pt idx="2">
                  <c:v>4.0543991827352827E-2</c:v>
                </c:pt>
                <c:pt idx="3">
                  <c:v>3.4797599284893371E-2</c:v>
                </c:pt>
                <c:pt idx="4">
                  <c:v>3.6266121823521902E-2</c:v>
                </c:pt>
                <c:pt idx="5">
                  <c:v>3.3201379134210188E-2</c:v>
                </c:pt>
                <c:pt idx="6">
                  <c:v>1.7558421657515005E-2</c:v>
                </c:pt>
                <c:pt idx="7">
                  <c:v>4.8588941386796064E-2</c:v>
                </c:pt>
                <c:pt idx="8">
                  <c:v>4.3225641680500575E-2</c:v>
                </c:pt>
                <c:pt idx="9">
                  <c:v>3.8373132422423697E-2</c:v>
                </c:pt>
                <c:pt idx="10">
                  <c:v>3.8947771676669643E-2</c:v>
                </c:pt>
                <c:pt idx="11">
                  <c:v>3.1541310177499678E-2</c:v>
                </c:pt>
                <c:pt idx="12">
                  <c:v>3.5691482569275956E-2</c:v>
                </c:pt>
                <c:pt idx="13">
                  <c:v>2.1006257182990679E-2</c:v>
                </c:pt>
                <c:pt idx="14">
                  <c:v>5.4782275571446812E-2</c:v>
                </c:pt>
                <c:pt idx="15">
                  <c:v>4.04801430213255E-2</c:v>
                </c:pt>
                <c:pt idx="16">
                  <c:v>4.2076363172008684E-2</c:v>
                </c:pt>
                <c:pt idx="17">
                  <c:v>3.3584471970374154E-2</c:v>
                </c:pt>
                <c:pt idx="18">
                  <c:v>3.6329970629549228E-2</c:v>
                </c:pt>
                <c:pt idx="19">
                  <c:v>3.2052100625718297E-2</c:v>
                </c:pt>
                <c:pt idx="20">
                  <c:v>2.0687013152854043E-2</c:v>
                </c:pt>
                <c:pt idx="21">
                  <c:v>4.0160898991188868E-2</c:v>
                </c:pt>
                <c:pt idx="22">
                  <c:v>4.1629421529817391E-2</c:v>
                </c:pt>
                <c:pt idx="23">
                  <c:v>3.7096156301877153E-2</c:v>
                </c:pt>
                <c:pt idx="24">
                  <c:v>3.7479249138041119E-2</c:v>
                </c:pt>
                <c:pt idx="25">
                  <c:v>3.4606052866811392E-2</c:v>
                </c:pt>
                <c:pt idx="26">
                  <c:v>2.4901034350657644E-2</c:v>
                </c:pt>
                <c:pt idx="27">
                  <c:v>1.6536840761077767E-2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8-4CAC-B4D6-BF032FAC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98600"/>
        <c:axId val="537306144"/>
      </c:lineChart>
      <c:catAx>
        <c:axId val="53732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3856"/>
        <c:crosses val="autoZero"/>
        <c:auto val="1"/>
        <c:lblAlgn val="ctr"/>
        <c:lblOffset val="100"/>
        <c:noMultiLvlLbl val="1"/>
      </c:catAx>
      <c:valAx>
        <c:axId val="53732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8120"/>
        <c:crosses val="autoZero"/>
        <c:crossBetween val="between"/>
      </c:valAx>
      <c:valAx>
        <c:axId val="53730614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98600"/>
        <c:crosses val="max"/>
        <c:crossBetween val="between"/>
      </c:valAx>
      <c:catAx>
        <c:axId val="537298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730614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Agent'!$C$35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'Handover Agent'!$B$36:$B$39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Agent'!$C$36:$C$39</c:f>
              <c:numCache>
                <c:formatCode>General</c:formatCode>
                <c:ptCount val="4"/>
                <c:pt idx="0">
                  <c:v>3712</c:v>
                </c:pt>
                <c:pt idx="1">
                  <c:v>3851</c:v>
                </c:pt>
                <c:pt idx="2">
                  <c:v>3878</c:v>
                </c:pt>
                <c:pt idx="3">
                  <c:v>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9-4932-83AF-26D63F31F8D1}"/>
            </c:ext>
          </c:extLst>
        </c:ser>
        <c:ser>
          <c:idx val="1"/>
          <c:order val="1"/>
          <c:tx>
            <c:strRef>
              <c:f>'Handover Agent'!$D$35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'Handover Agent'!$B$36:$B$39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Agent'!$D$36:$D$39</c:f>
              <c:numCache>
                <c:formatCode>General</c:formatCode>
                <c:ptCount val="4"/>
                <c:pt idx="0">
                  <c:v>201</c:v>
                </c:pt>
                <c:pt idx="1">
                  <c:v>178</c:v>
                </c:pt>
                <c:pt idx="2">
                  <c:v>187</c:v>
                </c:pt>
                <c:pt idx="3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9-4932-83AF-26D63F31F8D1}"/>
            </c:ext>
          </c:extLst>
        </c:ser>
        <c:ser>
          <c:idx val="2"/>
          <c:order val="2"/>
          <c:tx>
            <c:strRef>
              <c:f>'Handover Agent'!$E$35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'Handover Agent'!$B$36:$B$39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Agent'!$E$36:$E$39</c:f>
              <c:numCache>
                <c:formatCode>General</c:formatCode>
                <c:ptCount val="4"/>
                <c:pt idx="0">
                  <c:v>6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9-4932-83AF-26D63F31F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360344"/>
        <c:axId val="529361984"/>
      </c:barChart>
      <c:catAx>
        <c:axId val="52936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1984"/>
        <c:crosses val="autoZero"/>
        <c:auto val="1"/>
        <c:lblAlgn val="ctr"/>
        <c:lblOffset val="100"/>
        <c:noMultiLvlLbl val="0"/>
      </c:catAx>
      <c:valAx>
        <c:axId val="52936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Agent'!$F$35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'Handover Agent'!$B$36:$B$39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Agent'!$F$36:$F$39</c:f>
              <c:numCache>
                <c:formatCode>General</c:formatCode>
                <c:ptCount val="4"/>
                <c:pt idx="0">
                  <c:v>3919</c:v>
                </c:pt>
                <c:pt idx="1">
                  <c:v>4031</c:v>
                </c:pt>
                <c:pt idx="2">
                  <c:v>4072</c:v>
                </c:pt>
                <c:pt idx="3">
                  <c:v>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A-47FD-AA85-A324AC15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557144"/>
        <c:axId val="537553864"/>
      </c:barChart>
      <c:lineChart>
        <c:grouping val="standard"/>
        <c:varyColors val="0"/>
        <c:ser>
          <c:idx val="1"/>
          <c:order val="1"/>
          <c:tx>
            <c:strRef>
              <c:f>'Handover Agent'!$G$35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'Handover Agent'!$B$36:$B$39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Agent'!$G$36:$G$39</c:f>
              <c:numCache>
                <c:formatCode>0%</c:formatCode>
                <c:ptCount val="4"/>
                <c:pt idx="0">
                  <c:v>0.25022347082109564</c:v>
                </c:pt>
                <c:pt idx="1">
                  <c:v>0.25737453709615632</c:v>
                </c:pt>
                <c:pt idx="2">
                  <c:v>0.25999233814327671</c:v>
                </c:pt>
                <c:pt idx="3">
                  <c:v>0.23240965393947133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A-47FD-AA85-A324AC15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196440"/>
        <c:axId val="564195128"/>
      </c:lineChart>
      <c:catAx>
        <c:axId val="53755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3864"/>
        <c:crosses val="autoZero"/>
        <c:auto val="1"/>
        <c:lblAlgn val="ctr"/>
        <c:lblOffset val="100"/>
        <c:noMultiLvlLbl val="0"/>
      </c:catAx>
      <c:valAx>
        <c:axId val="537553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7144"/>
        <c:crosses val="autoZero"/>
        <c:crossBetween val="between"/>
      </c:valAx>
      <c:valAx>
        <c:axId val="5641951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96440"/>
        <c:crosses val="max"/>
        <c:crossBetween val="between"/>
      </c:valAx>
      <c:catAx>
        <c:axId val="564196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195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89-49EB-9766-3F6C30959E7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89-49EB-9766-3F6C30959E7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489-49EB-9766-3F6C30959E7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489-49EB-9766-3F6C30959E7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489-49EB-9766-3F6C30959E7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489-49EB-9766-3F6C30959E7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'Handover Agent'!$C$35:$E$35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'Handover Agent'!$C$41:$E$41</c:f>
              <c:numCache>
                <c:formatCode>General</c:formatCode>
                <c:ptCount val="3"/>
                <c:pt idx="0">
                  <c:v>14872</c:v>
                </c:pt>
                <c:pt idx="1">
                  <c:v>774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89-49EB-9766-3F6C30959E7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Active'!$C$35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'User Active'!$B$36:$B$39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Active'!$C$36:$C$39</c:f>
              <c:numCache>
                <c:formatCode>General</c:formatCode>
                <c:ptCount val="4"/>
                <c:pt idx="0">
                  <c:v>8179</c:v>
                </c:pt>
                <c:pt idx="1">
                  <c:v>8045</c:v>
                </c:pt>
                <c:pt idx="2">
                  <c:v>8393</c:v>
                </c:pt>
                <c:pt idx="3">
                  <c:v>7570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A-423B-9368-1A036F6F3891}"/>
            </c:ext>
          </c:extLst>
        </c:ser>
        <c:ser>
          <c:idx val="1"/>
          <c:order val="1"/>
          <c:tx>
            <c:strRef>
              <c:f>'User Active'!$D$35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'User Active'!$B$36:$B$39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Active'!$D$36:$D$39</c:f>
              <c:numCache>
                <c:formatCode>General</c:formatCode>
                <c:ptCount val="4"/>
                <c:pt idx="0">
                  <c:v>292</c:v>
                </c:pt>
                <c:pt idx="1">
                  <c:v>271</c:v>
                </c:pt>
                <c:pt idx="2">
                  <c:v>278</c:v>
                </c:pt>
                <c:pt idx="3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A-423B-9368-1A036F6F3891}"/>
            </c:ext>
          </c:extLst>
        </c:ser>
        <c:ser>
          <c:idx val="2"/>
          <c:order val="2"/>
          <c:tx>
            <c:strRef>
              <c:f>'User Active'!$E$35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'User Active'!$B$36:$B$39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Active'!$E$36:$E$39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0A-423B-9368-1A036F6F3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768312"/>
        <c:axId val="550771592"/>
      </c:barChart>
      <c:catAx>
        <c:axId val="55076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1592"/>
        <c:crosses val="autoZero"/>
        <c:auto val="1"/>
        <c:lblAlgn val="ctr"/>
        <c:lblOffset val="100"/>
        <c:noMultiLvlLbl val="0"/>
      </c:catAx>
      <c:valAx>
        <c:axId val="550771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6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  <a:r>
              <a:rPr lang="en-US" baseline="0"/>
              <a:t>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E0-4425-A51E-BFB6B5B2043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E0-4425-A51E-BFB6B5B2043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E0-4425-A51E-BFB6B5B2043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CE0-4425-A51E-BFB6B5B2043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CE0-4425-A51E-BFB6B5B2043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CE0-4425-A51E-BFB6B5B2043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'Handover Agent'!$C$35:$E$35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'Handover Agent'!$C$42:$E$42</c:f>
              <c:numCache>
                <c:formatCode>0.0</c:formatCode>
                <c:ptCount val="3"/>
                <c:pt idx="0">
                  <c:v>479.74193548387098</c:v>
                </c:pt>
                <c:pt idx="1">
                  <c:v>24.967741935483872</c:v>
                </c:pt>
                <c:pt idx="2">
                  <c:v>0.5161290322580645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E0-4425-A51E-BFB6B5B2043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'Response Time'!$C$6:$C$33</c:f>
              <c:numCache>
                <c:formatCode>General</c:formatCode>
                <c:ptCount val="28"/>
                <c:pt idx="0">
                  <c:v>10268.219999999999</c:v>
                </c:pt>
                <c:pt idx="1">
                  <c:v>11733.48</c:v>
                </c:pt>
                <c:pt idx="2">
                  <c:v>7445.02</c:v>
                </c:pt>
                <c:pt idx="3">
                  <c:v>4694.12</c:v>
                </c:pt>
                <c:pt idx="4">
                  <c:v>5798.91</c:v>
                </c:pt>
                <c:pt idx="5">
                  <c:v>5028.0200000000004</c:v>
                </c:pt>
                <c:pt idx="6">
                  <c:v>2246.17</c:v>
                </c:pt>
                <c:pt idx="7">
                  <c:v>9387.0400000000009</c:v>
                </c:pt>
                <c:pt idx="8">
                  <c:v>4535.54</c:v>
                </c:pt>
                <c:pt idx="9">
                  <c:v>15256.01</c:v>
                </c:pt>
                <c:pt idx="10">
                  <c:v>6149.09</c:v>
                </c:pt>
                <c:pt idx="11">
                  <c:v>1188.96</c:v>
                </c:pt>
                <c:pt idx="12">
                  <c:v>2141.89</c:v>
                </c:pt>
                <c:pt idx="13">
                  <c:v>2648.1</c:v>
                </c:pt>
                <c:pt idx="14">
                  <c:v>4814.7700000000004</c:v>
                </c:pt>
                <c:pt idx="15">
                  <c:v>14697.36</c:v>
                </c:pt>
                <c:pt idx="16">
                  <c:v>5188.46</c:v>
                </c:pt>
                <c:pt idx="17">
                  <c:v>10384.959999999999</c:v>
                </c:pt>
                <c:pt idx="18">
                  <c:v>15889.92</c:v>
                </c:pt>
                <c:pt idx="19">
                  <c:v>8196.2800000000007</c:v>
                </c:pt>
                <c:pt idx="20">
                  <c:v>4584.78</c:v>
                </c:pt>
                <c:pt idx="21">
                  <c:v>4517.3500000000004</c:v>
                </c:pt>
                <c:pt idx="22">
                  <c:v>5032.8</c:v>
                </c:pt>
                <c:pt idx="23">
                  <c:v>2231.87</c:v>
                </c:pt>
                <c:pt idx="24">
                  <c:v>3637.25</c:v>
                </c:pt>
                <c:pt idx="25">
                  <c:v>5593.62</c:v>
                </c:pt>
                <c:pt idx="26">
                  <c:v>2144.63</c:v>
                </c:pt>
                <c:pt idx="27">
                  <c:v>4526.97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4-484A-954B-FDD4D52DAA0A}"/>
            </c:ext>
          </c:extLst>
        </c:ser>
        <c:ser>
          <c:idx val="1"/>
          <c:order val="1"/>
          <c:tx>
            <c:strRef>
              <c:f>'Response Time'!$D$5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'Response Time'!$D$6:$D$33</c:f>
              <c:numCache>
                <c:formatCode>General</c:formatCode>
                <c:ptCount val="28"/>
                <c:pt idx="0">
                  <c:v>637.61</c:v>
                </c:pt>
                <c:pt idx="1">
                  <c:v>1414.5</c:v>
                </c:pt>
                <c:pt idx="2">
                  <c:v>967.98</c:v>
                </c:pt>
                <c:pt idx="3">
                  <c:v>513.48</c:v>
                </c:pt>
                <c:pt idx="4">
                  <c:v>52.78</c:v>
                </c:pt>
                <c:pt idx="5">
                  <c:v>465.48</c:v>
                </c:pt>
                <c:pt idx="6">
                  <c:v>60.17</c:v>
                </c:pt>
                <c:pt idx="7">
                  <c:v>309.57</c:v>
                </c:pt>
                <c:pt idx="8" formatCode="0.00">
                  <c:v>591.77</c:v>
                </c:pt>
                <c:pt idx="9">
                  <c:v>1741.92</c:v>
                </c:pt>
                <c:pt idx="10">
                  <c:v>454.46</c:v>
                </c:pt>
                <c:pt idx="11">
                  <c:v>89.1</c:v>
                </c:pt>
                <c:pt idx="12">
                  <c:v>227.99</c:v>
                </c:pt>
                <c:pt idx="13">
                  <c:v>66.03</c:v>
                </c:pt>
                <c:pt idx="14">
                  <c:v>455.56</c:v>
                </c:pt>
                <c:pt idx="15">
                  <c:v>864.14</c:v>
                </c:pt>
                <c:pt idx="16">
                  <c:v>133</c:v>
                </c:pt>
                <c:pt idx="17">
                  <c:v>846.94</c:v>
                </c:pt>
                <c:pt idx="18">
                  <c:v>1244.74</c:v>
                </c:pt>
                <c:pt idx="19">
                  <c:v>676.4</c:v>
                </c:pt>
                <c:pt idx="20">
                  <c:v>319.97000000000003</c:v>
                </c:pt>
                <c:pt idx="21">
                  <c:v>258.01</c:v>
                </c:pt>
                <c:pt idx="22">
                  <c:v>409.48</c:v>
                </c:pt>
                <c:pt idx="23">
                  <c:v>99.48</c:v>
                </c:pt>
                <c:pt idx="24">
                  <c:v>199.43</c:v>
                </c:pt>
                <c:pt idx="25">
                  <c:v>255.77</c:v>
                </c:pt>
                <c:pt idx="26">
                  <c:v>164.89</c:v>
                </c:pt>
                <c:pt idx="27">
                  <c:v>190.46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4-484A-954B-FDD4D52DAA0A}"/>
            </c:ext>
          </c:extLst>
        </c:ser>
        <c:ser>
          <c:idx val="2"/>
          <c:order val="2"/>
          <c:tx>
            <c:strRef>
              <c:f>'Response Time'!$E$5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'Response Time'!$E$6:$E$33</c:f>
              <c:numCache>
                <c:formatCode>0.00</c:formatCode>
                <c:ptCount val="28"/>
                <c:pt idx="0" formatCode="General">
                  <c:v>4.33</c:v>
                </c:pt>
                <c:pt idx="1">
                  <c:v>4.75</c:v>
                </c:pt>
                <c:pt idx="2" formatCode="General">
                  <c:v>11.48</c:v>
                </c:pt>
                <c:pt idx="3">
                  <c:v>11.57</c:v>
                </c:pt>
                <c:pt idx="4" formatCode="General">
                  <c:v>1.6</c:v>
                </c:pt>
                <c:pt idx="7" formatCode="General">
                  <c:v>1.96</c:v>
                </c:pt>
                <c:pt idx="8" formatCode="General">
                  <c:v>3.71</c:v>
                </c:pt>
                <c:pt idx="9">
                  <c:v>144.97999999999999</c:v>
                </c:pt>
                <c:pt idx="10" formatCode="General">
                  <c:v>1.02</c:v>
                </c:pt>
                <c:pt idx="11" formatCode="General">
                  <c:v>3.17</c:v>
                </c:pt>
                <c:pt idx="12" formatCode="General">
                  <c:v>5.89</c:v>
                </c:pt>
                <c:pt idx="13">
                  <c:v>2.0099999999999998</c:v>
                </c:pt>
                <c:pt idx="14">
                  <c:v>4.1900000000000004</c:v>
                </c:pt>
                <c:pt idx="15" formatCode="General">
                  <c:v>74.150000000000006</c:v>
                </c:pt>
                <c:pt idx="17">
                  <c:v>5.43</c:v>
                </c:pt>
                <c:pt idx="19" formatCode="General">
                  <c:v>65.81</c:v>
                </c:pt>
                <c:pt idx="20">
                  <c:v>0.71</c:v>
                </c:pt>
                <c:pt idx="21" formatCode="General">
                  <c:v>3.32</c:v>
                </c:pt>
                <c:pt idx="24" formatCode="General">
                  <c:v>1.84</c:v>
                </c:pt>
                <c:pt idx="25" formatCode="General">
                  <c:v>0.65</c:v>
                </c:pt>
                <c:pt idx="26">
                  <c:v>2.63</c:v>
                </c:pt>
                <c:pt idx="27" formatCode="General">
                  <c:v>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04-484A-954B-FDD4D52D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1075096"/>
        <c:axId val="511078704"/>
      </c:barChart>
      <c:lineChart>
        <c:grouping val="standard"/>
        <c:varyColors val="0"/>
        <c:ser>
          <c:idx val="3"/>
          <c:order val="3"/>
          <c:tx>
            <c:strRef>
              <c:f>'Response Time'!$G$5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'Response Time'!$B$6:$B$33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'Response Time'!$G$6:$G$33</c:f>
              <c:numCache>
                <c:formatCode>0%</c:formatCode>
                <c:ptCount val="28"/>
                <c:pt idx="0">
                  <c:v>5.6229425473061104E-2</c:v>
                </c:pt>
                <c:pt idx="1">
                  <c:v>6.7787314879185545E-2</c:v>
                </c:pt>
                <c:pt idx="2">
                  <c:v>4.3418581424039045E-2</c:v>
                </c:pt>
                <c:pt idx="3">
                  <c:v>2.6898865877882299E-2</c:v>
                </c:pt>
                <c:pt idx="4">
                  <c:v>3.0167030898466552E-2</c:v>
                </c:pt>
                <c:pt idx="5">
                  <c:v>2.8312723996372299E-2</c:v>
                </c:pt>
                <c:pt idx="6">
                  <c:v>1.188655098967749E-2</c:v>
                </c:pt>
                <c:pt idx="7">
                  <c:v>4.9985061539910162E-2</c:v>
                </c:pt>
                <c:pt idx="8">
                  <c:v>2.6444553213773765E-2</c:v>
                </c:pt>
                <c:pt idx="9">
                  <c:v>8.8352139678647607E-2</c:v>
                </c:pt>
                <c:pt idx="10">
                  <c:v>3.403902203053074E-2</c:v>
                </c:pt>
                <c:pt idx="11">
                  <c:v>6.6032786685850699E-3</c:v>
                </c:pt>
                <c:pt idx="12">
                  <c:v>1.2244383414737674E-2</c:v>
                </c:pt>
                <c:pt idx="13">
                  <c:v>1.399860237653712E-2</c:v>
                </c:pt>
                <c:pt idx="14">
                  <c:v>2.7184131969299287E-2</c:v>
                </c:pt>
                <c:pt idx="15">
                  <c:v>8.0583934277578692E-2</c:v>
                </c:pt>
                <c:pt idx="16">
                  <c:v>2.7426054107169442E-2</c:v>
                </c:pt>
                <c:pt idx="17">
                  <c:v>5.791561349707005E-2</c:v>
                </c:pt>
                <c:pt idx="18">
                  <c:v>8.8309620342528539E-2</c:v>
                </c:pt>
                <c:pt idx="19">
                  <c:v>4.6067716449318979E-2</c:v>
                </c:pt>
                <c:pt idx="20">
                  <c:v>2.5282048794983972E-2</c:v>
                </c:pt>
                <c:pt idx="21">
                  <c:v>2.4628642560659757E-2</c:v>
                </c:pt>
                <c:pt idx="22">
                  <c:v>2.8048743342309466E-2</c:v>
                </c:pt>
                <c:pt idx="23">
                  <c:v>1.2015449001354792E-2</c:v>
                </c:pt>
                <c:pt idx="24">
                  <c:v>1.9783190555120594E-2</c:v>
                </c:pt>
                <c:pt idx="25">
                  <c:v>3.0150280856965105E-2</c:v>
                </c:pt>
                <c:pt idx="26">
                  <c:v>1.1916494910023157E-2</c:v>
                </c:pt>
                <c:pt idx="27">
                  <c:v>2.4320544874211567E-2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04-484A-954B-FDD4D52D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084608"/>
        <c:axId val="511084936"/>
      </c:lineChart>
      <c:catAx>
        <c:axId val="51107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78704"/>
        <c:crosses val="autoZero"/>
        <c:auto val="1"/>
        <c:lblAlgn val="ctr"/>
        <c:lblOffset val="100"/>
        <c:noMultiLvlLbl val="1"/>
      </c:catAx>
      <c:valAx>
        <c:axId val="51107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75096"/>
        <c:crosses val="autoZero"/>
        <c:crossBetween val="between"/>
      </c:valAx>
      <c:valAx>
        <c:axId val="51108493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84608"/>
        <c:crosses val="max"/>
        <c:crossBetween val="between"/>
      </c:valAx>
      <c:catAx>
        <c:axId val="511084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108493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ALL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'Response Time'!$F$6:$F$33</c:f>
              <c:numCache>
                <c:formatCode>0.00</c:formatCode>
                <c:ptCount val="28"/>
                <c:pt idx="0">
                  <c:v>10910.16</c:v>
                </c:pt>
                <c:pt idx="1">
                  <c:v>13152.73</c:v>
                </c:pt>
                <c:pt idx="2">
                  <c:v>8424.48</c:v>
                </c:pt>
                <c:pt idx="3">
                  <c:v>5219.17</c:v>
                </c:pt>
                <c:pt idx="4">
                  <c:v>5853.29</c:v>
                </c:pt>
                <c:pt idx="5">
                  <c:v>5493.5</c:v>
                </c:pt>
                <c:pt idx="6">
                  <c:v>2306.34</c:v>
                </c:pt>
                <c:pt idx="7">
                  <c:v>9698.57</c:v>
                </c:pt>
                <c:pt idx="8">
                  <c:v>5131.0199999999995</c:v>
                </c:pt>
                <c:pt idx="9">
                  <c:v>17142.91</c:v>
                </c:pt>
                <c:pt idx="10">
                  <c:v>6604.5700000000006</c:v>
                </c:pt>
                <c:pt idx="11">
                  <c:v>1281.23</c:v>
                </c:pt>
                <c:pt idx="12">
                  <c:v>2375.77</c:v>
                </c:pt>
                <c:pt idx="13">
                  <c:v>2716.1400000000003</c:v>
                </c:pt>
                <c:pt idx="14">
                  <c:v>5274.52</c:v>
                </c:pt>
                <c:pt idx="15">
                  <c:v>15635.65</c:v>
                </c:pt>
                <c:pt idx="16">
                  <c:v>5321.46</c:v>
                </c:pt>
                <c:pt idx="17">
                  <c:v>11237.33</c:v>
                </c:pt>
                <c:pt idx="18">
                  <c:v>17134.66</c:v>
                </c:pt>
                <c:pt idx="19">
                  <c:v>8938.49</c:v>
                </c:pt>
                <c:pt idx="20">
                  <c:v>4905.46</c:v>
                </c:pt>
                <c:pt idx="21">
                  <c:v>4778.68</c:v>
                </c:pt>
                <c:pt idx="22">
                  <c:v>5442.2800000000007</c:v>
                </c:pt>
                <c:pt idx="23">
                  <c:v>2331.35</c:v>
                </c:pt>
                <c:pt idx="24">
                  <c:v>3838.52</c:v>
                </c:pt>
                <c:pt idx="25">
                  <c:v>5850.04</c:v>
                </c:pt>
                <c:pt idx="26">
                  <c:v>2312.15</c:v>
                </c:pt>
                <c:pt idx="27">
                  <c:v>4718.9000000000005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B-4637-92D8-A55A7D1A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1084280"/>
        <c:axId val="511089200"/>
      </c:barChart>
      <c:lineChart>
        <c:grouping val="standard"/>
        <c:varyColors val="0"/>
        <c:ser>
          <c:idx val="1"/>
          <c:order val="1"/>
          <c:tx>
            <c:strRef>
              <c:f>'Response Time'!$G$5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'Response Time'!$B$6:$B$33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'Response Time'!$G$6:$G$33</c:f>
              <c:numCache>
                <c:formatCode>0%</c:formatCode>
                <c:ptCount val="28"/>
                <c:pt idx="0">
                  <c:v>5.6229425473061104E-2</c:v>
                </c:pt>
                <c:pt idx="1">
                  <c:v>6.7787314879185545E-2</c:v>
                </c:pt>
                <c:pt idx="2">
                  <c:v>4.3418581424039045E-2</c:v>
                </c:pt>
                <c:pt idx="3">
                  <c:v>2.6898865877882299E-2</c:v>
                </c:pt>
                <c:pt idx="4">
                  <c:v>3.0167030898466552E-2</c:v>
                </c:pt>
                <c:pt idx="5">
                  <c:v>2.8312723996372299E-2</c:v>
                </c:pt>
                <c:pt idx="6">
                  <c:v>1.188655098967749E-2</c:v>
                </c:pt>
                <c:pt idx="7">
                  <c:v>4.9985061539910162E-2</c:v>
                </c:pt>
                <c:pt idx="8">
                  <c:v>2.6444553213773765E-2</c:v>
                </c:pt>
                <c:pt idx="9">
                  <c:v>8.8352139678647607E-2</c:v>
                </c:pt>
                <c:pt idx="10">
                  <c:v>3.403902203053074E-2</c:v>
                </c:pt>
                <c:pt idx="11">
                  <c:v>6.6032786685850699E-3</c:v>
                </c:pt>
                <c:pt idx="12">
                  <c:v>1.2244383414737674E-2</c:v>
                </c:pt>
                <c:pt idx="13">
                  <c:v>1.399860237653712E-2</c:v>
                </c:pt>
                <c:pt idx="14">
                  <c:v>2.7184131969299287E-2</c:v>
                </c:pt>
                <c:pt idx="15">
                  <c:v>8.0583934277578692E-2</c:v>
                </c:pt>
                <c:pt idx="16">
                  <c:v>2.7426054107169442E-2</c:v>
                </c:pt>
                <c:pt idx="17">
                  <c:v>5.791561349707005E-2</c:v>
                </c:pt>
                <c:pt idx="18">
                  <c:v>8.8309620342528539E-2</c:v>
                </c:pt>
                <c:pt idx="19">
                  <c:v>4.6067716449318979E-2</c:v>
                </c:pt>
                <c:pt idx="20">
                  <c:v>2.5282048794983972E-2</c:v>
                </c:pt>
                <c:pt idx="21">
                  <c:v>2.4628642560659757E-2</c:v>
                </c:pt>
                <c:pt idx="22">
                  <c:v>2.8048743342309466E-2</c:v>
                </c:pt>
                <c:pt idx="23">
                  <c:v>1.2015449001354792E-2</c:v>
                </c:pt>
                <c:pt idx="24">
                  <c:v>1.9783190555120594E-2</c:v>
                </c:pt>
                <c:pt idx="25">
                  <c:v>3.0150280856965105E-2</c:v>
                </c:pt>
                <c:pt idx="26">
                  <c:v>1.1916494910023157E-2</c:v>
                </c:pt>
                <c:pt idx="27">
                  <c:v>2.4320544874211567E-2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B-4637-92D8-A55A7D1A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221872"/>
        <c:axId val="569216624"/>
      </c:lineChart>
      <c:catAx>
        <c:axId val="51108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89200"/>
        <c:crosses val="autoZero"/>
        <c:auto val="1"/>
        <c:lblAlgn val="ctr"/>
        <c:lblOffset val="100"/>
        <c:noMultiLvlLbl val="1"/>
      </c:catAx>
      <c:valAx>
        <c:axId val="5110892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84280"/>
        <c:crosses val="autoZero"/>
        <c:crossBetween val="between"/>
      </c:valAx>
      <c:valAx>
        <c:axId val="56921662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21872"/>
        <c:crosses val="max"/>
        <c:crossBetween val="between"/>
      </c:valAx>
      <c:catAx>
        <c:axId val="569221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921662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PER</a:t>
            </a:r>
            <a:r>
              <a:rPr lang="en-US" sz="1600" b="1" baseline="0"/>
              <a:t>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Time'!$C$35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'Response Time'!$B$36:$B$39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Time'!$C$36:$C$39</c:f>
              <c:numCache>
                <c:formatCode>0.00</c:formatCode>
                <c:ptCount val="4"/>
                <c:pt idx="0">
                  <c:v>47213.94</c:v>
                </c:pt>
                <c:pt idx="1">
                  <c:v>41306.630000000005</c:v>
                </c:pt>
                <c:pt idx="2">
                  <c:v>63756.53</c:v>
                </c:pt>
                <c:pt idx="3">
                  <c:v>27684.49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D-4681-8897-BFC64A03D912}"/>
            </c:ext>
          </c:extLst>
        </c:ser>
        <c:ser>
          <c:idx val="1"/>
          <c:order val="1"/>
          <c:tx>
            <c:strRef>
              <c:f>'Response Time'!$D$35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'Response Time'!$B$36:$B$39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Time'!$D$36:$D$39</c:f>
              <c:numCache>
                <c:formatCode>0.00</c:formatCode>
                <c:ptCount val="4"/>
                <c:pt idx="0">
                  <c:v>4112</c:v>
                </c:pt>
                <c:pt idx="1">
                  <c:v>3480.8400000000006</c:v>
                </c:pt>
                <c:pt idx="2">
                  <c:v>4540.75</c:v>
                </c:pt>
                <c:pt idx="3">
                  <c:v>1577.52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D-4681-8897-BFC64A03D912}"/>
            </c:ext>
          </c:extLst>
        </c:ser>
        <c:ser>
          <c:idx val="2"/>
          <c:order val="2"/>
          <c:tx>
            <c:strRef>
              <c:f>'Response Time'!$E$35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'Response Time'!$B$36:$B$39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Time'!$E$36:$E$39</c:f>
              <c:numCache>
                <c:formatCode>0.00</c:formatCode>
                <c:ptCount val="4"/>
                <c:pt idx="0">
                  <c:v>33.730000000000004</c:v>
                </c:pt>
                <c:pt idx="1">
                  <c:v>162.73999999999995</c:v>
                </c:pt>
                <c:pt idx="2">
                  <c:v>150.29000000000002</c:v>
                </c:pt>
                <c:pt idx="3">
                  <c:v>9.9100000000000019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D-4681-8897-BFC64A03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395648"/>
        <c:axId val="539395976"/>
      </c:barChart>
      <c:catAx>
        <c:axId val="5393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95976"/>
        <c:crosses val="autoZero"/>
        <c:auto val="1"/>
        <c:lblAlgn val="ctr"/>
        <c:lblOffset val="100"/>
        <c:noMultiLvlLbl val="0"/>
      </c:catAx>
      <c:valAx>
        <c:axId val="5393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ALL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Time'!$F$35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'Response Time'!$B$36:$B$39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Time'!$F$36:$F$39</c:f>
              <c:numCache>
                <c:formatCode>0.00</c:formatCode>
                <c:ptCount val="4"/>
                <c:pt idx="0">
                  <c:v>51359.67</c:v>
                </c:pt>
                <c:pt idx="1">
                  <c:v>44950.21</c:v>
                </c:pt>
                <c:pt idx="2">
                  <c:v>68447.569999999992</c:v>
                </c:pt>
                <c:pt idx="3">
                  <c:v>29271.920000000006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5-4A2D-BEBD-3B2A1F28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9218920"/>
        <c:axId val="569219248"/>
      </c:barChart>
      <c:lineChart>
        <c:grouping val="standard"/>
        <c:varyColors val="0"/>
        <c:ser>
          <c:idx val="1"/>
          <c:order val="1"/>
          <c:tx>
            <c:strRef>
              <c:f>'Response Time'!$G$35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'Response Time'!$B$36:$B$39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Time'!$G$36:$G$39</c:f>
              <c:numCache>
                <c:formatCode>0%</c:formatCode>
                <c:ptCount val="4"/>
                <c:pt idx="0">
                  <c:v>0.26470049353868436</c:v>
                </c:pt>
                <c:pt idx="1">
                  <c:v>0.23166704092272214</c:v>
                </c:pt>
                <c:pt idx="2">
                  <c:v>0.35276911943794892</c:v>
                </c:pt>
                <c:pt idx="3">
                  <c:v>0.15086334610064447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5-4A2D-BEBD-3B2A1F28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092808"/>
        <c:axId val="511092480"/>
      </c:lineChart>
      <c:catAx>
        <c:axId val="56921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19248"/>
        <c:crosses val="autoZero"/>
        <c:auto val="1"/>
        <c:lblAlgn val="ctr"/>
        <c:lblOffset val="100"/>
        <c:noMultiLvlLbl val="0"/>
      </c:catAx>
      <c:valAx>
        <c:axId val="5692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18920"/>
        <c:crosses val="autoZero"/>
        <c:crossBetween val="between"/>
      </c:valAx>
      <c:valAx>
        <c:axId val="5110924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92808"/>
        <c:crosses val="max"/>
        <c:crossBetween val="between"/>
      </c:valAx>
      <c:catAx>
        <c:axId val="511092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1092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per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8E-4F2E-A1E3-25EFDB4A508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08E-4F2E-A1E3-25EFDB4A508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8E-4F2E-A1E3-25EFDB4A508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08E-4F2E-A1E3-25EFDB4A508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08E-4F2E-A1E3-25EFDB4A508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08E-4F2E-A1E3-25EFDB4A508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'Response Time'!$C$35:$E$35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'Response Time'!$C$41:$E$41</c:f>
              <c:numCache>
                <c:formatCode>0.00</c:formatCode>
                <c:ptCount val="3"/>
                <c:pt idx="0">
                  <c:v>179961.59</c:v>
                </c:pt>
                <c:pt idx="1">
                  <c:v>13711.11</c:v>
                </c:pt>
                <c:pt idx="2">
                  <c:v>356.67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E-4F2E-A1E3-25EFDB4A508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per channel per</a:t>
            </a:r>
            <a:r>
              <a:rPr lang="en-US" baseline="0"/>
              <a:t>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48-4A22-B779-2AD52B1DF9D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D48-4A22-B779-2AD52B1DF9D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48-4A22-B779-2AD52B1DF9D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D48-4A22-B779-2AD52B1DF9D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D48-4A22-B779-2AD52B1DF9D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D48-4A22-B779-2AD52B1DF9D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'Response Time'!$C$35:$E$35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'Response Time'!$C$42:$E$42</c:f>
              <c:numCache>
                <c:formatCode>0.0</c:formatCode>
                <c:ptCount val="3"/>
                <c:pt idx="0">
                  <c:v>5805.2125806451613</c:v>
                </c:pt>
                <c:pt idx="1">
                  <c:v>442.29387096774195</c:v>
                </c:pt>
                <c:pt idx="2">
                  <c:v>11.505483870967742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8-4A22-B779-2AD52B1DF9D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Active'!$F$35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'User Active'!$B$36:$B$39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Active'!$F$36:$F$39</c:f>
              <c:numCache>
                <c:formatCode>General</c:formatCode>
                <c:ptCount val="4"/>
                <c:pt idx="0">
                  <c:v>8486</c:v>
                </c:pt>
                <c:pt idx="1">
                  <c:v>8334</c:v>
                </c:pt>
                <c:pt idx="2">
                  <c:v>8681</c:v>
                </c:pt>
                <c:pt idx="3">
                  <c:v>7861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1-4E9F-90FD-34F3202EE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1206720"/>
        <c:axId val="521204096"/>
      </c:barChart>
      <c:lineChart>
        <c:grouping val="standard"/>
        <c:varyColors val="0"/>
        <c:ser>
          <c:idx val="1"/>
          <c:order val="1"/>
          <c:tx>
            <c:strRef>
              <c:f>'User Active'!$G$35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'User Active'!$B$36:$B$39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Active'!$G$36:$G$39</c:f>
              <c:numCache>
                <c:formatCode>0%</c:formatCode>
                <c:ptCount val="4"/>
                <c:pt idx="0">
                  <c:v>0.25436124932558002</c:v>
                </c:pt>
                <c:pt idx="1">
                  <c:v>0.24980516755590193</c:v>
                </c:pt>
                <c:pt idx="2">
                  <c:v>0.26020622264852228</c:v>
                </c:pt>
                <c:pt idx="3">
                  <c:v>0.2356273604699958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1-4E9F-90FD-34F3202EE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852528"/>
        <c:axId val="557851872"/>
      </c:lineChart>
      <c:catAx>
        <c:axId val="52120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04096"/>
        <c:crosses val="autoZero"/>
        <c:auto val="1"/>
        <c:lblAlgn val="ctr"/>
        <c:lblOffset val="100"/>
        <c:noMultiLvlLbl val="0"/>
      </c:catAx>
      <c:valAx>
        <c:axId val="52120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06720"/>
        <c:crosses val="autoZero"/>
        <c:crossBetween val="between"/>
      </c:valAx>
      <c:valAx>
        <c:axId val="55785187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52528"/>
        <c:crosses val="max"/>
        <c:crossBetween val="between"/>
      </c:valAx>
      <c:catAx>
        <c:axId val="55785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5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10B-4053-BD4E-BDBEDDB7605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10B-4053-BD4E-BDBEDDB7605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10B-4053-BD4E-BDBEDDB76056}"/>
              </c:ext>
            </c:extLst>
          </c:dPt>
          <c:dLbls>
            <c:dLbl>
              <c:idx val="0"/>
              <c:layout>
                <c:manualLayout>
                  <c:x val="0.1335714071296368"/>
                  <c:y val="2.1218890680033321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0B-4053-BD4E-BDBEDDB7605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0B-4053-BD4E-BDBEDDB76056}"/>
                </c:ext>
              </c:extLst>
            </c:dLbl>
            <c:dLbl>
              <c:idx val="2"/>
              <c:layout>
                <c:manualLayout>
                  <c:x val="-0.14191962007523909"/>
                  <c:y val="1.38888888888888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0B-4053-BD4E-BDBEDDB7605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'User Active'!$C$35:$E$35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'User Active'!$C$41:$E$41</c:f>
              <c:numCache>
                <c:formatCode>General</c:formatCode>
                <c:ptCount val="3"/>
                <c:pt idx="0">
                  <c:v>32187</c:v>
                </c:pt>
                <c:pt idx="1">
                  <c:v>1123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B-4053-BD4E-BDBEDDB7605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27-40DD-89A1-52A92BC6EE4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E27-40DD-89A1-52A92BC6EE4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27-40DD-89A1-52A92BC6EE48}"/>
              </c:ext>
            </c:extLst>
          </c:dPt>
          <c:dLbls>
            <c:dLbl>
              <c:idx val="0"/>
              <c:layout>
                <c:manualLayout>
                  <c:x val="0.11409226858902023"/>
                  <c:y val="-1.85185185185185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27-40DD-89A1-52A92BC6EE4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E27-40DD-89A1-52A92BC6EE48}"/>
                </c:ext>
              </c:extLst>
            </c:dLbl>
            <c:dLbl>
              <c:idx val="2"/>
              <c:layout>
                <c:manualLayout>
                  <c:x val="-0.18922620156227746"/>
                  <c:y val="-1.38888888888888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27-40DD-89A1-52A92BC6EE4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'User Active'!$C$35:$E$35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'User Active'!$C$42:$E$42</c:f>
              <c:numCache>
                <c:formatCode>0.0</c:formatCode>
                <c:ptCount val="3"/>
                <c:pt idx="0">
                  <c:v>1038.2903225806451</c:v>
                </c:pt>
                <c:pt idx="1">
                  <c:v>36.225806451612904</c:v>
                </c:pt>
                <c:pt idx="2">
                  <c:v>1.6774193548387097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7-40DD-89A1-52A92BC6EE4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INTERACTION</a:t>
            </a:r>
            <a:r>
              <a:rPr lang="en-US" baseline="0"/>
              <a:t>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Interaction!$C$6:$C$33</c:f>
              <c:numCache>
                <c:formatCode>General</c:formatCode>
                <c:ptCount val="28"/>
                <c:pt idx="0">
                  <c:v>1934</c:v>
                </c:pt>
                <c:pt idx="1">
                  <c:v>1647</c:v>
                </c:pt>
                <c:pt idx="2">
                  <c:v>1598</c:v>
                </c:pt>
                <c:pt idx="3">
                  <c:v>1519</c:v>
                </c:pt>
                <c:pt idx="4">
                  <c:v>1497</c:v>
                </c:pt>
                <c:pt idx="5">
                  <c:v>1196</c:v>
                </c:pt>
                <c:pt idx="6">
                  <c:v>772</c:v>
                </c:pt>
                <c:pt idx="7">
                  <c:v>1806</c:v>
                </c:pt>
                <c:pt idx="8">
                  <c:v>1627</c:v>
                </c:pt>
                <c:pt idx="9">
                  <c:v>1572</c:v>
                </c:pt>
                <c:pt idx="10">
                  <c:v>1556</c:v>
                </c:pt>
                <c:pt idx="11">
                  <c:v>1258</c:v>
                </c:pt>
                <c:pt idx="12">
                  <c:v>1392</c:v>
                </c:pt>
                <c:pt idx="13">
                  <c:v>901</c:v>
                </c:pt>
                <c:pt idx="14">
                  <c:v>2089</c:v>
                </c:pt>
                <c:pt idx="15">
                  <c:v>1630</c:v>
                </c:pt>
                <c:pt idx="16">
                  <c:v>1750</c:v>
                </c:pt>
                <c:pt idx="17">
                  <c:v>1397</c:v>
                </c:pt>
                <c:pt idx="18">
                  <c:v>1548</c:v>
                </c:pt>
                <c:pt idx="19">
                  <c:v>1271</c:v>
                </c:pt>
                <c:pt idx="20">
                  <c:v>873</c:v>
                </c:pt>
                <c:pt idx="21">
                  <c:v>1674</c:v>
                </c:pt>
                <c:pt idx="22">
                  <c:v>1567</c:v>
                </c:pt>
                <c:pt idx="23">
                  <c:v>1464</c:v>
                </c:pt>
                <c:pt idx="24">
                  <c:v>1453</c:v>
                </c:pt>
                <c:pt idx="25">
                  <c:v>1435</c:v>
                </c:pt>
                <c:pt idx="26">
                  <c:v>1011</c:v>
                </c:pt>
                <c:pt idx="27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2-4C83-ADDD-0450530F0B1D}"/>
            </c:ext>
          </c:extLst>
        </c:ser>
        <c:ser>
          <c:idx val="1"/>
          <c:order val="1"/>
          <c:tx>
            <c:strRef>
              <c:f>Interaction!$D$5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Interaction!$D$6:$D$33</c:f>
              <c:numCache>
                <c:formatCode>General</c:formatCode>
                <c:ptCount val="28"/>
                <c:pt idx="0">
                  <c:v>80</c:v>
                </c:pt>
                <c:pt idx="1">
                  <c:v>60</c:v>
                </c:pt>
                <c:pt idx="2">
                  <c:v>70</c:v>
                </c:pt>
                <c:pt idx="3">
                  <c:v>96</c:v>
                </c:pt>
                <c:pt idx="4">
                  <c:v>42</c:v>
                </c:pt>
                <c:pt idx="5">
                  <c:v>53</c:v>
                </c:pt>
                <c:pt idx="6">
                  <c:v>25</c:v>
                </c:pt>
                <c:pt idx="7">
                  <c:v>79</c:v>
                </c:pt>
                <c:pt idx="8">
                  <c:v>51</c:v>
                </c:pt>
                <c:pt idx="9">
                  <c:v>84</c:v>
                </c:pt>
                <c:pt idx="10">
                  <c:v>75</c:v>
                </c:pt>
                <c:pt idx="11">
                  <c:v>45</c:v>
                </c:pt>
                <c:pt idx="12">
                  <c:v>70</c:v>
                </c:pt>
                <c:pt idx="13">
                  <c:v>33</c:v>
                </c:pt>
                <c:pt idx="14">
                  <c:v>99</c:v>
                </c:pt>
                <c:pt idx="15">
                  <c:v>72</c:v>
                </c:pt>
                <c:pt idx="16">
                  <c:v>53</c:v>
                </c:pt>
                <c:pt idx="17">
                  <c:v>75</c:v>
                </c:pt>
                <c:pt idx="18">
                  <c:v>57</c:v>
                </c:pt>
                <c:pt idx="19">
                  <c:v>45</c:v>
                </c:pt>
                <c:pt idx="20">
                  <c:v>30</c:v>
                </c:pt>
                <c:pt idx="21">
                  <c:v>77</c:v>
                </c:pt>
                <c:pt idx="22">
                  <c:v>80</c:v>
                </c:pt>
                <c:pt idx="23">
                  <c:v>72</c:v>
                </c:pt>
                <c:pt idx="24">
                  <c:v>69</c:v>
                </c:pt>
                <c:pt idx="25">
                  <c:v>67</c:v>
                </c:pt>
                <c:pt idx="26">
                  <c:v>48</c:v>
                </c:pt>
                <c:pt idx="2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2-4C83-ADDD-0450530F0B1D}"/>
            </c:ext>
          </c:extLst>
        </c:ser>
        <c:ser>
          <c:idx val="2"/>
          <c:order val="2"/>
          <c:tx>
            <c:strRef>
              <c:f>Interaction!$E$5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Interaction!$E$6:$E$33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7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2-4C83-ADDD-0450530F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1115344"/>
        <c:axId val="438405232"/>
      </c:barChart>
      <c:lineChart>
        <c:grouping val="standard"/>
        <c:varyColors val="0"/>
        <c:ser>
          <c:idx val="3"/>
          <c:order val="3"/>
          <c:tx>
            <c:strRef>
              <c:f>Interaction!$G$5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Interaction!$B$6:$B$33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Interaction!$G$6:$G$33</c:f>
              <c:numCache>
                <c:formatCode>0%</c:formatCode>
                <c:ptCount val="28"/>
                <c:pt idx="0">
                  <c:v>3.7770923130349521E-2</c:v>
                </c:pt>
                <c:pt idx="1">
                  <c:v>3.6504402181684471E-2</c:v>
                </c:pt>
                <c:pt idx="2">
                  <c:v>3.5891569464588484E-2</c:v>
                </c:pt>
                <c:pt idx="3">
                  <c:v>3.7607501072457257E-2</c:v>
                </c:pt>
                <c:pt idx="4">
                  <c:v>2.723020039629849E-2</c:v>
                </c:pt>
                <c:pt idx="5">
                  <c:v>1.6607766633301331E-2</c:v>
                </c:pt>
                <c:pt idx="6">
                  <c:v>3.9507282495454821E-2</c:v>
                </c:pt>
                <c:pt idx="7">
                  <c:v>4.0222253998733477E-2</c:v>
                </c:pt>
                <c:pt idx="8">
                  <c:v>2.8353727044307806E-2</c:v>
                </c:pt>
                <c:pt idx="9">
                  <c:v>4.5594754151941655E-2</c:v>
                </c:pt>
                <c:pt idx="10">
                  <c:v>4.0692092415173735E-2</c:v>
                </c:pt>
                <c:pt idx="11">
                  <c:v>2.6985067309460094E-2</c:v>
                </c:pt>
                <c:pt idx="12">
                  <c:v>1.8834392172083426E-2</c:v>
                </c:pt>
                <c:pt idx="13">
                  <c:v>4.2755295896063569E-2</c:v>
                </c:pt>
                <c:pt idx="14">
                  <c:v>3.8690172205993502E-2</c:v>
                </c:pt>
                <c:pt idx="15">
                  <c:v>3.7382795742855392E-2</c:v>
                </c:pt>
                <c:pt idx="16">
                  <c:v>3.4502481972504238E-2</c:v>
                </c:pt>
                <c:pt idx="17">
                  <c:v>3.5993708250771146E-2</c:v>
                </c:pt>
                <c:pt idx="18">
                  <c:v>2.7781749841684883E-2</c:v>
                </c:pt>
                <c:pt idx="19">
                  <c:v>1.730231037934345E-2</c:v>
                </c:pt>
                <c:pt idx="20">
                  <c:v>3.8771883234939637E-2</c:v>
                </c:pt>
                <c:pt idx="21">
                  <c:v>3.4032643556063981E-2</c:v>
                </c:pt>
                <c:pt idx="22">
                  <c:v>3.7791350887586055E-2</c:v>
                </c:pt>
                <c:pt idx="23">
                  <c:v>2.8558004616673134E-2</c:v>
                </c:pt>
                <c:pt idx="24">
                  <c:v>1.9794496762200478E-2</c:v>
                </c:pt>
                <c:pt idx="25">
                  <c:v>2.4758441770677996E-2</c:v>
                </c:pt>
                <c:pt idx="26">
                  <c:v>1.6546483361591729E-2</c:v>
                </c:pt>
                <c:pt idx="27">
                  <c:v>3.8547177905337772E-2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A2-4C83-ADDD-0450530F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54688"/>
        <c:axId val="526157312"/>
      </c:lineChart>
      <c:catAx>
        <c:axId val="4411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05232"/>
        <c:crosses val="autoZero"/>
        <c:auto val="1"/>
        <c:lblAlgn val="ctr"/>
        <c:lblOffset val="100"/>
        <c:noMultiLvlLbl val="0"/>
      </c:catAx>
      <c:valAx>
        <c:axId val="43840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15344"/>
        <c:crosses val="autoZero"/>
        <c:crossBetween val="between"/>
      </c:valAx>
      <c:valAx>
        <c:axId val="52615731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54688"/>
        <c:crosses val="max"/>
        <c:crossBetween val="between"/>
      </c:valAx>
      <c:catAx>
        <c:axId val="526154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615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INTERACTION ALL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Interaction!$F$6:$F$33</c:f>
              <c:numCache>
                <c:formatCode>General</c:formatCode>
                <c:ptCount val="28"/>
                <c:pt idx="0">
                  <c:v>1849</c:v>
                </c:pt>
                <c:pt idx="1">
                  <c:v>1787</c:v>
                </c:pt>
                <c:pt idx="2">
                  <c:v>1757</c:v>
                </c:pt>
                <c:pt idx="3">
                  <c:v>1841</c:v>
                </c:pt>
                <c:pt idx="4">
                  <c:v>1333</c:v>
                </c:pt>
                <c:pt idx="5">
                  <c:v>813</c:v>
                </c:pt>
                <c:pt idx="6">
                  <c:v>1934</c:v>
                </c:pt>
                <c:pt idx="7">
                  <c:v>1969</c:v>
                </c:pt>
                <c:pt idx="8">
                  <c:v>1388</c:v>
                </c:pt>
                <c:pt idx="9">
                  <c:v>2232</c:v>
                </c:pt>
                <c:pt idx="10">
                  <c:v>1992</c:v>
                </c:pt>
                <c:pt idx="11">
                  <c:v>1321</c:v>
                </c:pt>
                <c:pt idx="12">
                  <c:v>922</c:v>
                </c:pt>
                <c:pt idx="13">
                  <c:v>2093</c:v>
                </c:pt>
                <c:pt idx="14">
                  <c:v>1894</c:v>
                </c:pt>
                <c:pt idx="15">
                  <c:v>1830</c:v>
                </c:pt>
                <c:pt idx="16">
                  <c:v>1689</c:v>
                </c:pt>
                <c:pt idx="17">
                  <c:v>1762</c:v>
                </c:pt>
                <c:pt idx="18">
                  <c:v>1360</c:v>
                </c:pt>
                <c:pt idx="19">
                  <c:v>847</c:v>
                </c:pt>
                <c:pt idx="20">
                  <c:v>1898</c:v>
                </c:pt>
                <c:pt idx="21">
                  <c:v>1666</c:v>
                </c:pt>
                <c:pt idx="22">
                  <c:v>1850</c:v>
                </c:pt>
                <c:pt idx="23">
                  <c:v>1398</c:v>
                </c:pt>
                <c:pt idx="24">
                  <c:v>969</c:v>
                </c:pt>
                <c:pt idx="25">
                  <c:v>1212</c:v>
                </c:pt>
                <c:pt idx="26">
                  <c:v>810</c:v>
                </c:pt>
                <c:pt idx="27">
                  <c:v>1887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3-4E02-87D6-79DBED494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0117640"/>
        <c:axId val="450114360"/>
      </c:barChart>
      <c:lineChart>
        <c:grouping val="standard"/>
        <c:varyColors val="0"/>
        <c:ser>
          <c:idx val="1"/>
          <c:order val="1"/>
          <c:tx>
            <c:strRef>
              <c:f>Interaction!$G$5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Interaction!$B$6:$B$33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Interaction!$G$6:$G$33</c:f>
              <c:numCache>
                <c:formatCode>0%</c:formatCode>
                <c:ptCount val="28"/>
                <c:pt idx="0">
                  <c:v>3.7770923130349521E-2</c:v>
                </c:pt>
                <c:pt idx="1">
                  <c:v>3.6504402181684471E-2</c:v>
                </c:pt>
                <c:pt idx="2">
                  <c:v>3.5891569464588484E-2</c:v>
                </c:pt>
                <c:pt idx="3">
                  <c:v>3.7607501072457257E-2</c:v>
                </c:pt>
                <c:pt idx="4">
                  <c:v>2.723020039629849E-2</c:v>
                </c:pt>
                <c:pt idx="5">
                  <c:v>1.6607766633301331E-2</c:v>
                </c:pt>
                <c:pt idx="6">
                  <c:v>3.9507282495454821E-2</c:v>
                </c:pt>
                <c:pt idx="7">
                  <c:v>4.0222253998733477E-2</c:v>
                </c:pt>
                <c:pt idx="8">
                  <c:v>2.8353727044307806E-2</c:v>
                </c:pt>
                <c:pt idx="9">
                  <c:v>4.5594754151941655E-2</c:v>
                </c:pt>
                <c:pt idx="10">
                  <c:v>4.0692092415173735E-2</c:v>
                </c:pt>
                <c:pt idx="11">
                  <c:v>2.6985067309460094E-2</c:v>
                </c:pt>
                <c:pt idx="12">
                  <c:v>1.8834392172083426E-2</c:v>
                </c:pt>
                <c:pt idx="13">
                  <c:v>4.2755295896063569E-2</c:v>
                </c:pt>
                <c:pt idx="14">
                  <c:v>3.8690172205993502E-2</c:v>
                </c:pt>
                <c:pt idx="15">
                  <c:v>3.7382795742855392E-2</c:v>
                </c:pt>
                <c:pt idx="16">
                  <c:v>3.4502481972504238E-2</c:v>
                </c:pt>
                <c:pt idx="17">
                  <c:v>3.5993708250771146E-2</c:v>
                </c:pt>
                <c:pt idx="18">
                  <c:v>2.7781749841684883E-2</c:v>
                </c:pt>
                <c:pt idx="19">
                  <c:v>1.730231037934345E-2</c:v>
                </c:pt>
                <c:pt idx="20">
                  <c:v>3.8771883234939637E-2</c:v>
                </c:pt>
                <c:pt idx="21">
                  <c:v>3.4032643556063981E-2</c:v>
                </c:pt>
                <c:pt idx="22">
                  <c:v>3.7791350887586055E-2</c:v>
                </c:pt>
                <c:pt idx="23">
                  <c:v>2.8558004616673134E-2</c:v>
                </c:pt>
                <c:pt idx="24">
                  <c:v>1.9794496762200478E-2</c:v>
                </c:pt>
                <c:pt idx="25">
                  <c:v>2.4758441770677996E-2</c:v>
                </c:pt>
                <c:pt idx="26">
                  <c:v>1.6546483361591729E-2</c:v>
                </c:pt>
                <c:pt idx="27">
                  <c:v>3.8547177905337772E-2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3-4E02-87D6-79DBED494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45896"/>
        <c:axId val="534044584"/>
      </c:lineChart>
      <c:catAx>
        <c:axId val="45011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14360"/>
        <c:crosses val="autoZero"/>
        <c:auto val="1"/>
        <c:lblAlgn val="ctr"/>
        <c:lblOffset val="100"/>
        <c:noMultiLvlLbl val="0"/>
      </c:catAx>
      <c:valAx>
        <c:axId val="450114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17640"/>
        <c:crosses val="autoZero"/>
        <c:crossBetween val="between"/>
      </c:valAx>
      <c:valAx>
        <c:axId val="53404458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5896"/>
        <c:crosses val="max"/>
        <c:crossBetween val="between"/>
      </c:valAx>
      <c:catAx>
        <c:axId val="534045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4044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Interaction!$C$35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Interaction!$B$36:$B$39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Interaction!$C$36:$C$39</c:f>
              <c:numCache>
                <c:formatCode>General</c:formatCode>
                <c:ptCount val="4"/>
                <c:pt idx="0">
                  <c:v>10163</c:v>
                </c:pt>
                <c:pt idx="1">
                  <c:v>10112</c:v>
                </c:pt>
                <c:pt idx="2">
                  <c:v>10558</c:v>
                </c:pt>
                <c:pt idx="3">
                  <c:v>9378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A-40F3-97D6-C03B30F1528A}"/>
            </c:ext>
          </c:extLst>
        </c:ser>
        <c:ser>
          <c:idx val="1"/>
          <c:order val="1"/>
          <c:tx>
            <c:strRef>
              <c:f>Interaction!$D$35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Interaction!$B$36:$B$39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Interaction!$D$36:$D$39</c:f>
              <c:numCache>
                <c:formatCode>General</c:formatCode>
                <c:ptCount val="4"/>
                <c:pt idx="0">
                  <c:v>426</c:v>
                </c:pt>
                <c:pt idx="1">
                  <c:v>437</c:v>
                </c:pt>
                <c:pt idx="2">
                  <c:v>431</c:v>
                </c:pt>
                <c:pt idx="3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A-40F3-97D6-C03B30F1528A}"/>
            </c:ext>
          </c:extLst>
        </c:ser>
        <c:ser>
          <c:idx val="2"/>
          <c:order val="2"/>
          <c:tx>
            <c:strRef>
              <c:f>Interaction!$E$35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Interaction!$B$36:$B$39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Interaction!$E$36:$E$39</c:f>
              <c:numCache>
                <c:formatCode>General</c:formatCode>
                <c:ptCount val="4"/>
                <c:pt idx="0">
                  <c:v>19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A-40F3-97D6-C03B30F1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15016"/>
        <c:axId val="450109768"/>
      </c:barChart>
      <c:catAx>
        <c:axId val="45011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09768"/>
        <c:crosses val="autoZero"/>
        <c:auto val="1"/>
        <c:lblAlgn val="ctr"/>
        <c:lblOffset val="100"/>
        <c:noMultiLvlLbl val="0"/>
      </c:catAx>
      <c:valAx>
        <c:axId val="450109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1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442232</xdr:colOff>
      <xdr:row>3</xdr:row>
      <xdr:rowOff>179615</xdr:rowOff>
    </xdr:from>
    <xdr:to>
      <xdr:col>19</xdr:col>
      <xdr:colOff>244930</xdr:colOff>
      <xdr:row>18</xdr:row>
      <xdr:rowOff>65315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4F516-E725-4436-A35F-3A98CE58A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591912</xdr:colOff>
      <xdr:row>3</xdr:row>
      <xdr:rowOff>179615</xdr:rowOff>
    </xdr:from>
    <xdr:to>
      <xdr:col>30</xdr:col>
      <xdr:colOff>329046</xdr:colOff>
      <xdr:row>18</xdr:row>
      <xdr:rowOff>65315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23A37-2FA9-4339-AE5A-76E4397B2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450273</xdr:colOff>
      <xdr:row>19</xdr:row>
      <xdr:rowOff>83127</xdr:rowOff>
    </xdr:from>
    <xdr:to>
      <xdr:col>21</xdr:col>
      <xdr:colOff>34636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4F9F90-0B8B-4F18-89B7-A00778BF5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294407</xdr:colOff>
      <xdr:row>19</xdr:row>
      <xdr:rowOff>89240</xdr:rowOff>
    </xdr:from>
    <xdr:to>
      <xdr:col>30</xdr:col>
      <xdr:colOff>294407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B0D29D-D17B-4012-8FC6-CC56454E4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381000</xdr:colOff>
      <xdr:row>33</xdr:row>
      <xdr:rowOff>0</xdr:rowOff>
    </xdr:from>
    <xdr:to>
      <xdr:col>16</xdr:col>
      <xdr:colOff>103909</xdr:colOff>
      <xdr:row>46</xdr:row>
      <xdr:rowOff>90054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6E24BE-A470-479A-A08B-84133F021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329045</xdr:colOff>
      <xdr:row>33</xdr:row>
      <xdr:rowOff>0</xdr:rowOff>
    </xdr:from>
    <xdr:to>
      <xdr:col>24</xdr:col>
      <xdr:colOff>51954</xdr:colOff>
      <xdr:row>46</xdr:row>
      <xdr:rowOff>107373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5DFA83-4C24-4EDD-81DE-2D0C34CB0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263339</xdr:colOff>
      <xdr:row>4</xdr:row>
      <xdr:rowOff>12324</xdr:rowOff>
    </xdr:from>
    <xdr:to>
      <xdr:col>18</xdr:col>
      <xdr:colOff>593913</xdr:colOff>
      <xdr:row>18</xdr:row>
      <xdr:rowOff>88524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86CD6-20D6-40F7-BE87-AF8FF5B0B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315364</xdr:colOff>
      <xdr:row>3</xdr:row>
      <xdr:rowOff>187470</xdr:rowOff>
    </xdr:from>
    <xdr:to>
      <xdr:col>29</xdr:col>
      <xdr:colOff>557893</xdr:colOff>
      <xdr:row>18</xdr:row>
      <xdr:rowOff>73170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09D72-899C-466F-9552-D27537382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265339</xdr:colOff>
      <xdr:row>20</xdr:row>
      <xdr:rowOff>2722</xdr:rowOff>
    </xdr:from>
    <xdr:to>
      <xdr:col>19</xdr:col>
      <xdr:colOff>329045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BD2ED5-5C11-450C-A19E-B9CE19180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63669</xdr:colOff>
      <xdr:row>19</xdr:row>
      <xdr:rowOff>185506</xdr:rowOff>
    </xdr:from>
    <xdr:to>
      <xdr:col>29</xdr:col>
      <xdr:colOff>554180</xdr:colOff>
      <xdr:row>33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18D8CC-6449-408B-914E-6DF46B805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263338</xdr:colOff>
      <xdr:row>33</xdr:row>
      <xdr:rowOff>0</xdr:rowOff>
    </xdr:from>
    <xdr:to>
      <xdr:col>15</xdr:col>
      <xdr:colOff>599514</xdr:colOff>
      <xdr:row>46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28D6A4-D340-4C2D-AC93-0AA72089F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218515</xdr:colOff>
      <xdr:row>33</xdr:row>
      <xdr:rowOff>0</xdr:rowOff>
    </xdr:from>
    <xdr:to>
      <xdr:col>23</xdr:col>
      <xdr:colOff>554691</xdr:colOff>
      <xdr:row>46</xdr:row>
      <xdr:rowOff>122143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254CF5-CAB9-483D-9F12-1975A30B4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294153</xdr:colOff>
      <xdr:row>4</xdr:row>
      <xdr:rowOff>4762</xdr:rowOff>
    </xdr:from>
    <xdr:to>
      <xdr:col>19</xdr:col>
      <xdr:colOff>160805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A730B-E658-4AE4-9D02-F92156E51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474211</xdr:colOff>
      <xdr:row>3</xdr:row>
      <xdr:rowOff>183470</xdr:rowOff>
    </xdr:from>
    <xdr:to>
      <xdr:col>30</xdr:col>
      <xdr:colOff>398318</xdr:colOff>
      <xdr:row>18</xdr:row>
      <xdr:rowOff>69170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01CBA7-CD4B-4199-BC91-512A2206D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306159</xdr:colOff>
      <xdr:row>19</xdr:row>
      <xdr:rowOff>138793</xdr:rowOff>
    </xdr:from>
    <xdr:to>
      <xdr:col>19</xdr:col>
      <xdr:colOff>489856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5D26F2-E81F-473B-9A94-D0C2B90DB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156482</xdr:colOff>
      <xdr:row>19</xdr:row>
      <xdr:rowOff>138793</xdr:rowOff>
    </xdr:from>
    <xdr:to>
      <xdr:col>30</xdr:col>
      <xdr:colOff>404812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ED96FB-AB4F-4DB6-9DC4-606A528D5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306161</xdr:colOff>
      <xdr:row>33</xdr:row>
      <xdr:rowOff>0</xdr:rowOff>
    </xdr:from>
    <xdr:to>
      <xdr:col>15</xdr:col>
      <xdr:colOff>591911</xdr:colOff>
      <xdr:row>46</xdr:row>
      <xdr:rowOff>160565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CF6189-A533-4363-B398-87E59A421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605517</xdr:colOff>
      <xdr:row>33</xdr:row>
      <xdr:rowOff>0</xdr:rowOff>
    </xdr:from>
    <xdr:to>
      <xdr:col>24</xdr:col>
      <xdr:colOff>278946</xdr:colOff>
      <xdr:row>46</xdr:row>
      <xdr:rowOff>159203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5A2EB1-C2B4-4158-BEEB-A0CB827E3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364190</xdr:colOff>
      <xdr:row>4</xdr:row>
      <xdr:rowOff>12326</xdr:rowOff>
    </xdr:from>
    <xdr:to>
      <xdr:col>18</xdr:col>
      <xdr:colOff>560295</xdr:colOff>
      <xdr:row>18</xdr:row>
      <xdr:rowOff>88526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E8BA1-D399-4333-B933-E705EE2E8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173182</xdr:colOff>
      <xdr:row>4</xdr:row>
      <xdr:rowOff>31172</xdr:rowOff>
    </xdr:from>
    <xdr:to>
      <xdr:col>29</xdr:col>
      <xdr:colOff>346363</xdr:colOff>
      <xdr:row>18</xdr:row>
      <xdr:rowOff>107372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83B7D5-3081-4C4A-B3D6-063B6D1AA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363682</xdr:colOff>
      <xdr:row>20</xdr:row>
      <xdr:rowOff>13854</xdr:rowOff>
    </xdr:from>
    <xdr:to>
      <xdr:col>18</xdr:col>
      <xdr:colOff>588818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7197D5-FCCE-4311-B1E2-82BA9546A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242453</xdr:colOff>
      <xdr:row>20</xdr:row>
      <xdr:rowOff>31173</xdr:rowOff>
    </xdr:from>
    <xdr:to>
      <xdr:col>29</xdr:col>
      <xdr:colOff>363680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98B536-BF1E-43E2-993D-C45954E32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346363</xdr:colOff>
      <xdr:row>33</xdr:row>
      <xdr:rowOff>0</xdr:rowOff>
    </xdr:from>
    <xdr:to>
      <xdr:col>16</xdr:col>
      <xdr:colOff>69272</xdr:colOff>
      <xdr:row>47</xdr:row>
      <xdr:rowOff>72736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631D99-CDA8-4CFF-AA0A-682EB351C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</xdr:colOff>
      <xdr:row>33</xdr:row>
      <xdr:rowOff>0</xdr:rowOff>
    </xdr:from>
    <xdr:to>
      <xdr:col>24</xdr:col>
      <xdr:colOff>329046</xdr:colOff>
      <xdr:row>47</xdr:row>
      <xdr:rowOff>55418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550031-C572-4848-AD4F-9199162DC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364190</xdr:colOff>
      <xdr:row>4</xdr:row>
      <xdr:rowOff>12326</xdr:rowOff>
    </xdr:from>
    <xdr:to>
      <xdr:col>18</xdr:col>
      <xdr:colOff>560295</xdr:colOff>
      <xdr:row>18</xdr:row>
      <xdr:rowOff>88526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6944D-9259-44E2-A5E0-1AEBD6DE7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173182</xdr:colOff>
      <xdr:row>4</xdr:row>
      <xdr:rowOff>31172</xdr:rowOff>
    </xdr:from>
    <xdr:to>
      <xdr:col>29</xdr:col>
      <xdr:colOff>346363</xdr:colOff>
      <xdr:row>18</xdr:row>
      <xdr:rowOff>107372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734FB3-8FC0-44FF-9193-585479069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363682</xdr:colOff>
      <xdr:row>20</xdr:row>
      <xdr:rowOff>13854</xdr:rowOff>
    </xdr:from>
    <xdr:to>
      <xdr:col>18</xdr:col>
      <xdr:colOff>588818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AC816D-1005-4DA4-BACD-1855CBDC2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242453</xdr:colOff>
      <xdr:row>20</xdr:row>
      <xdr:rowOff>31173</xdr:rowOff>
    </xdr:from>
    <xdr:to>
      <xdr:col>29</xdr:col>
      <xdr:colOff>363680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F76396-B88F-4D8B-996C-273F33CD9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346363</xdr:colOff>
      <xdr:row>33</xdr:row>
      <xdr:rowOff>0</xdr:rowOff>
    </xdr:from>
    <xdr:to>
      <xdr:col>16</xdr:col>
      <xdr:colOff>69272</xdr:colOff>
      <xdr:row>47</xdr:row>
      <xdr:rowOff>72736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C73B78-1833-462F-B691-5A858E77A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</xdr:colOff>
      <xdr:row>33</xdr:row>
      <xdr:rowOff>0</xdr:rowOff>
    </xdr:from>
    <xdr:to>
      <xdr:col>24</xdr:col>
      <xdr:colOff>329046</xdr:colOff>
      <xdr:row>47</xdr:row>
      <xdr:rowOff>55418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B7AC26-2694-43AE-A91D-1C1E98A9B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34635</xdr:colOff>
      <xdr:row>4</xdr:row>
      <xdr:rowOff>13854</xdr:rowOff>
    </xdr:from>
    <xdr:to>
      <xdr:col>19</xdr:col>
      <xdr:colOff>519544</xdr:colOff>
      <xdr:row>18</xdr:row>
      <xdr:rowOff>90054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FCC597-F052-4782-BFB0-AA5222A8B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277089</xdr:colOff>
      <xdr:row>4</xdr:row>
      <xdr:rowOff>29498</xdr:rowOff>
    </xdr:from>
    <xdr:to>
      <xdr:col>31</xdr:col>
      <xdr:colOff>54429</xdr:colOff>
      <xdr:row>18</xdr:row>
      <xdr:rowOff>105698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4F6FF5-5107-4EC4-B50C-E638717AC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34017</xdr:colOff>
      <xdr:row>20</xdr:row>
      <xdr:rowOff>84364</xdr:rowOff>
    </xdr:from>
    <xdr:to>
      <xdr:col>16</xdr:col>
      <xdr:colOff>319767</xdr:colOff>
      <xdr:row>33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E141F9-04F1-4ACB-9E8A-B838F3AFF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210910</xdr:colOff>
      <xdr:row>20</xdr:row>
      <xdr:rowOff>84364</xdr:rowOff>
    </xdr:from>
    <xdr:to>
      <xdr:col>24</xdr:col>
      <xdr:colOff>496660</xdr:colOff>
      <xdr:row>33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C15175-16AE-432C-9AAA-32D2F14DB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544685</xdr:colOff>
      <xdr:row>33</xdr:row>
      <xdr:rowOff>77161</xdr:rowOff>
    </xdr:from>
    <xdr:to>
      <xdr:col>16</xdr:col>
      <xdr:colOff>281347</xdr:colOff>
      <xdr:row>47</xdr:row>
      <xdr:rowOff>153361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6216BB6-76C0-4F0A-84A9-5B887D29B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591910</xdr:colOff>
      <xdr:row>33</xdr:row>
      <xdr:rowOff>47626</xdr:rowOff>
    </xdr:from>
    <xdr:to>
      <xdr:col>24</xdr:col>
      <xdr:colOff>265339</xdr:colOff>
      <xdr:row>47</xdr:row>
      <xdr:rowOff>123826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805DF5-8124-4427-9C8A-276419652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5"/>
  <sheetViews>
    <sheetView zoomScale="85" zoomScaleNormal="85" workbookViewId="0">
      <selection activeCell="C36" sqref="C36"/>
    </sheetView>
  </sheetViews>
  <sheetFormatPr defaultColWidth="9.140625" defaultRowHeight="15" x14ac:dyDescent="0.25"/>
  <cols>
    <col min="1" max="1" width="5.140625" style="3" customWidth="1"/>
    <col min="2" max="2" width="15.7109375" style="3" customWidth="1"/>
    <col min="3" max="3" width="9.42578125" style="3" bestFit="1" customWidth="1"/>
    <col min="4" max="4" width="9.28515625" style="3" bestFit="1" customWidth="1"/>
    <col min="5" max="5" width="4.7109375" style="3" bestFit="1" customWidth="1"/>
    <col min="6" max="6" width="6.140625" style="3" bestFit="1" customWidth="1"/>
    <col min="7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26" t="s">
        <v>21</v>
      </c>
      <c r="C2" s="26"/>
      <c r="D2" s="26"/>
      <c r="E2" s="26"/>
      <c r="F2" s="26"/>
      <c r="G2" s="26"/>
      <c r="H2" s="26"/>
    </row>
    <row r="3" spans="1:8" ht="23.25" x14ac:dyDescent="0.35">
      <c r="B3" s="27" t="s">
        <v>28</v>
      </c>
      <c r="C3" s="27"/>
      <c r="D3" s="27"/>
      <c r="E3" s="27"/>
      <c r="F3" s="27"/>
      <c r="G3" s="27"/>
      <c r="H3" s="27"/>
    </row>
    <row r="5" spans="1:8" x14ac:dyDescent="0.25">
      <c r="A5" s="12" t="s">
        <v>0</v>
      </c>
      <c r="B5" s="12" t="s">
        <v>1</v>
      </c>
      <c r="C5" s="20" t="s">
        <v>26</v>
      </c>
      <c r="D5" s="12" t="s">
        <v>2</v>
      </c>
      <c r="E5" s="12" t="s">
        <v>3</v>
      </c>
      <c r="F5" s="12" t="s">
        <v>4</v>
      </c>
      <c r="G5" s="12" t="s">
        <v>5</v>
      </c>
      <c r="H5" s="13" t="s">
        <v>10</v>
      </c>
    </row>
    <row r="6" spans="1:8" x14ac:dyDescent="0.25">
      <c r="A6" s="1">
        <v>1</v>
      </c>
      <c r="B6" s="17">
        <v>1</v>
      </c>
      <c r="C6" s="24">
        <v>1493</v>
      </c>
      <c r="D6" s="24">
        <v>56</v>
      </c>
      <c r="E6" s="6">
        <v>2</v>
      </c>
      <c r="F6" s="1">
        <f t="shared" ref="F6:F33" si="0">SUM(C6:E6)</f>
        <v>1551</v>
      </c>
      <c r="G6" s="7">
        <f>F6/C43</f>
        <v>4.6490018584017745E-2</v>
      </c>
      <c r="H6" s="34" t="s">
        <v>16</v>
      </c>
    </row>
    <row r="7" spans="1:8" x14ac:dyDescent="0.25">
      <c r="A7" s="1">
        <v>2</v>
      </c>
      <c r="B7" s="17">
        <f>B6+1</f>
        <v>2</v>
      </c>
      <c r="C7" s="24">
        <v>1330</v>
      </c>
      <c r="D7" s="24">
        <v>43</v>
      </c>
      <c r="E7" s="6">
        <v>4</v>
      </c>
      <c r="F7" s="6">
        <f t="shared" si="0"/>
        <v>1377</v>
      </c>
      <c r="G7" s="7">
        <f>F7/C43</f>
        <v>4.1274503926623102E-2</v>
      </c>
      <c r="H7" s="35"/>
    </row>
    <row r="8" spans="1:8" x14ac:dyDescent="0.25">
      <c r="A8" s="1">
        <v>3</v>
      </c>
      <c r="B8" s="17">
        <f t="shared" ref="B8:B33" si="1">B7+1</f>
        <v>3</v>
      </c>
      <c r="C8" s="24">
        <v>1287</v>
      </c>
      <c r="D8" s="24">
        <v>51</v>
      </c>
      <c r="E8" s="24">
        <v>2</v>
      </c>
      <c r="F8" s="6">
        <f t="shared" si="0"/>
        <v>1340</v>
      </c>
      <c r="G8" s="7">
        <f>F8/C43</f>
        <v>4.0165457706372518E-2</v>
      </c>
      <c r="H8" s="35"/>
    </row>
    <row r="9" spans="1:8" x14ac:dyDescent="0.25">
      <c r="A9" s="1">
        <v>4</v>
      </c>
      <c r="B9" s="17">
        <f t="shared" si="1"/>
        <v>4</v>
      </c>
      <c r="C9" s="24">
        <v>1231</v>
      </c>
      <c r="D9" s="24">
        <v>54</v>
      </c>
      <c r="E9" s="6">
        <v>6</v>
      </c>
      <c r="F9" s="6">
        <f t="shared" si="0"/>
        <v>1291</v>
      </c>
      <c r="G9" s="7">
        <f>F9/C43</f>
        <v>3.8696720820094718E-2</v>
      </c>
      <c r="H9" s="35"/>
    </row>
    <row r="10" spans="1:8" x14ac:dyDescent="0.25">
      <c r="A10" s="1">
        <v>5</v>
      </c>
      <c r="B10" s="17">
        <f t="shared" si="1"/>
        <v>5</v>
      </c>
      <c r="C10" s="24">
        <v>1207</v>
      </c>
      <c r="D10" s="24">
        <v>32</v>
      </c>
      <c r="E10" s="24">
        <v>1</v>
      </c>
      <c r="F10" s="6">
        <f t="shared" si="0"/>
        <v>1240</v>
      </c>
      <c r="G10" s="7">
        <f>F10/C43</f>
        <v>3.716803548947905E-2</v>
      </c>
      <c r="H10" s="35"/>
    </row>
    <row r="11" spans="1:8" x14ac:dyDescent="0.25">
      <c r="A11" s="1">
        <v>6</v>
      </c>
      <c r="B11" s="17">
        <f t="shared" si="1"/>
        <v>6</v>
      </c>
      <c r="C11" s="24">
        <v>964</v>
      </c>
      <c r="D11" s="24">
        <v>34</v>
      </c>
      <c r="E11" s="6"/>
      <c r="F11" s="6">
        <f t="shared" si="0"/>
        <v>998</v>
      </c>
      <c r="G11" s="7">
        <f>F11/C43</f>
        <v>2.9914273724596846E-2</v>
      </c>
      <c r="H11" s="35"/>
    </row>
    <row r="12" spans="1:8" x14ac:dyDescent="0.25">
      <c r="A12" s="8">
        <v>7</v>
      </c>
      <c r="B12" s="18">
        <f t="shared" si="1"/>
        <v>7</v>
      </c>
      <c r="C12" s="8">
        <v>667</v>
      </c>
      <c r="D12" s="8">
        <v>22</v>
      </c>
      <c r="E12" s="8"/>
      <c r="F12" s="8">
        <f t="shared" si="0"/>
        <v>689</v>
      </c>
      <c r="G12" s="9">
        <f>F12/C43</f>
        <v>2.065223907439602E-2</v>
      </c>
      <c r="H12" s="36"/>
    </row>
    <row r="13" spans="1:8" x14ac:dyDescent="0.25">
      <c r="A13" s="1">
        <v>8</v>
      </c>
      <c r="B13" s="17">
        <f t="shared" si="1"/>
        <v>8</v>
      </c>
      <c r="C13" s="24">
        <v>1415</v>
      </c>
      <c r="D13" s="24">
        <v>59</v>
      </c>
      <c r="E13" s="6">
        <v>4</v>
      </c>
      <c r="F13" s="25">
        <f t="shared" si="0"/>
        <v>1478</v>
      </c>
      <c r="G13" s="7">
        <f>F13/C43</f>
        <v>4.4301900365685508E-2</v>
      </c>
      <c r="H13" s="34" t="s">
        <v>17</v>
      </c>
    </row>
    <row r="14" spans="1:8" x14ac:dyDescent="0.25">
      <c r="A14" s="1">
        <v>9</v>
      </c>
      <c r="B14" s="17">
        <f t="shared" si="1"/>
        <v>9</v>
      </c>
      <c r="C14" s="24">
        <v>1318</v>
      </c>
      <c r="D14" s="6">
        <v>36</v>
      </c>
      <c r="E14" s="6">
        <v>2</v>
      </c>
      <c r="F14" s="25">
        <f t="shared" si="0"/>
        <v>1356</v>
      </c>
      <c r="G14" s="7">
        <f>F14/C43</f>
        <v>4.0645045261075478E-2</v>
      </c>
      <c r="H14" s="35"/>
    </row>
    <row r="15" spans="1:8" x14ac:dyDescent="0.25">
      <c r="A15" s="1">
        <v>10</v>
      </c>
      <c r="B15" s="17">
        <f t="shared" si="1"/>
        <v>10</v>
      </c>
      <c r="C15" s="24">
        <v>1289</v>
      </c>
      <c r="D15" s="24">
        <v>40</v>
      </c>
      <c r="E15" s="6">
        <v>4</v>
      </c>
      <c r="F15" s="25">
        <f t="shared" si="0"/>
        <v>1333</v>
      </c>
      <c r="G15" s="7">
        <f>F15/C43</f>
        <v>3.9955638151189979E-2</v>
      </c>
      <c r="H15" s="35"/>
    </row>
    <row r="16" spans="1:8" x14ac:dyDescent="0.25">
      <c r="A16" s="1">
        <v>11</v>
      </c>
      <c r="B16" s="17">
        <f t="shared" si="1"/>
        <v>11</v>
      </c>
      <c r="C16" s="24">
        <v>1218</v>
      </c>
      <c r="D16" s="24">
        <v>44</v>
      </c>
      <c r="E16" s="24">
        <v>1</v>
      </c>
      <c r="F16" s="25">
        <f t="shared" si="0"/>
        <v>1263</v>
      </c>
      <c r="G16" s="7">
        <f>F16/C43</f>
        <v>3.7857442599364549E-2</v>
      </c>
      <c r="H16" s="35"/>
    </row>
    <row r="17" spans="1:8" x14ac:dyDescent="0.25">
      <c r="A17" s="1">
        <v>12</v>
      </c>
      <c r="B17" s="17">
        <f t="shared" si="1"/>
        <v>12</v>
      </c>
      <c r="C17" s="24">
        <v>967</v>
      </c>
      <c r="D17" s="24">
        <v>27</v>
      </c>
      <c r="E17" s="6">
        <v>4</v>
      </c>
      <c r="F17" s="25">
        <f t="shared" si="0"/>
        <v>998</v>
      </c>
      <c r="G17" s="7">
        <f>F17/C43</f>
        <v>2.9914273724596846E-2</v>
      </c>
      <c r="H17" s="35"/>
    </row>
    <row r="18" spans="1:8" x14ac:dyDescent="0.25">
      <c r="A18" s="1">
        <v>13</v>
      </c>
      <c r="B18" s="17">
        <f t="shared" si="1"/>
        <v>13</v>
      </c>
      <c r="C18" s="24">
        <v>1109</v>
      </c>
      <c r="D18" s="24">
        <v>41</v>
      </c>
      <c r="E18" s="6">
        <v>2</v>
      </c>
      <c r="F18" s="25">
        <f t="shared" si="0"/>
        <v>1152</v>
      </c>
      <c r="G18" s="7">
        <f>F18/C43</f>
        <v>3.453030393861279E-2</v>
      </c>
      <c r="H18" s="35"/>
    </row>
    <row r="19" spans="1:8" x14ac:dyDescent="0.25">
      <c r="A19" s="8">
        <v>14</v>
      </c>
      <c r="B19" s="18">
        <f t="shared" si="1"/>
        <v>14</v>
      </c>
      <c r="C19" s="8">
        <v>729</v>
      </c>
      <c r="D19" s="8">
        <v>24</v>
      </c>
      <c r="E19" s="8">
        <v>1</v>
      </c>
      <c r="F19" s="8">
        <f t="shared" si="0"/>
        <v>754</v>
      </c>
      <c r="G19" s="9">
        <f>F19/C43</f>
        <v>2.2600563515376777E-2</v>
      </c>
      <c r="H19" s="36"/>
    </row>
    <row r="20" spans="1:8" x14ac:dyDescent="0.25">
      <c r="A20" s="1">
        <v>15</v>
      </c>
      <c r="B20" s="17">
        <f t="shared" si="1"/>
        <v>15</v>
      </c>
      <c r="C20" s="24">
        <v>1608</v>
      </c>
      <c r="D20" s="24">
        <v>56</v>
      </c>
      <c r="E20" s="6">
        <v>2</v>
      </c>
      <c r="F20" s="25">
        <f t="shared" si="0"/>
        <v>1666</v>
      </c>
      <c r="G20" s="7">
        <f>F20/C43</f>
        <v>4.9937054133445236E-2</v>
      </c>
      <c r="H20" s="34" t="s">
        <v>18</v>
      </c>
    </row>
    <row r="21" spans="1:8" x14ac:dyDescent="0.25">
      <c r="A21" s="1">
        <v>16</v>
      </c>
      <c r="B21" s="17">
        <f t="shared" si="1"/>
        <v>16</v>
      </c>
      <c r="C21" s="24">
        <v>1335</v>
      </c>
      <c r="D21" s="24">
        <v>44</v>
      </c>
      <c r="E21" s="24">
        <v>3</v>
      </c>
      <c r="F21" s="25">
        <f t="shared" si="0"/>
        <v>1382</v>
      </c>
      <c r="G21" s="7">
        <f>F21/C43</f>
        <v>4.1424375037467778E-2</v>
      </c>
      <c r="H21" s="35"/>
    </row>
    <row r="22" spans="1:8" x14ac:dyDescent="0.25">
      <c r="A22" s="1">
        <v>17</v>
      </c>
      <c r="B22" s="17">
        <f t="shared" si="1"/>
        <v>17</v>
      </c>
      <c r="C22" s="24">
        <v>1391</v>
      </c>
      <c r="D22" s="6">
        <v>36</v>
      </c>
      <c r="E22" s="24"/>
      <c r="F22" s="25">
        <f t="shared" si="0"/>
        <v>1427</v>
      </c>
      <c r="G22" s="7">
        <f>F22/C43</f>
        <v>4.2773215035069839E-2</v>
      </c>
      <c r="H22" s="35"/>
    </row>
    <row r="23" spans="1:8" x14ac:dyDescent="0.25">
      <c r="A23" s="1">
        <v>18</v>
      </c>
      <c r="B23" s="17">
        <f t="shared" si="1"/>
        <v>18</v>
      </c>
      <c r="C23" s="24">
        <v>1143</v>
      </c>
      <c r="D23" s="24">
        <v>49</v>
      </c>
      <c r="E23" s="6">
        <v>2</v>
      </c>
      <c r="F23" s="25">
        <f t="shared" si="0"/>
        <v>1194</v>
      </c>
      <c r="G23" s="7">
        <f>F23/C43</f>
        <v>3.5789221269708051E-2</v>
      </c>
      <c r="H23" s="35"/>
    </row>
    <row r="24" spans="1:8" x14ac:dyDescent="0.25">
      <c r="A24" s="1">
        <v>19</v>
      </c>
      <c r="B24" s="17">
        <f t="shared" si="1"/>
        <v>19</v>
      </c>
      <c r="C24" s="24">
        <v>1211</v>
      </c>
      <c r="D24" s="24">
        <v>39</v>
      </c>
      <c r="E24" s="6"/>
      <c r="F24" s="25">
        <f t="shared" si="0"/>
        <v>1250</v>
      </c>
      <c r="G24" s="7">
        <f>F24/C43</f>
        <v>3.7467777711168396E-2</v>
      </c>
      <c r="H24" s="35"/>
    </row>
    <row r="25" spans="1:8" x14ac:dyDescent="0.25">
      <c r="A25" s="1">
        <v>20</v>
      </c>
      <c r="B25" s="17">
        <f t="shared" si="1"/>
        <v>20</v>
      </c>
      <c r="C25" s="24">
        <v>985</v>
      </c>
      <c r="D25" s="6">
        <v>35</v>
      </c>
      <c r="E25" s="6">
        <v>1</v>
      </c>
      <c r="F25" s="25">
        <f t="shared" si="0"/>
        <v>1021</v>
      </c>
      <c r="G25" s="7">
        <f>F25/C43</f>
        <v>3.0603680834482345E-2</v>
      </c>
      <c r="H25" s="35"/>
    </row>
    <row r="26" spans="1:8" x14ac:dyDescent="0.25">
      <c r="A26" s="8">
        <v>21</v>
      </c>
      <c r="B26" s="18">
        <f t="shared" si="1"/>
        <v>21</v>
      </c>
      <c r="C26" s="8">
        <v>720</v>
      </c>
      <c r="D26" s="8">
        <v>19</v>
      </c>
      <c r="E26" s="8">
        <v>2</v>
      </c>
      <c r="F26" s="8">
        <f t="shared" si="0"/>
        <v>741</v>
      </c>
      <c r="G26" s="9">
        <f>F26/C43</f>
        <v>2.2210898627180623E-2</v>
      </c>
      <c r="H26" s="36"/>
    </row>
    <row r="27" spans="1:8" x14ac:dyDescent="0.25">
      <c r="A27" s="1">
        <v>22</v>
      </c>
      <c r="B27" s="17">
        <f t="shared" si="1"/>
        <v>22</v>
      </c>
      <c r="C27" s="24">
        <v>1340</v>
      </c>
      <c r="D27" s="6">
        <v>54</v>
      </c>
      <c r="E27" s="6">
        <v>2</v>
      </c>
      <c r="F27" s="25">
        <f t="shared" si="0"/>
        <v>1396</v>
      </c>
      <c r="G27" s="7">
        <f>F27/C43</f>
        <v>4.1844014147832863E-2</v>
      </c>
      <c r="H27" s="34" t="s">
        <v>19</v>
      </c>
    </row>
    <row r="28" spans="1:8" x14ac:dyDescent="0.25">
      <c r="A28" s="1">
        <v>23</v>
      </c>
      <c r="B28" s="17">
        <f t="shared" si="1"/>
        <v>23</v>
      </c>
      <c r="C28" s="24">
        <v>1260</v>
      </c>
      <c r="D28" s="24">
        <v>48</v>
      </c>
      <c r="E28" s="24"/>
      <c r="F28" s="25">
        <f t="shared" si="0"/>
        <v>1308</v>
      </c>
      <c r="G28" s="7">
        <f>F28/C43</f>
        <v>3.920628259696661E-2</v>
      </c>
      <c r="H28" s="35"/>
    </row>
    <row r="29" spans="1:8" x14ac:dyDescent="0.25">
      <c r="A29" s="1">
        <v>24</v>
      </c>
      <c r="B29" s="17">
        <f t="shared" si="1"/>
        <v>24</v>
      </c>
      <c r="C29" s="24">
        <v>1168</v>
      </c>
      <c r="D29" s="24">
        <v>42</v>
      </c>
      <c r="E29" s="24"/>
      <c r="F29" s="25">
        <f t="shared" si="0"/>
        <v>1210</v>
      </c>
      <c r="G29" s="7">
        <f>F29/C43</f>
        <v>3.6268808824411004E-2</v>
      </c>
      <c r="H29" s="35"/>
    </row>
    <row r="30" spans="1:8" x14ac:dyDescent="0.25">
      <c r="A30" s="1">
        <v>25</v>
      </c>
      <c r="B30" s="17">
        <f t="shared" si="1"/>
        <v>25</v>
      </c>
      <c r="C30" s="24">
        <v>1160</v>
      </c>
      <c r="D30" s="24">
        <v>45</v>
      </c>
      <c r="E30" s="24">
        <v>1</v>
      </c>
      <c r="F30" s="25">
        <f t="shared" si="0"/>
        <v>1206</v>
      </c>
      <c r="G30" s="7">
        <f>F30/C43</f>
        <v>3.6148911935735266E-2</v>
      </c>
      <c r="H30" s="35"/>
    </row>
    <row r="31" spans="1:8" x14ac:dyDescent="0.25">
      <c r="A31" s="1">
        <v>26</v>
      </c>
      <c r="B31" s="17">
        <f t="shared" si="1"/>
        <v>26</v>
      </c>
      <c r="C31" s="24">
        <v>1167</v>
      </c>
      <c r="D31" s="24">
        <v>41</v>
      </c>
      <c r="E31" s="24">
        <v>2</v>
      </c>
      <c r="F31" s="25">
        <f t="shared" si="0"/>
        <v>1210</v>
      </c>
      <c r="G31" s="7">
        <f>F31/C43</f>
        <v>3.6268808824411004E-2</v>
      </c>
      <c r="H31" s="35"/>
    </row>
    <row r="32" spans="1:8" x14ac:dyDescent="0.25">
      <c r="A32" s="1">
        <v>27</v>
      </c>
      <c r="B32" s="17">
        <f t="shared" si="1"/>
        <v>27</v>
      </c>
      <c r="C32" s="24">
        <v>842</v>
      </c>
      <c r="D32" s="6">
        <v>32</v>
      </c>
      <c r="E32" s="6">
        <v>3</v>
      </c>
      <c r="F32" s="25">
        <f t="shared" si="0"/>
        <v>877</v>
      </c>
      <c r="G32" s="7">
        <f>F32/C43</f>
        <v>2.6287392842155748E-2</v>
      </c>
      <c r="H32" s="35"/>
    </row>
    <row r="33" spans="1:8" x14ac:dyDescent="0.25">
      <c r="A33" s="8">
        <v>28</v>
      </c>
      <c r="B33" s="18">
        <f t="shared" si="1"/>
        <v>28</v>
      </c>
      <c r="C33" s="8">
        <v>633</v>
      </c>
      <c r="D33" s="8">
        <v>20</v>
      </c>
      <c r="E33" s="8">
        <v>1</v>
      </c>
      <c r="F33" s="8">
        <f t="shared" si="0"/>
        <v>654</v>
      </c>
      <c r="G33" s="9">
        <f>F33/C43</f>
        <v>1.9603141298483305E-2</v>
      </c>
      <c r="H33" s="36"/>
    </row>
    <row r="34" spans="1:8" x14ac:dyDescent="0.25">
      <c r="A34" s="4"/>
      <c r="B34" s="4"/>
      <c r="C34" s="4"/>
      <c r="D34" s="4"/>
      <c r="E34" s="4"/>
      <c r="F34" s="4"/>
      <c r="G34" s="4"/>
    </row>
    <row r="35" spans="1:8" x14ac:dyDescent="0.25">
      <c r="A35" s="12" t="s">
        <v>0</v>
      </c>
      <c r="B35" s="12" t="s">
        <v>10</v>
      </c>
      <c r="C35" s="20" t="s">
        <v>26</v>
      </c>
      <c r="D35" s="12" t="s">
        <v>2</v>
      </c>
      <c r="E35" s="12" t="s">
        <v>3</v>
      </c>
      <c r="F35" s="12" t="s">
        <v>4</v>
      </c>
      <c r="G35" s="12" t="s">
        <v>5</v>
      </c>
    </row>
    <row r="36" spans="1:8" x14ac:dyDescent="0.25">
      <c r="A36" s="1">
        <v>2</v>
      </c>
      <c r="B36" s="1" t="s">
        <v>6</v>
      </c>
      <c r="C36" s="6">
        <f>SUM(C6:C12)</f>
        <v>8179</v>
      </c>
      <c r="D36" s="5">
        <f>SUM(D6:D12)</f>
        <v>292</v>
      </c>
      <c r="E36" s="5">
        <f t="shared" ref="E36" si="2">SUM(E6:E12)</f>
        <v>15</v>
      </c>
      <c r="F36" s="5">
        <f>SUM(F6:F12)</f>
        <v>8486</v>
      </c>
      <c r="G36" s="7">
        <f>F36/C43</f>
        <v>0.25436124932558002</v>
      </c>
    </row>
    <row r="37" spans="1:8" x14ac:dyDescent="0.25">
      <c r="A37" s="1">
        <v>3</v>
      </c>
      <c r="B37" s="1" t="s">
        <v>7</v>
      </c>
      <c r="C37" s="6">
        <f>SUM(C13:C19)</f>
        <v>8045</v>
      </c>
      <c r="D37" s="5">
        <f t="shared" ref="D37:F37" si="3">SUM(D13:D19)</f>
        <v>271</v>
      </c>
      <c r="E37" s="5">
        <f t="shared" si="3"/>
        <v>18</v>
      </c>
      <c r="F37" s="5">
        <f t="shared" si="3"/>
        <v>8334</v>
      </c>
      <c r="G37" s="7">
        <f>F37/C43</f>
        <v>0.24980516755590193</v>
      </c>
    </row>
    <row r="38" spans="1:8" x14ac:dyDescent="0.25">
      <c r="A38" s="1">
        <v>4</v>
      </c>
      <c r="B38" s="1" t="s">
        <v>8</v>
      </c>
      <c r="C38" s="6">
        <f>SUM(C20:C26)</f>
        <v>8393</v>
      </c>
      <c r="D38" s="5">
        <f t="shared" ref="D38:F38" si="4">SUM(D20:D26)</f>
        <v>278</v>
      </c>
      <c r="E38" s="5">
        <f t="shared" si="4"/>
        <v>10</v>
      </c>
      <c r="F38" s="5">
        <f t="shared" si="4"/>
        <v>8681</v>
      </c>
      <c r="G38" s="7">
        <f>F38/C43</f>
        <v>0.26020622264852228</v>
      </c>
    </row>
    <row r="39" spans="1:8" x14ac:dyDescent="0.25">
      <c r="A39" s="1">
        <v>5</v>
      </c>
      <c r="B39" s="1" t="s">
        <v>9</v>
      </c>
      <c r="C39" s="6">
        <f>SUM(C27:C33)</f>
        <v>7570</v>
      </c>
      <c r="D39" s="6">
        <f>SUM(D27:D33)</f>
        <v>282</v>
      </c>
      <c r="E39" s="6">
        <f>SUM(E27:E33)</f>
        <v>9</v>
      </c>
      <c r="F39" s="5">
        <f>SUM(F27:F33)</f>
        <v>7861</v>
      </c>
      <c r="G39" s="7">
        <f>F39/C43</f>
        <v>0.2356273604699958</v>
      </c>
    </row>
    <row r="41" spans="1:8" x14ac:dyDescent="0.25">
      <c r="A41" s="28" t="s">
        <v>11</v>
      </c>
      <c r="B41" s="29"/>
      <c r="C41" s="6">
        <f>SUM(C36:C39)</f>
        <v>32187</v>
      </c>
      <c r="D41" s="5">
        <f>SUM(D36:D39)</f>
        <v>1123</v>
      </c>
      <c r="E41" s="5">
        <f>SUM(E36:E39)</f>
        <v>52</v>
      </c>
      <c r="F41" s="2"/>
      <c r="G41" s="2"/>
    </row>
    <row r="42" spans="1:8" x14ac:dyDescent="0.25">
      <c r="A42" s="28" t="s">
        <v>12</v>
      </c>
      <c r="B42" s="29"/>
      <c r="C42" s="10">
        <f>C41/31</f>
        <v>1038.2903225806451</v>
      </c>
      <c r="D42" s="10">
        <f>D41/31</f>
        <v>36.225806451612904</v>
      </c>
      <c r="E42" s="10">
        <f>E41/31</f>
        <v>1.6774193548387097</v>
      </c>
      <c r="F42" s="2"/>
      <c r="G42" s="2"/>
    </row>
    <row r="43" spans="1:8" x14ac:dyDescent="0.25">
      <c r="A43" s="28" t="s">
        <v>13</v>
      </c>
      <c r="B43" s="29"/>
      <c r="C43" s="28">
        <f>SUM(F36:F39)</f>
        <v>33362</v>
      </c>
      <c r="D43" s="30"/>
      <c r="E43" s="29"/>
      <c r="F43" s="2"/>
      <c r="G43" s="2"/>
    </row>
    <row r="44" spans="1:8" x14ac:dyDescent="0.25">
      <c r="A44" s="28" t="s">
        <v>15</v>
      </c>
      <c r="B44" s="29"/>
      <c r="C44" s="31">
        <f>C43/31</f>
        <v>1076.1935483870968</v>
      </c>
      <c r="D44" s="32"/>
      <c r="E44" s="33"/>
      <c r="F44" s="2"/>
      <c r="G44" s="2"/>
    </row>
    <row r="45" spans="1:8" x14ac:dyDescent="0.25">
      <c r="A45" s="28" t="s">
        <v>14</v>
      </c>
      <c r="B45" s="29"/>
      <c r="C45" s="7">
        <f>C41/C43</f>
        <v>0.9647802889515017</v>
      </c>
      <c r="D45" s="7">
        <f>D41/C43</f>
        <v>3.3661051495713683E-2</v>
      </c>
      <c r="E45" s="7">
        <f>E41/C43</f>
        <v>1.5586595527846052E-3</v>
      </c>
      <c r="F45" s="2"/>
      <c r="G45" s="2"/>
    </row>
  </sheetData>
  <mergeCells count="13">
    <mergeCell ref="A44:B44"/>
    <mergeCell ref="A45:B45"/>
    <mergeCell ref="C43:E43"/>
    <mergeCell ref="C44:E44"/>
    <mergeCell ref="H6:H12"/>
    <mergeCell ref="H13:H19"/>
    <mergeCell ref="H20:H26"/>
    <mergeCell ref="H27:H33"/>
    <mergeCell ref="B2:H2"/>
    <mergeCell ref="B3:H3"/>
    <mergeCell ref="A41:B41"/>
    <mergeCell ref="A42:B42"/>
    <mergeCell ref="A43:B43"/>
  </mergeCells>
  <phoneticPr fontId="1" type="noConversion"/>
  <pageMargins left="0.7" right="0.7" top="0.75" bottom="0.75" header="0.3" footer="0.3"/>
  <pageSetup orientation="portrait" horizontalDpi="360" verticalDpi="360" r:id="rId1"/>
  <ignoredErrors>
    <ignoredError sqref="F6 C36:E3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5"/>
  <sheetViews>
    <sheetView tabSelected="1" topLeftCell="B1" zoomScale="85" zoomScaleNormal="85" workbookViewId="0">
      <selection activeCell="C6" sqref="C6"/>
    </sheetView>
  </sheetViews>
  <sheetFormatPr defaultColWidth="9.140625" defaultRowHeight="15" x14ac:dyDescent="0.25"/>
  <cols>
    <col min="1" max="1" width="5.140625" style="3" customWidth="1"/>
    <col min="2" max="2" width="26.1406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26" t="s">
        <v>27</v>
      </c>
      <c r="C2" s="26"/>
      <c r="D2" s="26"/>
      <c r="E2" s="26"/>
      <c r="F2" s="26"/>
      <c r="G2" s="26"/>
      <c r="H2" s="26"/>
    </row>
    <row r="3" spans="1:8" ht="23.25" x14ac:dyDescent="0.35">
      <c r="B3" s="27" t="s">
        <v>28</v>
      </c>
      <c r="C3" s="26"/>
      <c r="D3" s="26"/>
      <c r="E3" s="26"/>
      <c r="F3" s="26"/>
      <c r="G3" s="26"/>
      <c r="H3" s="26"/>
    </row>
    <row r="5" spans="1:8" x14ac:dyDescent="0.25">
      <c r="A5" s="14" t="s">
        <v>0</v>
      </c>
      <c r="B5" s="14" t="s">
        <v>1</v>
      </c>
      <c r="C5" s="14" t="s">
        <v>26</v>
      </c>
      <c r="D5" s="14" t="s">
        <v>2</v>
      </c>
      <c r="E5" s="14" t="s">
        <v>3</v>
      </c>
      <c r="F5" s="14" t="s">
        <v>4</v>
      </c>
      <c r="G5" s="14" t="s">
        <v>5</v>
      </c>
      <c r="H5" s="13" t="s">
        <v>10</v>
      </c>
    </row>
    <row r="6" spans="1:8" x14ac:dyDescent="0.25">
      <c r="A6" s="6">
        <v>1</v>
      </c>
      <c r="B6" s="17">
        <v>1</v>
      </c>
      <c r="C6" s="24">
        <v>1934</v>
      </c>
      <c r="D6" s="24">
        <v>80</v>
      </c>
      <c r="E6" s="24">
        <v>3</v>
      </c>
      <c r="F6" s="6">
        <v>1849</v>
      </c>
      <c r="G6" s="7">
        <v>3.7770923130349521E-2</v>
      </c>
      <c r="H6" s="34" t="s">
        <v>16</v>
      </c>
    </row>
    <row r="7" spans="1:8" x14ac:dyDescent="0.25">
      <c r="A7" s="6">
        <v>2</v>
      </c>
      <c r="B7" s="17">
        <v>2</v>
      </c>
      <c r="C7" s="24">
        <v>1647</v>
      </c>
      <c r="D7" s="24">
        <v>60</v>
      </c>
      <c r="E7" s="6">
        <v>4</v>
      </c>
      <c r="F7" s="6">
        <v>1787</v>
      </c>
      <c r="G7" s="7">
        <v>3.6504402181684471E-2</v>
      </c>
      <c r="H7" s="35"/>
    </row>
    <row r="8" spans="1:8" x14ac:dyDescent="0.25">
      <c r="A8" s="6">
        <v>3</v>
      </c>
      <c r="B8" s="17">
        <v>3</v>
      </c>
      <c r="C8" s="24">
        <v>1598</v>
      </c>
      <c r="D8" s="24">
        <v>70</v>
      </c>
      <c r="E8" s="24">
        <v>2</v>
      </c>
      <c r="F8" s="6">
        <v>1757</v>
      </c>
      <c r="G8" s="7">
        <v>3.5891569464588484E-2</v>
      </c>
      <c r="H8" s="35"/>
    </row>
    <row r="9" spans="1:8" x14ac:dyDescent="0.25">
      <c r="A9" s="6">
        <v>4</v>
      </c>
      <c r="B9" s="17">
        <v>4</v>
      </c>
      <c r="C9" s="24">
        <v>1519</v>
      </c>
      <c r="D9" s="24">
        <v>96</v>
      </c>
      <c r="E9" s="6">
        <v>6</v>
      </c>
      <c r="F9" s="6">
        <v>1841</v>
      </c>
      <c r="G9" s="7">
        <v>3.7607501072457257E-2</v>
      </c>
      <c r="H9" s="35"/>
    </row>
    <row r="10" spans="1:8" x14ac:dyDescent="0.25">
      <c r="A10" s="6">
        <v>5</v>
      </c>
      <c r="B10" s="17">
        <v>5</v>
      </c>
      <c r="C10" s="24">
        <v>1497</v>
      </c>
      <c r="D10" s="24">
        <v>42</v>
      </c>
      <c r="E10" s="24">
        <v>4</v>
      </c>
      <c r="F10" s="6">
        <v>1333</v>
      </c>
      <c r="G10" s="7">
        <v>2.723020039629849E-2</v>
      </c>
      <c r="H10" s="35"/>
    </row>
    <row r="11" spans="1:8" x14ac:dyDescent="0.25">
      <c r="A11" s="6">
        <v>6</v>
      </c>
      <c r="B11" s="17">
        <v>6</v>
      </c>
      <c r="C11" s="24">
        <v>1196</v>
      </c>
      <c r="D11" s="24">
        <v>53</v>
      </c>
      <c r="E11" s="24"/>
      <c r="F11" s="6">
        <v>813</v>
      </c>
      <c r="G11" s="7">
        <v>1.6607766633301331E-2</v>
      </c>
      <c r="H11" s="35"/>
    </row>
    <row r="12" spans="1:8" x14ac:dyDescent="0.25">
      <c r="A12" s="8">
        <v>7</v>
      </c>
      <c r="B12" s="18">
        <v>7</v>
      </c>
      <c r="C12" s="8">
        <v>772</v>
      </c>
      <c r="D12" s="8">
        <v>25</v>
      </c>
      <c r="E12" s="8"/>
      <c r="F12" s="8">
        <v>1934</v>
      </c>
      <c r="G12" s="9">
        <v>3.9507282495454821E-2</v>
      </c>
      <c r="H12" s="36"/>
    </row>
    <row r="13" spans="1:8" x14ac:dyDescent="0.25">
      <c r="A13" s="6">
        <v>8</v>
      </c>
      <c r="B13" s="17">
        <v>8</v>
      </c>
      <c r="C13" s="24">
        <v>1806</v>
      </c>
      <c r="D13" s="24">
        <v>79</v>
      </c>
      <c r="E13" s="24">
        <v>2</v>
      </c>
      <c r="F13" s="6">
        <v>1969</v>
      </c>
      <c r="G13" s="7">
        <v>4.0222253998733477E-2</v>
      </c>
      <c r="H13" s="34" t="s">
        <v>17</v>
      </c>
    </row>
    <row r="14" spans="1:8" x14ac:dyDescent="0.25">
      <c r="A14" s="6">
        <v>9</v>
      </c>
      <c r="B14" s="17">
        <v>9</v>
      </c>
      <c r="C14" s="24">
        <v>1627</v>
      </c>
      <c r="D14" s="24">
        <v>51</v>
      </c>
      <c r="E14" s="24">
        <v>2</v>
      </c>
      <c r="F14" s="6">
        <v>1388</v>
      </c>
      <c r="G14" s="7">
        <v>2.8353727044307806E-2</v>
      </c>
      <c r="H14" s="35"/>
    </row>
    <row r="15" spans="1:8" x14ac:dyDescent="0.25">
      <c r="A15" s="6">
        <v>10</v>
      </c>
      <c r="B15" s="17">
        <v>10</v>
      </c>
      <c r="C15" s="24">
        <v>1572</v>
      </c>
      <c r="D15" s="24">
        <v>84</v>
      </c>
      <c r="E15" s="6">
        <v>5</v>
      </c>
      <c r="F15" s="6">
        <v>2232</v>
      </c>
      <c r="G15" s="7">
        <v>4.5594754151941655E-2</v>
      </c>
      <c r="H15" s="35"/>
    </row>
    <row r="16" spans="1:8" x14ac:dyDescent="0.25">
      <c r="A16" s="6">
        <v>11</v>
      </c>
      <c r="B16" s="17">
        <v>11</v>
      </c>
      <c r="C16" s="24">
        <v>1556</v>
      </c>
      <c r="D16" s="24">
        <v>75</v>
      </c>
      <c r="E16" s="24">
        <v>1</v>
      </c>
      <c r="F16" s="6">
        <v>1992</v>
      </c>
      <c r="G16" s="7">
        <v>4.0692092415173735E-2</v>
      </c>
      <c r="H16" s="35"/>
    </row>
    <row r="17" spans="1:8" x14ac:dyDescent="0.25">
      <c r="A17" s="6">
        <v>12</v>
      </c>
      <c r="B17" s="17">
        <v>12</v>
      </c>
      <c r="C17" s="24">
        <v>1258</v>
      </c>
      <c r="D17" s="24">
        <v>45</v>
      </c>
      <c r="E17" s="24">
        <v>5</v>
      </c>
      <c r="F17" s="6">
        <v>1321</v>
      </c>
      <c r="G17" s="7">
        <v>2.6985067309460094E-2</v>
      </c>
      <c r="H17" s="35"/>
    </row>
    <row r="18" spans="1:8" x14ac:dyDescent="0.25">
      <c r="A18" s="6">
        <v>13</v>
      </c>
      <c r="B18" s="17">
        <v>13</v>
      </c>
      <c r="C18" s="24">
        <v>1392</v>
      </c>
      <c r="D18" s="24">
        <v>70</v>
      </c>
      <c r="E18" s="24">
        <v>2</v>
      </c>
      <c r="F18" s="6">
        <v>922</v>
      </c>
      <c r="G18" s="7">
        <v>1.8834392172083426E-2</v>
      </c>
      <c r="H18" s="35"/>
    </row>
    <row r="19" spans="1:8" x14ac:dyDescent="0.25">
      <c r="A19" s="8">
        <v>14</v>
      </c>
      <c r="B19" s="18">
        <v>14</v>
      </c>
      <c r="C19" s="8">
        <v>901</v>
      </c>
      <c r="D19" s="8">
        <v>33</v>
      </c>
      <c r="E19" s="8">
        <v>3</v>
      </c>
      <c r="F19" s="8">
        <v>2093</v>
      </c>
      <c r="G19" s="9">
        <v>4.2755295896063569E-2</v>
      </c>
      <c r="H19" s="36"/>
    </row>
    <row r="20" spans="1:8" x14ac:dyDescent="0.25">
      <c r="A20" s="6">
        <v>15</v>
      </c>
      <c r="B20" s="17">
        <v>15</v>
      </c>
      <c r="C20" s="24">
        <v>2089</v>
      </c>
      <c r="D20" s="24">
        <v>99</v>
      </c>
      <c r="E20" s="6">
        <v>5</v>
      </c>
      <c r="F20" s="6">
        <v>1894</v>
      </c>
      <c r="G20" s="7">
        <v>3.8690172205993502E-2</v>
      </c>
      <c r="H20" s="34" t="s">
        <v>18</v>
      </c>
    </row>
    <row r="21" spans="1:8" x14ac:dyDescent="0.25">
      <c r="A21" s="6">
        <v>16</v>
      </c>
      <c r="B21" s="17">
        <v>16</v>
      </c>
      <c r="C21" s="24">
        <v>1630</v>
      </c>
      <c r="D21" s="24">
        <v>72</v>
      </c>
      <c r="E21" s="24">
        <v>3</v>
      </c>
      <c r="F21" s="6">
        <v>1830</v>
      </c>
      <c r="G21" s="7">
        <v>3.7382795742855392E-2</v>
      </c>
      <c r="H21" s="35"/>
    </row>
    <row r="22" spans="1:8" x14ac:dyDescent="0.25">
      <c r="A22" s="6">
        <v>17</v>
      </c>
      <c r="B22" s="17">
        <v>17</v>
      </c>
      <c r="C22" s="24">
        <v>1750</v>
      </c>
      <c r="D22" s="24">
        <v>53</v>
      </c>
      <c r="E22" s="6"/>
      <c r="F22" s="6">
        <v>1689</v>
      </c>
      <c r="G22" s="7">
        <v>3.4502481972504238E-2</v>
      </c>
      <c r="H22" s="35"/>
    </row>
    <row r="23" spans="1:8" x14ac:dyDescent="0.25">
      <c r="A23" s="6">
        <v>18</v>
      </c>
      <c r="B23" s="17">
        <v>18</v>
      </c>
      <c r="C23" s="24">
        <v>1397</v>
      </c>
      <c r="D23" s="24">
        <v>75</v>
      </c>
      <c r="E23" s="6">
        <v>4</v>
      </c>
      <c r="F23" s="6">
        <v>1762</v>
      </c>
      <c r="G23" s="7">
        <v>3.5993708250771146E-2</v>
      </c>
      <c r="H23" s="35"/>
    </row>
    <row r="24" spans="1:8" x14ac:dyDescent="0.25">
      <c r="A24" s="6">
        <v>19</v>
      </c>
      <c r="B24" s="17">
        <v>19</v>
      </c>
      <c r="C24" s="24">
        <v>1548</v>
      </c>
      <c r="D24" s="24">
        <v>57</v>
      </c>
      <c r="E24" s="24"/>
      <c r="F24" s="6">
        <v>1360</v>
      </c>
      <c r="G24" s="7">
        <v>2.7781749841684883E-2</v>
      </c>
      <c r="H24" s="35"/>
    </row>
    <row r="25" spans="1:8" x14ac:dyDescent="0.25">
      <c r="A25" s="6">
        <v>20</v>
      </c>
      <c r="B25" s="17">
        <v>20</v>
      </c>
      <c r="C25" s="24">
        <v>1271</v>
      </c>
      <c r="D25" s="24">
        <v>45</v>
      </c>
      <c r="E25" s="24">
        <v>1</v>
      </c>
      <c r="F25" s="6">
        <v>847</v>
      </c>
      <c r="G25" s="7">
        <v>1.730231037934345E-2</v>
      </c>
      <c r="H25" s="35"/>
    </row>
    <row r="26" spans="1:8" x14ac:dyDescent="0.25">
      <c r="A26" s="8">
        <v>21</v>
      </c>
      <c r="B26" s="18">
        <v>21</v>
      </c>
      <c r="C26" s="8">
        <v>873</v>
      </c>
      <c r="D26" s="8">
        <v>30</v>
      </c>
      <c r="E26" s="8">
        <v>2</v>
      </c>
      <c r="F26" s="8">
        <v>1898</v>
      </c>
      <c r="G26" s="9">
        <v>3.8771883234939637E-2</v>
      </c>
      <c r="H26" s="36"/>
    </row>
    <row r="27" spans="1:8" x14ac:dyDescent="0.25">
      <c r="A27" s="6">
        <v>22</v>
      </c>
      <c r="B27" s="17">
        <v>22</v>
      </c>
      <c r="C27" s="24">
        <v>1674</v>
      </c>
      <c r="D27" s="24">
        <v>77</v>
      </c>
      <c r="E27" s="24">
        <v>2</v>
      </c>
      <c r="F27" s="6">
        <v>1666</v>
      </c>
      <c r="G27" s="7">
        <v>3.4032643556063981E-2</v>
      </c>
      <c r="H27" s="34" t="s">
        <v>19</v>
      </c>
    </row>
    <row r="28" spans="1:8" x14ac:dyDescent="0.25">
      <c r="A28" s="6">
        <v>23</v>
      </c>
      <c r="B28" s="17">
        <v>23</v>
      </c>
      <c r="C28" s="24">
        <v>1567</v>
      </c>
      <c r="D28" s="24">
        <v>80</v>
      </c>
      <c r="E28" s="24"/>
      <c r="F28" s="6">
        <v>1850</v>
      </c>
      <c r="G28" s="7">
        <v>3.7791350887586055E-2</v>
      </c>
      <c r="H28" s="35"/>
    </row>
    <row r="29" spans="1:8" x14ac:dyDescent="0.25">
      <c r="A29" s="6">
        <v>24</v>
      </c>
      <c r="B29" s="17">
        <v>24</v>
      </c>
      <c r="C29" s="24">
        <v>1464</v>
      </c>
      <c r="D29" s="24">
        <v>72</v>
      </c>
      <c r="E29" s="24"/>
      <c r="F29" s="6">
        <v>1398</v>
      </c>
      <c r="G29" s="7">
        <v>2.8558004616673134E-2</v>
      </c>
      <c r="H29" s="35"/>
    </row>
    <row r="30" spans="1:8" x14ac:dyDescent="0.25">
      <c r="A30" s="6">
        <v>25</v>
      </c>
      <c r="B30" s="17">
        <v>25</v>
      </c>
      <c r="C30" s="24">
        <v>1453</v>
      </c>
      <c r="D30" s="24">
        <v>69</v>
      </c>
      <c r="E30" s="6">
        <v>2</v>
      </c>
      <c r="F30" s="6">
        <v>969</v>
      </c>
      <c r="G30" s="7">
        <v>1.9794496762200478E-2</v>
      </c>
      <c r="H30" s="35"/>
    </row>
    <row r="31" spans="1:8" x14ac:dyDescent="0.25">
      <c r="A31" s="6">
        <v>26</v>
      </c>
      <c r="B31" s="17">
        <v>26</v>
      </c>
      <c r="C31" s="24">
        <v>1435</v>
      </c>
      <c r="D31" s="24">
        <v>67</v>
      </c>
      <c r="E31" s="6">
        <v>2</v>
      </c>
      <c r="F31" s="6">
        <v>1212</v>
      </c>
      <c r="G31" s="7">
        <v>2.4758441770677996E-2</v>
      </c>
      <c r="H31" s="35"/>
    </row>
    <row r="32" spans="1:8" x14ac:dyDescent="0.25">
      <c r="A32" s="6">
        <v>27</v>
      </c>
      <c r="B32" s="17">
        <v>27</v>
      </c>
      <c r="C32" s="24">
        <v>1011</v>
      </c>
      <c r="D32" s="6">
        <v>48</v>
      </c>
      <c r="E32" s="6">
        <v>3</v>
      </c>
      <c r="F32" s="6">
        <v>810</v>
      </c>
      <c r="G32" s="7">
        <v>1.6546483361591729E-2</v>
      </c>
      <c r="H32" s="35"/>
    </row>
    <row r="33" spans="1:8" x14ac:dyDescent="0.25">
      <c r="A33" s="8">
        <v>28</v>
      </c>
      <c r="B33" s="18">
        <v>28</v>
      </c>
      <c r="C33" s="8">
        <v>774</v>
      </c>
      <c r="D33" s="8">
        <v>35</v>
      </c>
      <c r="E33" s="8">
        <v>1</v>
      </c>
      <c r="F33" s="8">
        <v>1887</v>
      </c>
      <c r="G33" s="9">
        <v>3.8547177905337772E-2</v>
      </c>
      <c r="H33" s="36"/>
    </row>
    <row r="34" spans="1:8" x14ac:dyDescent="0.25">
      <c r="A34" s="4"/>
      <c r="B34" s="4"/>
      <c r="C34" s="4"/>
      <c r="D34" s="4"/>
      <c r="E34" s="4"/>
      <c r="F34" s="4"/>
      <c r="G34" s="4"/>
    </row>
    <row r="35" spans="1:8" x14ac:dyDescent="0.25">
      <c r="A35" s="14" t="s">
        <v>0</v>
      </c>
      <c r="B35" s="14" t="s">
        <v>10</v>
      </c>
      <c r="C35" s="14" t="s">
        <v>26</v>
      </c>
      <c r="D35" s="14" t="s">
        <v>2</v>
      </c>
      <c r="E35" s="14" t="s">
        <v>3</v>
      </c>
      <c r="F35" s="14" t="s">
        <v>4</v>
      </c>
      <c r="G35" s="14" t="s">
        <v>5</v>
      </c>
    </row>
    <row r="36" spans="1:8" x14ac:dyDescent="0.25">
      <c r="A36" s="6">
        <v>2</v>
      </c>
      <c r="B36" s="6" t="s">
        <v>6</v>
      </c>
      <c r="C36" s="6">
        <f>SUM(C6:C12)</f>
        <v>10163</v>
      </c>
      <c r="D36" s="6">
        <f>SUM(D6:D12)</f>
        <v>426</v>
      </c>
      <c r="E36" s="6">
        <f>SUM(E6:E12)</f>
        <v>19</v>
      </c>
      <c r="F36" s="6">
        <f>SUM(F6:F12)</f>
        <v>11314</v>
      </c>
      <c r="G36" s="7">
        <f>F36/C43</f>
        <v>0.25537773965645666</v>
      </c>
    </row>
    <row r="37" spans="1:8" x14ac:dyDescent="0.25">
      <c r="A37" s="6">
        <v>3</v>
      </c>
      <c r="B37" s="6" t="s">
        <v>7</v>
      </c>
      <c r="C37" s="6">
        <f>SUM(C13:C19)</f>
        <v>10112</v>
      </c>
      <c r="D37" s="6">
        <f>SUM(D13:D19)</f>
        <v>437</v>
      </c>
      <c r="E37" s="6">
        <f>SUM(E13:E19)</f>
        <v>20</v>
      </c>
      <c r="F37" s="6">
        <f>SUM(F13:F19)</f>
        <v>11917</v>
      </c>
      <c r="G37" s="7">
        <f>F37/C43</f>
        <v>0.26898855607972372</v>
      </c>
    </row>
    <row r="38" spans="1:8" x14ac:dyDescent="0.25">
      <c r="A38" s="6">
        <v>4</v>
      </c>
      <c r="B38" s="6" t="s">
        <v>8</v>
      </c>
      <c r="C38" s="6">
        <f>SUM(C20:C26)</f>
        <v>10558</v>
      </c>
      <c r="D38" s="6">
        <f>SUM(D20:D26)</f>
        <v>431</v>
      </c>
      <c r="E38" s="6">
        <f>SUM(E20:E26)</f>
        <v>15</v>
      </c>
      <c r="F38" s="6">
        <f>SUM(F20:F26)</f>
        <v>11280</v>
      </c>
      <c r="G38" s="7">
        <f>F38/C43</f>
        <v>0.25461029727106516</v>
      </c>
    </row>
    <row r="39" spans="1:8" x14ac:dyDescent="0.25">
      <c r="A39" s="6">
        <v>5</v>
      </c>
      <c r="B39" s="6" t="s">
        <v>9</v>
      </c>
      <c r="C39" s="6">
        <f>SUM(C27:C33)</f>
        <v>9378</v>
      </c>
      <c r="D39" s="6">
        <f>SUM(D27:D33)</f>
        <v>448</v>
      </c>
      <c r="E39" s="6">
        <f>SUM(E27:E33)</f>
        <v>10</v>
      </c>
      <c r="F39" s="6">
        <f>SUM(F27:F33)</f>
        <v>9792</v>
      </c>
      <c r="G39" s="7">
        <f>F39/C43</f>
        <v>0.22102340699275444</v>
      </c>
    </row>
    <row r="41" spans="1:8" x14ac:dyDescent="0.25">
      <c r="A41" s="37" t="s">
        <v>11</v>
      </c>
      <c r="B41" s="37"/>
      <c r="C41" s="6">
        <f>SUM(C36:C39)</f>
        <v>40211</v>
      </c>
      <c r="D41" s="6">
        <f>SUM(D36:D39)</f>
        <v>1742</v>
      </c>
      <c r="E41" s="6">
        <f>SUM(E36:E39)</f>
        <v>64</v>
      </c>
      <c r="F41" s="2"/>
      <c r="G41" s="2"/>
    </row>
    <row r="42" spans="1:8" x14ac:dyDescent="0.25">
      <c r="A42" s="37" t="s">
        <v>12</v>
      </c>
      <c r="B42" s="37"/>
      <c r="C42" s="10">
        <f>C41/31</f>
        <v>1297.1290322580646</v>
      </c>
      <c r="D42" s="10">
        <f>D41/31</f>
        <v>56.193548387096776</v>
      </c>
      <c r="E42" s="10">
        <f>E41/31</f>
        <v>2.064516129032258</v>
      </c>
      <c r="F42" s="2"/>
      <c r="G42" s="2"/>
    </row>
    <row r="43" spans="1:8" x14ac:dyDescent="0.25">
      <c r="A43" s="37" t="s">
        <v>13</v>
      </c>
      <c r="B43" s="37"/>
      <c r="C43" s="37">
        <f>SUM(F36:F39)</f>
        <v>44303</v>
      </c>
      <c r="D43" s="37"/>
      <c r="E43" s="37"/>
      <c r="F43" s="2"/>
      <c r="G43" s="2"/>
    </row>
    <row r="44" spans="1:8" x14ac:dyDescent="0.25">
      <c r="A44" s="37" t="s">
        <v>15</v>
      </c>
      <c r="B44" s="37"/>
      <c r="C44" s="31">
        <f>C43/31</f>
        <v>1429.1290322580646</v>
      </c>
      <c r="D44" s="32"/>
      <c r="E44" s="33"/>
      <c r="F44" s="2"/>
      <c r="G44" s="2"/>
    </row>
    <row r="45" spans="1:8" x14ac:dyDescent="0.25">
      <c r="A45" s="28" t="s">
        <v>14</v>
      </c>
      <c r="B45" s="29"/>
      <c r="C45" s="7">
        <f>C41/C43</f>
        <v>0.90763605173464545</v>
      </c>
      <c r="D45" s="7">
        <f>D41/C43</f>
        <v>3.932013633388258E-2</v>
      </c>
      <c r="E45" s="7">
        <f>E41/C43</f>
        <v>1.4445974313251925E-3</v>
      </c>
      <c r="F45" s="2"/>
      <c r="G45" s="2"/>
    </row>
  </sheetData>
  <mergeCells count="13">
    <mergeCell ref="H27:H33"/>
    <mergeCell ref="A41:B41"/>
    <mergeCell ref="A42:B42"/>
    <mergeCell ref="B2:H2"/>
    <mergeCell ref="B3:H3"/>
    <mergeCell ref="H6:H12"/>
    <mergeCell ref="H13:H19"/>
    <mergeCell ref="H20:H26"/>
    <mergeCell ref="A43:B43"/>
    <mergeCell ref="C43:E43"/>
    <mergeCell ref="A44:B44"/>
    <mergeCell ref="C44:E44"/>
    <mergeCell ref="A45:B45"/>
  </mergeCells>
  <pageMargins left="0.7" right="0.7" top="0.75" bottom="0.75" header="0.3" footer="0.3"/>
  <pageSetup paperSize="9" orientation="portrait" horizontalDpi="0" verticalDpi="0" r:id="rId1"/>
  <ignoredErrors>
    <ignoredError sqref="C36:C39 F36:F39 D36:E3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5"/>
  <sheetViews>
    <sheetView zoomScale="85" zoomScaleNormal="85" workbookViewId="0">
      <selection activeCell="A5" sqref="A5"/>
    </sheetView>
  </sheetViews>
  <sheetFormatPr defaultColWidth="9.140625" defaultRowHeight="15" x14ac:dyDescent="0.25"/>
  <cols>
    <col min="1" max="1" width="5.140625" style="3" customWidth="1"/>
    <col min="2" max="2" width="14.285156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26" t="s">
        <v>22</v>
      </c>
      <c r="C2" s="26"/>
      <c r="D2" s="26"/>
      <c r="E2" s="26"/>
      <c r="F2" s="26"/>
      <c r="G2" s="26"/>
      <c r="H2" s="26"/>
    </row>
    <row r="3" spans="1:8" ht="23.25" x14ac:dyDescent="0.35">
      <c r="B3" s="27" t="s">
        <v>28</v>
      </c>
      <c r="C3" s="26"/>
      <c r="D3" s="26"/>
      <c r="E3" s="26"/>
      <c r="F3" s="26"/>
      <c r="G3" s="26"/>
      <c r="H3" s="26"/>
    </row>
    <row r="5" spans="1:8" x14ac:dyDescent="0.25">
      <c r="A5" s="14" t="s">
        <v>0</v>
      </c>
      <c r="B5" s="14" t="s">
        <v>1</v>
      </c>
      <c r="C5" s="20" t="s">
        <v>26</v>
      </c>
      <c r="D5" s="14" t="s">
        <v>2</v>
      </c>
      <c r="E5" s="14" t="s">
        <v>3</v>
      </c>
      <c r="F5" s="14" t="s">
        <v>4</v>
      </c>
      <c r="G5" s="14" t="s">
        <v>5</v>
      </c>
      <c r="H5" s="13" t="s">
        <v>10</v>
      </c>
    </row>
    <row r="6" spans="1:8" x14ac:dyDescent="0.25">
      <c r="A6" s="6">
        <v>1</v>
      </c>
      <c r="B6" s="17">
        <v>1</v>
      </c>
      <c r="C6" s="24">
        <v>5921</v>
      </c>
      <c r="D6" s="24">
        <v>273</v>
      </c>
      <c r="E6" s="24">
        <v>14</v>
      </c>
      <c r="F6" s="6">
        <f>SUM(C6:E6)</f>
        <v>6208</v>
      </c>
      <c r="G6" s="7">
        <f>F6/C43</f>
        <v>4.8217101226398239E-2</v>
      </c>
      <c r="H6" s="34" t="s">
        <v>16</v>
      </c>
    </row>
    <row r="7" spans="1:8" x14ac:dyDescent="0.25">
      <c r="A7" s="6">
        <v>2</v>
      </c>
      <c r="B7" s="17">
        <f>B6+1</f>
        <v>2</v>
      </c>
      <c r="C7" s="24">
        <v>4943</v>
      </c>
      <c r="D7" s="24">
        <v>235</v>
      </c>
      <c r="E7" s="6">
        <v>17</v>
      </c>
      <c r="F7" s="6">
        <f t="shared" ref="F7:F33" si="0">SUM(C7:E7)</f>
        <v>5195</v>
      </c>
      <c r="G7" s="7">
        <f>F7/C43</f>
        <v>4.0349201171253041E-2</v>
      </c>
      <c r="H7" s="35"/>
    </row>
    <row r="8" spans="1:8" x14ac:dyDescent="0.25">
      <c r="A8" s="6">
        <v>3</v>
      </c>
      <c r="B8" s="17">
        <f t="shared" ref="B8:B33" si="1">B7+1</f>
        <v>3</v>
      </c>
      <c r="C8" s="24">
        <v>4976</v>
      </c>
      <c r="D8" s="24">
        <v>196</v>
      </c>
      <c r="E8" s="6">
        <v>12</v>
      </c>
      <c r="F8" s="6">
        <f t="shared" si="0"/>
        <v>5184</v>
      </c>
      <c r="G8" s="7">
        <f>F8/C43</f>
        <v>4.0263764941631523E-2</v>
      </c>
      <c r="H8" s="35"/>
    </row>
    <row r="9" spans="1:8" x14ac:dyDescent="0.25">
      <c r="A9" s="6">
        <v>4</v>
      </c>
      <c r="B9" s="17">
        <f t="shared" si="1"/>
        <v>4</v>
      </c>
      <c r="C9" s="24">
        <v>4581</v>
      </c>
      <c r="D9" s="24">
        <v>278</v>
      </c>
      <c r="E9" s="6">
        <v>14</v>
      </c>
      <c r="F9" s="6">
        <f t="shared" si="0"/>
        <v>4873</v>
      </c>
      <c r="G9" s="7">
        <f>F9/C43</f>
        <v>3.7848249722332257E-2</v>
      </c>
      <c r="H9" s="35"/>
    </row>
    <row r="10" spans="1:8" x14ac:dyDescent="0.25">
      <c r="A10" s="6">
        <v>5</v>
      </c>
      <c r="B10" s="17">
        <f t="shared" si="1"/>
        <v>5</v>
      </c>
      <c r="C10" s="24">
        <v>4418</v>
      </c>
      <c r="D10" s="24">
        <v>134</v>
      </c>
      <c r="E10" s="24">
        <v>6</v>
      </c>
      <c r="F10" s="6">
        <f t="shared" si="0"/>
        <v>4558</v>
      </c>
      <c r="G10" s="7">
        <f>F10/C43</f>
        <v>3.5401666783170617E-2</v>
      </c>
      <c r="H10" s="35"/>
    </row>
    <row r="11" spans="1:8" x14ac:dyDescent="0.25">
      <c r="A11" s="6">
        <v>6</v>
      </c>
      <c r="B11" s="17">
        <f t="shared" si="1"/>
        <v>6</v>
      </c>
      <c r="C11" s="24">
        <v>3731</v>
      </c>
      <c r="D11" s="24">
        <v>198</v>
      </c>
      <c r="E11" s="24"/>
      <c r="F11" s="6">
        <f t="shared" si="0"/>
        <v>3929</v>
      </c>
      <c r="G11" s="7">
        <f>F11/C43</f>
        <v>3.0516267834812934E-2</v>
      </c>
      <c r="H11" s="35"/>
    </row>
    <row r="12" spans="1:8" x14ac:dyDescent="0.25">
      <c r="A12" s="8">
        <v>7</v>
      </c>
      <c r="B12" s="18">
        <f t="shared" si="1"/>
        <v>7</v>
      </c>
      <c r="C12" s="8">
        <v>2323</v>
      </c>
      <c r="D12" s="8">
        <v>84</v>
      </c>
      <c r="E12" s="8"/>
      <c r="F12" s="8">
        <f t="shared" si="0"/>
        <v>2407</v>
      </c>
      <c r="G12" s="9">
        <f>F12/C43</f>
        <v>1.8695000427181148E-2</v>
      </c>
      <c r="H12" s="36"/>
    </row>
    <row r="13" spans="1:8" x14ac:dyDescent="0.25">
      <c r="A13" s="6">
        <v>8</v>
      </c>
      <c r="B13" s="17">
        <f t="shared" si="1"/>
        <v>8</v>
      </c>
      <c r="C13" s="24">
        <v>5717</v>
      </c>
      <c r="D13" s="24">
        <v>244</v>
      </c>
      <c r="E13" s="24">
        <v>4</v>
      </c>
      <c r="F13" s="6">
        <f t="shared" si="0"/>
        <v>5965</v>
      </c>
      <c r="G13" s="7">
        <f>F13/C43</f>
        <v>4.6329737244759264E-2</v>
      </c>
      <c r="H13" s="34" t="s">
        <v>17</v>
      </c>
    </row>
    <row r="14" spans="1:8" x14ac:dyDescent="0.25">
      <c r="A14" s="6">
        <v>9</v>
      </c>
      <c r="B14" s="17">
        <f t="shared" si="1"/>
        <v>9</v>
      </c>
      <c r="C14" s="24">
        <v>5098</v>
      </c>
      <c r="D14" s="6">
        <v>204</v>
      </c>
      <c r="E14" s="24">
        <v>8</v>
      </c>
      <c r="F14" s="6">
        <f t="shared" si="0"/>
        <v>5310</v>
      </c>
      <c r="G14" s="7">
        <f>F14/C43</f>
        <v>4.1242398117296179E-2</v>
      </c>
      <c r="H14" s="35"/>
    </row>
    <row r="15" spans="1:8" x14ac:dyDescent="0.25">
      <c r="A15" s="6">
        <v>10</v>
      </c>
      <c r="B15" s="17">
        <f t="shared" si="1"/>
        <v>10</v>
      </c>
      <c r="C15" s="24">
        <v>4837</v>
      </c>
      <c r="D15" s="24">
        <v>229</v>
      </c>
      <c r="E15" s="6">
        <v>16</v>
      </c>
      <c r="F15" s="6">
        <f t="shared" si="0"/>
        <v>5082</v>
      </c>
      <c r="G15" s="7">
        <f>F15/C43</f>
        <v>3.9471538085141089E-2</v>
      </c>
      <c r="H15" s="35"/>
    </row>
    <row r="16" spans="1:8" x14ac:dyDescent="0.25">
      <c r="A16" s="6">
        <v>11</v>
      </c>
      <c r="B16" s="17">
        <f t="shared" si="1"/>
        <v>11</v>
      </c>
      <c r="C16" s="24">
        <v>4850</v>
      </c>
      <c r="D16" s="24">
        <v>166</v>
      </c>
      <c r="E16" s="24">
        <v>2</v>
      </c>
      <c r="F16" s="6">
        <f t="shared" si="0"/>
        <v>5018</v>
      </c>
      <c r="G16" s="7">
        <f>F16/C43</f>
        <v>3.8974454567343164E-2</v>
      </c>
      <c r="H16" s="35"/>
    </row>
    <row r="17" spans="1:8" x14ac:dyDescent="0.25">
      <c r="A17" s="6">
        <v>12</v>
      </c>
      <c r="B17" s="17">
        <f t="shared" si="1"/>
        <v>12</v>
      </c>
      <c r="C17" s="24">
        <v>3892</v>
      </c>
      <c r="D17" s="24">
        <v>140</v>
      </c>
      <c r="E17" s="24">
        <v>10</v>
      </c>
      <c r="F17" s="6">
        <f t="shared" si="0"/>
        <v>4042</v>
      </c>
      <c r="G17" s="7">
        <f>F17/C43</f>
        <v>3.1393930920924885E-2</v>
      </c>
      <c r="H17" s="35"/>
    </row>
    <row r="18" spans="1:8" x14ac:dyDescent="0.25">
      <c r="A18" s="6">
        <v>13</v>
      </c>
      <c r="B18" s="17">
        <f t="shared" si="1"/>
        <v>13</v>
      </c>
      <c r="C18" s="24">
        <v>4297</v>
      </c>
      <c r="D18" s="24">
        <v>203</v>
      </c>
      <c r="E18" s="24">
        <v>9</v>
      </c>
      <c r="F18" s="6">
        <f t="shared" si="0"/>
        <v>4509</v>
      </c>
      <c r="G18" s="7">
        <f>F18/C43</f>
        <v>3.5021087214856583E-2</v>
      </c>
      <c r="H18" s="35"/>
    </row>
    <row r="19" spans="1:8" x14ac:dyDescent="0.25">
      <c r="A19" s="8">
        <v>14</v>
      </c>
      <c r="B19" s="18">
        <f t="shared" si="1"/>
        <v>14</v>
      </c>
      <c r="C19" s="8">
        <v>2808</v>
      </c>
      <c r="D19" s="8">
        <v>115</v>
      </c>
      <c r="E19" s="8">
        <v>9</v>
      </c>
      <c r="F19" s="8">
        <f t="shared" si="0"/>
        <v>2932</v>
      </c>
      <c r="G19" s="9">
        <f>F19/C43</f>
        <v>2.277263865911721E-2</v>
      </c>
      <c r="H19" s="36"/>
    </row>
    <row r="20" spans="1:8" x14ac:dyDescent="0.25">
      <c r="A20" s="6">
        <v>15</v>
      </c>
      <c r="B20" s="17">
        <f t="shared" si="1"/>
        <v>15</v>
      </c>
      <c r="C20" s="24">
        <v>6491</v>
      </c>
      <c r="D20" s="24">
        <v>307</v>
      </c>
      <c r="E20" s="6">
        <v>22</v>
      </c>
      <c r="F20" s="6">
        <f t="shared" si="0"/>
        <v>6820</v>
      </c>
      <c r="G20" s="7">
        <f>F20/C43</f>
        <v>5.2970462365340851E-2</v>
      </c>
      <c r="H20" s="34" t="s">
        <v>18</v>
      </c>
    </row>
    <row r="21" spans="1:8" x14ac:dyDescent="0.25">
      <c r="A21" s="6">
        <v>16</v>
      </c>
      <c r="B21" s="17">
        <f t="shared" si="1"/>
        <v>16</v>
      </c>
      <c r="C21" s="24">
        <v>5033</v>
      </c>
      <c r="D21" s="24">
        <v>246</v>
      </c>
      <c r="E21" s="24">
        <v>12</v>
      </c>
      <c r="F21" s="6">
        <f t="shared" si="0"/>
        <v>5291</v>
      </c>
      <c r="G21" s="7">
        <f>F21/C43</f>
        <v>4.1094826447949921E-2</v>
      </c>
      <c r="H21" s="35"/>
    </row>
    <row r="22" spans="1:8" x14ac:dyDescent="0.25">
      <c r="A22" s="6">
        <v>17</v>
      </c>
      <c r="B22" s="17">
        <f t="shared" si="1"/>
        <v>17</v>
      </c>
      <c r="C22" s="24">
        <v>5444</v>
      </c>
      <c r="D22" s="24">
        <v>138</v>
      </c>
      <c r="E22" s="6"/>
      <c r="F22" s="6">
        <f t="shared" si="0"/>
        <v>5582</v>
      </c>
      <c r="G22" s="7">
        <f>F22/C43</f>
        <v>4.3355003067937339E-2</v>
      </c>
      <c r="H22" s="35"/>
    </row>
    <row r="23" spans="1:8" x14ac:dyDescent="0.25">
      <c r="A23" s="6">
        <v>18</v>
      </c>
      <c r="B23" s="17">
        <f t="shared" si="1"/>
        <v>18</v>
      </c>
      <c r="C23" s="24">
        <v>4073</v>
      </c>
      <c r="D23" s="24">
        <v>220</v>
      </c>
      <c r="E23" s="6">
        <v>13</v>
      </c>
      <c r="F23" s="6">
        <f t="shared" si="0"/>
        <v>4306</v>
      </c>
      <c r="G23" s="7">
        <f>F23/C43</f>
        <v>3.3444400431841305E-2</v>
      </c>
      <c r="H23" s="35"/>
    </row>
    <row r="24" spans="1:8" x14ac:dyDescent="0.25">
      <c r="A24" s="6">
        <v>19</v>
      </c>
      <c r="B24" s="17">
        <f t="shared" si="1"/>
        <v>19</v>
      </c>
      <c r="C24" s="24">
        <v>4591</v>
      </c>
      <c r="D24" s="24">
        <v>177</v>
      </c>
      <c r="E24" s="24"/>
      <c r="F24" s="6">
        <f t="shared" si="0"/>
        <v>4768</v>
      </c>
      <c r="G24" s="7">
        <f>F24/C43</f>
        <v>3.7032722075945039E-2</v>
      </c>
      <c r="H24" s="35"/>
    </row>
    <row r="25" spans="1:8" x14ac:dyDescent="0.25">
      <c r="A25" s="6">
        <v>20</v>
      </c>
      <c r="B25" s="17">
        <f t="shared" si="1"/>
        <v>20</v>
      </c>
      <c r="C25" s="24">
        <v>3878</v>
      </c>
      <c r="D25" s="24">
        <v>152</v>
      </c>
      <c r="E25" s="24">
        <v>7</v>
      </c>
      <c r="F25" s="6">
        <f t="shared" si="0"/>
        <v>4037</v>
      </c>
      <c r="G25" s="7">
        <f>F25/C43</f>
        <v>3.1355096271096922E-2</v>
      </c>
      <c r="H25" s="35"/>
    </row>
    <row r="26" spans="1:8" x14ac:dyDescent="0.25">
      <c r="A26" s="8">
        <v>21</v>
      </c>
      <c r="B26" s="18">
        <f t="shared" si="1"/>
        <v>21</v>
      </c>
      <c r="C26" s="8">
        <v>2643</v>
      </c>
      <c r="D26" s="8">
        <v>93</v>
      </c>
      <c r="E26" s="8">
        <v>2</v>
      </c>
      <c r="F26" s="8">
        <f t="shared" si="0"/>
        <v>2738</v>
      </c>
      <c r="G26" s="9">
        <f>F26/C43</f>
        <v>2.1265854245792266E-2</v>
      </c>
      <c r="H26" s="36"/>
    </row>
    <row r="27" spans="1:8" x14ac:dyDescent="0.25">
      <c r="A27" s="6">
        <v>22</v>
      </c>
      <c r="B27" s="17">
        <f t="shared" si="1"/>
        <v>22</v>
      </c>
      <c r="C27" s="24">
        <v>4844</v>
      </c>
      <c r="D27" s="24">
        <v>249</v>
      </c>
      <c r="E27" s="24">
        <v>7</v>
      </c>
      <c r="F27" s="6">
        <f t="shared" si="0"/>
        <v>5100</v>
      </c>
      <c r="G27" s="7">
        <f>F27/C43</f>
        <v>3.961134282452175E-2</v>
      </c>
      <c r="H27" s="34" t="s">
        <v>19</v>
      </c>
    </row>
    <row r="28" spans="1:8" x14ac:dyDescent="0.25">
      <c r="A28" s="6">
        <v>23</v>
      </c>
      <c r="B28" s="17">
        <f t="shared" si="1"/>
        <v>23</v>
      </c>
      <c r="C28" s="24">
        <v>4952</v>
      </c>
      <c r="D28" s="24">
        <v>253</v>
      </c>
      <c r="E28" s="24"/>
      <c r="F28" s="6">
        <f t="shared" si="0"/>
        <v>5205</v>
      </c>
      <c r="G28" s="7">
        <f>F28/C43</f>
        <v>4.0426870470908961E-2</v>
      </c>
      <c r="H28" s="35"/>
    </row>
    <row r="29" spans="1:8" x14ac:dyDescent="0.25">
      <c r="A29" s="6">
        <v>24</v>
      </c>
      <c r="B29" s="17">
        <f t="shared" si="1"/>
        <v>24</v>
      </c>
      <c r="C29" s="24">
        <v>4469</v>
      </c>
      <c r="D29" s="24">
        <v>252</v>
      </c>
      <c r="E29" s="24"/>
      <c r="F29" s="6">
        <f t="shared" si="0"/>
        <v>4721</v>
      </c>
      <c r="G29" s="7">
        <f>F29/C43</f>
        <v>3.6667676367562192E-2</v>
      </c>
      <c r="H29" s="35"/>
    </row>
    <row r="30" spans="1:8" x14ac:dyDescent="0.25">
      <c r="A30" s="6">
        <v>25</v>
      </c>
      <c r="B30" s="17">
        <f t="shared" si="1"/>
        <v>25</v>
      </c>
      <c r="C30" s="24">
        <v>4532</v>
      </c>
      <c r="D30" s="24">
        <v>242</v>
      </c>
      <c r="E30" s="6">
        <v>6</v>
      </c>
      <c r="F30" s="6">
        <f t="shared" si="0"/>
        <v>4780</v>
      </c>
      <c r="G30" s="7">
        <f>F30/C43</f>
        <v>3.7125925235532153E-2</v>
      </c>
      <c r="H30" s="35"/>
    </row>
    <row r="31" spans="1:8" x14ac:dyDescent="0.25">
      <c r="A31" s="6">
        <v>26</v>
      </c>
      <c r="B31" s="17">
        <f t="shared" si="1"/>
        <v>26</v>
      </c>
      <c r="C31" s="24">
        <v>4304</v>
      </c>
      <c r="D31" s="24">
        <v>199</v>
      </c>
      <c r="E31" s="24">
        <v>2</v>
      </c>
      <c r="F31" s="6">
        <f t="shared" si="0"/>
        <v>4505</v>
      </c>
      <c r="G31" s="7">
        <f>F31/C43</f>
        <v>3.4990019494994216E-2</v>
      </c>
      <c r="H31" s="35"/>
    </row>
    <row r="32" spans="1:8" x14ac:dyDescent="0.25">
      <c r="A32" s="6">
        <v>27</v>
      </c>
      <c r="B32" s="17">
        <f t="shared" si="1"/>
        <v>27</v>
      </c>
      <c r="C32" s="24">
        <v>3070</v>
      </c>
      <c r="D32" s="24">
        <v>139</v>
      </c>
      <c r="E32" s="6">
        <v>11</v>
      </c>
      <c r="F32" s="6">
        <f t="shared" si="0"/>
        <v>3220</v>
      </c>
      <c r="G32" s="7">
        <f>F32/C43</f>
        <v>2.5009514489207851E-2</v>
      </c>
      <c r="H32" s="35"/>
    </row>
    <row r="33" spans="1:8" x14ac:dyDescent="0.25">
      <c r="A33" s="8">
        <v>28</v>
      </c>
      <c r="B33" s="18">
        <f t="shared" si="1"/>
        <v>28</v>
      </c>
      <c r="C33" s="8">
        <v>2380</v>
      </c>
      <c r="D33" s="8">
        <v>84</v>
      </c>
      <c r="E33" s="8">
        <v>2</v>
      </c>
      <c r="F33" s="8">
        <f t="shared" si="0"/>
        <v>2466</v>
      </c>
      <c r="G33" s="9">
        <f>F33/C43</f>
        <v>1.9153249295151106E-2</v>
      </c>
      <c r="H33" s="36"/>
    </row>
    <row r="34" spans="1:8" x14ac:dyDescent="0.25">
      <c r="A34" s="4"/>
      <c r="B34" s="4"/>
      <c r="C34" s="4"/>
      <c r="D34" s="4"/>
      <c r="E34" s="4"/>
      <c r="F34" s="4"/>
      <c r="G34" s="4"/>
    </row>
    <row r="35" spans="1:8" x14ac:dyDescent="0.25">
      <c r="A35" s="14" t="s">
        <v>0</v>
      </c>
      <c r="B35" s="14" t="s">
        <v>10</v>
      </c>
      <c r="C35" s="14" t="s">
        <v>26</v>
      </c>
      <c r="D35" s="14" t="s">
        <v>2</v>
      </c>
      <c r="E35" s="14" t="s">
        <v>3</v>
      </c>
      <c r="F35" s="14" t="s">
        <v>4</v>
      </c>
      <c r="G35" s="14" t="s">
        <v>5</v>
      </c>
    </row>
    <row r="36" spans="1:8" x14ac:dyDescent="0.25">
      <c r="A36" s="6">
        <v>2</v>
      </c>
      <c r="B36" s="6" t="s">
        <v>6</v>
      </c>
      <c r="C36" s="6">
        <f>SUM(C6:C12)</f>
        <v>30893</v>
      </c>
      <c r="D36" s="6">
        <f>SUM(D6:D12)</f>
        <v>1398</v>
      </c>
      <c r="E36" s="6">
        <f t="shared" ref="E36:F36" si="2">SUM(E6:E12)</f>
        <v>63</v>
      </c>
      <c r="F36" s="6">
        <f t="shared" si="2"/>
        <v>32354</v>
      </c>
      <c r="G36" s="7">
        <f>F36/C43</f>
        <v>0.25129125210677977</v>
      </c>
    </row>
    <row r="37" spans="1:8" x14ac:dyDescent="0.25">
      <c r="A37" s="6">
        <v>3</v>
      </c>
      <c r="B37" s="6" t="s">
        <v>7</v>
      </c>
      <c r="C37" s="6">
        <f>SUM(C13:C19)</f>
        <v>31499</v>
      </c>
      <c r="D37" s="6">
        <f t="shared" ref="D37:F37" si="3">SUM(D13:D19)</f>
        <v>1301</v>
      </c>
      <c r="E37" s="6">
        <f t="shared" si="3"/>
        <v>58</v>
      </c>
      <c r="F37" s="6">
        <f t="shared" si="3"/>
        <v>32858</v>
      </c>
      <c r="G37" s="7">
        <f>F37/C43</f>
        <v>0.2552057848094384</v>
      </c>
    </row>
    <row r="38" spans="1:8" x14ac:dyDescent="0.25">
      <c r="A38" s="6">
        <v>4</v>
      </c>
      <c r="B38" s="6" t="s">
        <v>8</v>
      </c>
      <c r="C38" s="6">
        <f>SUM(C20:C26)</f>
        <v>32153</v>
      </c>
      <c r="D38" s="6">
        <f t="shared" ref="D38:F38" si="4">SUM(D20:D26)</f>
        <v>1333</v>
      </c>
      <c r="E38" s="6">
        <f t="shared" si="4"/>
        <v>56</v>
      </c>
      <c r="F38" s="6">
        <f t="shared" si="4"/>
        <v>33542</v>
      </c>
      <c r="G38" s="7">
        <f>F38/C43</f>
        <v>0.26051836490590363</v>
      </c>
    </row>
    <row r="39" spans="1:8" x14ac:dyDescent="0.25">
      <c r="A39" s="6">
        <v>5</v>
      </c>
      <c r="B39" s="6" t="s">
        <v>9</v>
      </c>
      <c r="C39" s="6">
        <f>SUM(C27:C33)</f>
        <v>28551</v>
      </c>
      <c r="D39" s="6">
        <f>SUM(D27:D33)</f>
        <v>1418</v>
      </c>
      <c r="E39" s="6">
        <f>SUM(E27:E33)</f>
        <v>28</v>
      </c>
      <c r="F39" s="6">
        <f>SUM(F27:F33)</f>
        <v>29997</v>
      </c>
      <c r="G39" s="7">
        <f>F39/C43</f>
        <v>0.23298459817787823</v>
      </c>
    </row>
    <row r="41" spans="1:8" x14ac:dyDescent="0.25">
      <c r="A41" s="37" t="s">
        <v>11</v>
      </c>
      <c r="B41" s="37"/>
      <c r="C41" s="6">
        <f>SUM(C36:C39)</f>
        <v>123096</v>
      </c>
      <c r="D41" s="6">
        <f>SUM(D36:D39)</f>
        <v>5450</v>
      </c>
      <c r="E41" s="6">
        <f>SUM(E36:E39)</f>
        <v>205</v>
      </c>
      <c r="F41" s="2"/>
      <c r="G41" s="2"/>
    </row>
    <row r="42" spans="1:8" x14ac:dyDescent="0.25">
      <c r="A42" s="37" t="s">
        <v>12</v>
      </c>
      <c r="B42" s="37"/>
      <c r="C42" s="10">
        <f>C41/31</f>
        <v>3970.8387096774195</v>
      </c>
      <c r="D42" s="10">
        <f>D41/31</f>
        <v>175.80645161290323</v>
      </c>
      <c r="E42" s="10">
        <f>E41/31</f>
        <v>6.612903225806452</v>
      </c>
      <c r="F42" s="2"/>
      <c r="G42" s="2"/>
    </row>
    <row r="43" spans="1:8" x14ac:dyDescent="0.25">
      <c r="A43" s="37" t="s">
        <v>13</v>
      </c>
      <c r="B43" s="37"/>
      <c r="C43" s="37">
        <f>SUM(F36:F39)</f>
        <v>128751</v>
      </c>
      <c r="D43" s="37"/>
      <c r="E43" s="37"/>
      <c r="F43" s="2"/>
      <c r="G43" s="2"/>
    </row>
    <row r="44" spans="1:8" x14ac:dyDescent="0.25">
      <c r="A44" s="37" t="s">
        <v>15</v>
      </c>
      <c r="B44" s="37"/>
      <c r="C44" s="31">
        <f>C43/31</f>
        <v>4153.2580645161288</v>
      </c>
      <c r="D44" s="32"/>
      <c r="E44" s="33"/>
      <c r="F44" s="2"/>
      <c r="G44" s="2"/>
    </row>
    <row r="45" spans="1:8" x14ac:dyDescent="0.25">
      <c r="A45" s="28" t="s">
        <v>14</v>
      </c>
      <c r="B45" s="29"/>
      <c r="C45" s="7">
        <f>C41/C43</f>
        <v>0.95607801104457446</v>
      </c>
      <c r="D45" s="7">
        <f>D41/C43</f>
        <v>4.232976831247913E-2</v>
      </c>
      <c r="E45" s="7">
        <f>E41/C43</f>
        <v>1.5922206429464627E-3</v>
      </c>
      <c r="F45" s="2"/>
      <c r="G45" s="2"/>
    </row>
  </sheetData>
  <mergeCells count="13">
    <mergeCell ref="H27:H33"/>
    <mergeCell ref="A41:B41"/>
    <mergeCell ref="A42:B42"/>
    <mergeCell ref="B2:H2"/>
    <mergeCell ref="B3:H3"/>
    <mergeCell ref="H6:H12"/>
    <mergeCell ref="H13:H19"/>
    <mergeCell ref="H20:H26"/>
    <mergeCell ref="A43:B43"/>
    <mergeCell ref="C43:E43"/>
    <mergeCell ref="A44:B44"/>
    <mergeCell ref="C44:E44"/>
    <mergeCell ref="A45:B45"/>
  </mergeCells>
  <pageMargins left="0.7" right="0.7" top="0.75" bottom="0.75" header="0.3" footer="0.3"/>
  <pageSetup orientation="portrait" r:id="rId1"/>
  <ignoredErrors>
    <ignoredError sqref="F6 D36 C37:E39 C36 E36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45"/>
  <sheetViews>
    <sheetView zoomScale="85" zoomScaleNormal="85" workbookViewId="0">
      <selection activeCell="E17" sqref="E17"/>
    </sheetView>
  </sheetViews>
  <sheetFormatPr defaultColWidth="9.140625" defaultRowHeight="15" x14ac:dyDescent="0.25"/>
  <cols>
    <col min="1" max="1" width="5.140625" style="3" customWidth="1"/>
    <col min="2" max="2" width="1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26" t="s">
        <v>24</v>
      </c>
      <c r="C2" s="26"/>
      <c r="D2" s="26"/>
      <c r="E2" s="26"/>
      <c r="F2" s="26"/>
      <c r="G2" s="26"/>
      <c r="H2" s="26"/>
    </row>
    <row r="3" spans="1:8" ht="23.25" x14ac:dyDescent="0.35">
      <c r="B3" s="27" t="s">
        <v>28</v>
      </c>
      <c r="C3" s="26"/>
      <c r="D3" s="26"/>
      <c r="E3" s="26"/>
      <c r="F3" s="26"/>
      <c r="G3" s="26"/>
      <c r="H3" s="26"/>
    </row>
    <row r="5" spans="1:8" x14ac:dyDescent="0.25">
      <c r="A5" s="14" t="s">
        <v>0</v>
      </c>
      <c r="B5" s="14" t="s">
        <v>1</v>
      </c>
      <c r="C5" s="14" t="s">
        <v>26</v>
      </c>
      <c r="D5" s="14" t="s">
        <v>2</v>
      </c>
      <c r="E5" s="14" t="s">
        <v>3</v>
      </c>
      <c r="F5" s="14" t="s">
        <v>4</v>
      </c>
      <c r="G5" s="14" t="s">
        <v>5</v>
      </c>
      <c r="H5" s="13" t="s">
        <v>10</v>
      </c>
    </row>
    <row r="6" spans="1:8" x14ac:dyDescent="0.25">
      <c r="A6" s="6">
        <v>1</v>
      </c>
      <c r="B6" s="17">
        <v>1</v>
      </c>
      <c r="C6" s="24">
        <v>1233</v>
      </c>
      <c r="D6" s="6">
        <v>30</v>
      </c>
      <c r="E6" s="6">
        <v>1</v>
      </c>
      <c r="F6" s="6">
        <f>SUM(C6:E6)</f>
        <v>1264</v>
      </c>
      <c r="G6" s="7">
        <f>F6/C43</f>
        <v>4.8486708350914877E-2</v>
      </c>
      <c r="H6" s="34" t="s">
        <v>16</v>
      </c>
    </row>
    <row r="7" spans="1:8" x14ac:dyDescent="0.25">
      <c r="A7" s="6">
        <v>2</v>
      </c>
      <c r="B7" s="17">
        <f>B6+1</f>
        <v>2</v>
      </c>
      <c r="C7" s="24">
        <v>946</v>
      </c>
      <c r="D7" s="6">
        <v>26</v>
      </c>
      <c r="E7" s="6">
        <v>2</v>
      </c>
      <c r="F7" s="6">
        <f t="shared" ref="F7:F33" si="0">SUM(C7:E7)</f>
        <v>974</v>
      </c>
      <c r="G7" s="7">
        <f>F7/C43</f>
        <v>3.7362384441290419E-2</v>
      </c>
      <c r="H7" s="35"/>
    </row>
    <row r="8" spans="1:8" x14ac:dyDescent="0.25">
      <c r="A8" s="6">
        <v>3</v>
      </c>
      <c r="B8" s="17">
        <f t="shared" ref="B8:B33" si="1">B7+1</f>
        <v>3</v>
      </c>
      <c r="C8" s="24">
        <v>965</v>
      </c>
      <c r="D8" s="6">
        <v>23</v>
      </c>
      <c r="E8" s="6">
        <v>1</v>
      </c>
      <c r="F8" s="6">
        <f t="shared" si="0"/>
        <v>989</v>
      </c>
      <c r="G8" s="7">
        <f>F8/C43</f>
        <v>3.7937780505581345E-2</v>
      </c>
      <c r="H8" s="35"/>
    </row>
    <row r="9" spans="1:8" x14ac:dyDescent="0.25">
      <c r="A9" s="6">
        <v>4</v>
      </c>
      <c r="B9" s="17">
        <f t="shared" si="1"/>
        <v>4</v>
      </c>
      <c r="C9" s="24">
        <v>931</v>
      </c>
      <c r="D9" s="6">
        <v>31</v>
      </c>
      <c r="E9" s="6">
        <v>2</v>
      </c>
      <c r="F9" s="6">
        <f t="shared" si="0"/>
        <v>964</v>
      </c>
      <c r="G9" s="7">
        <f>F9/C43</f>
        <v>3.6978787065096476E-2</v>
      </c>
      <c r="H9" s="35"/>
    </row>
    <row r="10" spans="1:8" x14ac:dyDescent="0.25">
      <c r="A10" s="6">
        <v>5</v>
      </c>
      <c r="B10" s="17">
        <f t="shared" si="1"/>
        <v>5</v>
      </c>
      <c r="C10" s="24">
        <v>871</v>
      </c>
      <c r="D10" s="6">
        <v>12</v>
      </c>
      <c r="E10" s="6">
        <v>1</v>
      </c>
      <c r="F10" s="6">
        <f t="shared" si="0"/>
        <v>884</v>
      </c>
      <c r="G10" s="7">
        <f>F10/C43</f>
        <v>3.39100080555449E-2</v>
      </c>
      <c r="H10" s="35"/>
    </row>
    <row r="11" spans="1:8" x14ac:dyDescent="0.25">
      <c r="A11" s="6">
        <v>6</v>
      </c>
      <c r="B11" s="17">
        <f t="shared" si="1"/>
        <v>6</v>
      </c>
      <c r="C11" s="24">
        <v>756</v>
      </c>
      <c r="D11" s="6">
        <v>19</v>
      </c>
      <c r="E11" s="6"/>
      <c r="F11" s="6">
        <f t="shared" si="0"/>
        <v>775</v>
      </c>
      <c r="G11" s="7">
        <f>F11/C43</f>
        <v>2.9728796655030879E-2</v>
      </c>
      <c r="H11" s="35"/>
    </row>
    <row r="12" spans="1:8" x14ac:dyDescent="0.25">
      <c r="A12" s="8">
        <v>7</v>
      </c>
      <c r="B12" s="18">
        <f t="shared" si="1"/>
        <v>7</v>
      </c>
      <c r="C12" s="8">
        <v>504</v>
      </c>
      <c r="D12" s="8">
        <v>3</v>
      </c>
      <c r="E12" s="8"/>
      <c r="F12" s="8">
        <f t="shared" si="0"/>
        <v>507</v>
      </c>
      <c r="G12" s="9">
        <f>F12/C43</f>
        <v>1.9448386973033104E-2</v>
      </c>
      <c r="H12" s="36"/>
    </row>
    <row r="13" spans="1:8" x14ac:dyDescent="0.25">
      <c r="A13" s="6">
        <v>8</v>
      </c>
      <c r="B13" s="17">
        <f t="shared" si="1"/>
        <v>8</v>
      </c>
      <c r="C13" s="24">
        <v>1131</v>
      </c>
      <c r="D13" s="6">
        <v>27</v>
      </c>
      <c r="E13" s="6"/>
      <c r="F13" s="6">
        <f t="shared" si="0"/>
        <v>1158</v>
      </c>
      <c r="G13" s="7">
        <f>F13/C43</f>
        <v>4.4420576163259042E-2</v>
      </c>
      <c r="H13" s="34" t="s">
        <v>17</v>
      </c>
    </row>
    <row r="14" spans="1:8" x14ac:dyDescent="0.25">
      <c r="A14" s="6">
        <v>9</v>
      </c>
      <c r="B14" s="17">
        <f t="shared" si="1"/>
        <v>9</v>
      </c>
      <c r="C14" s="6">
        <v>1046</v>
      </c>
      <c r="D14" s="6">
        <v>14</v>
      </c>
      <c r="E14" s="6"/>
      <c r="F14" s="6">
        <f t="shared" si="0"/>
        <v>1060</v>
      </c>
      <c r="G14" s="7">
        <f>F14/C43</f>
        <v>4.0661321876558361E-2</v>
      </c>
      <c r="H14" s="35"/>
    </row>
    <row r="15" spans="1:8" x14ac:dyDescent="0.25">
      <c r="A15" s="6">
        <v>10</v>
      </c>
      <c r="B15" s="17">
        <f t="shared" si="1"/>
        <v>10</v>
      </c>
      <c r="C15" s="24">
        <v>1019</v>
      </c>
      <c r="D15" s="6">
        <v>29</v>
      </c>
      <c r="E15" s="6"/>
      <c r="F15" s="6">
        <f t="shared" si="0"/>
        <v>1048</v>
      </c>
      <c r="G15" s="7">
        <f>F15/C43</f>
        <v>4.0201005025125629E-2</v>
      </c>
      <c r="H15" s="35"/>
    </row>
    <row r="16" spans="1:8" x14ac:dyDescent="0.25">
      <c r="A16" s="6">
        <v>11</v>
      </c>
      <c r="B16" s="17">
        <f t="shared" si="1"/>
        <v>11</v>
      </c>
      <c r="C16" s="24">
        <v>1013</v>
      </c>
      <c r="D16" s="6">
        <v>13</v>
      </c>
      <c r="E16" s="6">
        <v>1</v>
      </c>
      <c r="F16" s="6">
        <f t="shared" si="0"/>
        <v>1027</v>
      </c>
      <c r="G16" s="7">
        <f>F16/C43</f>
        <v>3.9395450535118337E-2</v>
      </c>
      <c r="H16" s="35"/>
    </row>
    <row r="17" spans="1:9" x14ac:dyDescent="0.25">
      <c r="A17" s="6">
        <v>12</v>
      </c>
      <c r="B17" s="17">
        <f t="shared" si="1"/>
        <v>12</v>
      </c>
      <c r="C17" s="24">
        <v>852</v>
      </c>
      <c r="D17" s="6">
        <v>11</v>
      </c>
      <c r="E17" s="6">
        <v>2</v>
      </c>
      <c r="F17" s="6">
        <f t="shared" si="0"/>
        <v>865</v>
      </c>
      <c r="G17" s="7">
        <f>F17/C43</f>
        <v>3.3181173040776404E-2</v>
      </c>
      <c r="H17" s="35"/>
    </row>
    <row r="18" spans="1:9" x14ac:dyDescent="0.25">
      <c r="A18" s="6">
        <v>13</v>
      </c>
      <c r="B18" s="17">
        <f t="shared" si="1"/>
        <v>13</v>
      </c>
      <c r="C18" s="24">
        <v>942</v>
      </c>
      <c r="D18" s="6">
        <v>16</v>
      </c>
      <c r="E18" s="6">
        <v>1</v>
      </c>
      <c r="F18" s="6">
        <f t="shared" si="0"/>
        <v>959</v>
      </c>
      <c r="G18" s="7">
        <f>F18/C43</f>
        <v>3.6786988376999501E-2</v>
      </c>
      <c r="H18" s="35"/>
    </row>
    <row r="19" spans="1:9" x14ac:dyDescent="0.25">
      <c r="A19" s="8">
        <v>14</v>
      </c>
      <c r="B19" s="18">
        <f t="shared" si="1"/>
        <v>14</v>
      </c>
      <c r="C19" s="8">
        <v>599</v>
      </c>
      <c r="D19" s="8">
        <v>3</v>
      </c>
      <c r="E19" s="8"/>
      <c r="F19" s="8">
        <f t="shared" si="0"/>
        <v>602</v>
      </c>
      <c r="G19" s="9">
        <f>F19/C43</f>
        <v>2.3092562046875598E-2</v>
      </c>
      <c r="H19" s="36"/>
    </row>
    <row r="20" spans="1:9" x14ac:dyDescent="0.25">
      <c r="A20" s="6">
        <v>15</v>
      </c>
      <c r="B20" s="17">
        <f t="shared" si="1"/>
        <v>15</v>
      </c>
      <c r="C20" s="24">
        <v>1309</v>
      </c>
      <c r="D20" s="6">
        <v>33</v>
      </c>
      <c r="E20" s="6">
        <v>4</v>
      </c>
      <c r="F20" s="6">
        <f t="shared" si="0"/>
        <v>1346</v>
      </c>
      <c r="G20" s="7">
        <f>F20/C43</f>
        <v>5.1632206835705241E-2</v>
      </c>
      <c r="H20" s="34" t="s">
        <v>18</v>
      </c>
    </row>
    <row r="21" spans="1:9" x14ac:dyDescent="0.25">
      <c r="A21" s="6">
        <v>16</v>
      </c>
      <c r="B21" s="17">
        <f t="shared" si="1"/>
        <v>16</v>
      </c>
      <c r="C21" s="24">
        <v>1060</v>
      </c>
      <c r="D21" s="6">
        <v>15</v>
      </c>
      <c r="E21" s="6"/>
      <c r="F21" s="6">
        <f t="shared" si="0"/>
        <v>1075</v>
      </c>
      <c r="G21" s="7">
        <f>F21/C43</f>
        <v>4.1236717940849286E-2</v>
      </c>
      <c r="H21" s="35"/>
    </row>
    <row r="22" spans="1:9" x14ac:dyDescent="0.25">
      <c r="A22" s="6">
        <v>17</v>
      </c>
      <c r="B22" s="17">
        <f t="shared" si="1"/>
        <v>17</v>
      </c>
      <c r="C22" s="24">
        <v>1129</v>
      </c>
      <c r="D22" s="6">
        <v>14</v>
      </c>
      <c r="E22" s="6"/>
      <c r="F22" s="6">
        <f t="shared" si="0"/>
        <v>1143</v>
      </c>
      <c r="G22" s="7">
        <f>F22/C43</f>
        <v>4.3845180098968123E-2</v>
      </c>
      <c r="H22" s="35"/>
    </row>
    <row r="23" spans="1:9" x14ac:dyDescent="0.25">
      <c r="A23" s="6">
        <v>18</v>
      </c>
      <c r="B23" s="17">
        <f t="shared" si="1"/>
        <v>18</v>
      </c>
      <c r="C23" s="24">
        <v>873</v>
      </c>
      <c r="D23" s="6">
        <v>25</v>
      </c>
      <c r="E23" s="6">
        <v>4</v>
      </c>
      <c r="F23" s="6">
        <f t="shared" si="0"/>
        <v>902</v>
      </c>
      <c r="G23" s="7">
        <f>F23/C43</f>
        <v>3.4600483332694006E-2</v>
      </c>
      <c r="H23" s="35"/>
    </row>
    <row r="24" spans="1:9" x14ac:dyDescent="0.25">
      <c r="A24" s="6">
        <v>19</v>
      </c>
      <c r="B24" s="17">
        <f t="shared" si="1"/>
        <v>19</v>
      </c>
      <c r="C24" s="24">
        <v>924</v>
      </c>
      <c r="D24" s="6">
        <v>14</v>
      </c>
      <c r="E24" s="6"/>
      <c r="F24" s="6">
        <f t="shared" si="0"/>
        <v>938</v>
      </c>
      <c r="G24" s="7">
        <f>F24/C43</f>
        <v>3.5981433886992216E-2</v>
      </c>
      <c r="H24" s="35"/>
    </row>
    <row r="25" spans="1:9" x14ac:dyDescent="0.25">
      <c r="A25" s="6">
        <v>20</v>
      </c>
      <c r="B25" s="17">
        <f t="shared" si="1"/>
        <v>20</v>
      </c>
      <c r="C25" s="24">
        <v>822</v>
      </c>
      <c r="D25" s="6">
        <v>7</v>
      </c>
      <c r="E25" s="6"/>
      <c r="F25" s="6">
        <f t="shared" si="0"/>
        <v>829</v>
      </c>
      <c r="G25" s="7">
        <f>F25/C43</f>
        <v>3.1800222486478194E-2</v>
      </c>
      <c r="H25" s="35"/>
    </row>
    <row r="26" spans="1:9" x14ac:dyDescent="0.25">
      <c r="A26" s="8">
        <v>21</v>
      </c>
      <c r="B26" s="18">
        <f t="shared" si="1"/>
        <v>21</v>
      </c>
      <c r="C26" s="8">
        <v>571</v>
      </c>
      <c r="D26" s="8">
        <v>7</v>
      </c>
      <c r="E26" s="8">
        <v>1</v>
      </c>
      <c r="F26" s="8">
        <f t="shared" si="0"/>
        <v>579</v>
      </c>
      <c r="G26" s="9">
        <f>F26/C43</f>
        <v>2.2210288081629521E-2</v>
      </c>
      <c r="H26" s="36"/>
    </row>
    <row r="27" spans="1:9" x14ac:dyDescent="0.25">
      <c r="A27" s="6">
        <v>22</v>
      </c>
      <c r="B27" s="17">
        <f t="shared" si="1"/>
        <v>22</v>
      </c>
      <c r="C27" s="24">
        <v>1042</v>
      </c>
      <c r="D27" s="6">
        <v>23</v>
      </c>
      <c r="E27" s="24">
        <v>1</v>
      </c>
      <c r="F27" s="6">
        <f t="shared" si="0"/>
        <v>1066</v>
      </c>
      <c r="G27" s="7">
        <f>F27/C43</f>
        <v>4.0891480302274734E-2</v>
      </c>
      <c r="H27" s="34" t="s">
        <v>19</v>
      </c>
    </row>
    <row r="28" spans="1:9" x14ac:dyDescent="0.25">
      <c r="A28" s="6">
        <v>23</v>
      </c>
      <c r="B28" s="17">
        <f t="shared" si="1"/>
        <v>23</v>
      </c>
      <c r="C28" s="24">
        <v>1040</v>
      </c>
      <c r="D28" s="6">
        <v>31</v>
      </c>
      <c r="E28" s="24"/>
      <c r="F28" s="6">
        <f t="shared" si="0"/>
        <v>1071</v>
      </c>
      <c r="G28" s="7">
        <f>F28/C43</f>
        <v>4.1083278990371709E-2</v>
      </c>
      <c r="H28" s="35"/>
      <c r="I28" s="2" t="s">
        <v>20</v>
      </c>
    </row>
    <row r="29" spans="1:9" x14ac:dyDescent="0.25">
      <c r="A29" s="6">
        <v>24</v>
      </c>
      <c r="B29" s="17">
        <f t="shared" si="1"/>
        <v>24</v>
      </c>
      <c r="C29" s="24">
        <v>964</v>
      </c>
      <c r="D29" s="6">
        <v>27</v>
      </c>
      <c r="E29" s="24"/>
      <c r="F29" s="6">
        <f t="shared" si="0"/>
        <v>991</v>
      </c>
      <c r="G29" s="7">
        <f>F29/C43</f>
        <v>3.8014499980820134E-2</v>
      </c>
      <c r="H29" s="35"/>
    </row>
    <row r="30" spans="1:9" x14ac:dyDescent="0.25">
      <c r="A30" s="6">
        <v>25</v>
      </c>
      <c r="B30" s="17">
        <f t="shared" si="1"/>
        <v>25</v>
      </c>
      <c r="C30" s="24">
        <v>884</v>
      </c>
      <c r="D30" s="6">
        <v>32</v>
      </c>
      <c r="E30" s="6">
        <v>1</v>
      </c>
      <c r="F30" s="6">
        <f t="shared" si="0"/>
        <v>917</v>
      </c>
      <c r="G30" s="7">
        <f>F30/C43</f>
        <v>3.5175879396984924E-2</v>
      </c>
      <c r="H30" s="35"/>
    </row>
    <row r="31" spans="1:9" x14ac:dyDescent="0.25">
      <c r="A31" s="6">
        <v>26</v>
      </c>
      <c r="B31" s="17">
        <f t="shared" si="1"/>
        <v>26</v>
      </c>
      <c r="C31" s="24">
        <v>891</v>
      </c>
      <c r="D31" s="6">
        <v>18</v>
      </c>
      <c r="E31" s="6">
        <v>2</v>
      </c>
      <c r="F31" s="6">
        <f t="shared" si="0"/>
        <v>911</v>
      </c>
      <c r="G31" s="7">
        <f>F31/C43</f>
        <v>3.4945720971268558E-2</v>
      </c>
      <c r="H31" s="35"/>
    </row>
    <row r="32" spans="1:9" x14ac:dyDescent="0.25">
      <c r="A32" s="6">
        <v>27</v>
      </c>
      <c r="B32" s="17">
        <f t="shared" si="1"/>
        <v>27</v>
      </c>
      <c r="C32" s="24">
        <v>648</v>
      </c>
      <c r="D32" s="6">
        <v>16</v>
      </c>
      <c r="E32" s="6">
        <v>4</v>
      </c>
      <c r="F32" s="6">
        <f t="shared" si="0"/>
        <v>668</v>
      </c>
      <c r="G32" s="7">
        <f>F32/C43</f>
        <v>2.5624304729755649E-2</v>
      </c>
      <c r="H32" s="35"/>
    </row>
    <row r="33" spans="1:8" x14ac:dyDescent="0.25">
      <c r="A33" s="8">
        <v>28</v>
      </c>
      <c r="B33" s="18">
        <f t="shared" si="1"/>
        <v>28</v>
      </c>
      <c r="C33" s="8">
        <v>549</v>
      </c>
      <c r="D33" s="8">
        <v>8</v>
      </c>
      <c r="E33" s="8"/>
      <c r="F33" s="8">
        <f t="shared" si="0"/>
        <v>557</v>
      </c>
      <c r="G33" s="9">
        <f>F33/C43</f>
        <v>2.1366373854002838E-2</v>
      </c>
      <c r="H33" s="36"/>
    </row>
    <row r="34" spans="1:8" x14ac:dyDescent="0.25">
      <c r="A34" s="4"/>
      <c r="B34" s="4"/>
      <c r="C34" s="4"/>
      <c r="D34" s="4"/>
      <c r="E34" s="4"/>
      <c r="F34" s="4"/>
      <c r="G34" s="4"/>
    </row>
    <row r="35" spans="1:8" x14ac:dyDescent="0.25">
      <c r="A35" s="14" t="s">
        <v>0</v>
      </c>
      <c r="B35" s="14" t="s">
        <v>10</v>
      </c>
      <c r="C35" s="14" t="s">
        <v>26</v>
      </c>
      <c r="D35" s="14" t="s">
        <v>2</v>
      </c>
      <c r="E35" s="14" t="s">
        <v>3</v>
      </c>
      <c r="F35" s="14" t="s">
        <v>4</v>
      </c>
      <c r="G35" s="14" t="s">
        <v>5</v>
      </c>
    </row>
    <row r="36" spans="1:8" x14ac:dyDescent="0.25">
      <c r="A36" s="6">
        <v>2</v>
      </c>
      <c r="B36" s="6" t="s">
        <v>6</v>
      </c>
      <c r="C36" s="6">
        <f>SUM(C6:C12)</f>
        <v>6206</v>
      </c>
      <c r="D36" s="6">
        <f>SUM(D6:D12)</f>
        <v>144</v>
      </c>
      <c r="E36" s="6">
        <f>SUM(E6:E12)</f>
        <v>7</v>
      </c>
      <c r="F36" s="6">
        <f>SUM(F6:F12)</f>
        <v>6357</v>
      </c>
      <c r="G36" s="7">
        <f>F36/C43</f>
        <v>0.24385285204649201</v>
      </c>
    </row>
    <row r="37" spans="1:8" x14ac:dyDescent="0.25">
      <c r="A37" s="6">
        <v>3</v>
      </c>
      <c r="B37" s="6" t="s">
        <v>7</v>
      </c>
      <c r="C37" s="6">
        <f>SUM(C13:C19)</f>
        <v>6602</v>
      </c>
      <c r="D37" s="6">
        <f t="shared" ref="D37:E37" si="2">SUM(D13:D19)</f>
        <v>113</v>
      </c>
      <c r="E37" s="6">
        <f t="shared" si="2"/>
        <v>4</v>
      </c>
      <c r="F37" s="6">
        <f>SUM(F13:F19)</f>
        <v>6719</v>
      </c>
      <c r="G37" s="7">
        <f>F37/C43</f>
        <v>0.25773907706471288</v>
      </c>
    </row>
    <row r="38" spans="1:8" x14ac:dyDescent="0.25">
      <c r="A38" s="6">
        <v>4</v>
      </c>
      <c r="B38" s="6" t="s">
        <v>8</v>
      </c>
      <c r="C38" s="6">
        <f>SUM(C20:C26)</f>
        <v>6688</v>
      </c>
      <c r="D38" s="6">
        <f t="shared" ref="D38:E38" si="3">SUM(D20:D26)</f>
        <v>115</v>
      </c>
      <c r="E38" s="6">
        <f t="shared" si="3"/>
        <v>9</v>
      </c>
      <c r="F38" s="6">
        <f>SUM(F20:F26)</f>
        <v>6812</v>
      </c>
      <c r="G38" s="7">
        <f>F38/C43</f>
        <v>0.2613065326633166</v>
      </c>
    </row>
    <row r="39" spans="1:8" x14ac:dyDescent="0.25">
      <c r="A39" s="6">
        <v>5</v>
      </c>
      <c r="B39" s="6" t="s">
        <v>9</v>
      </c>
      <c r="C39" s="6">
        <f>SUM(C27:C33)</f>
        <v>6018</v>
      </c>
      <c r="D39" s="6">
        <f>SUM(D27:D33)</f>
        <v>155</v>
      </c>
      <c r="E39" s="6">
        <f>SUM(E27:E33)</f>
        <v>8</v>
      </c>
      <c r="F39" s="6">
        <f>SUM(F27:F33)</f>
        <v>6181</v>
      </c>
      <c r="G39" s="7">
        <f>F39/C43</f>
        <v>0.23710153822547853</v>
      </c>
    </row>
    <row r="41" spans="1:8" x14ac:dyDescent="0.25">
      <c r="A41" s="37" t="s">
        <v>11</v>
      </c>
      <c r="B41" s="37"/>
      <c r="C41" s="6">
        <f>SUM(C36:C39)</f>
        <v>25514</v>
      </c>
      <c r="D41" s="6">
        <f>SUM(D36:D39)</f>
        <v>527</v>
      </c>
      <c r="E41" s="6">
        <f>SUM(E36:E39)</f>
        <v>28</v>
      </c>
      <c r="F41" s="2"/>
      <c r="G41" s="2"/>
    </row>
    <row r="42" spans="1:8" x14ac:dyDescent="0.25">
      <c r="A42" s="37" t="s">
        <v>12</v>
      </c>
      <c r="B42" s="37"/>
      <c r="C42" s="10">
        <f>C41/31</f>
        <v>823.0322580645161</v>
      </c>
      <c r="D42" s="10">
        <f>D41/31</f>
        <v>17</v>
      </c>
      <c r="E42" s="10">
        <f>E41/31</f>
        <v>0.90322580645161288</v>
      </c>
      <c r="F42" s="2"/>
      <c r="G42" s="2"/>
    </row>
    <row r="43" spans="1:8" x14ac:dyDescent="0.25">
      <c r="A43" s="37" t="s">
        <v>13</v>
      </c>
      <c r="B43" s="37"/>
      <c r="C43" s="37">
        <f>SUM(F36:F39)</f>
        <v>26069</v>
      </c>
      <c r="D43" s="37"/>
      <c r="E43" s="37"/>
      <c r="F43" s="2"/>
      <c r="G43" s="2"/>
    </row>
    <row r="44" spans="1:8" x14ac:dyDescent="0.25">
      <c r="A44" s="37" t="s">
        <v>15</v>
      </c>
      <c r="B44" s="37"/>
      <c r="C44" s="31">
        <f>C43/31</f>
        <v>840.93548387096769</v>
      </c>
      <c r="D44" s="32"/>
      <c r="E44" s="33"/>
      <c r="F44" s="2"/>
      <c r="G44" s="2"/>
    </row>
    <row r="45" spans="1:8" x14ac:dyDescent="0.25">
      <c r="A45" s="28" t="s">
        <v>14</v>
      </c>
      <c r="B45" s="29"/>
      <c r="C45" s="7">
        <f>C41/C43</f>
        <v>0.97871034562123593</v>
      </c>
      <c r="D45" s="7">
        <f>D41/C43</f>
        <v>2.0215581725420997E-2</v>
      </c>
      <c r="E45" s="7">
        <f>E41/C43</f>
        <v>1.0740726533430512E-3</v>
      </c>
      <c r="F45" s="2"/>
      <c r="G45" s="2"/>
    </row>
  </sheetData>
  <mergeCells count="13">
    <mergeCell ref="H27:H33"/>
    <mergeCell ref="A41:B41"/>
    <mergeCell ref="A42:B42"/>
    <mergeCell ref="B2:H2"/>
    <mergeCell ref="B3:H3"/>
    <mergeCell ref="H6:H12"/>
    <mergeCell ref="H13:H19"/>
    <mergeCell ref="H20:H26"/>
    <mergeCell ref="A43:B43"/>
    <mergeCell ref="C43:E43"/>
    <mergeCell ref="A44:B44"/>
    <mergeCell ref="C44:E44"/>
    <mergeCell ref="A45:B45"/>
  </mergeCells>
  <pageMargins left="0.7" right="0.7" top="0.75" bottom="0.75" header="0.3" footer="0.3"/>
  <pageSetup orientation="portrait" r:id="rId1"/>
  <ignoredErrors>
    <ignoredError sqref="F6 C36:E39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45"/>
  <sheetViews>
    <sheetView zoomScale="85" zoomScaleNormal="85" workbookViewId="0">
      <selection activeCell="E30" sqref="E30"/>
    </sheetView>
  </sheetViews>
  <sheetFormatPr defaultColWidth="9.140625" defaultRowHeight="15" x14ac:dyDescent="0.25"/>
  <cols>
    <col min="1" max="1" width="5.140625" style="3" customWidth="1"/>
    <col min="2" max="2" width="14.710937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26" t="s">
        <v>25</v>
      </c>
      <c r="C2" s="26"/>
      <c r="D2" s="26"/>
      <c r="E2" s="26"/>
      <c r="F2" s="26"/>
      <c r="G2" s="26"/>
      <c r="H2" s="26"/>
    </row>
    <row r="3" spans="1:8" ht="23.25" x14ac:dyDescent="0.35">
      <c r="B3" s="27" t="s">
        <v>28</v>
      </c>
      <c r="C3" s="26"/>
      <c r="D3" s="26"/>
      <c r="E3" s="26"/>
      <c r="F3" s="26"/>
      <c r="G3" s="26"/>
      <c r="H3" s="26"/>
    </row>
    <row r="5" spans="1:8" x14ac:dyDescent="0.25">
      <c r="A5" s="23" t="s">
        <v>0</v>
      </c>
      <c r="B5" s="23" t="s">
        <v>1</v>
      </c>
      <c r="C5" s="23" t="s">
        <v>26</v>
      </c>
      <c r="D5" s="23" t="s">
        <v>2</v>
      </c>
      <c r="E5" s="23" t="s">
        <v>3</v>
      </c>
      <c r="F5" s="23" t="s">
        <v>4</v>
      </c>
      <c r="G5" s="23" t="s">
        <v>5</v>
      </c>
      <c r="H5" s="13" t="s">
        <v>10</v>
      </c>
    </row>
    <row r="6" spans="1:8" x14ac:dyDescent="0.25">
      <c r="A6" s="6">
        <v>1</v>
      </c>
      <c r="B6" s="17">
        <v>1</v>
      </c>
      <c r="C6" s="24">
        <v>730</v>
      </c>
      <c r="D6" s="6">
        <v>38</v>
      </c>
      <c r="E6" s="6">
        <v>3</v>
      </c>
      <c r="F6" s="6">
        <f>SUM(C6:E6)</f>
        <v>771</v>
      </c>
      <c r="G6" s="7">
        <f>F6/C43</f>
        <v>4.9227429447069343E-2</v>
      </c>
      <c r="H6" s="34" t="s">
        <v>16</v>
      </c>
    </row>
    <row r="7" spans="1:8" x14ac:dyDescent="0.25">
      <c r="A7" s="6">
        <v>2</v>
      </c>
      <c r="B7" s="17">
        <f>B6+1</f>
        <v>2</v>
      </c>
      <c r="C7" s="24">
        <v>578</v>
      </c>
      <c r="D7" s="6">
        <v>24</v>
      </c>
      <c r="E7" s="6">
        <v>3</v>
      </c>
      <c r="F7" s="6">
        <f t="shared" ref="F7:F33" si="0">SUM(C7:E7)</f>
        <v>605</v>
      </c>
      <c r="G7" s="7">
        <f>F7/C43</f>
        <v>3.862852764653301E-2</v>
      </c>
      <c r="H7" s="35"/>
    </row>
    <row r="8" spans="1:8" x14ac:dyDescent="0.25">
      <c r="A8" s="6">
        <v>3</v>
      </c>
      <c r="B8" s="17">
        <f t="shared" ref="B8:B33" si="1">B7+1</f>
        <v>3</v>
      </c>
      <c r="C8" s="24">
        <v>609</v>
      </c>
      <c r="D8" s="6">
        <v>26</v>
      </c>
      <c r="E8" s="6"/>
      <c r="F8" s="6">
        <f t="shared" si="0"/>
        <v>635</v>
      </c>
      <c r="G8" s="7">
        <f>F8/C43</f>
        <v>4.0543991827352827E-2</v>
      </c>
      <c r="H8" s="35"/>
    </row>
    <row r="9" spans="1:8" x14ac:dyDescent="0.25">
      <c r="A9" s="6">
        <v>4</v>
      </c>
      <c r="B9" s="17">
        <f t="shared" si="1"/>
        <v>4</v>
      </c>
      <c r="C9" s="24">
        <v>505</v>
      </c>
      <c r="D9" s="6">
        <v>40</v>
      </c>
      <c r="E9" s="6"/>
      <c r="F9" s="6">
        <f t="shared" si="0"/>
        <v>545</v>
      </c>
      <c r="G9" s="7">
        <f>F9/C43</f>
        <v>3.4797599284893371E-2</v>
      </c>
      <c r="H9" s="35"/>
    </row>
    <row r="10" spans="1:8" x14ac:dyDescent="0.25">
      <c r="A10" s="6">
        <v>5</v>
      </c>
      <c r="B10" s="17">
        <f t="shared" si="1"/>
        <v>5</v>
      </c>
      <c r="C10" s="24">
        <v>549</v>
      </c>
      <c r="D10" s="6">
        <v>19</v>
      </c>
      <c r="E10" s="6"/>
      <c r="F10" s="6">
        <f t="shared" si="0"/>
        <v>568</v>
      </c>
      <c r="G10" s="7">
        <f>F10/C43</f>
        <v>3.6266121823521902E-2</v>
      </c>
      <c r="H10" s="35"/>
    </row>
    <row r="11" spans="1:8" x14ac:dyDescent="0.25">
      <c r="A11" s="6">
        <v>6</v>
      </c>
      <c r="B11" s="17">
        <f t="shared" si="1"/>
        <v>6</v>
      </c>
      <c r="C11" s="24">
        <v>477</v>
      </c>
      <c r="D11" s="6">
        <v>43</v>
      </c>
      <c r="E11" s="6"/>
      <c r="F11" s="6">
        <f t="shared" si="0"/>
        <v>520</v>
      </c>
      <c r="G11" s="7">
        <f>F11/C43</f>
        <v>3.3201379134210188E-2</v>
      </c>
      <c r="H11" s="35"/>
    </row>
    <row r="12" spans="1:8" x14ac:dyDescent="0.25">
      <c r="A12" s="8">
        <v>7</v>
      </c>
      <c r="B12" s="18">
        <f t="shared" si="1"/>
        <v>7</v>
      </c>
      <c r="C12" s="8">
        <v>264</v>
      </c>
      <c r="D12" s="8">
        <v>11</v>
      </c>
      <c r="E12" s="8"/>
      <c r="F12" s="8">
        <f t="shared" si="0"/>
        <v>275</v>
      </c>
      <c r="G12" s="9">
        <f>F12/C43</f>
        <v>1.7558421657515005E-2</v>
      </c>
      <c r="H12" s="36"/>
    </row>
    <row r="13" spans="1:8" x14ac:dyDescent="0.25">
      <c r="A13" s="6">
        <v>8</v>
      </c>
      <c r="B13" s="17">
        <f t="shared" si="1"/>
        <v>8</v>
      </c>
      <c r="C13" s="6">
        <v>730</v>
      </c>
      <c r="D13" s="6">
        <v>31</v>
      </c>
      <c r="E13" s="6"/>
      <c r="F13" s="6">
        <f t="shared" si="0"/>
        <v>761</v>
      </c>
      <c r="G13" s="7">
        <f>F13/C43</f>
        <v>4.8588941386796064E-2</v>
      </c>
      <c r="H13" s="34" t="s">
        <v>17</v>
      </c>
    </row>
    <row r="14" spans="1:8" x14ac:dyDescent="0.25">
      <c r="A14" s="6">
        <v>9</v>
      </c>
      <c r="B14" s="17">
        <f t="shared" si="1"/>
        <v>9</v>
      </c>
      <c r="C14" s="24">
        <v>647</v>
      </c>
      <c r="D14" s="6">
        <v>29</v>
      </c>
      <c r="E14" s="6">
        <v>1</v>
      </c>
      <c r="F14" s="6">
        <f t="shared" si="0"/>
        <v>677</v>
      </c>
      <c r="G14" s="7">
        <f>F14/C43</f>
        <v>4.3225641680500575E-2</v>
      </c>
      <c r="H14" s="35"/>
    </row>
    <row r="15" spans="1:8" x14ac:dyDescent="0.25">
      <c r="A15" s="6">
        <v>10</v>
      </c>
      <c r="B15" s="17">
        <f t="shared" si="1"/>
        <v>10</v>
      </c>
      <c r="C15" s="24">
        <v>574</v>
      </c>
      <c r="D15" s="6">
        <v>27</v>
      </c>
      <c r="E15" s="6"/>
      <c r="F15" s="6">
        <f t="shared" si="0"/>
        <v>601</v>
      </c>
      <c r="G15" s="7">
        <f>F15/C43</f>
        <v>3.8373132422423697E-2</v>
      </c>
      <c r="H15" s="35"/>
    </row>
    <row r="16" spans="1:8" x14ac:dyDescent="0.25">
      <c r="A16" s="6">
        <v>11</v>
      </c>
      <c r="B16" s="17">
        <f t="shared" si="1"/>
        <v>11</v>
      </c>
      <c r="C16" s="24">
        <v>589</v>
      </c>
      <c r="D16" s="6">
        <v>21</v>
      </c>
      <c r="E16" s="6"/>
      <c r="F16" s="6">
        <f t="shared" si="0"/>
        <v>610</v>
      </c>
      <c r="G16" s="7">
        <f>F16/C43</f>
        <v>3.8947771676669643E-2</v>
      </c>
      <c r="H16" s="35"/>
    </row>
    <row r="17" spans="1:9" x14ac:dyDescent="0.25">
      <c r="A17" s="6">
        <v>12</v>
      </c>
      <c r="B17" s="17">
        <f t="shared" si="1"/>
        <v>12</v>
      </c>
      <c r="C17" s="24">
        <v>478</v>
      </c>
      <c r="D17" s="6">
        <v>16</v>
      </c>
      <c r="E17" s="6"/>
      <c r="F17" s="6">
        <f t="shared" si="0"/>
        <v>494</v>
      </c>
      <c r="G17" s="7">
        <f>F17/C43</f>
        <v>3.1541310177499678E-2</v>
      </c>
      <c r="H17" s="35"/>
    </row>
    <row r="18" spans="1:9" x14ac:dyDescent="0.25">
      <c r="A18" s="6">
        <v>13</v>
      </c>
      <c r="B18" s="17">
        <f t="shared" si="1"/>
        <v>13</v>
      </c>
      <c r="C18" s="24">
        <v>522</v>
      </c>
      <c r="D18" s="6">
        <v>36</v>
      </c>
      <c r="E18" s="6">
        <v>1</v>
      </c>
      <c r="F18" s="6">
        <f t="shared" si="0"/>
        <v>559</v>
      </c>
      <c r="G18" s="7">
        <f>F18/C43</f>
        <v>3.5691482569275956E-2</v>
      </c>
      <c r="H18" s="35"/>
    </row>
    <row r="19" spans="1:9" x14ac:dyDescent="0.25">
      <c r="A19" s="8">
        <v>14</v>
      </c>
      <c r="B19" s="18">
        <f t="shared" si="1"/>
        <v>14</v>
      </c>
      <c r="C19" s="8">
        <v>311</v>
      </c>
      <c r="D19" s="8">
        <v>18</v>
      </c>
      <c r="E19" s="8"/>
      <c r="F19" s="8">
        <f t="shared" si="0"/>
        <v>329</v>
      </c>
      <c r="G19" s="9">
        <f>F19/C43</f>
        <v>2.1006257182990679E-2</v>
      </c>
      <c r="H19" s="36"/>
    </row>
    <row r="20" spans="1:9" x14ac:dyDescent="0.25">
      <c r="A20" s="6">
        <v>15</v>
      </c>
      <c r="B20" s="17">
        <f t="shared" si="1"/>
        <v>15</v>
      </c>
      <c r="C20" s="24">
        <v>813</v>
      </c>
      <c r="D20" s="6">
        <v>41</v>
      </c>
      <c r="E20" s="6">
        <v>4</v>
      </c>
      <c r="F20" s="6">
        <f t="shared" si="0"/>
        <v>858</v>
      </c>
      <c r="G20" s="7">
        <f>F20/C43</f>
        <v>5.4782275571446812E-2</v>
      </c>
      <c r="H20" s="34" t="s">
        <v>18</v>
      </c>
    </row>
    <row r="21" spans="1:9" x14ac:dyDescent="0.25">
      <c r="A21" s="6">
        <v>16</v>
      </c>
      <c r="B21" s="17">
        <f t="shared" si="1"/>
        <v>16</v>
      </c>
      <c r="C21" s="24">
        <v>602</v>
      </c>
      <c r="D21" s="6">
        <v>32</v>
      </c>
      <c r="E21" s="6"/>
      <c r="F21" s="6">
        <f t="shared" si="0"/>
        <v>634</v>
      </c>
      <c r="G21" s="7">
        <f>F21/C43</f>
        <v>4.04801430213255E-2</v>
      </c>
      <c r="H21" s="35"/>
    </row>
    <row r="22" spans="1:9" x14ac:dyDescent="0.25">
      <c r="A22" s="6">
        <v>17</v>
      </c>
      <c r="B22" s="17">
        <f t="shared" si="1"/>
        <v>17</v>
      </c>
      <c r="C22" s="24">
        <v>638</v>
      </c>
      <c r="D22" s="6">
        <v>21</v>
      </c>
      <c r="E22" s="6"/>
      <c r="F22" s="6">
        <f t="shared" si="0"/>
        <v>659</v>
      </c>
      <c r="G22" s="7">
        <f>F22/C43</f>
        <v>4.2076363172008684E-2</v>
      </c>
      <c r="H22" s="35"/>
    </row>
    <row r="23" spans="1:9" x14ac:dyDescent="0.25">
      <c r="A23" s="6">
        <v>18</v>
      </c>
      <c r="B23" s="17">
        <f t="shared" si="1"/>
        <v>18</v>
      </c>
      <c r="C23" s="24">
        <v>496</v>
      </c>
      <c r="D23" s="6">
        <v>28</v>
      </c>
      <c r="E23" s="6">
        <v>2</v>
      </c>
      <c r="F23" s="6">
        <f t="shared" si="0"/>
        <v>526</v>
      </c>
      <c r="G23" s="7">
        <f>F23/C43</f>
        <v>3.3584471970374154E-2</v>
      </c>
      <c r="H23" s="35"/>
    </row>
    <row r="24" spans="1:9" x14ac:dyDescent="0.25">
      <c r="A24" s="6">
        <v>19</v>
      </c>
      <c r="B24" s="17">
        <f t="shared" si="1"/>
        <v>19</v>
      </c>
      <c r="C24" s="24">
        <v>541</v>
      </c>
      <c r="D24" s="6">
        <v>28</v>
      </c>
      <c r="E24" s="6"/>
      <c r="F24" s="6">
        <f t="shared" si="0"/>
        <v>569</v>
      </c>
      <c r="G24" s="7">
        <f>F24/C43</f>
        <v>3.6329970629549228E-2</v>
      </c>
      <c r="H24" s="35"/>
    </row>
    <row r="25" spans="1:9" x14ac:dyDescent="0.25">
      <c r="A25" s="6">
        <v>20</v>
      </c>
      <c r="B25" s="17">
        <f t="shared" si="1"/>
        <v>20</v>
      </c>
      <c r="C25" s="24">
        <v>479</v>
      </c>
      <c r="D25" s="6">
        <v>22</v>
      </c>
      <c r="E25" s="6">
        <v>1</v>
      </c>
      <c r="F25" s="6">
        <f t="shared" si="0"/>
        <v>502</v>
      </c>
      <c r="G25" s="7">
        <f>F25/C43</f>
        <v>3.2052100625718297E-2</v>
      </c>
      <c r="H25" s="35"/>
    </row>
    <row r="26" spans="1:9" x14ac:dyDescent="0.25">
      <c r="A26" s="8">
        <v>21</v>
      </c>
      <c r="B26" s="18">
        <f t="shared" si="1"/>
        <v>21</v>
      </c>
      <c r="C26" s="8">
        <v>309</v>
      </c>
      <c r="D26" s="8">
        <v>15</v>
      </c>
      <c r="E26" s="8"/>
      <c r="F26" s="8">
        <f t="shared" si="0"/>
        <v>324</v>
      </c>
      <c r="G26" s="9">
        <f>F26/C43</f>
        <v>2.0687013152854043E-2</v>
      </c>
      <c r="H26" s="36"/>
    </row>
    <row r="27" spans="1:9" x14ac:dyDescent="0.25">
      <c r="A27" s="6">
        <v>22</v>
      </c>
      <c r="B27" s="17">
        <f t="shared" si="1"/>
        <v>22</v>
      </c>
      <c r="C27" s="24">
        <v>596</v>
      </c>
      <c r="D27" s="6">
        <v>33</v>
      </c>
      <c r="E27" s="6"/>
      <c r="F27" s="6">
        <f t="shared" si="0"/>
        <v>629</v>
      </c>
      <c r="G27" s="7">
        <f>F27/C43</f>
        <v>4.0160898991188868E-2</v>
      </c>
      <c r="H27" s="34" t="s">
        <v>19</v>
      </c>
    </row>
    <row r="28" spans="1:9" x14ac:dyDescent="0.25">
      <c r="A28" s="6">
        <v>23</v>
      </c>
      <c r="B28" s="17">
        <f t="shared" si="1"/>
        <v>23</v>
      </c>
      <c r="C28" s="24">
        <v>612</v>
      </c>
      <c r="D28" s="6">
        <v>40</v>
      </c>
      <c r="E28" s="6"/>
      <c r="F28" s="6">
        <f t="shared" si="0"/>
        <v>652</v>
      </c>
      <c r="G28" s="7">
        <f>F28/C43</f>
        <v>4.1629421529817391E-2</v>
      </c>
      <c r="H28" s="35"/>
      <c r="I28" s="2" t="s">
        <v>20</v>
      </c>
    </row>
    <row r="29" spans="1:9" x14ac:dyDescent="0.25">
      <c r="A29" s="6">
        <v>24</v>
      </c>
      <c r="B29" s="17">
        <f t="shared" si="1"/>
        <v>24</v>
      </c>
      <c r="C29" s="24">
        <v>539</v>
      </c>
      <c r="D29" s="6">
        <v>42</v>
      </c>
      <c r="E29" s="6"/>
      <c r="F29" s="6">
        <f t="shared" si="0"/>
        <v>581</v>
      </c>
      <c r="G29" s="7">
        <f>F29/C43</f>
        <v>3.7096156301877153E-2</v>
      </c>
      <c r="H29" s="35"/>
    </row>
    <row r="30" spans="1:9" x14ac:dyDescent="0.25">
      <c r="A30" s="6">
        <v>25</v>
      </c>
      <c r="B30" s="17">
        <f t="shared" si="1"/>
        <v>25</v>
      </c>
      <c r="C30" s="24">
        <v>555</v>
      </c>
      <c r="D30" s="6">
        <v>31</v>
      </c>
      <c r="E30" s="6">
        <v>1</v>
      </c>
      <c r="F30" s="6">
        <f t="shared" si="0"/>
        <v>587</v>
      </c>
      <c r="G30" s="7">
        <f>F30/C43</f>
        <v>3.7479249138041119E-2</v>
      </c>
      <c r="H30" s="35"/>
    </row>
    <row r="31" spans="1:9" x14ac:dyDescent="0.25">
      <c r="A31" s="6">
        <v>26</v>
      </c>
      <c r="B31" s="17">
        <f t="shared" si="1"/>
        <v>26</v>
      </c>
      <c r="C31" s="24">
        <v>509</v>
      </c>
      <c r="D31" s="6">
        <v>33</v>
      </c>
      <c r="E31" s="6"/>
      <c r="F31" s="6">
        <f t="shared" si="0"/>
        <v>542</v>
      </c>
      <c r="G31" s="7">
        <f>F31/C43</f>
        <v>3.4606052866811392E-2</v>
      </c>
      <c r="H31" s="35"/>
    </row>
    <row r="32" spans="1:9" x14ac:dyDescent="0.25">
      <c r="A32" s="6">
        <v>27</v>
      </c>
      <c r="B32" s="17">
        <f t="shared" si="1"/>
        <v>27</v>
      </c>
      <c r="C32" s="24">
        <v>372</v>
      </c>
      <c r="D32" s="6">
        <v>18</v>
      </c>
      <c r="E32" s="6"/>
      <c r="F32" s="6">
        <f t="shared" si="0"/>
        <v>390</v>
      </c>
      <c r="G32" s="7">
        <f>F32/C43</f>
        <v>2.4901034350657644E-2</v>
      </c>
      <c r="H32" s="35"/>
    </row>
    <row r="33" spans="1:8" x14ac:dyDescent="0.25">
      <c r="A33" s="8">
        <v>28</v>
      </c>
      <c r="B33" s="18">
        <f t="shared" si="1"/>
        <v>28</v>
      </c>
      <c r="C33" s="8">
        <v>248</v>
      </c>
      <c r="D33" s="8">
        <v>11</v>
      </c>
      <c r="E33" s="8"/>
      <c r="F33" s="8">
        <f t="shared" si="0"/>
        <v>259</v>
      </c>
      <c r="G33" s="9">
        <f>F33/C43</f>
        <v>1.6536840761077767E-2</v>
      </c>
      <c r="H33" s="36"/>
    </row>
    <row r="34" spans="1:8" x14ac:dyDescent="0.25">
      <c r="A34" s="4"/>
      <c r="B34" s="4"/>
      <c r="C34" s="4"/>
      <c r="D34" s="4"/>
      <c r="E34" s="4"/>
      <c r="F34" s="4"/>
      <c r="G34" s="4"/>
    </row>
    <row r="35" spans="1:8" x14ac:dyDescent="0.25">
      <c r="A35" s="23" t="s">
        <v>0</v>
      </c>
      <c r="B35" s="23" t="s">
        <v>10</v>
      </c>
      <c r="C35" s="23" t="s">
        <v>26</v>
      </c>
      <c r="D35" s="23" t="s">
        <v>2</v>
      </c>
      <c r="E35" s="23" t="s">
        <v>3</v>
      </c>
      <c r="F35" s="23" t="s">
        <v>4</v>
      </c>
      <c r="G35" s="23" t="s">
        <v>5</v>
      </c>
    </row>
    <row r="36" spans="1:8" x14ac:dyDescent="0.25">
      <c r="A36" s="6">
        <v>2</v>
      </c>
      <c r="B36" s="6" t="s">
        <v>6</v>
      </c>
      <c r="C36" s="6">
        <f>SUM(C6:C12)</f>
        <v>3712</v>
      </c>
      <c r="D36" s="6">
        <f>SUM(D6:D12)</f>
        <v>201</v>
      </c>
      <c r="E36" s="6">
        <f>SUM(E6:E12)</f>
        <v>6</v>
      </c>
      <c r="F36" s="6">
        <f>SUM(F6:F12)</f>
        <v>3919</v>
      </c>
      <c r="G36" s="7">
        <f>F36/C43</f>
        <v>0.25022347082109564</v>
      </c>
    </row>
    <row r="37" spans="1:8" x14ac:dyDescent="0.25">
      <c r="A37" s="6">
        <v>3</v>
      </c>
      <c r="B37" s="6" t="s">
        <v>7</v>
      </c>
      <c r="C37" s="6">
        <f>SUM(C13:C19)</f>
        <v>3851</v>
      </c>
      <c r="D37" s="6">
        <f t="shared" ref="D37:E37" si="2">SUM(D13:D19)</f>
        <v>178</v>
      </c>
      <c r="E37" s="6">
        <f t="shared" si="2"/>
        <v>2</v>
      </c>
      <c r="F37" s="6">
        <f>SUM(F13:F19)</f>
        <v>4031</v>
      </c>
      <c r="G37" s="7">
        <f>F37/C43</f>
        <v>0.25737453709615632</v>
      </c>
    </row>
    <row r="38" spans="1:8" x14ac:dyDescent="0.25">
      <c r="A38" s="6">
        <v>4</v>
      </c>
      <c r="B38" s="6" t="s">
        <v>8</v>
      </c>
      <c r="C38" s="6">
        <f>SUM(C20:C26)</f>
        <v>3878</v>
      </c>
      <c r="D38" s="6">
        <f t="shared" ref="D38:E38" si="3">SUM(D20:D26)</f>
        <v>187</v>
      </c>
      <c r="E38" s="6">
        <f t="shared" si="3"/>
        <v>7</v>
      </c>
      <c r="F38" s="6">
        <f>SUM(F20:F26)</f>
        <v>4072</v>
      </c>
      <c r="G38" s="7">
        <f>F38/C43</f>
        <v>0.25999233814327671</v>
      </c>
    </row>
    <row r="39" spans="1:8" x14ac:dyDescent="0.25">
      <c r="A39" s="6">
        <v>5</v>
      </c>
      <c r="B39" s="6" t="s">
        <v>9</v>
      </c>
      <c r="C39" s="6">
        <f>SUM(C27:C33)</f>
        <v>3431</v>
      </c>
      <c r="D39" s="6">
        <f>SUM(D27:D33)</f>
        <v>208</v>
      </c>
      <c r="E39" s="6">
        <f>SUM(E27:E33)</f>
        <v>1</v>
      </c>
      <c r="F39" s="6">
        <f>SUM(F27:F33)</f>
        <v>3640</v>
      </c>
      <c r="G39" s="7">
        <f>F39/C43</f>
        <v>0.23240965393947133</v>
      </c>
    </row>
    <row r="41" spans="1:8" x14ac:dyDescent="0.25">
      <c r="A41" s="37" t="s">
        <v>11</v>
      </c>
      <c r="B41" s="37"/>
      <c r="C41" s="6">
        <f>SUM(C36:C39)</f>
        <v>14872</v>
      </c>
      <c r="D41" s="6">
        <f>SUM(D36:D39)</f>
        <v>774</v>
      </c>
      <c r="E41" s="6">
        <f>SUM(E36:E39)</f>
        <v>16</v>
      </c>
      <c r="F41" s="2"/>
      <c r="G41" s="2"/>
    </row>
    <row r="42" spans="1:8" x14ac:dyDescent="0.25">
      <c r="A42" s="37" t="s">
        <v>12</v>
      </c>
      <c r="B42" s="37"/>
      <c r="C42" s="10">
        <f>C41/31</f>
        <v>479.74193548387098</v>
      </c>
      <c r="D42" s="10">
        <f>D41/31</f>
        <v>24.967741935483872</v>
      </c>
      <c r="E42" s="10">
        <f>E41/31</f>
        <v>0.5161290322580645</v>
      </c>
      <c r="F42" s="2"/>
      <c r="G42" s="2"/>
    </row>
    <row r="43" spans="1:8" x14ac:dyDescent="0.25">
      <c r="A43" s="37" t="s">
        <v>13</v>
      </c>
      <c r="B43" s="37"/>
      <c r="C43" s="37">
        <f>SUM(F36:F39)</f>
        <v>15662</v>
      </c>
      <c r="D43" s="37"/>
      <c r="E43" s="37"/>
      <c r="F43" s="2"/>
      <c r="G43" s="2"/>
    </row>
    <row r="44" spans="1:8" x14ac:dyDescent="0.25">
      <c r="A44" s="37" t="s">
        <v>15</v>
      </c>
      <c r="B44" s="37"/>
      <c r="C44" s="31">
        <f>C43/31</f>
        <v>505.22580645161293</v>
      </c>
      <c r="D44" s="32"/>
      <c r="E44" s="33"/>
      <c r="F44" s="2"/>
      <c r="G44" s="2"/>
    </row>
    <row r="45" spans="1:8" x14ac:dyDescent="0.25">
      <c r="A45" s="28" t="s">
        <v>14</v>
      </c>
      <c r="B45" s="29"/>
      <c r="C45" s="7">
        <f>C41/C43</f>
        <v>0.94955944323841146</v>
      </c>
      <c r="D45" s="7">
        <f>D41/C43</f>
        <v>4.9418975865151323E-2</v>
      </c>
      <c r="E45" s="7">
        <f>E41/C43</f>
        <v>1.0215808964372365E-3</v>
      </c>
      <c r="F45" s="2"/>
      <c r="G45" s="2"/>
    </row>
  </sheetData>
  <mergeCells count="13">
    <mergeCell ref="A45:B45"/>
    <mergeCell ref="A41:B41"/>
    <mergeCell ref="A42:B42"/>
    <mergeCell ref="A43:B43"/>
    <mergeCell ref="C43:E43"/>
    <mergeCell ref="A44:B44"/>
    <mergeCell ref="C44:E44"/>
    <mergeCell ref="H27:H33"/>
    <mergeCell ref="B2:H2"/>
    <mergeCell ref="B3:H3"/>
    <mergeCell ref="H6:H12"/>
    <mergeCell ref="H13:H19"/>
    <mergeCell ref="H20:H26"/>
  </mergeCells>
  <pageMargins left="0.7" right="0.7" top="0.75" bottom="0.75" header="0.3" footer="0.3"/>
  <ignoredErrors>
    <ignoredError sqref="C36:E39 F6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45"/>
  <sheetViews>
    <sheetView zoomScale="85" zoomScaleNormal="85" workbookViewId="0">
      <selection activeCell="B4" sqref="B4"/>
    </sheetView>
  </sheetViews>
  <sheetFormatPr defaultColWidth="9.140625" defaultRowHeight="15" x14ac:dyDescent="0.25"/>
  <cols>
    <col min="1" max="1" width="5.140625" style="3" customWidth="1"/>
    <col min="2" max="2" width="14.42578125" style="3" customWidth="1"/>
    <col min="3" max="7" width="13.85546875" style="3" customWidth="1"/>
    <col min="8" max="9" width="8.28515625" style="11" customWidth="1"/>
    <col min="10" max="16384" width="9.140625" style="2"/>
  </cols>
  <sheetData>
    <row r="2" spans="1:9" ht="23.25" x14ac:dyDescent="0.35">
      <c r="B2" s="26" t="s">
        <v>23</v>
      </c>
      <c r="C2" s="26"/>
      <c r="D2" s="26"/>
      <c r="E2" s="26"/>
      <c r="F2" s="26"/>
      <c r="G2" s="26"/>
      <c r="H2" s="26"/>
      <c r="I2" s="19"/>
    </row>
    <row r="3" spans="1:9" ht="23.25" x14ac:dyDescent="0.35">
      <c r="B3" s="27" t="s">
        <v>28</v>
      </c>
      <c r="C3" s="26"/>
      <c r="D3" s="26"/>
      <c r="E3" s="26"/>
      <c r="F3" s="26"/>
      <c r="G3" s="26"/>
      <c r="H3" s="26"/>
      <c r="I3" s="19"/>
    </row>
    <row r="5" spans="1:9" x14ac:dyDescent="0.25">
      <c r="A5" s="14" t="s">
        <v>0</v>
      </c>
      <c r="B5" s="14" t="s">
        <v>1</v>
      </c>
      <c r="C5" s="14" t="s">
        <v>26</v>
      </c>
      <c r="D5" s="14" t="s">
        <v>2</v>
      </c>
      <c r="E5" s="14" t="s">
        <v>3</v>
      </c>
      <c r="F5" s="14" t="s">
        <v>4</v>
      </c>
      <c r="G5" s="14" t="s">
        <v>5</v>
      </c>
      <c r="H5" s="13" t="s">
        <v>10</v>
      </c>
      <c r="I5" s="21"/>
    </row>
    <row r="6" spans="1:9" x14ac:dyDescent="0.25">
      <c r="A6" s="6">
        <v>1</v>
      </c>
      <c r="B6" s="17">
        <v>1</v>
      </c>
      <c r="C6" s="24">
        <v>10268.219999999999</v>
      </c>
      <c r="D6" s="24">
        <v>637.61</v>
      </c>
      <c r="E6" s="24">
        <v>4.33</v>
      </c>
      <c r="F6" s="15">
        <f>SUM(C6:E6)</f>
        <v>10910.16</v>
      </c>
      <c r="G6" s="7">
        <f>F6/C43</f>
        <v>5.6229425473061104E-2</v>
      </c>
      <c r="H6" s="34" t="s">
        <v>16</v>
      </c>
      <c r="I6" s="22"/>
    </row>
    <row r="7" spans="1:9" x14ac:dyDescent="0.25">
      <c r="A7" s="6">
        <v>2</v>
      </c>
      <c r="B7" s="17">
        <f>B6+1</f>
        <v>2</v>
      </c>
      <c r="C7" s="24">
        <v>11733.48</v>
      </c>
      <c r="D7" s="24">
        <v>1414.5</v>
      </c>
      <c r="E7" s="15">
        <v>4.75</v>
      </c>
      <c r="F7" s="15">
        <f t="shared" ref="F7:F33" si="0">SUM(C7:E7)</f>
        <v>13152.73</v>
      </c>
      <c r="G7" s="7">
        <f>F7/C43</f>
        <v>6.7787314879185545E-2</v>
      </c>
      <c r="H7" s="35"/>
      <c r="I7" s="22"/>
    </row>
    <row r="8" spans="1:9" x14ac:dyDescent="0.25">
      <c r="A8" s="6">
        <v>3</v>
      </c>
      <c r="B8" s="17">
        <f t="shared" ref="B8:B33" si="1">B7+1</f>
        <v>3</v>
      </c>
      <c r="C8" s="24">
        <v>7445.02</v>
      </c>
      <c r="D8" s="24">
        <v>967.98</v>
      </c>
      <c r="E8" s="24">
        <v>11.48</v>
      </c>
      <c r="F8" s="15">
        <f t="shared" si="0"/>
        <v>8424.48</v>
      </c>
      <c r="G8" s="7">
        <f>F8/C43</f>
        <v>4.3418581424039045E-2</v>
      </c>
      <c r="H8" s="35"/>
      <c r="I8" s="22"/>
    </row>
    <row r="9" spans="1:9" x14ac:dyDescent="0.25">
      <c r="A9" s="6">
        <v>4</v>
      </c>
      <c r="B9" s="17">
        <f t="shared" si="1"/>
        <v>4</v>
      </c>
      <c r="C9" s="24">
        <v>4694.12</v>
      </c>
      <c r="D9" s="24">
        <v>513.48</v>
      </c>
      <c r="E9" s="15">
        <v>11.57</v>
      </c>
      <c r="F9" s="15">
        <f t="shared" si="0"/>
        <v>5219.17</v>
      </c>
      <c r="G9" s="7">
        <f>F9/C43</f>
        <v>2.6898865877882299E-2</v>
      </c>
      <c r="H9" s="35"/>
      <c r="I9" s="22"/>
    </row>
    <row r="10" spans="1:9" x14ac:dyDescent="0.25">
      <c r="A10" s="6">
        <v>5</v>
      </c>
      <c r="B10" s="17">
        <f t="shared" si="1"/>
        <v>5</v>
      </c>
      <c r="C10" s="24">
        <v>5798.91</v>
      </c>
      <c r="D10" s="24">
        <v>52.78</v>
      </c>
      <c r="E10" s="24">
        <v>1.6</v>
      </c>
      <c r="F10" s="15">
        <f t="shared" si="0"/>
        <v>5853.29</v>
      </c>
      <c r="G10" s="7">
        <f>F10/C43</f>
        <v>3.0167030898466552E-2</v>
      </c>
      <c r="H10" s="35"/>
      <c r="I10" s="22"/>
    </row>
    <row r="11" spans="1:9" x14ac:dyDescent="0.25">
      <c r="A11" s="6">
        <v>6</v>
      </c>
      <c r="B11" s="17">
        <f t="shared" si="1"/>
        <v>6</v>
      </c>
      <c r="C11" s="24">
        <v>5028.0200000000004</v>
      </c>
      <c r="D11" s="24">
        <v>465.48</v>
      </c>
      <c r="E11" s="24"/>
      <c r="F11" s="15">
        <f t="shared" si="0"/>
        <v>5493.5</v>
      </c>
      <c r="G11" s="7">
        <f>F11/C43</f>
        <v>2.8312723996372299E-2</v>
      </c>
      <c r="H11" s="35"/>
      <c r="I11" s="22"/>
    </row>
    <row r="12" spans="1:9" x14ac:dyDescent="0.25">
      <c r="A12" s="8">
        <v>7</v>
      </c>
      <c r="B12" s="18">
        <f t="shared" si="1"/>
        <v>7</v>
      </c>
      <c r="C12" s="8">
        <v>2246.17</v>
      </c>
      <c r="D12" s="8">
        <v>60.17</v>
      </c>
      <c r="E12" s="16"/>
      <c r="F12" s="16">
        <f t="shared" si="0"/>
        <v>2306.34</v>
      </c>
      <c r="G12" s="9">
        <f>F12/C43</f>
        <v>1.188655098967749E-2</v>
      </c>
      <c r="H12" s="36"/>
      <c r="I12" s="22"/>
    </row>
    <row r="13" spans="1:9" x14ac:dyDescent="0.25">
      <c r="A13" s="6">
        <v>8</v>
      </c>
      <c r="B13" s="17">
        <f t="shared" si="1"/>
        <v>8</v>
      </c>
      <c r="C13" s="24">
        <v>9387.0400000000009</v>
      </c>
      <c r="D13" s="24">
        <v>309.57</v>
      </c>
      <c r="E13" s="24">
        <v>1.96</v>
      </c>
      <c r="F13" s="15">
        <f>SUM(C13:E13)</f>
        <v>9698.57</v>
      </c>
      <c r="G13" s="7">
        <f>F13/C43</f>
        <v>4.9985061539910162E-2</v>
      </c>
      <c r="H13" s="34" t="s">
        <v>17</v>
      </c>
      <c r="I13" s="22"/>
    </row>
    <row r="14" spans="1:9" x14ac:dyDescent="0.25">
      <c r="A14" s="6">
        <v>9</v>
      </c>
      <c r="B14" s="17">
        <f t="shared" si="1"/>
        <v>9</v>
      </c>
      <c r="C14" s="24">
        <v>4535.54</v>
      </c>
      <c r="D14" s="15">
        <v>591.77</v>
      </c>
      <c r="E14" s="24">
        <v>3.71</v>
      </c>
      <c r="F14" s="15">
        <f t="shared" si="0"/>
        <v>5131.0199999999995</v>
      </c>
      <c r="G14" s="7">
        <f>F14/C43</f>
        <v>2.6444553213773765E-2</v>
      </c>
      <c r="H14" s="35"/>
      <c r="I14" s="22"/>
    </row>
    <row r="15" spans="1:9" x14ac:dyDescent="0.25">
      <c r="A15" s="6">
        <v>10</v>
      </c>
      <c r="B15" s="17">
        <f t="shared" si="1"/>
        <v>10</v>
      </c>
      <c r="C15" s="24">
        <v>15256.01</v>
      </c>
      <c r="D15" s="24">
        <v>1741.92</v>
      </c>
      <c r="E15" s="15">
        <v>144.97999999999999</v>
      </c>
      <c r="F15" s="15">
        <f t="shared" si="0"/>
        <v>17142.91</v>
      </c>
      <c r="G15" s="7">
        <f>F15/C43</f>
        <v>8.8352139678647607E-2</v>
      </c>
      <c r="H15" s="35"/>
      <c r="I15" s="22"/>
    </row>
    <row r="16" spans="1:9" x14ac:dyDescent="0.25">
      <c r="A16" s="6">
        <v>11</v>
      </c>
      <c r="B16" s="17">
        <f t="shared" si="1"/>
        <v>11</v>
      </c>
      <c r="C16" s="24">
        <v>6149.09</v>
      </c>
      <c r="D16" s="24">
        <v>454.46</v>
      </c>
      <c r="E16" s="24">
        <v>1.02</v>
      </c>
      <c r="F16" s="15">
        <f t="shared" si="0"/>
        <v>6604.5700000000006</v>
      </c>
      <c r="G16" s="7">
        <f>F16/C43</f>
        <v>3.403902203053074E-2</v>
      </c>
      <c r="H16" s="35"/>
      <c r="I16" s="22"/>
    </row>
    <row r="17" spans="1:9" x14ac:dyDescent="0.25">
      <c r="A17" s="6">
        <v>12</v>
      </c>
      <c r="B17" s="17">
        <f t="shared" si="1"/>
        <v>12</v>
      </c>
      <c r="C17" s="24">
        <v>1188.96</v>
      </c>
      <c r="D17" s="24">
        <v>89.1</v>
      </c>
      <c r="E17" s="24">
        <v>3.17</v>
      </c>
      <c r="F17" s="15">
        <f t="shared" si="0"/>
        <v>1281.23</v>
      </c>
      <c r="G17" s="7">
        <f>F17/C43</f>
        <v>6.6032786685850699E-3</v>
      </c>
      <c r="H17" s="35"/>
      <c r="I17" s="22"/>
    </row>
    <row r="18" spans="1:9" x14ac:dyDescent="0.25">
      <c r="A18" s="6">
        <v>13</v>
      </c>
      <c r="B18" s="17">
        <f t="shared" si="1"/>
        <v>13</v>
      </c>
      <c r="C18" s="24">
        <v>2141.89</v>
      </c>
      <c r="D18" s="24">
        <v>227.99</v>
      </c>
      <c r="E18" s="24">
        <v>5.89</v>
      </c>
      <c r="F18" s="15">
        <f t="shared" si="0"/>
        <v>2375.77</v>
      </c>
      <c r="G18" s="7">
        <f>F18/C43</f>
        <v>1.2244383414737674E-2</v>
      </c>
      <c r="H18" s="35"/>
      <c r="I18" s="22"/>
    </row>
    <row r="19" spans="1:9" x14ac:dyDescent="0.25">
      <c r="A19" s="8">
        <v>14</v>
      </c>
      <c r="B19" s="18">
        <f t="shared" si="1"/>
        <v>14</v>
      </c>
      <c r="C19" s="8">
        <v>2648.1</v>
      </c>
      <c r="D19" s="8">
        <v>66.03</v>
      </c>
      <c r="E19" s="16">
        <v>2.0099999999999998</v>
      </c>
      <c r="F19" s="16">
        <f t="shared" si="0"/>
        <v>2716.1400000000003</v>
      </c>
      <c r="G19" s="9">
        <f>F19/C43</f>
        <v>1.399860237653712E-2</v>
      </c>
      <c r="H19" s="36"/>
      <c r="I19" s="22"/>
    </row>
    <row r="20" spans="1:9" x14ac:dyDescent="0.25">
      <c r="A20" s="6">
        <v>15</v>
      </c>
      <c r="B20" s="17">
        <f t="shared" si="1"/>
        <v>15</v>
      </c>
      <c r="C20" s="24">
        <v>4814.7700000000004</v>
      </c>
      <c r="D20" s="24">
        <v>455.56</v>
      </c>
      <c r="E20" s="15">
        <v>4.1900000000000004</v>
      </c>
      <c r="F20" s="15">
        <f t="shared" si="0"/>
        <v>5274.52</v>
      </c>
      <c r="G20" s="7">
        <f>F20/C43</f>
        <v>2.7184131969299287E-2</v>
      </c>
      <c r="H20" s="34" t="s">
        <v>18</v>
      </c>
      <c r="I20" s="22"/>
    </row>
    <row r="21" spans="1:9" x14ac:dyDescent="0.25">
      <c r="A21" s="6">
        <v>16</v>
      </c>
      <c r="B21" s="17">
        <f t="shared" si="1"/>
        <v>16</v>
      </c>
      <c r="C21" s="24">
        <v>14697.36</v>
      </c>
      <c r="D21" s="24">
        <v>864.14</v>
      </c>
      <c r="E21" s="24">
        <v>74.150000000000006</v>
      </c>
      <c r="F21" s="15">
        <f t="shared" si="0"/>
        <v>15635.65</v>
      </c>
      <c r="G21" s="7">
        <f>F21/C43</f>
        <v>8.0583934277578692E-2</v>
      </c>
      <c r="H21" s="35"/>
      <c r="I21" s="22"/>
    </row>
    <row r="22" spans="1:9" x14ac:dyDescent="0.25">
      <c r="A22" s="6">
        <v>17</v>
      </c>
      <c r="B22" s="17">
        <f t="shared" si="1"/>
        <v>17</v>
      </c>
      <c r="C22" s="24">
        <v>5188.46</v>
      </c>
      <c r="D22" s="24">
        <v>133</v>
      </c>
      <c r="E22" s="24"/>
      <c r="F22" s="15">
        <f t="shared" si="0"/>
        <v>5321.46</v>
      </c>
      <c r="G22" s="7">
        <f>F22/C43</f>
        <v>2.7426054107169442E-2</v>
      </c>
      <c r="H22" s="35"/>
      <c r="I22" s="22"/>
    </row>
    <row r="23" spans="1:9" x14ac:dyDescent="0.25">
      <c r="A23" s="6">
        <v>18</v>
      </c>
      <c r="B23" s="17">
        <f t="shared" si="1"/>
        <v>18</v>
      </c>
      <c r="C23" s="24">
        <v>10384.959999999999</v>
      </c>
      <c r="D23" s="24">
        <v>846.94</v>
      </c>
      <c r="E23" s="15">
        <v>5.43</v>
      </c>
      <c r="F23" s="15">
        <f t="shared" si="0"/>
        <v>11237.33</v>
      </c>
      <c r="G23" s="7">
        <f>F23/C43</f>
        <v>5.791561349707005E-2</v>
      </c>
      <c r="H23" s="35"/>
      <c r="I23" s="22"/>
    </row>
    <row r="24" spans="1:9" x14ac:dyDescent="0.25">
      <c r="A24" s="6">
        <v>19</v>
      </c>
      <c r="B24" s="17">
        <f t="shared" si="1"/>
        <v>19</v>
      </c>
      <c r="C24" s="24">
        <v>15889.92</v>
      </c>
      <c r="D24" s="24">
        <v>1244.74</v>
      </c>
      <c r="E24" s="24"/>
      <c r="F24" s="15">
        <f t="shared" si="0"/>
        <v>17134.66</v>
      </c>
      <c r="G24" s="7">
        <f>F24/C43</f>
        <v>8.8309620342528539E-2</v>
      </c>
      <c r="H24" s="35"/>
      <c r="I24" s="22"/>
    </row>
    <row r="25" spans="1:9" x14ac:dyDescent="0.25">
      <c r="A25" s="6">
        <v>20</v>
      </c>
      <c r="B25" s="17">
        <f t="shared" si="1"/>
        <v>20</v>
      </c>
      <c r="C25" s="24">
        <v>8196.2800000000007</v>
      </c>
      <c r="D25" s="24">
        <v>676.4</v>
      </c>
      <c r="E25" s="24">
        <v>65.81</v>
      </c>
      <c r="F25" s="15">
        <f t="shared" si="0"/>
        <v>8938.49</v>
      </c>
      <c r="G25" s="7">
        <f>F25/C43</f>
        <v>4.6067716449318979E-2</v>
      </c>
      <c r="H25" s="35"/>
      <c r="I25" s="22"/>
    </row>
    <row r="26" spans="1:9" x14ac:dyDescent="0.25">
      <c r="A26" s="8">
        <v>21</v>
      </c>
      <c r="B26" s="18">
        <f t="shared" si="1"/>
        <v>21</v>
      </c>
      <c r="C26" s="8">
        <v>4584.78</v>
      </c>
      <c r="D26" s="8">
        <v>319.97000000000003</v>
      </c>
      <c r="E26" s="16">
        <v>0.71</v>
      </c>
      <c r="F26" s="16">
        <f t="shared" si="0"/>
        <v>4905.46</v>
      </c>
      <c r="G26" s="9">
        <f>F26/C43</f>
        <v>2.5282048794983972E-2</v>
      </c>
      <c r="H26" s="36"/>
      <c r="I26" s="22"/>
    </row>
    <row r="27" spans="1:9" x14ac:dyDescent="0.25">
      <c r="A27" s="6">
        <v>22</v>
      </c>
      <c r="B27" s="17">
        <f t="shared" si="1"/>
        <v>22</v>
      </c>
      <c r="C27" s="24">
        <v>4517.3500000000004</v>
      </c>
      <c r="D27" s="24">
        <v>258.01</v>
      </c>
      <c r="E27" s="24">
        <v>3.32</v>
      </c>
      <c r="F27" s="15">
        <f t="shared" si="0"/>
        <v>4778.68</v>
      </c>
      <c r="G27" s="7">
        <f>F27/C43</f>
        <v>2.4628642560659757E-2</v>
      </c>
      <c r="H27" s="34" t="s">
        <v>19</v>
      </c>
      <c r="I27" s="22"/>
    </row>
    <row r="28" spans="1:9" x14ac:dyDescent="0.25">
      <c r="A28" s="6">
        <v>23</v>
      </c>
      <c r="B28" s="17">
        <f t="shared" si="1"/>
        <v>23</v>
      </c>
      <c r="C28" s="24">
        <v>5032.8</v>
      </c>
      <c r="D28" s="24">
        <v>409.48</v>
      </c>
      <c r="E28" s="24"/>
      <c r="F28" s="15">
        <f t="shared" si="0"/>
        <v>5442.2800000000007</v>
      </c>
      <c r="G28" s="7">
        <f>F28/C43</f>
        <v>2.8048743342309466E-2</v>
      </c>
      <c r="H28" s="35"/>
      <c r="I28" s="22"/>
    </row>
    <row r="29" spans="1:9" x14ac:dyDescent="0.25">
      <c r="A29" s="6">
        <v>24</v>
      </c>
      <c r="B29" s="17">
        <f t="shared" si="1"/>
        <v>24</v>
      </c>
      <c r="C29" s="24">
        <v>2231.87</v>
      </c>
      <c r="D29" s="24">
        <v>99.48</v>
      </c>
      <c r="E29" s="24"/>
      <c r="F29" s="15">
        <f t="shared" si="0"/>
        <v>2331.35</v>
      </c>
      <c r="G29" s="7">
        <f>F29/C43</f>
        <v>1.2015449001354792E-2</v>
      </c>
      <c r="H29" s="35"/>
      <c r="I29" s="22"/>
    </row>
    <row r="30" spans="1:9" x14ac:dyDescent="0.25">
      <c r="A30" s="6">
        <v>25</v>
      </c>
      <c r="B30" s="17">
        <f t="shared" si="1"/>
        <v>25</v>
      </c>
      <c r="C30" s="24">
        <v>3637.25</v>
      </c>
      <c r="D30" s="24">
        <v>199.43</v>
      </c>
      <c r="E30" s="24">
        <v>1.84</v>
      </c>
      <c r="F30" s="15">
        <f t="shared" si="0"/>
        <v>3838.52</v>
      </c>
      <c r="G30" s="7">
        <f>F30/C43</f>
        <v>1.9783190555120594E-2</v>
      </c>
      <c r="H30" s="35"/>
      <c r="I30" s="22"/>
    </row>
    <row r="31" spans="1:9" x14ac:dyDescent="0.25">
      <c r="A31" s="6">
        <v>26</v>
      </c>
      <c r="B31" s="17">
        <f t="shared" si="1"/>
        <v>26</v>
      </c>
      <c r="C31" s="24">
        <v>5593.62</v>
      </c>
      <c r="D31" s="24">
        <v>255.77</v>
      </c>
      <c r="E31" s="24">
        <v>0.65</v>
      </c>
      <c r="F31" s="15">
        <f t="shared" si="0"/>
        <v>5850.04</v>
      </c>
      <c r="G31" s="7">
        <f>F31/C43</f>
        <v>3.0150280856965105E-2</v>
      </c>
      <c r="H31" s="35"/>
      <c r="I31" s="22"/>
    </row>
    <row r="32" spans="1:9" x14ac:dyDescent="0.25">
      <c r="A32" s="6">
        <v>27</v>
      </c>
      <c r="B32" s="17">
        <f t="shared" si="1"/>
        <v>27</v>
      </c>
      <c r="C32" s="24">
        <v>2144.63</v>
      </c>
      <c r="D32" s="24">
        <v>164.89</v>
      </c>
      <c r="E32" s="15">
        <v>2.63</v>
      </c>
      <c r="F32" s="15">
        <f t="shared" si="0"/>
        <v>2312.15</v>
      </c>
      <c r="G32" s="7">
        <f>F32/C43</f>
        <v>1.1916494910023157E-2</v>
      </c>
      <c r="H32" s="35"/>
      <c r="I32" s="22"/>
    </row>
    <row r="33" spans="1:9" x14ac:dyDescent="0.25">
      <c r="A33" s="8">
        <v>28</v>
      </c>
      <c r="B33" s="18">
        <f t="shared" si="1"/>
        <v>28</v>
      </c>
      <c r="C33" s="8">
        <v>4526.97</v>
      </c>
      <c r="D33" s="8">
        <v>190.46</v>
      </c>
      <c r="E33" s="8">
        <v>1.47</v>
      </c>
      <c r="F33" s="16">
        <f t="shared" si="0"/>
        <v>4718.9000000000005</v>
      </c>
      <c r="G33" s="9">
        <f>F33/C43</f>
        <v>2.4320544874211567E-2</v>
      </c>
      <c r="H33" s="35"/>
      <c r="I33" s="22"/>
    </row>
    <row r="34" spans="1:9" x14ac:dyDescent="0.25">
      <c r="A34" s="4"/>
      <c r="B34" s="4"/>
      <c r="C34" s="4"/>
      <c r="D34" s="4"/>
      <c r="E34" s="4"/>
      <c r="F34" s="4"/>
      <c r="G34" s="4"/>
    </row>
    <row r="35" spans="1:9" x14ac:dyDescent="0.25">
      <c r="A35" s="14" t="s">
        <v>0</v>
      </c>
      <c r="B35" s="14" t="s">
        <v>10</v>
      </c>
      <c r="C35" s="14" t="s">
        <v>26</v>
      </c>
      <c r="D35" s="14" t="s">
        <v>2</v>
      </c>
      <c r="E35" s="14" t="s">
        <v>3</v>
      </c>
      <c r="F35" s="14" t="s">
        <v>4</v>
      </c>
      <c r="G35" s="14" t="s">
        <v>5</v>
      </c>
    </row>
    <row r="36" spans="1:9" x14ac:dyDescent="0.25">
      <c r="A36" s="6">
        <v>2</v>
      </c>
      <c r="B36" s="6" t="s">
        <v>6</v>
      </c>
      <c r="C36" s="15">
        <f>SUM(C6:C12)</f>
        <v>47213.94</v>
      </c>
      <c r="D36" s="15">
        <f>SUM(D6:D12)</f>
        <v>4112</v>
      </c>
      <c r="E36" s="15">
        <f t="shared" ref="E36" si="2">SUM(E6:E12)</f>
        <v>33.730000000000004</v>
      </c>
      <c r="F36" s="15">
        <f>SUM(F6:F12)</f>
        <v>51359.67</v>
      </c>
      <c r="G36" s="7">
        <f>F36/C43</f>
        <v>0.26470049353868436</v>
      </c>
    </row>
    <row r="37" spans="1:9" x14ac:dyDescent="0.25">
      <c r="A37" s="6">
        <v>3</v>
      </c>
      <c r="B37" s="6" t="s">
        <v>7</v>
      </c>
      <c r="C37" s="15">
        <f>SUM(C13:C19)</f>
        <v>41306.630000000005</v>
      </c>
      <c r="D37" s="15">
        <f t="shared" ref="D37:E37" si="3">SUM(D13:D19)</f>
        <v>3480.8400000000006</v>
      </c>
      <c r="E37" s="15">
        <f t="shared" si="3"/>
        <v>162.73999999999995</v>
      </c>
      <c r="F37" s="15">
        <f>SUM(F13:F19)</f>
        <v>44950.21</v>
      </c>
      <c r="G37" s="7">
        <f>F37/C43</f>
        <v>0.23166704092272214</v>
      </c>
    </row>
    <row r="38" spans="1:9" x14ac:dyDescent="0.25">
      <c r="A38" s="6">
        <v>4</v>
      </c>
      <c r="B38" s="6" t="s">
        <v>8</v>
      </c>
      <c r="C38" s="15">
        <f>SUM(C20:C26)</f>
        <v>63756.53</v>
      </c>
      <c r="D38" s="15">
        <f t="shared" ref="D38:E38" si="4">SUM(D20:D26)</f>
        <v>4540.75</v>
      </c>
      <c r="E38" s="15">
        <f t="shared" si="4"/>
        <v>150.29000000000002</v>
      </c>
      <c r="F38" s="15">
        <f>SUM(F20:F26)</f>
        <v>68447.569999999992</v>
      </c>
      <c r="G38" s="7">
        <f>F38/C43</f>
        <v>0.35276911943794892</v>
      </c>
    </row>
    <row r="39" spans="1:9" x14ac:dyDescent="0.25">
      <c r="A39" s="6">
        <v>5</v>
      </c>
      <c r="B39" s="6" t="s">
        <v>9</v>
      </c>
      <c r="C39" s="15">
        <f>SUM(C27:C33)</f>
        <v>27684.49</v>
      </c>
      <c r="D39" s="15">
        <f>SUM(D27:D33)</f>
        <v>1577.52</v>
      </c>
      <c r="E39" s="15">
        <f>SUM(E27:E33)</f>
        <v>9.9100000000000019</v>
      </c>
      <c r="F39" s="15">
        <f>SUM(F27:F33)</f>
        <v>29271.920000000006</v>
      </c>
      <c r="G39" s="7">
        <f>F39/C43</f>
        <v>0.15086334610064447</v>
      </c>
    </row>
    <row r="41" spans="1:9" x14ac:dyDescent="0.25">
      <c r="A41" s="37" t="s">
        <v>11</v>
      </c>
      <c r="B41" s="37"/>
      <c r="C41" s="15">
        <f>SUM(C36:C39)</f>
        <v>179961.59</v>
      </c>
      <c r="D41" s="15">
        <f>SUM(D36:D39)</f>
        <v>13711.11</v>
      </c>
      <c r="E41" s="15">
        <f>SUM(E36:E39)</f>
        <v>356.67</v>
      </c>
      <c r="F41" s="2"/>
      <c r="G41" s="2"/>
    </row>
    <row r="42" spans="1:9" x14ac:dyDescent="0.25">
      <c r="A42" s="37" t="s">
        <v>12</v>
      </c>
      <c r="B42" s="37"/>
      <c r="C42" s="10">
        <f>C41/31</f>
        <v>5805.2125806451613</v>
      </c>
      <c r="D42" s="10">
        <f>D41/31</f>
        <v>442.29387096774195</v>
      </c>
      <c r="E42" s="10">
        <f>E41/31</f>
        <v>11.505483870967742</v>
      </c>
      <c r="F42" s="2"/>
      <c r="G42" s="2"/>
    </row>
    <row r="43" spans="1:9" x14ac:dyDescent="0.25">
      <c r="A43" s="37" t="s">
        <v>13</v>
      </c>
      <c r="B43" s="37"/>
      <c r="C43" s="38">
        <f>SUM(F36:F39)</f>
        <v>194029.37000000002</v>
      </c>
      <c r="D43" s="38"/>
      <c r="E43" s="38"/>
      <c r="F43" s="2"/>
      <c r="G43" s="2"/>
    </row>
    <row r="44" spans="1:9" x14ac:dyDescent="0.25">
      <c r="A44" s="37" t="s">
        <v>15</v>
      </c>
      <c r="B44" s="37"/>
      <c r="C44" s="31">
        <f>C43/31</f>
        <v>6259.0119354838716</v>
      </c>
      <c r="D44" s="32"/>
      <c r="E44" s="33"/>
      <c r="F44" s="2"/>
      <c r="G44" s="2"/>
    </row>
    <row r="45" spans="1:9" x14ac:dyDescent="0.25">
      <c r="A45" s="28" t="s">
        <v>14</v>
      </c>
      <c r="B45" s="29"/>
      <c r="C45" s="7">
        <f>C41/C43</f>
        <v>0.9274966465128448</v>
      </c>
      <c r="D45" s="7">
        <f>D41/C43</f>
        <v>7.0665126624902194E-2</v>
      </c>
      <c r="E45" s="7">
        <f>E41/C43</f>
        <v>1.838226862252864E-3</v>
      </c>
      <c r="F45" s="2"/>
      <c r="G45" s="2"/>
    </row>
  </sheetData>
  <mergeCells count="13">
    <mergeCell ref="H27:H33"/>
    <mergeCell ref="A41:B41"/>
    <mergeCell ref="A42:B42"/>
    <mergeCell ref="B2:H2"/>
    <mergeCell ref="B3:H3"/>
    <mergeCell ref="H6:H12"/>
    <mergeCell ref="H13:H19"/>
    <mergeCell ref="H20:H26"/>
    <mergeCell ref="A43:B43"/>
    <mergeCell ref="C43:E43"/>
    <mergeCell ref="A44:B44"/>
    <mergeCell ref="C44:E44"/>
    <mergeCell ref="A45:B45"/>
  </mergeCells>
  <pageMargins left="0.7" right="0.7" top="0.75" bottom="0.75" header="0.3" footer="0.3"/>
  <ignoredErrors>
    <ignoredError sqref="C36:E39 F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Active</vt:lpstr>
      <vt:lpstr>Interaction</vt:lpstr>
      <vt:lpstr>Incoming Message</vt:lpstr>
      <vt:lpstr>Dunno Total</vt:lpstr>
      <vt:lpstr>Handover Agent</vt:lpstr>
      <vt:lpstr>Response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</dc:creator>
  <cp:lastModifiedBy>ITCC-BDG</cp:lastModifiedBy>
  <dcterms:created xsi:type="dcterms:W3CDTF">2019-11-14T15:19:20Z</dcterms:created>
  <dcterms:modified xsi:type="dcterms:W3CDTF">2021-03-12T09:20:08Z</dcterms:modified>
</cp:coreProperties>
</file>