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ery posindo\data_chatbotpos\2021\Januari\"/>
    </mc:Choice>
  </mc:AlternateContent>
  <xr:revisionPtr revIDLastSave="0" documentId="13_ncr:1_{0B2A03E3-5C1E-4C99-B49A-18CC2463E73E}" xr6:coauthVersionLast="46" xr6:coauthVersionMax="46" xr10:uidLastSave="{00000000-0000-0000-0000-000000000000}"/>
  <bookViews>
    <workbookView xWindow="-120" yWindow="-120" windowWidth="24240" windowHeight="13290" xr2:uid="{00000000-000D-0000-FFFF-FFFF00000000}"/>
  </bookViews>
  <sheets>
    <sheet name="User Active" sheetId="1" r:id="rId1"/>
    <sheet name="Interaction" sheetId="2" r:id="rId2"/>
    <sheet name="Incoming Message" sheetId="3" r:id="rId3"/>
    <sheet name="Dunno Total" sheetId="6" r:id="rId4"/>
    <sheet name="Handover Agent" sheetId="8" r:id="rId5"/>
    <sheet name="Response Tim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1" l="1"/>
  <c r="C48" i="1"/>
  <c r="D44" i="1"/>
  <c r="F36" i="2"/>
  <c r="F35" i="2"/>
  <c r="F34" i="2"/>
  <c r="F33" i="2"/>
  <c r="F32" i="2"/>
  <c r="F31" i="2"/>
  <c r="F30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F7" i="2"/>
  <c r="B7" i="2"/>
  <c r="F6" i="2"/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0" i="6"/>
  <c r="F31" i="6"/>
  <c r="F32" i="6"/>
  <c r="F33" i="6"/>
  <c r="F34" i="6"/>
  <c r="F35" i="6"/>
  <c r="F36" i="6"/>
  <c r="E39" i="3"/>
  <c r="E40" i="3"/>
  <c r="E41" i="3"/>
  <c r="E42" i="3"/>
  <c r="E44" i="3" l="1"/>
  <c r="C39" i="2"/>
  <c r="C40" i="2"/>
  <c r="E42" i="8" l="1"/>
  <c r="D42" i="8"/>
  <c r="C42" i="8"/>
  <c r="E41" i="8"/>
  <c r="D41" i="8"/>
  <c r="C41" i="8"/>
  <c r="E40" i="8"/>
  <c r="D40" i="8"/>
  <c r="C40" i="8"/>
  <c r="E39" i="8"/>
  <c r="D39" i="8"/>
  <c r="C39" i="8"/>
  <c r="F36" i="8"/>
  <c r="F35" i="8"/>
  <c r="F34" i="8"/>
  <c r="F33" i="8"/>
  <c r="F32" i="8"/>
  <c r="F31" i="8"/>
  <c r="F30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F6" i="8"/>
  <c r="D44" i="8" l="1"/>
  <c r="D45" i="8" s="1"/>
  <c r="F41" i="8"/>
  <c r="E44" i="8"/>
  <c r="E45" i="8" s="1"/>
  <c r="C44" i="8"/>
  <c r="C45" i="8" s="1"/>
  <c r="F40" i="8"/>
  <c r="F42" i="8"/>
  <c r="F39" i="8"/>
  <c r="F13" i="4"/>
  <c r="C39" i="3"/>
  <c r="C46" i="8" l="1"/>
  <c r="G42" i="8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7" i="4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G40" i="8" l="1"/>
  <c r="G20" i="8"/>
  <c r="G36" i="8"/>
  <c r="C47" i="8"/>
  <c r="G28" i="8"/>
  <c r="G12" i="8"/>
  <c r="G10" i="8"/>
  <c r="C48" i="8"/>
  <c r="G22" i="8"/>
  <c r="E48" i="8"/>
  <c r="G24" i="8"/>
  <c r="G11" i="8"/>
  <c r="G30" i="8"/>
  <c r="G32" i="8"/>
  <c r="G19" i="8"/>
  <c r="G9" i="8"/>
  <c r="D48" i="8"/>
  <c r="G33" i="8"/>
  <c r="G25" i="8"/>
  <c r="G29" i="8"/>
  <c r="G15" i="8"/>
  <c r="G7" i="8"/>
  <c r="G8" i="8"/>
  <c r="G14" i="8"/>
  <c r="G16" i="8"/>
  <c r="G27" i="8"/>
  <c r="G34" i="8"/>
  <c r="G18" i="8"/>
  <c r="G13" i="8"/>
  <c r="G6" i="8"/>
  <c r="G17" i="8"/>
  <c r="G21" i="8"/>
  <c r="G41" i="8"/>
  <c r="G23" i="8"/>
  <c r="G26" i="8"/>
  <c r="G31" i="8"/>
  <c r="G35" i="8"/>
  <c r="G39" i="8"/>
  <c r="E42" i="4" l="1"/>
  <c r="D42" i="4"/>
  <c r="C42" i="4"/>
  <c r="E39" i="6" l="1"/>
  <c r="C42" i="6"/>
  <c r="E42" i="6" l="1"/>
  <c r="D42" i="6"/>
  <c r="E41" i="6"/>
  <c r="D41" i="6"/>
  <c r="C41" i="6"/>
  <c r="E40" i="6"/>
  <c r="D40" i="6"/>
  <c r="C40" i="6"/>
  <c r="D39" i="6"/>
  <c r="C39" i="6"/>
  <c r="E41" i="4"/>
  <c r="D41" i="4"/>
  <c r="C41" i="4"/>
  <c r="E40" i="4"/>
  <c r="D40" i="4"/>
  <c r="C40" i="4"/>
  <c r="E39" i="4"/>
  <c r="D39" i="4"/>
  <c r="C39" i="4"/>
  <c r="F36" i="4"/>
  <c r="F35" i="4"/>
  <c r="F34" i="4"/>
  <c r="F33" i="4"/>
  <c r="F32" i="4"/>
  <c r="F31" i="4"/>
  <c r="F30" i="4"/>
  <c r="F25" i="4"/>
  <c r="F24" i="4"/>
  <c r="F23" i="4"/>
  <c r="F22" i="4"/>
  <c r="F21" i="4"/>
  <c r="F20" i="4"/>
  <c r="F19" i="4"/>
  <c r="F18" i="4"/>
  <c r="F17" i="4"/>
  <c r="F16" i="4"/>
  <c r="F15" i="4"/>
  <c r="F14" i="4"/>
  <c r="F12" i="4"/>
  <c r="F11" i="4"/>
  <c r="F10" i="4"/>
  <c r="F9" i="4"/>
  <c r="F8" i="4"/>
  <c r="F7" i="4"/>
  <c r="F6" i="4"/>
  <c r="D42" i="3"/>
  <c r="C42" i="3"/>
  <c r="D41" i="3"/>
  <c r="C41" i="3"/>
  <c r="D40" i="3"/>
  <c r="C40" i="3"/>
  <c r="D39" i="3"/>
  <c r="F36" i="3"/>
  <c r="F35" i="3"/>
  <c r="F34" i="3"/>
  <c r="F33" i="3"/>
  <c r="F32" i="3"/>
  <c r="F31" i="3"/>
  <c r="F30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E42" i="2"/>
  <c r="D42" i="2"/>
  <c r="C42" i="2"/>
  <c r="E41" i="2"/>
  <c r="D41" i="2"/>
  <c r="C41" i="2"/>
  <c r="E40" i="2"/>
  <c r="D40" i="2"/>
  <c r="E39" i="2"/>
  <c r="D39" i="2"/>
  <c r="E42" i="1"/>
  <c r="D42" i="1"/>
  <c r="C42" i="1"/>
  <c r="F42" i="6" l="1"/>
  <c r="F41" i="6"/>
  <c r="F40" i="6"/>
  <c r="F39" i="6"/>
  <c r="F41" i="4"/>
  <c r="F40" i="4"/>
  <c r="C44" i="4"/>
  <c r="C45" i="4" s="1"/>
  <c r="F39" i="4"/>
  <c r="D44" i="4"/>
  <c r="D45" i="4" s="1"/>
  <c r="F42" i="4"/>
  <c r="D44" i="6"/>
  <c r="D45" i="6" s="1"/>
  <c r="E44" i="6"/>
  <c r="E45" i="6" s="1"/>
  <c r="F42" i="3"/>
  <c r="F41" i="3"/>
  <c r="E45" i="3"/>
  <c r="F39" i="2"/>
  <c r="D44" i="2"/>
  <c r="C44" i="6"/>
  <c r="C45" i="6" s="1"/>
  <c r="E44" i="4"/>
  <c r="E45" i="4" s="1"/>
  <c r="F40" i="3"/>
  <c r="C44" i="3"/>
  <c r="C45" i="3" s="1"/>
  <c r="F39" i="3"/>
  <c r="D44" i="3"/>
  <c r="D45" i="3" s="1"/>
  <c r="F42" i="2"/>
  <c r="E44" i="2"/>
  <c r="F41" i="2"/>
  <c r="C44" i="2"/>
  <c r="F40" i="2"/>
  <c r="C45" i="2" l="1"/>
  <c r="E45" i="2"/>
  <c r="D45" i="2"/>
  <c r="C46" i="4"/>
  <c r="C47" i="4" s="1"/>
  <c r="C46" i="6"/>
  <c r="G39" i="6" s="1"/>
  <c r="C46" i="3"/>
  <c r="G6" i="3" s="1"/>
  <c r="C46" i="2"/>
  <c r="E48" i="2" s="1"/>
  <c r="C39" i="1"/>
  <c r="G30" i="2" l="1"/>
  <c r="G26" i="2"/>
  <c r="G22" i="2"/>
  <c r="G18" i="2"/>
  <c r="G14" i="2"/>
  <c r="G10" i="2"/>
  <c r="G6" i="2"/>
  <c r="G35" i="2"/>
  <c r="G36" i="2"/>
  <c r="G25" i="2"/>
  <c r="G15" i="2"/>
  <c r="G16" i="2"/>
  <c r="G7" i="2"/>
  <c r="G20" i="2"/>
  <c r="G33" i="2"/>
  <c r="G31" i="2"/>
  <c r="G24" i="2"/>
  <c r="G11" i="2"/>
  <c r="G9" i="2"/>
  <c r="G12" i="2"/>
  <c r="G13" i="2"/>
  <c r="G29" i="2"/>
  <c r="G23" i="2"/>
  <c r="G28" i="2"/>
  <c r="G34" i="2"/>
  <c r="G19" i="2"/>
  <c r="G17" i="2"/>
  <c r="G32" i="2"/>
  <c r="G27" i="2"/>
  <c r="G21" i="2"/>
  <c r="G8" i="2"/>
  <c r="D48" i="2"/>
  <c r="C48" i="2"/>
  <c r="G41" i="3"/>
  <c r="G17" i="3"/>
  <c r="G8" i="3"/>
  <c r="G19" i="3"/>
  <c r="G40" i="3"/>
  <c r="G23" i="3"/>
  <c r="G7" i="3"/>
  <c r="G10" i="3"/>
  <c r="G9" i="3"/>
  <c r="G42" i="3"/>
  <c r="G16" i="3"/>
  <c r="G30" i="3"/>
  <c r="G18" i="3"/>
  <c r="G36" i="3"/>
  <c r="G13" i="4"/>
  <c r="E48" i="3"/>
  <c r="G31" i="3"/>
  <c r="G12" i="3"/>
  <c r="G26" i="3"/>
  <c r="G33" i="6"/>
  <c r="G22" i="6"/>
  <c r="G18" i="6"/>
  <c r="G16" i="6"/>
  <c r="G21" i="6"/>
  <c r="G41" i="6"/>
  <c r="G29" i="6"/>
  <c r="G29" i="3"/>
  <c r="G42" i="6"/>
  <c r="G31" i="6"/>
  <c r="G23" i="6"/>
  <c r="G32" i="6"/>
  <c r="G6" i="6"/>
  <c r="G30" i="6"/>
  <c r="G25" i="6"/>
  <c r="G11" i="6"/>
  <c r="G40" i="6"/>
  <c r="G27" i="6"/>
  <c r="G26" i="6"/>
  <c r="G28" i="6"/>
  <c r="G24" i="6"/>
  <c r="G9" i="6"/>
  <c r="G17" i="6"/>
  <c r="G7" i="6"/>
  <c r="G10" i="6"/>
  <c r="G8" i="6"/>
  <c r="G12" i="6"/>
  <c r="G34" i="6"/>
  <c r="G13" i="6"/>
  <c r="G32" i="4"/>
  <c r="G33" i="3"/>
  <c r="G34" i="3"/>
  <c r="G35" i="3"/>
  <c r="G39" i="3"/>
  <c r="G20" i="3"/>
  <c r="C48" i="3"/>
  <c r="G13" i="3"/>
  <c r="G27" i="3"/>
  <c r="G28" i="3"/>
  <c r="C47" i="3"/>
  <c r="D48" i="3"/>
  <c r="G14" i="3"/>
  <c r="G22" i="3"/>
  <c r="G15" i="3"/>
  <c r="G25" i="3"/>
  <c r="G24" i="3"/>
  <c r="G32" i="3"/>
  <c r="G11" i="3"/>
  <c r="G34" i="4"/>
  <c r="G29" i="4"/>
  <c r="D48" i="6"/>
  <c r="G15" i="6"/>
  <c r="C48" i="6"/>
  <c r="G14" i="6"/>
  <c r="G36" i="6"/>
  <c r="C47" i="6"/>
  <c r="G20" i="6"/>
  <c r="G35" i="6"/>
  <c r="E48" i="6"/>
  <c r="G19" i="6"/>
  <c r="G33" i="4"/>
  <c r="G30" i="4"/>
  <c r="G40" i="4"/>
  <c r="G19" i="4"/>
  <c r="G36" i="4"/>
  <c r="G41" i="4"/>
  <c r="G7" i="4"/>
  <c r="G16" i="4"/>
  <c r="G14" i="4"/>
  <c r="D48" i="4"/>
  <c r="G25" i="4"/>
  <c r="G31" i="4"/>
  <c r="G20" i="4"/>
  <c r="G18" i="4"/>
  <c r="G21" i="4"/>
  <c r="G23" i="4"/>
  <c r="G21" i="3"/>
  <c r="E48" i="4"/>
  <c r="G6" i="4"/>
  <c r="G22" i="4"/>
  <c r="G8" i="4"/>
  <c r="G24" i="4"/>
  <c r="C48" i="4"/>
  <c r="G11" i="4"/>
  <c r="G42" i="4"/>
  <c r="G15" i="4"/>
  <c r="G39" i="4"/>
  <c r="G17" i="4"/>
  <c r="G12" i="4"/>
  <c r="G28" i="4"/>
  <c r="G10" i="4"/>
  <c r="G26" i="4"/>
  <c r="G35" i="4"/>
  <c r="G27" i="4"/>
  <c r="G9" i="4"/>
  <c r="C47" i="2"/>
  <c r="G39" i="2"/>
  <c r="G40" i="2"/>
  <c r="G41" i="2"/>
  <c r="G42" i="2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0" i="1"/>
  <c r="F31" i="1"/>
  <c r="F32" i="1"/>
  <c r="F33" i="1"/>
  <c r="F34" i="1"/>
  <c r="F35" i="1"/>
  <c r="F6" i="1"/>
  <c r="F42" i="1" l="1"/>
  <c r="F39" i="1"/>
  <c r="D39" i="1" l="1"/>
  <c r="E39" i="1"/>
  <c r="D40" i="1"/>
  <c r="E40" i="1"/>
  <c r="F40" i="1"/>
  <c r="D41" i="1"/>
  <c r="E41" i="1"/>
  <c r="F41" i="1"/>
  <c r="C41" i="1"/>
  <c r="C40" i="1"/>
  <c r="C44" i="1" l="1"/>
  <c r="C45" i="1" s="1"/>
  <c r="C46" i="1"/>
  <c r="G6" i="1" s="1"/>
  <c r="E44" i="1"/>
  <c r="C47" i="1" l="1"/>
  <c r="G42" i="1"/>
  <c r="D45" i="1"/>
  <c r="E45" i="1"/>
  <c r="E48" i="1"/>
  <c r="G35" i="1"/>
  <c r="G31" i="1"/>
  <c r="G27" i="1"/>
  <c r="G23" i="1"/>
  <c r="G19" i="1"/>
  <c r="G15" i="1"/>
  <c r="G34" i="1"/>
  <c r="G30" i="1"/>
  <c r="G26" i="1"/>
  <c r="G22" i="1"/>
  <c r="G18" i="1"/>
  <c r="G14" i="1"/>
  <c r="G10" i="1"/>
  <c r="G28" i="1"/>
  <c r="G16" i="1"/>
  <c r="G8" i="1"/>
  <c r="G11" i="1"/>
  <c r="G33" i="1"/>
  <c r="G29" i="1"/>
  <c r="G25" i="1"/>
  <c r="G21" i="1"/>
  <c r="G17" i="1"/>
  <c r="G13" i="1"/>
  <c r="G9" i="1"/>
  <c r="G32" i="1"/>
  <c r="G24" i="1"/>
  <c r="G20" i="1"/>
  <c r="G12" i="1"/>
  <c r="G7" i="1"/>
  <c r="G39" i="1"/>
  <c r="G40" i="1"/>
  <c r="G41" i="1"/>
</calcChain>
</file>

<file path=xl/sharedStrings.xml><?xml version="1.0" encoding="utf-8"?>
<sst xmlns="http://schemas.openxmlformats.org/spreadsheetml/2006/main" count="182" uniqueCount="29">
  <si>
    <t>No</t>
  </si>
  <si>
    <t>Date</t>
  </si>
  <si>
    <t>Telegram</t>
  </si>
  <si>
    <t>Line</t>
  </si>
  <si>
    <t>Total</t>
  </si>
  <si>
    <t>Percentage</t>
  </si>
  <si>
    <t>Total Week 1</t>
  </si>
  <si>
    <t>Total Week 2</t>
  </si>
  <si>
    <t>Total Week 3</t>
  </si>
  <si>
    <t>Total Week 4</t>
  </si>
  <si>
    <t>Week</t>
  </si>
  <si>
    <t>Total Perchannel</t>
  </si>
  <si>
    <t>AVG Perchannel / Day</t>
  </si>
  <si>
    <t>Total All Channel</t>
  </si>
  <si>
    <t>Percentage Perchannel</t>
  </si>
  <si>
    <t>AVG All Per Day</t>
  </si>
  <si>
    <t>Week 1</t>
  </si>
  <si>
    <t>Week 2</t>
  </si>
  <si>
    <t>Week 3</t>
  </si>
  <si>
    <t>Week 4</t>
  </si>
  <si>
    <t>kas</t>
  </si>
  <si>
    <t>User Active Vida Pos Indonesia</t>
  </si>
  <si>
    <t>Total Interaction Vida Pos Indonesia</t>
  </si>
  <si>
    <t>Incoming Message Vida Pos Indonesia</t>
  </si>
  <si>
    <t>Response Time Vida Pos Indonesia</t>
  </si>
  <si>
    <t>Dunno Total Vida Pos Indonesia</t>
  </si>
  <si>
    <t>Hand Over to Agent Total Vida Pos Indonesia</t>
  </si>
  <si>
    <t>Livechat</t>
  </si>
  <si>
    <t>Bulan January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</si>
</sst>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9" fontId="0" fillId="2" borderId="5" xfId="1" applyFont="1" applyFill="1" applyBorder="1" applyAlignment="1">
      <alignment horizontal="center"/>
    </xf>
    <xf numFmtId="9" fontId="0" fillId="2" borderId="7" xfId="1" applyFont="1" applyFill="1" applyBorder="1" applyAlignment="1">
      <alignment horizontal="center"/>
    </xf>
    <xf numFmtId="0" fontId="0" fillId="3" borderId="0" xfId="0" applyFill="1"/>
    <xf numFmtId="0" fontId="0" fillId="3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17" fontId="4" fillId="2" borderId="0" xfId="0" applyNumberFormat="1" applyFont="1" applyFill="1" applyAlignment="1">
      <alignment horizontal="center"/>
    </xf>
    <xf numFmtId="2" fontId="3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ACTIVE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Active'!$C$6:$C$36</c:f>
              <c:numCache>
                <c:formatCode>General</c:formatCode>
                <c:ptCount val="31"/>
                <c:pt idx="0">
                  <c:v>573</c:v>
                </c:pt>
                <c:pt idx="1">
                  <c:v>772</c:v>
                </c:pt>
                <c:pt idx="2">
                  <c:v>625</c:v>
                </c:pt>
                <c:pt idx="3">
                  <c:v>1460</c:v>
                </c:pt>
                <c:pt idx="4">
                  <c:v>1351</c:v>
                </c:pt>
                <c:pt idx="5">
                  <c:v>1327</c:v>
                </c:pt>
                <c:pt idx="6">
                  <c:v>1294</c:v>
                </c:pt>
                <c:pt idx="7">
                  <c:v>1299</c:v>
                </c:pt>
                <c:pt idx="8">
                  <c:v>982</c:v>
                </c:pt>
                <c:pt idx="9">
                  <c:v>717</c:v>
                </c:pt>
                <c:pt idx="10">
                  <c:v>1563</c:v>
                </c:pt>
                <c:pt idx="11">
                  <c:v>1460</c:v>
                </c:pt>
                <c:pt idx="12">
                  <c:v>1221</c:v>
                </c:pt>
                <c:pt idx="13">
                  <c:v>1462</c:v>
                </c:pt>
                <c:pt idx="14">
                  <c:v>1250</c:v>
                </c:pt>
                <c:pt idx="15">
                  <c:v>1082</c:v>
                </c:pt>
                <c:pt idx="16">
                  <c:v>726</c:v>
                </c:pt>
                <c:pt idx="17">
                  <c:v>1472</c:v>
                </c:pt>
                <c:pt idx="18">
                  <c:v>1421</c:v>
                </c:pt>
                <c:pt idx="19">
                  <c:v>931</c:v>
                </c:pt>
                <c:pt idx="24">
                  <c:v>5042</c:v>
                </c:pt>
                <c:pt idx="25">
                  <c:v>1234</c:v>
                </c:pt>
                <c:pt idx="26">
                  <c:v>1254</c:v>
                </c:pt>
                <c:pt idx="27">
                  <c:v>1273</c:v>
                </c:pt>
                <c:pt idx="28">
                  <c:v>1240</c:v>
                </c:pt>
                <c:pt idx="29">
                  <c:v>931</c:v>
                </c:pt>
                <c:pt idx="30">
                  <c:v>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5-4A76-9E83-1CB1857B211E}"/>
            </c:ext>
          </c:extLst>
        </c:ser>
        <c:ser>
          <c:idx val="1"/>
          <c:order val="1"/>
          <c:tx>
            <c:strRef>
              <c:f>'User Active'!$D$5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Active'!$D$6:$D$36</c:f>
              <c:numCache>
                <c:formatCode>General</c:formatCode>
                <c:ptCount val="31"/>
                <c:pt idx="0">
                  <c:v>28</c:v>
                </c:pt>
                <c:pt idx="1">
                  <c:v>49</c:v>
                </c:pt>
                <c:pt idx="2">
                  <c:v>30</c:v>
                </c:pt>
                <c:pt idx="3">
                  <c:v>69</c:v>
                </c:pt>
                <c:pt idx="4">
                  <c:v>80</c:v>
                </c:pt>
                <c:pt idx="5">
                  <c:v>57</c:v>
                </c:pt>
                <c:pt idx="6">
                  <c:v>69</c:v>
                </c:pt>
                <c:pt idx="7">
                  <c:v>55</c:v>
                </c:pt>
                <c:pt idx="8">
                  <c:v>53</c:v>
                </c:pt>
                <c:pt idx="9">
                  <c:v>34</c:v>
                </c:pt>
                <c:pt idx="10">
                  <c:v>66</c:v>
                </c:pt>
                <c:pt idx="11">
                  <c:v>86</c:v>
                </c:pt>
                <c:pt idx="12">
                  <c:v>83</c:v>
                </c:pt>
                <c:pt idx="13">
                  <c:v>77</c:v>
                </c:pt>
                <c:pt idx="14">
                  <c:v>70</c:v>
                </c:pt>
                <c:pt idx="15">
                  <c:v>62</c:v>
                </c:pt>
                <c:pt idx="16">
                  <c:v>38</c:v>
                </c:pt>
                <c:pt idx="17">
                  <c:v>77</c:v>
                </c:pt>
                <c:pt idx="18">
                  <c:v>82</c:v>
                </c:pt>
                <c:pt idx="19">
                  <c:v>44</c:v>
                </c:pt>
                <c:pt idx="24">
                  <c:v>209</c:v>
                </c:pt>
                <c:pt idx="25">
                  <c:v>40</c:v>
                </c:pt>
                <c:pt idx="26">
                  <c:v>42</c:v>
                </c:pt>
                <c:pt idx="27">
                  <c:v>56</c:v>
                </c:pt>
                <c:pt idx="28">
                  <c:v>34</c:v>
                </c:pt>
                <c:pt idx="29">
                  <c:v>37</c:v>
                </c:pt>
                <c:pt idx="3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5-4A76-9E83-1CB1857B211E}"/>
            </c:ext>
          </c:extLst>
        </c:ser>
        <c:ser>
          <c:idx val="2"/>
          <c:order val="2"/>
          <c:tx>
            <c:strRef>
              <c:f>'User Active'!$E$5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Active'!$E$6:$E$36</c:f>
              <c:numCache>
                <c:formatCode>General</c:formatCode>
                <c:ptCount val="31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4">
                  <c:v>18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64080"/>
        <c:axId val="521564408"/>
      </c:barChart>
      <c:lineChart>
        <c:grouping val="standard"/>
        <c:varyColors val="0"/>
        <c:ser>
          <c:idx val="3"/>
          <c:order val="3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1.6871724447184776E-2</c:v>
                </c:pt>
                <c:pt idx="1">
                  <c:v>2.3149575404276784E-2</c:v>
                </c:pt>
                <c:pt idx="2">
                  <c:v>1.8413161066113619E-2</c:v>
                </c:pt>
                <c:pt idx="3">
                  <c:v>4.2936016367254283E-2</c:v>
                </c:pt>
                <c:pt idx="4">
                  <c:v>4.0273534934559006E-2</c:v>
                </c:pt>
                <c:pt idx="5">
                  <c:v>3.8900255037695133E-2</c:v>
                </c:pt>
                <c:pt idx="6">
                  <c:v>3.8283680390123594E-2</c:v>
                </c:pt>
                <c:pt idx="7">
                  <c:v>3.8003419186681986E-2</c:v>
                </c:pt>
                <c:pt idx="8">
                  <c:v>2.9035060676550546E-2</c:v>
                </c:pt>
                <c:pt idx="9">
                  <c:v>2.1131694739497213E-2</c:v>
                </c:pt>
                <c:pt idx="10">
                  <c:v>4.5710602281326194E-2</c:v>
                </c:pt>
                <c:pt idx="11">
                  <c:v>4.3552591014825816E-2</c:v>
                </c:pt>
                <c:pt idx="12">
                  <c:v>3.6630139289818113E-2</c:v>
                </c:pt>
                <c:pt idx="13">
                  <c:v>4.3244303691040049E-2</c:v>
                </c:pt>
                <c:pt idx="14">
                  <c:v>3.7190661696701328E-2</c:v>
                </c:pt>
                <c:pt idx="15">
                  <c:v>3.2117933914408231E-2</c:v>
                </c:pt>
                <c:pt idx="16">
                  <c:v>2.1439982063282979E-2</c:v>
                </c:pt>
                <c:pt idx="17">
                  <c:v>4.3468512653793333E-2</c:v>
                </c:pt>
                <c:pt idx="18">
                  <c:v>4.2151284997617777E-2</c:v>
                </c:pt>
                <c:pt idx="19">
                  <c:v>2.7437571816933383E-2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0.14766962809338302</c:v>
                </c:pt>
                <c:pt idx="25">
                  <c:v>3.578935567949329E-2</c:v>
                </c:pt>
                <c:pt idx="26">
                  <c:v>3.6433956447408988E-2</c:v>
                </c:pt>
                <c:pt idx="27">
                  <c:v>3.730276617807797E-2</c:v>
                </c:pt>
                <c:pt idx="28">
                  <c:v>3.5733303438804966E-2</c:v>
                </c:pt>
                <c:pt idx="29">
                  <c:v>2.7129284493147613E-2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A5-4A76-9E83-1CB1857B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3656"/>
        <c:axId val="532585952"/>
      </c:lineChart>
      <c:catAx>
        <c:axId val="5215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408"/>
        <c:crosses val="autoZero"/>
        <c:auto val="1"/>
        <c:lblAlgn val="ctr"/>
        <c:lblOffset val="100"/>
        <c:noMultiLvlLbl val="1"/>
      </c:catAx>
      <c:valAx>
        <c:axId val="52156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4080"/>
        <c:crosses val="autoZero"/>
        <c:crossBetween val="between"/>
      </c:valAx>
      <c:valAx>
        <c:axId val="5325859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83656"/>
        <c:crosses val="max"/>
        <c:crossBetween val="between"/>
      </c:valAx>
      <c:catAx>
        <c:axId val="532583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8595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WEEKLYU</a:t>
            </a:r>
            <a:r>
              <a:rPr lang="en-US" sz="1600" b="1" baseline="0"/>
              <a:t>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Interaction!$F$39:$F$42</c:f>
              <c:numCache>
                <c:formatCode>General</c:formatCode>
                <c:ptCount val="4"/>
                <c:pt idx="0">
                  <c:v>10061</c:v>
                </c:pt>
                <c:pt idx="1">
                  <c:v>11717</c:v>
                </c:pt>
                <c:pt idx="2">
                  <c:v>9229</c:v>
                </c:pt>
                <c:pt idx="3">
                  <c:v>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6155344"/>
        <c:axId val="526160264"/>
      </c:barChart>
      <c:lineChart>
        <c:grouping val="standard"/>
        <c:varyColors val="0"/>
        <c:ser>
          <c:idx val="1"/>
          <c:order val="1"/>
          <c:tx>
            <c:strRef>
              <c:f>Interaction!$G$38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Interaction!$G$39:$G$42</c:f>
              <c:numCache>
                <c:formatCode>0%</c:formatCode>
                <c:ptCount val="4"/>
                <c:pt idx="0">
                  <c:v>0.22256879922130784</c:v>
                </c:pt>
                <c:pt idx="1">
                  <c:v>0.25920272542252898</c:v>
                </c:pt>
                <c:pt idx="2">
                  <c:v>0.20416334837624989</c:v>
                </c:pt>
                <c:pt idx="3">
                  <c:v>0.31406512697991329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5-4EF3-9CA5-A0CEEB3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45096"/>
        <c:axId val="531444440"/>
      </c:lineChart>
      <c:catAx>
        <c:axId val="5261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60264"/>
        <c:crosses val="autoZero"/>
        <c:auto val="1"/>
        <c:lblAlgn val="ctr"/>
        <c:lblOffset val="100"/>
        <c:noMultiLvlLbl val="0"/>
      </c:catAx>
      <c:valAx>
        <c:axId val="52616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5344"/>
        <c:crosses val="autoZero"/>
        <c:crossBetween val="between"/>
      </c:valAx>
      <c:valAx>
        <c:axId val="53144444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45096"/>
        <c:crosses val="max"/>
        <c:crossBetween val="between"/>
      </c:valAx>
      <c:catAx>
        <c:axId val="531445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1444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EB-462C-9DDB-B058CBC8016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5EB-462C-9DDB-B058CBC8016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EB-462C-9DDB-B058CBC8016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5EB-462C-9DDB-B058CBC8016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5EB-462C-9DDB-B058CBC8016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EB-462C-9DDB-B058CBC8016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Interaction!$C$44:$E$44</c:f>
              <c:numCache>
                <c:formatCode>General</c:formatCode>
                <c:ptCount val="3"/>
                <c:pt idx="0">
                  <c:v>42478</c:v>
                </c:pt>
                <c:pt idx="1">
                  <c:v>2604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62C-9DDB-B058CBC801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8B-4289-A6A3-030EFCBFBA9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8B-4289-A6A3-030EFCBFBA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8B-4289-A6A3-030EFCBFBA9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8B-4289-A6A3-030EFCBFBA9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8B-4289-A6A3-030EFCBFBA9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8B-4289-A6A3-030EFCBFBA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Interaction!$C$38:$E$38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Interaction!$C$45:$E$45</c:f>
              <c:numCache>
                <c:formatCode>0.0</c:formatCode>
                <c:ptCount val="3"/>
                <c:pt idx="0">
                  <c:v>1370.258064516129</c:v>
                </c:pt>
                <c:pt idx="1">
                  <c:v>84</c:v>
                </c:pt>
                <c:pt idx="2">
                  <c:v>3.935483870967742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4289-A6A3-030EFCBFBA9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</a:t>
            </a:r>
            <a:r>
              <a:rPr lang="en-US" baseline="0"/>
              <a:t> MESSAGE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Message'!$C$6:$C$36</c:f>
              <c:numCache>
                <c:formatCode>General</c:formatCode>
                <c:ptCount val="31"/>
                <c:pt idx="0">
                  <c:v>2124</c:v>
                </c:pt>
                <c:pt idx="1">
                  <c:v>2847</c:v>
                </c:pt>
                <c:pt idx="2">
                  <c:v>2134</c:v>
                </c:pt>
                <c:pt idx="3">
                  <c:v>5893</c:v>
                </c:pt>
                <c:pt idx="4">
                  <c:v>5143</c:v>
                </c:pt>
                <c:pt idx="5">
                  <c:v>4946</c:v>
                </c:pt>
                <c:pt idx="6">
                  <c:v>5282</c:v>
                </c:pt>
                <c:pt idx="7">
                  <c:v>4956</c:v>
                </c:pt>
                <c:pt idx="8">
                  <c:v>3703</c:v>
                </c:pt>
                <c:pt idx="9">
                  <c:v>2675</c:v>
                </c:pt>
                <c:pt idx="10">
                  <c:v>6170</c:v>
                </c:pt>
                <c:pt idx="11">
                  <c:v>5560</c:v>
                </c:pt>
                <c:pt idx="12">
                  <c:v>4388</c:v>
                </c:pt>
                <c:pt idx="13">
                  <c:v>5596</c:v>
                </c:pt>
                <c:pt idx="14">
                  <c:v>4736</c:v>
                </c:pt>
                <c:pt idx="15">
                  <c:v>4463</c:v>
                </c:pt>
                <c:pt idx="16">
                  <c:v>2786</c:v>
                </c:pt>
                <c:pt idx="17">
                  <c:v>5883</c:v>
                </c:pt>
                <c:pt idx="18">
                  <c:v>5486</c:v>
                </c:pt>
                <c:pt idx="19">
                  <c:v>3589</c:v>
                </c:pt>
                <c:pt idx="24">
                  <c:v>22306</c:v>
                </c:pt>
                <c:pt idx="25">
                  <c:v>4825</c:v>
                </c:pt>
                <c:pt idx="26">
                  <c:v>4934</c:v>
                </c:pt>
                <c:pt idx="27">
                  <c:v>4732</c:v>
                </c:pt>
                <c:pt idx="28">
                  <c:v>4765</c:v>
                </c:pt>
                <c:pt idx="29">
                  <c:v>3601</c:v>
                </c:pt>
                <c:pt idx="30">
                  <c:v>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6-4EE4-AEC8-77CE862D636D}"/>
            </c:ext>
          </c:extLst>
        </c:ser>
        <c:ser>
          <c:idx val="1"/>
          <c:order val="1"/>
          <c:tx>
            <c:strRef>
              <c:f>'Incoming Message'!$D$5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Message'!$D$6:$D$36</c:f>
              <c:numCache>
                <c:formatCode>General</c:formatCode>
                <c:ptCount val="31"/>
                <c:pt idx="0">
                  <c:v>144</c:v>
                </c:pt>
                <c:pt idx="1">
                  <c:v>239</c:v>
                </c:pt>
                <c:pt idx="2">
                  <c:v>142</c:v>
                </c:pt>
                <c:pt idx="3">
                  <c:v>446</c:v>
                </c:pt>
                <c:pt idx="4">
                  <c:v>405</c:v>
                </c:pt>
                <c:pt idx="5">
                  <c:v>302</c:v>
                </c:pt>
                <c:pt idx="6">
                  <c:v>396</c:v>
                </c:pt>
                <c:pt idx="7">
                  <c:v>299</c:v>
                </c:pt>
                <c:pt idx="8">
                  <c:v>258</c:v>
                </c:pt>
                <c:pt idx="9">
                  <c:v>181</c:v>
                </c:pt>
                <c:pt idx="10">
                  <c:v>359</c:v>
                </c:pt>
                <c:pt idx="11">
                  <c:v>439</c:v>
                </c:pt>
                <c:pt idx="12">
                  <c:v>406</c:v>
                </c:pt>
                <c:pt idx="13">
                  <c:v>407</c:v>
                </c:pt>
                <c:pt idx="14">
                  <c:v>327</c:v>
                </c:pt>
                <c:pt idx="15">
                  <c:v>344</c:v>
                </c:pt>
                <c:pt idx="16">
                  <c:v>213</c:v>
                </c:pt>
                <c:pt idx="17">
                  <c:v>413</c:v>
                </c:pt>
                <c:pt idx="18">
                  <c:v>480</c:v>
                </c:pt>
                <c:pt idx="19">
                  <c:v>251</c:v>
                </c:pt>
                <c:pt idx="24">
                  <c:v>1301</c:v>
                </c:pt>
                <c:pt idx="25">
                  <c:v>254</c:v>
                </c:pt>
                <c:pt idx="26">
                  <c:v>250</c:v>
                </c:pt>
                <c:pt idx="27">
                  <c:v>315</c:v>
                </c:pt>
                <c:pt idx="28">
                  <c:v>168</c:v>
                </c:pt>
                <c:pt idx="29">
                  <c:v>175</c:v>
                </c:pt>
                <c:pt idx="3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6-4EE4-AEC8-77CE862D636D}"/>
            </c:ext>
          </c:extLst>
        </c:ser>
        <c:ser>
          <c:idx val="2"/>
          <c:order val="2"/>
          <c:tx>
            <c:strRef>
              <c:f>'Incoming Message'!$E$5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Message'!$E$6:$E$36</c:f>
              <c:numCache>
                <c:formatCode>General</c:formatCode>
                <c:ptCount val="31"/>
                <c:pt idx="0">
                  <c:v>1</c:v>
                </c:pt>
                <c:pt idx="1">
                  <c:v>23</c:v>
                </c:pt>
                <c:pt idx="2">
                  <c:v>14</c:v>
                </c:pt>
                <c:pt idx="3">
                  <c:v>11</c:v>
                </c:pt>
                <c:pt idx="4">
                  <c:v>17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  <c:pt idx="8">
                  <c:v>25</c:v>
                </c:pt>
                <c:pt idx="9">
                  <c:v>25</c:v>
                </c:pt>
                <c:pt idx="10">
                  <c:v>22</c:v>
                </c:pt>
                <c:pt idx="11">
                  <c:v>30</c:v>
                </c:pt>
                <c:pt idx="12">
                  <c:v>5</c:v>
                </c:pt>
                <c:pt idx="13">
                  <c:v>10</c:v>
                </c:pt>
                <c:pt idx="14">
                  <c:v>19</c:v>
                </c:pt>
                <c:pt idx="15">
                  <c:v>5</c:v>
                </c:pt>
                <c:pt idx="16">
                  <c:v>3</c:v>
                </c:pt>
                <c:pt idx="17">
                  <c:v>7</c:v>
                </c:pt>
                <c:pt idx="18">
                  <c:v>5</c:v>
                </c:pt>
                <c:pt idx="19">
                  <c:v>12</c:v>
                </c:pt>
                <c:pt idx="24">
                  <c:v>54</c:v>
                </c:pt>
                <c:pt idx="25">
                  <c:v>12</c:v>
                </c:pt>
                <c:pt idx="26">
                  <c:v>12</c:v>
                </c:pt>
                <c:pt idx="27">
                  <c:v>4</c:v>
                </c:pt>
                <c:pt idx="28">
                  <c:v>1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53440"/>
        <c:axId val="534057376"/>
      </c:barChart>
      <c:lineChart>
        <c:grouping val="standard"/>
        <c:varyColors val="0"/>
        <c:ser>
          <c:idx val="3"/>
          <c:order val="3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Message'!$G$6:$G$36</c:f>
              <c:numCache>
                <c:formatCode>0%</c:formatCode>
                <c:ptCount val="31"/>
                <c:pt idx="0">
                  <c:v>1.5635982744600797E-2</c:v>
                </c:pt>
                <c:pt idx="1">
                  <c:v>2.142453519302066E-2</c:v>
                </c:pt>
                <c:pt idx="2">
                  <c:v>1.5780696555811293E-2</c:v>
                </c:pt>
                <c:pt idx="3">
                  <c:v>4.3758700056507296E-2</c:v>
                </c:pt>
                <c:pt idx="4">
                  <c:v>3.8349159970781595E-2</c:v>
                </c:pt>
                <c:pt idx="5">
                  <c:v>3.6261146409030144E-2</c:v>
                </c:pt>
                <c:pt idx="6">
                  <c:v>3.9203660570310238E-2</c:v>
                </c:pt>
                <c:pt idx="7">
                  <c:v>3.6302493212233139E-2</c:v>
                </c:pt>
                <c:pt idx="8">
                  <c:v>2.7468059594525682E-2</c:v>
                </c:pt>
                <c:pt idx="9">
                  <c:v>1.9853356671306697E-2</c:v>
                </c:pt>
                <c:pt idx="10">
                  <c:v>4.5143817963807766E-2</c:v>
                </c:pt>
                <c:pt idx="11">
                  <c:v>4.1546646085146847E-2</c:v>
                </c:pt>
                <c:pt idx="12">
                  <c:v>3.3070551428532054E-2</c:v>
                </c:pt>
                <c:pt idx="13">
                  <c:v>4.1436387943272188E-2</c:v>
                </c:pt>
                <c:pt idx="14">
                  <c:v>3.5020742312940174E-2</c:v>
                </c:pt>
                <c:pt idx="15">
                  <c:v>3.3160136168805213E-2</c:v>
                </c:pt>
                <c:pt idx="16">
                  <c:v>2.0687183869233843E-2</c:v>
                </c:pt>
                <c:pt idx="17">
                  <c:v>4.3434816764750472E-2</c:v>
                </c:pt>
                <c:pt idx="18">
                  <c:v>4.1146960320851196E-2</c:v>
                </c:pt>
                <c:pt idx="19">
                  <c:v>2.654464765632537E-2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0.16305111843102665</c:v>
                </c:pt>
                <c:pt idx="25">
                  <c:v>3.508276251774467E-2</c:v>
                </c:pt>
                <c:pt idx="26">
                  <c:v>3.5806331573797152E-2</c:v>
                </c:pt>
                <c:pt idx="27">
                  <c:v>3.480711716305801E-2</c:v>
                </c:pt>
                <c:pt idx="28">
                  <c:v>3.4000854500599531E-2</c:v>
                </c:pt>
                <c:pt idx="29">
                  <c:v>2.6020921482420717E-2</c:v>
                </c:pt>
                <c:pt idx="30">
                  <c:v>1.600121283956062E-2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6-4EE4-AEC8-77CE862D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69184"/>
        <c:axId val="534063936"/>
      </c:lineChart>
      <c:catAx>
        <c:axId val="5340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7376"/>
        <c:crosses val="autoZero"/>
        <c:auto val="1"/>
        <c:lblAlgn val="ctr"/>
        <c:lblOffset val="100"/>
        <c:noMultiLvlLbl val="0"/>
      </c:catAx>
      <c:valAx>
        <c:axId val="53405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53440"/>
        <c:crosses val="autoZero"/>
        <c:crossBetween val="between"/>
      </c:valAx>
      <c:valAx>
        <c:axId val="534063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69184"/>
        <c:crosses val="max"/>
        <c:crossBetween val="between"/>
      </c:valAx>
      <c:catAx>
        <c:axId val="53406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INCOMING MESSAGE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Message'!$F$6:$F$36</c:f>
              <c:numCache>
                <c:formatCode>General</c:formatCode>
                <c:ptCount val="31"/>
                <c:pt idx="0">
                  <c:v>2269</c:v>
                </c:pt>
                <c:pt idx="1">
                  <c:v>3109</c:v>
                </c:pt>
                <c:pt idx="2">
                  <c:v>2290</c:v>
                </c:pt>
                <c:pt idx="3">
                  <c:v>6350</c:v>
                </c:pt>
                <c:pt idx="4">
                  <c:v>5565</c:v>
                </c:pt>
                <c:pt idx="5">
                  <c:v>5262</c:v>
                </c:pt>
                <c:pt idx="6">
                  <c:v>5689</c:v>
                </c:pt>
                <c:pt idx="7">
                  <c:v>5268</c:v>
                </c:pt>
                <c:pt idx="8">
                  <c:v>3986</c:v>
                </c:pt>
                <c:pt idx="9">
                  <c:v>2881</c:v>
                </c:pt>
                <c:pt idx="10">
                  <c:v>6551</c:v>
                </c:pt>
                <c:pt idx="11">
                  <c:v>6029</c:v>
                </c:pt>
                <c:pt idx="12">
                  <c:v>4799</c:v>
                </c:pt>
                <c:pt idx="13">
                  <c:v>6013</c:v>
                </c:pt>
                <c:pt idx="14">
                  <c:v>5082</c:v>
                </c:pt>
                <c:pt idx="15">
                  <c:v>4812</c:v>
                </c:pt>
                <c:pt idx="16">
                  <c:v>3002</c:v>
                </c:pt>
                <c:pt idx="17">
                  <c:v>6303</c:v>
                </c:pt>
                <c:pt idx="18">
                  <c:v>5971</c:v>
                </c:pt>
                <c:pt idx="19">
                  <c:v>3852</c:v>
                </c:pt>
                <c:pt idx="24">
                  <c:v>23661</c:v>
                </c:pt>
                <c:pt idx="25">
                  <c:v>5091</c:v>
                </c:pt>
                <c:pt idx="26">
                  <c:v>5196</c:v>
                </c:pt>
                <c:pt idx="27">
                  <c:v>5051</c:v>
                </c:pt>
                <c:pt idx="28">
                  <c:v>4934</c:v>
                </c:pt>
                <c:pt idx="29">
                  <c:v>3776</c:v>
                </c:pt>
                <c:pt idx="30">
                  <c:v>2322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4045568"/>
        <c:axId val="534041304"/>
      </c:barChart>
      <c:lineChart>
        <c:grouping val="standard"/>
        <c:varyColors val="0"/>
        <c:ser>
          <c:idx val="1"/>
          <c:order val="1"/>
          <c:tx>
            <c:strRef>
              <c:f>'Incoming Message'!$G$5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'Incoming Message'!$B$6:$B$36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'Incoming Message'!$G$6:$G$36</c:f>
              <c:numCache>
                <c:formatCode>0%</c:formatCode>
                <c:ptCount val="31"/>
                <c:pt idx="0">
                  <c:v>1.5635982744600797E-2</c:v>
                </c:pt>
                <c:pt idx="1">
                  <c:v>2.142453519302066E-2</c:v>
                </c:pt>
                <c:pt idx="2">
                  <c:v>1.5780696555811293E-2</c:v>
                </c:pt>
                <c:pt idx="3">
                  <c:v>4.3758700056507296E-2</c:v>
                </c:pt>
                <c:pt idx="4">
                  <c:v>3.8349159970781595E-2</c:v>
                </c:pt>
                <c:pt idx="5">
                  <c:v>3.6261146409030144E-2</c:v>
                </c:pt>
                <c:pt idx="6">
                  <c:v>3.9203660570310238E-2</c:v>
                </c:pt>
                <c:pt idx="7">
                  <c:v>3.6302493212233139E-2</c:v>
                </c:pt>
                <c:pt idx="8">
                  <c:v>2.7468059594525682E-2</c:v>
                </c:pt>
                <c:pt idx="9">
                  <c:v>1.9853356671306697E-2</c:v>
                </c:pt>
                <c:pt idx="10">
                  <c:v>4.5143817963807766E-2</c:v>
                </c:pt>
                <c:pt idx="11">
                  <c:v>4.1546646085146847E-2</c:v>
                </c:pt>
                <c:pt idx="12">
                  <c:v>3.3070551428532054E-2</c:v>
                </c:pt>
                <c:pt idx="13">
                  <c:v>4.1436387943272188E-2</c:v>
                </c:pt>
                <c:pt idx="14">
                  <c:v>3.5020742312940174E-2</c:v>
                </c:pt>
                <c:pt idx="15">
                  <c:v>3.3160136168805213E-2</c:v>
                </c:pt>
                <c:pt idx="16">
                  <c:v>2.0687183869233843E-2</c:v>
                </c:pt>
                <c:pt idx="17">
                  <c:v>4.3434816764750472E-2</c:v>
                </c:pt>
                <c:pt idx="18">
                  <c:v>4.1146960320851196E-2</c:v>
                </c:pt>
                <c:pt idx="19">
                  <c:v>2.654464765632537E-2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0.16305111843102665</c:v>
                </c:pt>
                <c:pt idx="25">
                  <c:v>3.508276251774467E-2</c:v>
                </c:pt>
                <c:pt idx="26">
                  <c:v>3.5806331573797152E-2</c:v>
                </c:pt>
                <c:pt idx="27">
                  <c:v>3.480711716305801E-2</c:v>
                </c:pt>
                <c:pt idx="28">
                  <c:v>3.4000854500599531E-2</c:v>
                </c:pt>
                <c:pt idx="29">
                  <c:v>2.6020921482420717E-2</c:v>
                </c:pt>
                <c:pt idx="30">
                  <c:v>1.600121283956062E-2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7-4113-8E64-F3BE86BC5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22496"/>
        <c:axId val="448221840"/>
      </c:lineChart>
      <c:catAx>
        <c:axId val="5340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1304"/>
        <c:crosses val="autoZero"/>
        <c:auto val="1"/>
        <c:lblAlgn val="ctr"/>
        <c:lblOffset val="100"/>
        <c:noMultiLvlLbl val="0"/>
      </c:catAx>
      <c:valAx>
        <c:axId val="534041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568"/>
        <c:crosses val="autoZero"/>
        <c:crossBetween val="between"/>
      </c:valAx>
      <c:valAx>
        <c:axId val="44822184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2496"/>
        <c:crosses val="max"/>
        <c:crossBetween val="between"/>
      </c:valAx>
      <c:catAx>
        <c:axId val="448222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822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 CHANNEL</a:t>
            </a:r>
            <a:r>
              <a:rPr lang="en-US" sz="1600" b="1" baseline="0"/>
              <a:t> 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Message'!$C$39:$C$42</c:f>
              <c:numCache>
                <c:formatCode>General</c:formatCode>
                <c:ptCount val="4"/>
                <c:pt idx="0">
                  <c:v>28369</c:v>
                </c:pt>
                <c:pt idx="1">
                  <c:v>33048</c:v>
                </c:pt>
                <c:pt idx="2">
                  <c:v>26943</c:v>
                </c:pt>
                <c:pt idx="3">
                  <c:v>47390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3-4765-AC16-3B4B69A6BB02}"/>
            </c:ext>
          </c:extLst>
        </c:ser>
        <c:ser>
          <c:idx val="1"/>
          <c:order val="1"/>
          <c:tx>
            <c:strRef>
              <c:f>'Incoming Message'!$D$38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Message'!$D$39:$D$42</c:f>
              <c:numCache>
                <c:formatCode>General</c:formatCode>
                <c:ptCount val="4"/>
                <c:pt idx="0">
                  <c:v>2074</c:v>
                </c:pt>
                <c:pt idx="1">
                  <c:v>2349</c:v>
                </c:pt>
                <c:pt idx="2">
                  <c:v>2028</c:v>
                </c:pt>
                <c:pt idx="3">
                  <c:v>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3-4765-AC16-3B4B69A6BB02}"/>
            </c:ext>
          </c:extLst>
        </c:ser>
        <c:ser>
          <c:idx val="2"/>
          <c:order val="2"/>
          <c:tx>
            <c:strRef>
              <c:f>'Incoming Message'!$E$38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Message'!$E$39:$E$42</c:f>
              <c:numCache>
                <c:formatCode>General</c:formatCode>
                <c:ptCount val="4"/>
                <c:pt idx="0">
                  <c:v>91</c:v>
                </c:pt>
                <c:pt idx="1">
                  <c:v>130</c:v>
                </c:pt>
                <c:pt idx="2">
                  <c:v>51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3-4765-AC16-3B4B69A6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092672"/>
        <c:axId val="527090376"/>
      </c:barChart>
      <c:catAx>
        <c:axId val="5270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376"/>
        <c:crosses val="autoZero"/>
        <c:auto val="1"/>
        <c:lblAlgn val="ctr"/>
        <c:lblOffset val="100"/>
        <c:noMultiLvlLbl val="0"/>
      </c:catAx>
      <c:valAx>
        <c:axId val="527090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'Incoming Message'!$F$38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Message'!$F$39:$F$42</c:f>
              <c:numCache>
                <c:formatCode>General</c:formatCode>
                <c:ptCount val="4"/>
                <c:pt idx="0">
                  <c:v>30534</c:v>
                </c:pt>
                <c:pt idx="1">
                  <c:v>35527</c:v>
                </c:pt>
                <c:pt idx="2">
                  <c:v>29022</c:v>
                </c:pt>
                <c:pt idx="3">
                  <c:v>50031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E-46A3-86C1-01D759027F30}"/>
            </c:ext>
          </c:extLst>
        </c:ser>
        <c:ser>
          <c:idx val="1"/>
          <c:order val="1"/>
          <c:tx>
            <c:strRef>
              <c:f>'Incoming Message'!$G$38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'Incoming Message'!$B$39:$B$42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'Incoming Message'!$G$39:$G$42</c:f>
              <c:numCache>
                <c:formatCode>0%</c:formatCode>
                <c:ptCount val="4"/>
                <c:pt idx="0">
                  <c:v>0.21041388150006202</c:v>
                </c:pt>
                <c:pt idx="1">
                  <c:v>0.24482131289882436</c:v>
                </c:pt>
                <c:pt idx="2">
                  <c:v>0.19999448709290626</c:v>
                </c:pt>
                <c:pt idx="3">
                  <c:v>0.34477031850820733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E-46A3-86C1-01D75902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466184"/>
        <c:axId val="530467168"/>
      </c:barChart>
      <c:catAx>
        <c:axId val="53046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7168"/>
        <c:crosses val="autoZero"/>
        <c:auto val="1"/>
        <c:lblAlgn val="ctr"/>
        <c:lblOffset val="100"/>
        <c:noMultiLvlLbl val="0"/>
      </c:catAx>
      <c:valAx>
        <c:axId val="53046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46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84-4CE4-8F9F-F374F206B5E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84-4CE4-8F9F-F374F206B5E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84-4CE4-8F9F-F374F206B5E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E84-4CE4-8F9F-F374F206B5E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E84-4CE4-8F9F-F374F206B5E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E84-4CE4-8F9F-F374F206B5E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Message'!$C$44:$E$44</c:f>
              <c:numCache>
                <c:formatCode>General</c:formatCode>
                <c:ptCount val="3"/>
                <c:pt idx="0">
                  <c:v>135750</c:v>
                </c:pt>
                <c:pt idx="1">
                  <c:v>9006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CE4-8F9F-F374F206B5E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</a:t>
            </a:r>
            <a:r>
              <a:rPr lang="en-US" baseline="0"/>
              <a:t> per channel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93-4275-AB3D-9B701FAC8B0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393-4275-AB3D-9B701FAC8B0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93-4275-AB3D-9B701FAC8B0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393-4275-AB3D-9B701FAC8B0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393-4275-AB3D-9B701FAC8B0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393-4275-AB3D-9B701FAC8B0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'Incoming Message'!$C$38:$E$38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'Incoming Message'!$C$45:$E$45</c:f>
              <c:numCache>
                <c:formatCode>0.0</c:formatCode>
                <c:ptCount val="3"/>
                <c:pt idx="0">
                  <c:v>4379.0322580645161</c:v>
                </c:pt>
                <c:pt idx="1">
                  <c:v>290.51612903225805</c:v>
                </c:pt>
                <c:pt idx="2">
                  <c:v>11.548387096774194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3-4275-AB3D-9B701FAC8B0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Total'!$C$6:$C$36</c:f>
              <c:numCache>
                <c:formatCode>General</c:formatCode>
                <c:ptCount val="31"/>
                <c:pt idx="0">
                  <c:v>488</c:v>
                </c:pt>
                <c:pt idx="1">
                  <c:v>576</c:v>
                </c:pt>
                <c:pt idx="2">
                  <c:v>451</c:v>
                </c:pt>
                <c:pt idx="3">
                  <c:v>1130</c:v>
                </c:pt>
                <c:pt idx="4">
                  <c:v>1040</c:v>
                </c:pt>
                <c:pt idx="5">
                  <c:v>974</c:v>
                </c:pt>
                <c:pt idx="6">
                  <c:v>1076</c:v>
                </c:pt>
                <c:pt idx="7">
                  <c:v>967</c:v>
                </c:pt>
                <c:pt idx="8">
                  <c:v>773</c:v>
                </c:pt>
                <c:pt idx="9">
                  <c:v>522</c:v>
                </c:pt>
                <c:pt idx="10">
                  <c:v>1203</c:v>
                </c:pt>
                <c:pt idx="11">
                  <c:v>1074</c:v>
                </c:pt>
                <c:pt idx="12">
                  <c:v>938</c:v>
                </c:pt>
                <c:pt idx="13">
                  <c:v>1121</c:v>
                </c:pt>
                <c:pt idx="14">
                  <c:v>995</c:v>
                </c:pt>
                <c:pt idx="15">
                  <c:v>877</c:v>
                </c:pt>
                <c:pt idx="16">
                  <c:v>540</c:v>
                </c:pt>
                <c:pt idx="17">
                  <c:v>1120</c:v>
                </c:pt>
                <c:pt idx="18">
                  <c:v>1033</c:v>
                </c:pt>
                <c:pt idx="19">
                  <c:v>684</c:v>
                </c:pt>
                <c:pt idx="24">
                  <c:v>4324</c:v>
                </c:pt>
                <c:pt idx="25">
                  <c:v>944</c:v>
                </c:pt>
                <c:pt idx="26">
                  <c:v>999</c:v>
                </c:pt>
                <c:pt idx="27">
                  <c:v>964</c:v>
                </c:pt>
                <c:pt idx="28">
                  <c:v>956</c:v>
                </c:pt>
                <c:pt idx="29">
                  <c:v>724</c:v>
                </c:pt>
                <c:pt idx="30">
                  <c:v>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F5C-9262-5D5F5C362579}"/>
            </c:ext>
          </c:extLst>
        </c:ser>
        <c:ser>
          <c:idx val="1"/>
          <c:order val="1"/>
          <c:tx>
            <c:strRef>
              <c:f>'Dunno Total'!$D$5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Total'!$D$6:$D$36</c:f>
              <c:numCache>
                <c:formatCode>General</c:formatCode>
                <c:ptCount val="31"/>
                <c:pt idx="0">
                  <c:v>13</c:v>
                </c:pt>
                <c:pt idx="1">
                  <c:v>25</c:v>
                </c:pt>
                <c:pt idx="2">
                  <c:v>11</c:v>
                </c:pt>
                <c:pt idx="3">
                  <c:v>46</c:v>
                </c:pt>
                <c:pt idx="4">
                  <c:v>43</c:v>
                </c:pt>
                <c:pt idx="5">
                  <c:v>38</c:v>
                </c:pt>
                <c:pt idx="6">
                  <c:v>43</c:v>
                </c:pt>
                <c:pt idx="7">
                  <c:v>34</c:v>
                </c:pt>
                <c:pt idx="8">
                  <c:v>26</c:v>
                </c:pt>
                <c:pt idx="9">
                  <c:v>18</c:v>
                </c:pt>
                <c:pt idx="10">
                  <c:v>40</c:v>
                </c:pt>
                <c:pt idx="11">
                  <c:v>46</c:v>
                </c:pt>
                <c:pt idx="12">
                  <c:v>54</c:v>
                </c:pt>
                <c:pt idx="13">
                  <c:v>41</c:v>
                </c:pt>
                <c:pt idx="14">
                  <c:v>48</c:v>
                </c:pt>
                <c:pt idx="15">
                  <c:v>40</c:v>
                </c:pt>
                <c:pt idx="16">
                  <c:v>17</c:v>
                </c:pt>
                <c:pt idx="17">
                  <c:v>42</c:v>
                </c:pt>
                <c:pt idx="18">
                  <c:v>51</c:v>
                </c:pt>
                <c:pt idx="19">
                  <c:v>24</c:v>
                </c:pt>
                <c:pt idx="24">
                  <c:v>105</c:v>
                </c:pt>
                <c:pt idx="25">
                  <c:v>23</c:v>
                </c:pt>
                <c:pt idx="26">
                  <c:v>25</c:v>
                </c:pt>
                <c:pt idx="27">
                  <c:v>21</c:v>
                </c:pt>
                <c:pt idx="28">
                  <c:v>17</c:v>
                </c:pt>
                <c:pt idx="29">
                  <c:v>16</c:v>
                </c:pt>
                <c:pt idx="3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3-4F5C-9262-5D5F5C362579}"/>
            </c:ext>
          </c:extLst>
        </c:ser>
        <c:ser>
          <c:idx val="2"/>
          <c:order val="2"/>
          <c:tx>
            <c:strRef>
              <c:f>'Dunno Total'!$E$5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Total'!$E$6:$E$36</c:f>
              <c:numCache>
                <c:formatCode>General</c:formatCode>
                <c:ptCount val="31"/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13</c:v>
                </c:pt>
                <c:pt idx="12">
                  <c:v>3</c:v>
                </c:pt>
                <c:pt idx="13">
                  <c:v>2</c:v>
                </c:pt>
                <c:pt idx="14">
                  <c:v>9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4">
                  <c:v>23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1.7890301385516356E-2</c:v>
                </c:pt>
                <c:pt idx="1">
                  <c:v>2.149692901014141E-2</c:v>
                </c:pt>
                <c:pt idx="2">
                  <c:v>1.6497643193829452E-2</c:v>
                </c:pt>
                <c:pt idx="3">
                  <c:v>4.2029710041422655E-2</c:v>
                </c:pt>
                <c:pt idx="4">
                  <c:v>3.8744465076417656E-2</c:v>
                </c:pt>
                <c:pt idx="5">
                  <c:v>3.6244822168261678E-2</c:v>
                </c:pt>
                <c:pt idx="6">
                  <c:v>3.9994286530495644E-2</c:v>
                </c:pt>
                <c:pt idx="7">
                  <c:v>3.574489358663048E-2</c:v>
                </c:pt>
                <c:pt idx="8">
                  <c:v>2.8603056706184831E-2</c:v>
                </c:pt>
                <c:pt idx="9">
                  <c:v>1.9461505499214399E-2</c:v>
                </c:pt>
                <c:pt idx="10">
                  <c:v>4.4493643765176401E-2</c:v>
                </c:pt>
                <c:pt idx="11">
                  <c:v>4.0458505927724611E-2</c:v>
                </c:pt>
                <c:pt idx="12">
                  <c:v>3.5530638480217112E-2</c:v>
                </c:pt>
                <c:pt idx="13">
                  <c:v>4.1565490644193688E-2</c:v>
                </c:pt>
                <c:pt idx="14">
                  <c:v>3.7566061991144123E-2</c:v>
                </c:pt>
                <c:pt idx="15">
                  <c:v>3.2781031281245536E-2</c:v>
                </c:pt>
                <c:pt idx="16">
                  <c:v>1.9925724896443366E-2</c:v>
                </c:pt>
                <c:pt idx="17">
                  <c:v>4.1636909012998144E-2</c:v>
                </c:pt>
                <c:pt idx="18">
                  <c:v>3.8815883445222112E-2</c:v>
                </c:pt>
                <c:pt idx="19">
                  <c:v>2.5460648478788744E-2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0.15897728895872018</c:v>
                </c:pt>
                <c:pt idx="25">
                  <c:v>3.4637908870161403E-2</c:v>
                </c:pt>
                <c:pt idx="26">
                  <c:v>3.6637623196686189E-2</c:v>
                </c:pt>
                <c:pt idx="27">
                  <c:v>3.5209255820597057E-2</c:v>
                </c:pt>
                <c:pt idx="28">
                  <c:v>3.4780745607770322E-2</c:v>
                </c:pt>
                <c:pt idx="29">
                  <c:v>2.6424796457648909E-2</c:v>
                </c:pt>
                <c:pt idx="30">
                  <c:v>1.8390229967147551E-2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93-4F5C-9262-5D5F5C362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 ACTIVE</a:t>
            </a:r>
            <a:r>
              <a:rPr lang="en-US" baseline="0"/>
              <a:t>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Active'!$F$6:$F$36</c:f>
              <c:numCache>
                <c:formatCode>General</c:formatCode>
                <c:ptCount val="31"/>
                <c:pt idx="0">
                  <c:v>602</c:v>
                </c:pt>
                <c:pt idx="1">
                  <c:v>826</c:v>
                </c:pt>
                <c:pt idx="2">
                  <c:v>657</c:v>
                </c:pt>
                <c:pt idx="3">
                  <c:v>1532</c:v>
                </c:pt>
                <c:pt idx="4">
                  <c:v>1437</c:v>
                </c:pt>
                <c:pt idx="5">
                  <c:v>1388</c:v>
                </c:pt>
                <c:pt idx="6">
                  <c:v>1366</c:v>
                </c:pt>
                <c:pt idx="7">
                  <c:v>1356</c:v>
                </c:pt>
                <c:pt idx="8">
                  <c:v>1036</c:v>
                </c:pt>
                <c:pt idx="9">
                  <c:v>754</c:v>
                </c:pt>
                <c:pt idx="10">
                  <c:v>1631</c:v>
                </c:pt>
                <c:pt idx="11">
                  <c:v>1554</c:v>
                </c:pt>
                <c:pt idx="12">
                  <c:v>1307</c:v>
                </c:pt>
                <c:pt idx="13">
                  <c:v>1543</c:v>
                </c:pt>
                <c:pt idx="14">
                  <c:v>1327</c:v>
                </c:pt>
                <c:pt idx="15">
                  <c:v>1146</c:v>
                </c:pt>
                <c:pt idx="16">
                  <c:v>765</c:v>
                </c:pt>
                <c:pt idx="17">
                  <c:v>1551</c:v>
                </c:pt>
                <c:pt idx="18">
                  <c:v>1504</c:v>
                </c:pt>
                <c:pt idx="19">
                  <c:v>979</c:v>
                </c:pt>
                <c:pt idx="24">
                  <c:v>5269</c:v>
                </c:pt>
                <c:pt idx="25">
                  <c:v>1277</c:v>
                </c:pt>
                <c:pt idx="26">
                  <c:v>1300</c:v>
                </c:pt>
                <c:pt idx="27">
                  <c:v>1331</c:v>
                </c:pt>
                <c:pt idx="28">
                  <c:v>1275</c:v>
                </c:pt>
                <c:pt idx="29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553584"/>
        <c:axId val="521560472"/>
      </c:barChart>
      <c:lineChart>
        <c:grouping val="standard"/>
        <c:varyColors val="0"/>
        <c:ser>
          <c:idx val="1"/>
          <c:order val="1"/>
          <c:tx>
            <c:strRef>
              <c:f>'User Active'!$G$5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'User Active'!$B$6:$B$36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'User Active'!$G$6:$G$36</c:f>
              <c:numCache>
                <c:formatCode>0%</c:formatCode>
                <c:ptCount val="31"/>
                <c:pt idx="0">
                  <c:v>1.6871724447184776E-2</c:v>
                </c:pt>
                <c:pt idx="1">
                  <c:v>2.3149575404276784E-2</c:v>
                </c:pt>
                <c:pt idx="2">
                  <c:v>1.8413161066113619E-2</c:v>
                </c:pt>
                <c:pt idx="3">
                  <c:v>4.2936016367254283E-2</c:v>
                </c:pt>
                <c:pt idx="4">
                  <c:v>4.0273534934559006E-2</c:v>
                </c:pt>
                <c:pt idx="5">
                  <c:v>3.8900255037695133E-2</c:v>
                </c:pt>
                <c:pt idx="6">
                  <c:v>3.8283680390123594E-2</c:v>
                </c:pt>
                <c:pt idx="7">
                  <c:v>3.8003419186681986E-2</c:v>
                </c:pt>
                <c:pt idx="8">
                  <c:v>2.9035060676550546E-2</c:v>
                </c:pt>
                <c:pt idx="9">
                  <c:v>2.1131694739497213E-2</c:v>
                </c:pt>
                <c:pt idx="10">
                  <c:v>4.5710602281326194E-2</c:v>
                </c:pt>
                <c:pt idx="11">
                  <c:v>4.3552591014825816E-2</c:v>
                </c:pt>
                <c:pt idx="12">
                  <c:v>3.6630139289818113E-2</c:v>
                </c:pt>
                <c:pt idx="13">
                  <c:v>4.3244303691040049E-2</c:v>
                </c:pt>
                <c:pt idx="14">
                  <c:v>3.7190661696701328E-2</c:v>
                </c:pt>
                <c:pt idx="15">
                  <c:v>3.2117933914408231E-2</c:v>
                </c:pt>
                <c:pt idx="16">
                  <c:v>2.1439982063282979E-2</c:v>
                </c:pt>
                <c:pt idx="17">
                  <c:v>4.3468512653793333E-2</c:v>
                </c:pt>
                <c:pt idx="18">
                  <c:v>4.2151284997617777E-2</c:v>
                </c:pt>
                <c:pt idx="19">
                  <c:v>2.7437571816933383E-2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0.14766962809338302</c:v>
                </c:pt>
                <c:pt idx="25">
                  <c:v>3.578935567949329E-2</c:v>
                </c:pt>
                <c:pt idx="26">
                  <c:v>3.6433956447408988E-2</c:v>
                </c:pt>
                <c:pt idx="27">
                  <c:v>3.730276617807797E-2</c:v>
                </c:pt>
                <c:pt idx="28">
                  <c:v>3.5733303438804966E-2</c:v>
                </c:pt>
                <c:pt idx="29">
                  <c:v>2.7129284493147613E-2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1-408A-AF32-79322A8F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93496"/>
        <c:axId val="532595792"/>
      </c:lineChart>
      <c:catAx>
        <c:axId val="5215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60472"/>
        <c:crosses val="autoZero"/>
        <c:auto val="1"/>
        <c:lblAlgn val="ctr"/>
        <c:lblOffset val="100"/>
        <c:noMultiLvlLbl val="1"/>
      </c:catAx>
      <c:valAx>
        <c:axId val="521560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53584"/>
        <c:crosses val="autoZero"/>
        <c:crossBetween val="between"/>
      </c:valAx>
      <c:valAx>
        <c:axId val="5325957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93496"/>
        <c:crosses val="max"/>
        <c:crossBetween val="between"/>
      </c:valAx>
      <c:catAx>
        <c:axId val="532593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259579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Total'!$F$6:$F$36</c:f>
              <c:numCache>
                <c:formatCode>General</c:formatCode>
                <c:ptCount val="31"/>
                <c:pt idx="0">
                  <c:v>501</c:v>
                </c:pt>
                <c:pt idx="1">
                  <c:v>602</c:v>
                </c:pt>
                <c:pt idx="2">
                  <c:v>462</c:v>
                </c:pt>
                <c:pt idx="3">
                  <c:v>1177</c:v>
                </c:pt>
                <c:pt idx="4">
                  <c:v>1085</c:v>
                </c:pt>
                <c:pt idx="5">
                  <c:v>1015</c:v>
                </c:pt>
                <c:pt idx="6">
                  <c:v>1120</c:v>
                </c:pt>
                <c:pt idx="7">
                  <c:v>1001</c:v>
                </c:pt>
                <c:pt idx="8">
                  <c:v>801</c:v>
                </c:pt>
                <c:pt idx="9">
                  <c:v>545</c:v>
                </c:pt>
                <c:pt idx="10">
                  <c:v>1246</c:v>
                </c:pt>
                <c:pt idx="11">
                  <c:v>1133</c:v>
                </c:pt>
                <c:pt idx="12">
                  <c:v>995</c:v>
                </c:pt>
                <c:pt idx="13">
                  <c:v>1164</c:v>
                </c:pt>
                <c:pt idx="14">
                  <c:v>1052</c:v>
                </c:pt>
                <c:pt idx="15">
                  <c:v>918</c:v>
                </c:pt>
                <c:pt idx="16">
                  <c:v>558</c:v>
                </c:pt>
                <c:pt idx="17">
                  <c:v>1166</c:v>
                </c:pt>
                <c:pt idx="18">
                  <c:v>1087</c:v>
                </c:pt>
                <c:pt idx="19">
                  <c:v>713</c:v>
                </c:pt>
                <c:pt idx="24">
                  <c:v>4452</c:v>
                </c:pt>
                <c:pt idx="25">
                  <c:v>970</c:v>
                </c:pt>
                <c:pt idx="26">
                  <c:v>1026</c:v>
                </c:pt>
                <c:pt idx="27">
                  <c:v>986</c:v>
                </c:pt>
                <c:pt idx="28">
                  <c:v>974</c:v>
                </c:pt>
                <c:pt idx="29">
                  <c:v>740</c:v>
                </c:pt>
                <c:pt idx="30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'Dunno Total'!$G$5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'Dunno Total'!$B$6:$B$36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'Dunno Total'!$G$6:$G$36</c:f>
              <c:numCache>
                <c:formatCode>0%</c:formatCode>
                <c:ptCount val="31"/>
                <c:pt idx="0">
                  <c:v>1.7890301385516356E-2</c:v>
                </c:pt>
                <c:pt idx="1">
                  <c:v>2.149692901014141E-2</c:v>
                </c:pt>
                <c:pt idx="2">
                  <c:v>1.6497643193829452E-2</c:v>
                </c:pt>
                <c:pt idx="3">
                  <c:v>4.2029710041422655E-2</c:v>
                </c:pt>
                <c:pt idx="4">
                  <c:v>3.8744465076417656E-2</c:v>
                </c:pt>
                <c:pt idx="5">
                  <c:v>3.6244822168261678E-2</c:v>
                </c:pt>
                <c:pt idx="6">
                  <c:v>3.9994286530495644E-2</c:v>
                </c:pt>
                <c:pt idx="7">
                  <c:v>3.574489358663048E-2</c:v>
                </c:pt>
                <c:pt idx="8">
                  <c:v>2.8603056706184831E-2</c:v>
                </c:pt>
                <c:pt idx="9">
                  <c:v>1.9461505499214399E-2</c:v>
                </c:pt>
                <c:pt idx="10">
                  <c:v>4.4493643765176401E-2</c:v>
                </c:pt>
                <c:pt idx="11">
                  <c:v>4.0458505927724611E-2</c:v>
                </c:pt>
                <c:pt idx="12">
                  <c:v>3.5530638480217112E-2</c:v>
                </c:pt>
                <c:pt idx="13">
                  <c:v>4.1565490644193688E-2</c:v>
                </c:pt>
                <c:pt idx="14">
                  <c:v>3.7566061991144123E-2</c:v>
                </c:pt>
                <c:pt idx="15">
                  <c:v>3.2781031281245536E-2</c:v>
                </c:pt>
                <c:pt idx="16">
                  <c:v>1.9925724896443366E-2</c:v>
                </c:pt>
                <c:pt idx="17">
                  <c:v>4.1636909012998144E-2</c:v>
                </c:pt>
                <c:pt idx="18">
                  <c:v>3.8815883445222112E-2</c:v>
                </c:pt>
                <c:pt idx="19">
                  <c:v>2.5460648478788744E-2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0.15897728895872018</c:v>
                </c:pt>
                <c:pt idx="25">
                  <c:v>3.4637908870161403E-2</c:v>
                </c:pt>
                <c:pt idx="26">
                  <c:v>3.6637623196686189E-2</c:v>
                </c:pt>
                <c:pt idx="27">
                  <c:v>3.5209255820597057E-2</c:v>
                </c:pt>
                <c:pt idx="28">
                  <c:v>3.4780745607770322E-2</c:v>
                </c:pt>
                <c:pt idx="29">
                  <c:v>2.6424796457648909E-2</c:v>
                </c:pt>
                <c:pt idx="30">
                  <c:v>1.8390229967147551E-2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6-48BA-B9BC-506BE927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Total'!$C$39:$C$42</c:f>
              <c:numCache>
                <c:formatCode>General</c:formatCode>
                <c:ptCount val="4"/>
                <c:pt idx="0">
                  <c:v>5735</c:v>
                </c:pt>
                <c:pt idx="1">
                  <c:v>6598</c:v>
                </c:pt>
                <c:pt idx="2">
                  <c:v>5249</c:v>
                </c:pt>
                <c:pt idx="3">
                  <c:v>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A6B-93C3-31D875CEF551}"/>
            </c:ext>
          </c:extLst>
        </c:ser>
        <c:ser>
          <c:idx val="1"/>
          <c:order val="1"/>
          <c:tx>
            <c:strRef>
              <c:f>'Dunno Total'!$D$38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Total'!$D$39:$D$42</c:f>
              <c:numCache>
                <c:formatCode>General</c:formatCode>
                <c:ptCount val="4"/>
                <c:pt idx="0">
                  <c:v>219</c:v>
                </c:pt>
                <c:pt idx="1">
                  <c:v>259</c:v>
                </c:pt>
                <c:pt idx="2">
                  <c:v>222</c:v>
                </c:pt>
                <c:pt idx="3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C-4A6B-93C3-31D875CEF551}"/>
            </c:ext>
          </c:extLst>
        </c:ser>
        <c:ser>
          <c:idx val="2"/>
          <c:order val="2"/>
          <c:tx>
            <c:strRef>
              <c:f>'Dunno Total'!$E$38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Total'!$E$39:$E$42</c:f>
              <c:numCache>
                <c:formatCode>General</c:formatCode>
                <c:ptCount val="4"/>
                <c:pt idx="0">
                  <c:v>8</c:v>
                </c:pt>
                <c:pt idx="1">
                  <c:v>28</c:v>
                </c:pt>
                <c:pt idx="2">
                  <c:v>23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C-4A6B-93C3-31D875CEF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'Dunno Total'!$F$38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Total'!$F$39:$F$42</c:f>
              <c:numCache>
                <c:formatCode>General</c:formatCode>
                <c:ptCount val="4"/>
                <c:pt idx="0">
                  <c:v>5962</c:v>
                </c:pt>
                <c:pt idx="1">
                  <c:v>6885</c:v>
                </c:pt>
                <c:pt idx="2">
                  <c:v>5494</c:v>
                </c:pt>
                <c:pt idx="3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'Dunno Total'!$G$38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'Dunno Total'!$B$39:$B$42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'Dunno Total'!$G$39:$G$42</c:f>
              <c:numCache>
                <c:formatCode>0%</c:formatCode>
                <c:ptCount val="4"/>
                <c:pt idx="0">
                  <c:v>0.21289815740608484</c:v>
                </c:pt>
                <c:pt idx="1">
                  <c:v>0.24585773460934152</c:v>
                </c:pt>
                <c:pt idx="2">
                  <c:v>0.19618625910584203</c:v>
                </c:pt>
                <c:pt idx="3">
                  <c:v>0.34505784887873159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3D3-91B7-392C86265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82-4690-8F8A-5F64951B98B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D82-4690-8F8A-5F64951B98B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D82-4690-8F8A-5F64951B98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82-4690-8F8A-5F64951B98B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D82-4690-8F8A-5F64951B98B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D82-4690-8F8A-5F64951B98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Total'!$C$44:$E$44</c:f>
              <c:numCache>
                <c:formatCode>General</c:formatCode>
                <c:ptCount val="3"/>
                <c:pt idx="0">
                  <c:v>26997</c:v>
                </c:pt>
                <c:pt idx="1">
                  <c:v>916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2-4690-8F8A-5F64951B98B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B1-445F-93ED-604D45EB60F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2B1-445F-93ED-604D45EB60F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B1-445F-93ED-604D45EB60F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2B1-445F-93ED-604D45EB60F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2B1-445F-93ED-604D45EB60F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2B1-445F-93ED-604D45EB60F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'Dunno Total'!$C$38:$E$38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'Dunno Total'!$C$45:$E$45</c:f>
              <c:numCache>
                <c:formatCode>0.0</c:formatCode>
                <c:ptCount val="3"/>
                <c:pt idx="0">
                  <c:v>870.87096774193549</c:v>
                </c:pt>
                <c:pt idx="1">
                  <c:v>29.548387096774192</c:v>
                </c:pt>
                <c:pt idx="2">
                  <c:v>2.935483870967742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1-445F-93ED-604D45EB60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Agent'!$C$6:$C$36</c:f>
              <c:numCache>
                <c:formatCode>General</c:formatCode>
                <c:ptCount val="31"/>
                <c:pt idx="0">
                  <c:v>227</c:v>
                </c:pt>
                <c:pt idx="1">
                  <c:v>324</c:v>
                </c:pt>
                <c:pt idx="2">
                  <c:v>237</c:v>
                </c:pt>
                <c:pt idx="3">
                  <c:v>722</c:v>
                </c:pt>
                <c:pt idx="4">
                  <c:v>596</c:v>
                </c:pt>
                <c:pt idx="5">
                  <c:v>570</c:v>
                </c:pt>
                <c:pt idx="6">
                  <c:v>604</c:v>
                </c:pt>
                <c:pt idx="7">
                  <c:v>580</c:v>
                </c:pt>
                <c:pt idx="8">
                  <c:v>446</c:v>
                </c:pt>
                <c:pt idx="9">
                  <c:v>316</c:v>
                </c:pt>
                <c:pt idx="10">
                  <c:v>759</c:v>
                </c:pt>
                <c:pt idx="11">
                  <c:v>679</c:v>
                </c:pt>
                <c:pt idx="12">
                  <c:v>496</c:v>
                </c:pt>
                <c:pt idx="13">
                  <c:v>646</c:v>
                </c:pt>
                <c:pt idx="14">
                  <c:v>615</c:v>
                </c:pt>
                <c:pt idx="15">
                  <c:v>568</c:v>
                </c:pt>
                <c:pt idx="16">
                  <c:v>324</c:v>
                </c:pt>
                <c:pt idx="17">
                  <c:v>729</c:v>
                </c:pt>
                <c:pt idx="18">
                  <c:v>651</c:v>
                </c:pt>
                <c:pt idx="19">
                  <c:v>416</c:v>
                </c:pt>
                <c:pt idx="24">
                  <c:v>2681</c:v>
                </c:pt>
                <c:pt idx="25">
                  <c:v>568</c:v>
                </c:pt>
                <c:pt idx="26">
                  <c:v>568</c:v>
                </c:pt>
                <c:pt idx="27">
                  <c:v>563</c:v>
                </c:pt>
                <c:pt idx="28">
                  <c:v>566</c:v>
                </c:pt>
                <c:pt idx="29">
                  <c:v>444</c:v>
                </c:pt>
                <c:pt idx="30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B-4B68-AEAF-6A45592A4F83}"/>
            </c:ext>
          </c:extLst>
        </c:ser>
        <c:ser>
          <c:idx val="1"/>
          <c:order val="1"/>
          <c:tx>
            <c:strRef>
              <c:f>'Handover Agent'!$D$5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Agent'!$D$6:$D$36</c:f>
              <c:numCache>
                <c:formatCode>General</c:formatCode>
                <c:ptCount val="31"/>
                <c:pt idx="0">
                  <c:v>18</c:v>
                </c:pt>
                <c:pt idx="1">
                  <c:v>38</c:v>
                </c:pt>
                <c:pt idx="2">
                  <c:v>20</c:v>
                </c:pt>
                <c:pt idx="3">
                  <c:v>61</c:v>
                </c:pt>
                <c:pt idx="4">
                  <c:v>64</c:v>
                </c:pt>
                <c:pt idx="5">
                  <c:v>38</c:v>
                </c:pt>
                <c:pt idx="6">
                  <c:v>61</c:v>
                </c:pt>
                <c:pt idx="7">
                  <c:v>45</c:v>
                </c:pt>
                <c:pt idx="8">
                  <c:v>42</c:v>
                </c:pt>
                <c:pt idx="9">
                  <c:v>24</c:v>
                </c:pt>
                <c:pt idx="10">
                  <c:v>48</c:v>
                </c:pt>
                <c:pt idx="11">
                  <c:v>61</c:v>
                </c:pt>
                <c:pt idx="12">
                  <c:v>56</c:v>
                </c:pt>
                <c:pt idx="13">
                  <c:v>61</c:v>
                </c:pt>
                <c:pt idx="14">
                  <c:v>39</c:v>
                </c:pt>
                <c:pt idx="15">
                  <c:v>53</c:v>
                </c:pt>
                <c:pt idx="16">
                  <c:v>33</c:v>
                </c:pt>
                <c:pt idx="17">
                  <c:v>62</c:v>
                </c:pt>
                <c:pt idx="18">
                  <c:v>76</c:v>
                </c:pt>
                <c:pt idx="19">
                  <c:v>43</c:v>
                </c:pt>
                <c:pt idx="24">
                  <c:v>188</c:v>
                </c:pt>
                <c:pt idx="25">
                  <c:v>38</c:v>
                </c:pt>
                <c:pt idx="26">
                  <c:v>40</c:v>
                </c:pt>
                <c:pt idx="27">
                  <c:v>40</c:v>
                </c:pt>
                <c:pt idx="28">
                  <c:v>26</c:v>
                </c:pt>
                <c:pt idx="29">
                  <c:v>29</c:v>
                </c:pt>
                <c:pt idx="3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B-4B68-AEAF-6A45592A4F83}"/>
            </c:ext>
          </c:extLst>
        </c:ser>
        <c:ser>
          <c:idx val="2"/>
          <c:order val="2"/>
          <c:tx>
            <c:strRef>
              <c:f>'Handover Agent'!$E$5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Agent'!$E$6:$E$36</c:f>
              <c:numCache>
                <c:formatCode>General</c:formatCode>
                <c:ptCount val="31"/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5">
                  <c:v>2</c:v>
                </c:pt>
                <c:pt idx="6">
                  <c:v>2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8223808"/>
        <c:axId val="448223480"/>
      </c:barChart>
      <c:lineChart>
        <c:grouping val="standard"/>
        <c:varyColors val="0"/>
        <c:ser>
          <c:idx val="3"/>
          <c:order val="3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1.4005602240896359E-2</c:v>
                </c:pt>
                <c:pt idx="1">
                  <c:v>2.0865489052763964E-2</c:v>
                </c:pt>
                <c:pt idx="2">
                  <c:v>1.4863088092379809E-2</c:v>
                </c:pt>
                <c:pt idx="3">
                  <c:v>4.4875092894300576E-2</c:v>
                </c:pt>
                <c:pt idx="4">
                  <c:v>3.7729377465271823E-2</c:v>
                </c:pt>
                <c:pt idx="5">
                  <c:v>3.4871091293660318E-2</c:v>
                </c:pt>
                <c:pt idx="6">
                  <c:v>3.812953752929743E-2</c:v>
                </c:pt>
                <c:pt idx="7">
                  <c:v>3.5728577145143769E-2</c:v>
                </c:pt>
                <c:pt idx="8">
                  <c:v>2.8239867375521636E-2</c:v>
                </c:pt>
                <c:pt idx="9">
                  <c:v>1.966500886068713E-2</c:v>
                </c:pt>
                <c:pt idx="10">
                  <c:v>4.6418567426970786E-2</c:v>
                </c:pt>
                <c:pt idx="11">
                  <c:v>4.2359801063282458E-2</c:v>
                </c:pt>
                <c:pt idx="12">
                  <c:v>3.1555479334590977E-2</c:v>
                </c:pt>
                <c:pt idx="13">
                  <c:v>4.0416166466586634E-2</c:v>
                </c:pt>
                <c:pt idx="14">
                  <c:v>3.7386383124678443E-2</c:v>
                </c:pt>
                <c:pt idx="15">
                  <c:v>3.5499914251414855E-2</c:v>
                </c:pt>
                <c:pt idx="16">
                  <c:v>2.0408163265306121E-2</c:v>
                </c:pt>
                <c:pt idx="17">
                  <c:v>4.5218087234893956E-2</c:v>
                </c:pt>
                <c:pt idx="18">
                  <c:v>4.1559480935231236E-2</c:v>
                </c:pt>
                <c:pt idx="19">
                  <c:v>2.6239067055393587E-2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0.16400846052706797</c:v>
                </c:pt>
                <c:pt idx="25">
                  <c:v>3.4642428399931403E-2</c:v>
                </c:pt>
                <c:pt idx="26">
                  <c:v>3.4756759846795861E-2</c:v>
                </c:pt>
                <c:pt idx="27">
                  <c:v>3.447093122963471E-2</c:v>
                </c:pt>
                <c:pt idx="28">
                  <c:v>3.3842108271880181E-2</c:v>
                </c:pt>
                <c:pt idx="29">
                  <c:v>2.7039387183444806E-2</c:v>
                </c:pt>
                <c:pt idx="30">
                  <c:v>1.520608243297319E-2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6B-4B68-AEAF-6A45592A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32216"/>
        <c:axId val="452635496"/>
      </c:lineChart>
      <c:catAx>
        <c:axId val="448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480"/>
        <c:crosses val="autoZero"/>
        <c:auto val="1"/>
        <c:lblAlgn val="ctr"/>
        <c:lblOffset val="100"/>
        <c:noMultiLvlLbl val="1"/>
      </c:catAx>
      <c:valAx>
        <c:axId val="448223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23808"/>
        <c:crosses val="autoZero"/>
        <c:crossBetween val="between"/>
      </c:valAx>
      <c:valAx>
        <c:axId val="45263549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32216"/>
        <c:crosses val="max"/>
        <c:crossBetween val="between"/>
      </c:valAx>
      <c:catAx>
        <c:axId val="4526322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263549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DUNNO TOTAL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Agent'!$F$6:$F$36</c:f>
              <c:numCache>
                <c:formatCode>General</c:formatCode>
                <c:ptCount val="31"/>
                <c:pt idx="0">
                  <c:v>245</c:v>
                </c:pt>
                <c:pt idx="1">
                  <c:v>365</c:v>
                </c:pt>
                <c:pt idx="2">
                  <c:v>260</c:v>
                </c:pt>
                <c:pt idx="3">
                  <c:v>785</c:v>
                </c:pt>
                <c:pt idx="4">
                  <c:v>660</c:v>
                </c:pt>
                <c:pt idx="5">
                  <c:v>610</c:v>
                </c:pt>
                <c:pt idx="6">
                  <c:v>667</c:v>
                </c:pt>
                <c:pt idx="7">
                  <c:v>625</c:v>
                </c:pt>
                <c:pt idx="8">
                  <c:v>494</c:v>
                </c:pt>
                <c:pt idx="9">
                  <c:v>344</c:v>
                </c:pt>
                <c:pt idx="10">
                  <c:v>812</c:v>
                </c:pt>
                <c:pt idx="11">
                  <c:v>741</c:v>
                </c:pt>
                <c:pt idx="12">
                  <c:v>552</c:v>
                </c:pt>
                <c:pt idx="13">
                  <c:v>707</c:v>
                </c:pt>
                <c:pt idx="14">
                  <c:v>654</c:v>
                </c:pt>
                <c:pt idx="15">
                  <c:v>621</c:v>
                </c:pt>
                <c:pt idx="16">
                  <c:v>357</c:v>
                </c:pt>
                <c:pt idx="17">
                  <c:v>791</c:v>
                </c:pt>
                <c:pt idx="18">
                  <c:v>727</c:v>
                </c:pt>
                <c:pt idx="19">
                  <c:v>459</c:v>
                </c:pt>
                <c:pt idx="24">
                  <c:v>2869</c:v>
                </c:pt>
                <c:pt idx="25">
                  <c:v>606</c:v>
                </c:pt>
                <c:pt idx="26">
                  <c:v>608</c:v>
                </c:pt>
                <c:pt idx="27">
                  <c:v>603</c:v>
                </c:pt>
                <c:pt idx="28">
                  <c:v>592</c:v>
                </c:pt>
                <c:pt idx="29">
                  <c:v>473</c:v>
                </c:pt>
                <c:pt idx="30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328120"/>
        <c:axId val="537323856"/>
      </c:barChart>
      <c:lineChart>
        <c:grouping val="standard"/>
        <c:varyColors val="0"/>
        <c:ser>
          <c:idx val="1"/>
          <c:order val="1"/>
          <c:tx>
            <c:strRef>
              <c:f>'Handover Agent'!$G$5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'Handover Agent'!$B$6:$B$36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'Handover Agent'!$G$6:$G$36</c:f>
              <c:numCache>
                <c:formatCode>0%</c:formatCode>
                <c:ptCount val="31"/>
                <c:pt idx="0">
                  <c:v>1.4005602240896359E-2</c:v>
                </c:pt>
                <c:pt idx="1">
                  <c:v>2.0865489052763964E-2</c:v>
                </c:pt>
                <c:pt idx="2">
                  <c:v>1.4863088092379809E-2</c:v>
                </c:pt>
                <c:pt idx="3">
                  <c:v>4.4875092894300576E-2</c:v>
                </c:pt>
                <c:pt idx="4">
                  <c:v>3.7729377465271823E-2</c:v>
                </c:pt>
                <c:pt idx="5">
                  <c:v>3.4871091293660318E-2</c:v>
                </c:pt>
                <c:pt idx="6">
                  <c:v>3.812953752929743E-2</c:v>
                </c:pt>
                <c:pt idx="7">
                  <c:v>3.5728577145143769E-2</c:v>
                </c:pt>
                <c:pt idx="8">
                  <c:v>2.8239867375521636E-2</c:v>
                </c:pt>
                <c:pt idx="9">
                  <c:v>1.966500886068713E-2</c:v>
                </c:pt>
                <c:pt idx="10">
                  <c:v>4.6418567426970786E-2</c:v>
                </c:pt>
                <c:pt idx="11">
                  <c:v>4.2359801063282458E-2</c:v>
                </c:pt>
                <c:pt idx="12">
                  <c:v>3.1555479334590977E-2</c:v>
                </c:pt>
                <c:pt idx="13">
                  <c:v>4.0416166466586634E-2</c:v>
                </c:pt>
                <c:pt idx="14">
                  <c:v>3.7386383124678443E-2</c:v>
                </c:pt>
                <c:pt idx="15">
                  <c:v>3.5499914251414855E-2</c:v>
                </c:pt>
                <c:pt idx="16">
                  <c:v>2.0408163265306121E-2</c:v>
                </c:pt>
                <c:pt idx="17">
                  <c:v>4.5218087234893956E-2</c:v>
                </c:pt>
                <c:pt idx="18">
                  <c:v>4.1559480935231236E-2</c:v>
                </c:pt>
                <c:pt idx="19">
                  <c:v>2.6239067055393587E-2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0.16400846052706797</c:v>
                </c:pt>
                <c:pt idx="25">
                  <c:v>3.4642428399931403E-2</c:v>
                </c:pt>
                <c:pt idx="26">
                  <c:v>3.4756759846795861E-2</c:v>
                </c:pt>
                <c:pt idx="27">
                  <c:v>3.447093122963471E-2</c:v>
                </c:pt>
                <c:pt idx="28">
                  <c:v>3.3842108271880181E-2</c:v>
                </c:pt>
                <c:pt idx="29">
                  <c:v>2.7039387183444806E-2</c:v>
                </c:pt>
                <c:pt idx="30">
                  <c:v>1.520608243297319E-2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8-4CAC-B4D6-BF032FAC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98600"/>
        <c:axId val="537306144"/>
      </c:lineChart>
      <c:catAx>
        <c:axId val="53732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3856"/>
        <c:crosses val="autoZero"/>
        <c:auto val="1"/>
        <c:lblAlgn val="ctr"/>
        <c:lblOffset val="100"/>
        <c:noMultiLvlLbl val="1"/>
      </c:catAx>
      <c:valAx>
        <c:axId val="53732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8120"/>
        <c:crosses val="autoZero"/>
        <c:crossBetween val="between"/>
      </c:valAx>
      <c:valAx>
        <c:axId val="53730614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98600"/>
        <c:crosses val="max"/>
        <c:crossBetween val="between"/>
      </c:valAx>
      <c:catAx>
        <c:axId val="53729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730614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Agent'!$C$39:$C$42</c:f>
              <c:numCache>
                <c:formatCode>General</c:formatCode>
                <c:ptCount val="4"/>
                <c:pt idx="0">
                  <c:v>3280</c:v>
                </c:pt>
                <c:pt idx="1">
                  <c:v>3922</c:v>
                </c:pt>
                <c:pt idx="2">
                  <c:v>3303</c:v>
                </c:pt>
                <c:pt idx="3">
                  <c:v>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9-4932-83AF-26D63F31F8D1}"/>
            </c:ext>
          </c:extLst>
        </c:ser>
        <c:ser>
          <c:idx val="1"/>
          <c:order val="1"/>
          <c:tx>
            <c:strRef>
              <c:f>'Handover Agent'!$D$38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Agent'!$D$39:$D$42</c:f>
              <c:numCache>
                <c:formatCode>General</c:formatCode>
                <c:ptCount val="4"/>
                <c:pt idx="0">
                  <c:v>300</c:v>
                </c:pt>
                <c:pt idx="1">
                  <c:v>337</c:v>
                </c:pt>
                <c:pt idx="2">
                  <c:v>306</c:v>
                </c:pt>
                <c:pt idx="3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9-4932-83AF-26D63F31F8D1}"/>
            </c:ext>
          </c:extLst>
        </c:ser>
        <c:ser>
          <c:idx val="2"/>
          <c:order val="2"/>
          <c:tx>
            <c:strRef>
              <c:f>'Handover Agent'!$E$38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Agent'!$E$39:$E$42</c:f>
              <c:numCache>
                <c:formatCode>General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9-4932-83AF-26D63F31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360344"/>
        <c:axId val="529361984"/>
      </c:barChart>
      <c:catAx>
        <c:axId val="52936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1984"/>
        <c:crosses val="autoZero"/>
        <c:auto val="1"/>
        <c:lblAlgn val="ctr"/>
        <c:lblOffset val="100"/>
        <c:noMultiLvlLbl val="0"/>
      </c:catAx>
      <c:valAx>
        <c:axId val="52936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6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'Handover Agent'!$F$38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Agent'!$F$39:$F$42</c:f>
              <c:numCache>
                <c:formatCode>General</c:formatCode>
                <c:ptCount val="4"/>
                <c:pt idx="0">
                  <c:v>3592</c:v>
                </c:pt>
                <c:pt idx="1">
                  <c:v>4275</c:v>
                </c:pt>
                <c:pt idx="2">
                  <c:v>3609</c:v>
                </c:pt>
                <c:pt idx="3">
                  <c:v>6017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7557144"/>
        <c:axId val="537553864"/>
      </c:barChart>
      <c:lineChart>
        <c:grouping val="standard"/>
        <c:varyColors val="0"/>
        <c:ser>
          <c:idx val="1"/>
          <c:order val="1"/>
          <c:tx>
            <c:strRef>
              <c:f>'Handover Agent'!$G$38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'Handover Agent'!$B$39:$B$42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'Handover Agent'!$G$39:$G$42</c:f>
              <c:numCache>
                <c:formatCode>0%</c:formatCode>
                <c:ptCount val="4"/>
                <c:pt idx="0">
                  <c:v>0.20533927856857029</c:v>
                </c:pt>
                <c:pt idx="1">
                  <c:v>0.24438346767278341</c:v>
                </c:pt>
                <c:pt idx="2">
                  <c:v>0.2063110958669182</c:v>
                </c:pt>
                <c:pt idx="3">
                  <c:v>0.34396615789172813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A-47FD-AA85-A324AC15A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96440"/>
        <c:axId val="564195128"/>
      </c:lineChart>
      <c:catAx>
        <c:axId val="53755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3864"/>
        <c:crosses val="autoZero"/>
        <c:auto val="1"/>
        <c:lblAlgn val="ctr"/>
        <c:lblOffset val="100"/>
        <c:noMultiLvlLbl val="0"/>
      </c:catAx>
      <c:valAx>
        <c:axId val="537553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57144"/>
        <c:crosses val="autoZero"/>
        <c:crossBetween val="between"/>
      </c:valAx>
      <c:valAx>
        <c:axId val="56419512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96440"/>
        <c:crosses val="max"/>
        <c:crossBetween val="between"/>
      </c:valAx>
      <c:catAx>
        <c:axId val="564196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4195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89-49EB-9766-3F6C30959E7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89-49EB-9766-3F6C30959E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89-49EB-9766-3F6C30959E7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489-49EB-9766-3F6C30959E7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489-49EB-9766-3F6C30959E7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A489-49EB-9766-3F6C30959E7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Agent'!$C$44:$E$44</c:f>
              <c:numCache>
                <c:formatCode>General</c:formatCode>
                <c:ptCount val="3"/>
                <c:pt idx="0">
                  <c:v>16151</c:v>
                </c:pt>
                <c:pt idx="1">
                  <c:v>1314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9-49EB-9766-3F6C30959E7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Active'!$C$39:$C$42</c:f>
              <c:numCache>
                <c:formatCode>General</c:formatCode>
                <c:ptCount val="4"/>
                <c:pt idx="0">
                  <c:v>7402</c:v>
                </c:pt>
                <c:pt idx="1">
                  <c:v>8704</c:v>
                </c:pt>
                <c:pt idx="2">
                  <c:v>6882</c:v>
                </c:pt>
                <c:pt idx="3">
                  <c:v>11585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A-423B-9368-1A036F6F3891}"/>
            </c:ext>
          </c:extLst>
        </c:ser>
        <c:ser>
          <c:idx val="1"/>
          <c:order val="1"/>
          <c:tx>
            <c:strRef>
              <c:f>'User Active'!$D$38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Active'!$D$39:$D$42</c:f>
              <c:numCache>
                <c:formatCode>General</c:formatCode>
                <c:ptCount val="4"/>
                <c:pt idx="0">
                  <c:v>382</c:v>
                </c:pt>
                <c:pt idx="1">
                  <c:v>454</c:v>
                </c:pt>
                <c:pt idx="2">
                  <c:v>373</c:v>
                </c:pt>
                <c:pt idx="3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A-423B-9368-1A036F6F3891}"/>
            </c:ext>
          </c:extLst>
        </c:ser>
        <c:ser>
          <c:idx val="2"/>
          <c:order val="2"/>
          <c:tx>
            <c:strRef>
              <c:f>'User Active'!$E$38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Active'!$E$39:$E$42</c:f>
              <c:numCache>
                <c:formatCode>General</c:formatCode>
                <c:ptCount val="4"/>
                <c:pt idx="0">
                  <c:v>24</c:v>
                </c:pt>
                <c:pt idx="1">
                  <c:v>23</c:v>
                </c:pt>
                <c:pt idx="2">
                  <c:v>17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A-423B-9368-1A036F6F3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768312"/>
        <c:axId val="550771592"/>
      </c:barChart>
      <c:catAx>
        <c:axId val="55076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592"/>
        <c:crosses val="autoZero"/>
        <c:auto val="1"/>
        <c:lblAlgn val="ctr"/>
        <c:lblOffset val="100"/>
        <c:noMultiLvlLbl val="0"/>
      </c:catAx>
      <c:valAx>
        <c:axId val="55077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E0-4425-A51E-BFB6B5B2043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E0-4425-A51E-BFB6B5B2043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E0-4425-A51E-BFB6B5B2043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CE0-4425-A51E-BFB6B5B2043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CE0-4425-A51E-BFB6B5B2043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CE0-4425-A51E-BFB6B5B2043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'Handover Agent'!$C$38:$E$38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'Handover Agent'!$C$45:$E$45</c:f>
              <c:numCache>
                <c:formatCode>0.0</c:formatCode>
                <c:ptCount val="3"/>
                <c:pt idx="0">
                  <c:v>521</c:v>
                </c:pt>
                <c:pt idx="1">
                  <c:v>42.387096774193552</c:v>
                </c:pt>
                <c:pt idx="2">
                  <c:v>0.90322580645161288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0-4425-A51E-BFB6B5B204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Time'!$C$6:$C$36</c:f>
              <c:numCache>
                <c:formatCode>General</c:formatCode>
                <c:ptCount val="31"/>
                <c:pt idx="0">
                  <c:v>7478.37</c:v>
                </c:pt>
                <c:pt idx="1">
                  <c:v>7066.9</c:v>
                </c:pt>
                <c:pt idx="2">
                  <c:v>3847.05</c:v>
                </c:pt>
                <c:pt idx="3">
                  <c:v>15372.64</c:v>
                </c:pt>
                <c:pt idx="4">
                  <c:v>5450.86</c:v>
                </c:pt>
                <c:pt idx="5">
                  <c:v>4303.66</c:v>
                </c:pt>
                <c:pt idx="6">
                  <c:v>3706.04</c:v>
                </c:pt>
                <c:pt idx="7">
                  <c:v>3396.75</c:v>
                </c:pt>
                <c:pt idx="8">
                  <c:v>7238.87</c:v>
                </c:pt>
                <c:pt idx="9">
                  <c:v>4273.9399999999996</c:v>
                </c:pt>
                <c:pt idx="10">
                  <c:v>23126.68</c:v>
                </c:pt>
                <c:pt idx="11">
                  <c:v>2823.45</c:v>
                </c:pt>
                <c:pt idx="12">
                  <c:v>3050.61</c:v>
                </c:pt>
                <c:pt idx="13">
                  <c:v>14716.78</c:v>
                </c:pt>
                <c:pt idx="14">
                  <c:v>2990.53</c:v>
                </c:pt>
                <c:pt idx="15">
                  <c:v>4683.7700000000004</c:v>
                </c:pt>
                <c:pt idx="16">
                  <c:v>6624.22</c:v>
                </c:pt>
                <c:pt idx="17">
                  <c:v>9246.2199999999993</c:v>
                </c:pt>
                <c:pt idx="18">
                  <c:v>7361.29</c:v>
                </c:pt>
                <c:pt idx="19">
                  <c:v>2566.08</c:v>
                </c:pt>
                <c:pt idx="24">
                  <c:v>34332.959999999999</c:v>
                </c:pt>
                <c:pt idx="25">
                  <c:v>8506.23</c:v>
                </c:pt>
                <c:pt idx="26">
                  <c:v>6547.09</c:v>
                </c:pt>
                <c:pt idx="27">
                  <c:v>6011.48</c:v>
                </c:pt>
                <c:pt idx="28">
                  <c:v>11516.26</c:v>
                </c:pt>
                <c:pt idx="29">
                  <c:v>6865.22</c:v>
                </c:pt>
                <c:pt idx="30">
                  <c:v>2211.3200000000002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4-484A-954B-FDD4D52DAA0A}"/>
            </c:ext>
          </c:extLst>
        </c:ser>
        <c:ser>
          <c:idx val="1"/>
          <c:order val="1"/>
          <c:tx>
            <c:strRef>
              <c:f>'Response Time'!$D$5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Time'!$D$6:$D$36</c:f>
              <c:numCache>
                <c:formatCode>General</c:formatCode>
                <c:ptCount val="31"/>
                <c:pt idx="0">
                  <c:v>396.03</c:v>
                </c:pt>
                <c:pt idx="1">
                  <c:v>877.05</c:v>
                </c:pt>
                <c:pt idx="2">
                  <c:v>522.83000000000004</c:v>
                </c:pt>
                <c:pt idx="3">
                  <c:v>2656.74</c:v>
                </c:pt>
                <c:pt idx="4">
                  <c:v>736.64</c:v>
                </c:pt>
                <c:pt idx="5">
                  <c:v>1556.49</c:v>
                </c:pt>
                <c:pt idx="6">
                  <c:v>571.66999999999996</c:v>
                </c:pt>
                <c:pt idx="7">
                  <c:v>81.61</c:v>
                </c:pt>
                <c:pt idx="8" formatCode="0.00">
                  <c:v>180.47</c:v>
                </c:pt>
                <c:pt idx="9">
                  <c:v>462.95</c:v>
                </c:pt>
                <c:pt idx="10">
                  <c:v>1927.59</c:v>
                </c:pt>
                <c:pt idx="11">
                  <c:v>575.19000000000005</c:v>
                </c:pt>
                <c:pt idx="12">
                  <c:v>290.41000000000003</c:v>
                </c:pt>
                <c:pt idx="13">
                  <c:v>1223.72</c:v>
                </c:pt>
                <c:pt idx="14">
                  <c:v>653.53</c:v>
                </c:pt>
                <c:pt idx="15">
                  <c:v>361.23</c:v>
                </c:pt>
                <c:pt idx="16">
                  <c:v>442.44</c:v>
                </c:pt>
                <c:pt idx="17">
                  <c:v>502.14</c:v>
                </c:pt>
                <c:pt idx="18">
                  <c:v>821.32</c:v>
                </c:pt>
                <c:pt idx="19">
                  <c:v>66.84</c:v>
                </c:pt>
                <c:pt idx="24">
                  <c:v>2785.15</c:v>
                </c:pt>
                <c:pt idx="25">
                  <c:v>630.22</c:v>
                </c:pt>
                <c:pt idx="26">
                  <c:v>124.98</c:v>
                </c:pt>
                <c:pt idx="27">
                  <c:v>843.31</c:v>
                </c:pt>
                <c:pt idx="28">
                  <c:v>104.55</c:v>
                </c:pt>
                <c:pt idx="29">
                  <c:v>131.27000000000001</c:v>
                </c:pt>
                <c:pt idx="30" formatCode="0.00">
                  <c:v>173.07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4-484A-954B-FDD4D52DAA0A}"/>
            </c:ext>
          </c:extLst>
        </c:ser>
        <c:ser>
          <c:idx val="2"/>
          <c:order val="2"/>
          <c:tx>
            <c:strRef>
              <c:f>'Response Time'!$E$5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Time'!$E$6:$E$36</c:f>
              <c:numCache>
                <c:formatCode>0.00</c:formatCode>
                <c:ptCount val="31"/>
                <c:pt idx="0" formatCode="General">
                  <c:v>0.6</c:v>
                </c:pt>
                <c:pt idx="1">
                  <c:v>188.97</c:v>
                </c:pt>
                <c:pt idx="2" formatCode="General">
                  <c:v>3.6</c:v>
                </c:pt>
                <c:pt idx="3">
                  <c:v>4</c:v>
                </c:pt>
                <c:pt idx="4" formatCode="General">
                  <c:v>5.7</c:v>
                </c:pt>
                <c:pt idx="5" formatCode="General">
                  <c:v>7.27</c:v>
                </c:pt>
                <c:pt idx="6">
                  <c:v>2.0699999999999998</c:v>
                </c:pt>
                <c:pt idx="7" formatCode="General">
                  <c:v>3.3</c:v>
                </c:pt>
                <c:pt idx="8" formatCode="General">
                  <c:v>3.52</c:v>
                </c:pt>
                <c:pt idx="9">
                  <c:v>69.06</c:v>
                </c:pt>
                <c:pt idx="10" formatCode="General">
                  <c:v>4.25</c:v>
                </c:pt>
                <c:pt idx="11" formatCode="General">
                  <c:v>8.76</c:v>
                </c:pt>
                <c:pt idx="12" formatCode="General">
                  <c:v>1.45</c:v>
                </c:pt>
                <c:pt idx="13">
                  <c:v>18.350000000000001</c:v>
                </c:pt>
                <c:pt idx="14">
                  <c:v>21.56</c:v>
                </c:pt>
                <c:pt idx="15" formatCode="General">
                  <c:v>2.9</c:v>
                </c:pt>
                <c:pt idx="16" formatCode="General">
                  <c:v>1.5</c:v>
                </c:pt>
                <c:pt idx="17">
                  <c:v>2.88</c:v>
                </c:pt>
                <c:pt idx="18" formatCode="General">
                  <c:v>1.69</c:v>
                </c:pt>
                <c:pt idx="19" formatCode="General">
                  <c:v>4.03</c:v>
                </c:pt>
                <c:pt idx="24" formatCode="General">
                  <c:v>23.23</c:v>
                </c:pt>
                <c:pt idx="25" formatCode="General">
                  <c:v>4.78</c:v>
                </c:pt>
                <c:pt idx="26" formatCode="General">
                  <c:v>5.67</c:v>
                </c:pt>
                <c:pt idx="27">
                  <c:v>2</c:v>
                </c:pt>
                <c:pt idx="28" formatCode="General">
                  <c:v>0.09</c:v>
                </c:pt>
                <c:pt idx="30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75096"/>
        <c:axId val="511078704"/>
      </c:barChart>
      <c:lineChart>
        <c:grouping val="standard"/>
        <c:varyColors val="0"/>
        <c:ser>
          <c:idx val="3"/>
          <c:order val="3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Time'!$G$6:$G$36</c:f>
              <c:numCache>
                <c:formatCode>0%</c:formatCode>
                <c:ptCount val="31"/>
                <c:pt idx="0">
                  <c:v>3.3452682592918913E-2</c:v>
                </c:pt>
                <c:pt idx="1">
                  <c:v>3.4548316357282803E-2</c:v>
                </c:pt>
                <c:pt idx="2">
                  <c:v>1.8578366763997337E-2</c:v>
                </c:pt>
                <c:pt idx="3">
                  <c:v>7.6605071392697399E-2</c:v>
                </c:pt>
                <c:pt idx="4">
                  <c:v>2.6308463978979735E-2</c:v>
                </c:pt>
                <c:pt idx="5">
                  <c:v>2.4924563669758006E-2</c:v>
                </c:pt>
                <c:pt idx="6">
                  <c:v>1.8180332940637776E-2</c:v>
                </c:pt>
                <c:pt idx="7">
                  <c:v>1.4789951349392009E-2</c:v>
                </c:pt>
                <c:pt idx="8">
                  <c:v>3.153201009672052E-2</c:v>
                </c:pt>
                <c:pt idx="9">
                  <c:v>2.0415481893008083E-2</c:v>
                </c:pt>
                <c:pt idx="10">
                  <c:v>0.10644758295978546</c:v>
                </c:pt>
                <c:pt idx="11">
                  <c:v>1.4474497862490401E-2</c:v>
                </c:pt>
                <c:pt idx="12">
                  <c:v>1.4198677839536974E-2</c:v>
                </c:pt>
                <c:pt idx="13">
                  <c:v>6.7792551568000514E-2</c:v>
                </c:pt>
                <c:pt idx="14">
                  <c:v>1.5571406014762595E-2</c:v>
                </c:pt>
                <c:pt idx="15">
                  <c:v>2.144327574105338E-2</c:v>
                </c:pt>
                <c:pt idx="16">
                  <c:v>3.0025258793138509E-2</c:v>
                </c:pt>
                <c:pt idx="17">
                  <c:v>4.1422874489825338E-2</c:v>
                </c:pt>
                <c:pt idx="18">
                  <c:v>3.4766576526377935E-2</c:v>
                </c:pt>
                <c:pt idx="19">
                  <c:v>1.1201657315986989E-2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0.15777491531373752</c:v>
                </c:pt>
                <c:pt idx="25">
                  <c:v>3.8831576596681669E-2</c:v>
                </c:pt>
                <c:pt idx="26">
                  <c:v>2.8366770369274711E-2</c:v>
                </c:pt>
                <c:pt idx="27">
                  <c:v>2.912736755254609E-2</c:v>
                </c:pt>
                <c:pt idx="28">
                  <c:v>4.9365114811943035E-2</c:v>
                </c:pt>
                <c:pt idx="29">
                  <c:v>2.9720807521845242E-2</c:v>
                </c:pt>
                <c:pt idx="30">
                  <c:v>1.0133847687621017E-2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4-484A-954B-FDD4D52D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84608"/>
        <c:axId val="511084936"/>
      </c:lineChart>
      <c:catAx>
        <c:axId val="51107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8704"/>
        <c:crosses val="autoZero"/>
        <c:auto val="1"/>
        <c:lblAlgn val="ctr"/>
        <c:lblOffset val="100"/>
        <c:noMultiLvlLbl val="1"/>
      </c:catAx>
      <c:valAx>
        <c:axId val="51107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75096"/>
        <c:crosses val="autoZero"/>
        <c:crossBetween val="between"/>
      </c:valAx>
      <c:valAx>
        <c:axId val="511084936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608"/>
        <c:crosses val="max"/>
        <c:crossBetween val="between"/>
      </c:valAx>
      <c:catAx>
        <c:axId val="511084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108493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Time'!$F$6:$F$36</c:f>
              <c:numCache>
                <c:formatCode>0.00</c:formatCode>
                <c:ptCount val="31"/>
                <c:pt idx="0">
                  <c:v>7875</c:v>
                </c:pt>
                <c:pt idx="1">
                  <c:v>8132.92</c:v>
                </c:pt>
                <c:pt idx="2">
                  <c:v>4373.4800000000005</c:v>
                </c:pt>
                <c:pt idx="3">
                  <c:v>18033.379999999997</c:v>
                </c:pt>
                <c:pt idx="4">
                  <c:v>6193.2</c:v>
                </c:pt>
                <c:pt idx="5">
                  <c:v>5867.42</c:v>
                </c:pt>
                <c:pt idx="6">
                  <c:v>4279.78</c:v>
                </c:pt>
                <c:pt idx="7">
                  <c:v>3481.6600000000003</c:v>
                </c:pt>
                <c:pt idx="8">
                  <c:v>7422.8600000000006</c:v>
                </c:pt>
                <c:pt idx="9">
                  <c:v>4805.95</c:v>
                </c:pt>
                <c:pt idx="10">
                  <c:v>25058.52</c:v>
                </c:pt>
                <c:pt idx="11">
                  <c:v>3407.4</c:v>
                </c:pt>
                <c:pt idx="12">
                  <c:v>3342.47</c:v>
                </c:pt>
                <c:pt idx="13">
                  <c:v>15958.85</c:v>
                </c:pt>
                <c:pt idx="14">
                  <c:v>3665.6200000000003</c:v>
                </c:pt>
                <c:pt idx="15">
                  <c:v>5047.8999999999996</c:v>
                </c:pt>
                <c:pt idx="16">
                  <c:v>7068.16</c:v>
                </c:pt>
                <c:pt idx="17">
                  <c:v>9751.239999999998</c:v>
                </c:pt>
                <c:pt idx="18">
                  <c:v>8184.2999999999993</c:v>
                </c:pt>
                <c:pt idx="19">
                  <c:v>2636.9500000000003</c:v>
                </c:pt>
                <c:pt idx="24">
                  <c:v>37141.340000000004</c:v>
                </c:pt>
                <c:pt idx="25">
                  <c:v>9141.23</c:v>
                </c:pt>
                <c:pt idx="26">
                  <c:v>6677.74</c:v>
                </c:pt>
                <c:pt idx="27">
                  <c:v>6856.7899999999991</c:v>
                </c:pt>
                <c:pt idx="28">
                  <c:v>11620.9</c:v>
                </c:pt>
                <c:pt idx="29">
                  <c:v>6996.4900000000007</c:v>
                </c:pt>
                <c:pt idx="30">
                  <c:v>2385.5800000000004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84280"/>
        <c:axId val="511089200"/>
      </c:barChart>
      <c:lineChart>
        <c:grouping val="standard"/>
        <c:varyColors val="0"/>
        <c:ser>
          <c:idx val="1"/>
          <c:order val="1"/>
          <c:tx>
            <c:strRef>
              <c:f>'Response Time'!$G$5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'Response Time'!$B$6:$B$36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'Response Time'!$G$6:$G$36</c:f>
              <c:numCache>
                <c:formatCode>0%</c:formatCode>
                <c:ptCount val="31"/>
                <c:pt idx="0">
                  <c:v>3.3452682592918913E-2</c:v>
                </c:pt>
                <c:pt idx="1">
                  <c:v>3.4548316357282803E-2</c:v>
                </c:pt>
                <c:pt idx="2">
                  <c:v>1.8578366763997337E-2</c:v>
                </c:pt>
                <c:pt idx="3">
                  <c:v>7.6605071392697399E-2</c:v>
                </c:pt>
                <c:pt idx="4">
                  <c:v>2.6308463978979735E-2</c:v>
                </c:pt>
                <c:pt idx="5">
                  <c:v>2.4924563669758006E-2</c:v>
                </c:pt>
                <c:pt idx="6">
                  <c:v>1.8180332940637776E-2</c:v>
                </c:pt>
                <c:pt idx="7">
                  <c:v>1.4789951349392009E-2</c:v>
                </c:pt>
                <c:pt idx="8">
                  <c:v>3.153201009672052E-2</c:v>
                </c:pt>
                <c:pt idx="9">
                  <c:v>2.0415481893008083E-2</c:v>
                </c:pt>
                <c:pt idx="10">
                  <c:v>0.10644758295978546</c:v>
                </c:pt>
                <c:pt idx="11">
                  <c:v>1.4474497862490401E-2</c:v>
                </c:pt>
                <c:pt idx="12">
                  <c:v>1.4198677839536974E-2</c:v>
                </c:pt>
                <c:pt idx="13">
                  <c:v>6.7792551568000514E-2</c:v>
                </c:pt>
                <c:pt idx="14">
                  <c:v>1.5571406014762595E-2</c:v>
                </c:pt>
                <c:pt idx="15">
                  <c:v>2.144327574105338E-2</c:v>
                </c:pt>
                <c:pt idx="16">
                  <c:v>3.0025258793138509E-2</c:v>
                </c:pt>
                <c:pt idx="17">
                  <c:v>4.1422874489825338E-2</c:v>
                </c:pt>
                <c:pt idx="18">
                  <c:v>3.4766576526377935E-2</c:v>
                </c:pt>
                <c:pt idx="19">
                  <c:v>1.1201657315986989E-2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0.15777491531373752</c:v>
                </c:pt>
                <c:pt idx="25">
                  <c:v>3.8831576596681669E-2</c:v>
                </c:pt>
                <c:pt idx="26">
                  <c:v>2.8366770369274711E-2</c:v>
                </c:pt>
                <c:pt idx="27">
                  <c:v>2.912736755254609E-2</c:v>
                </c:pt>
                <c:pt idx="28">
                  <c:v>4.9365114811943035E-2</c:v>
                </c:pt>
                <c:pt idx="29">
                  <c:v>2.9720807521845242E-2</c:v>
                </c:pt>
                <c:pt idx="30">
                  <c:v>1.0133847687621017E-2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B-4637-92D8-A55A7D1A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221872"/>
        <c:axId val="569216624"/>
      </c:lineChart>
      <c:catAx>
        <c:axId val="51108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9200"/>
        <c:crosses val="autoZero"/>
        <c:auto val="1"/>
        <c:lblAlgn val="ctr"/>
        <c:lblOffset val="100"/>
        <c:noMultiLvlLbl val="1"/>
      </c:catAx>
      <c:valAx>
        <c:axId val="51108920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84280"/>
        <c:crosses val="autoZero"/>
        <c:crossBetween val="between"/>
      </c:valAx>
      <c:valAx>
        <c:axId val="56921662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21872"/>
        <c:crosses val="max"/>
        <c:crossBetween val="between"/>
      </c:valAx>
      <c:catAx>
        <c:axId val="569221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69216624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PER</a:t>
            </a:r>
            <a:r>
              <a:rPr lang="en-US" sz="1600" b="1" baseline="0"/>
              <a:t>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Time'!$C$39:$C$42</c:f>
              <c:numCache>
                <c:formatCode>0.00</c:formatCode>
                <c:ptCount val="4"/>
                <c:pt idx="0">
                  <c:v>47225.52</c:v>
                </c:pt>
                <c:pt idx="1">
                  <c:v>58627.079999999994</c:v>
                </c:pt>
                <c:pt idx="2">
                  <c:v>33472.11</c:v>
                </c:pt>
                <c:pt idx="3">
                  <c:v>75990.559999999998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4681-8897-BFC64A03D912}"/>
            </c:ext>
          </c:extLst>
        </c:ser>
        <c:ser>
          <c:idx val="1"/>
          <c:order val="1"/>
          <c:tx>
            <c:strRef>
              <c:f>'Response Time'!$D$38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Time'!$D$39:$D$42</c:f>
              <c:numCache>
                <c:formatCode>0.00</c:formatCode>
                <c:ptCount val="4"/>
                <c:pt idx="0">
                  <c:v>7317.45</c:v>
                </c:pt>
                <c:pt idx="1">
                  <c:v>4741.9399999999996</c:v>
                </c:pt>
                <c:pt idx="2">
                  <c:v>2847.5000000000005</c:v>
                </c:pt>
                <c:pt idx="3">
                  <c:v>4792.55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D-4681-8897-BFC64A03D912}"/>
            </c:ext>
          </c:extLst>
        </c:ser>
        <c:ser>
          <c:idx val="2"/>
          <c:order val="2"/>
          <c:tx>
            <c:strRef>
              <c:f>'Response Time'!$E$38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Time'!$E$39:$E$42</c:f>
              <c:numCache>
                <c:formatCode>0.00</c:formatCode>
                <c:ptCount val="4"/>
                <c:pt idx="0">
                  <c:v>212.20999999999998</c:v>
                </c:pt>
                <c:pt idx="1">
                  <c:v>108.69</c:v>
                </c:pt>
                <c:pt idx="2">
                  <c:v>34.559999999999995</c:v>
                </c:pt>
                <c:pt idx="3">
                  <c:v>36.96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D-4681-8897-BFC64A03D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395648"/>
        <c:axId val="539395976"/>
      </c:barChart>
      <c:catAx>
        <c:axId val="53939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976"/>
        <c:crosses val="autoZero"/>
        <c:auto val="1"/>
        <c:lblAlgn val="ctr"/>
        <c:lblOffset val="100"/>
        <c:noMultiLvlLbl val="0"/>
      </c:catAx>
      <c:valAx>
        <c:axId val="53939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9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ALL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Time'!$F$39:$F$42</c:f>
              <c:numCache>
                <c:formatCode>0.00</c:formatCode>
                <c:ptCount val="4"/>
                <c:pt idx="0">
                  <c:v>54755.179999999993</c:v>
                </c:pt>
                <c:pt idx="1">
                  <c:v>63477.710000000006</c:v>
                </c:pt>
                <c:pt idx="2">
                  <c:v>36354.17</c:v>
                </c:pt>
                <c:pt idx="3">
                  <c:v>80820.070000000007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9218920"/>
        <c:axId val="569219248"/>
      </c:barChart>
      <c:lineChart>
        <c:grouping val="standard"/>
        <c:varyColors val="0"/>
        <c:ser>
          <c:idx val="1"/>
          <c:order val="1"/>
          <c:tx>
            <c:strRef>
              <c:f>'Response Time'!$G$38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'Response Time'!$B$39:$B$42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'Response Time'!$G$39:$G$42</c:f>
              <c:numCache>
                <c:formatCode>0%</c:formatCode>
                <c:ptCount val="4"/>
                <c:pt idx="0">
                  <c:v>0.23259779769627195</c:v>
                </c:pt>
                <c:pt idx="1">
                  <c:v>0.26965075356893398</c:v>
                </c:pt>
                <c:pt idx="2">
                  <c:v>0.15443104888114476</c:v>
                </c:pt>
                <c:pt idx="3">
                  <c:v>0.34332039985364932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A2D-BEBD-3B2A1F28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92808"/>
        <c:axId val="511092480"/>
      </c:lineChart>
      <c:catAx>
        <c:axId val="56921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9248"/>
        <c:crosses val="autoZero"/>
        <c:auto val="1"/>
        <c:lblAlgn val="ctr"/>
        <c:lblOffset val="100"/>
        <c:noMultiLvlLbl val="0"/>
      </c:catAx>
      <c:valAx>
        <c:axId val="5692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18920"/>
        <c:crosses val="autoZero"/>
        <c:crossBetween val="between"/>
      </c:valAx>
      <c:valAx>
        <c:axId val="51109248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92808"/>
        <c:crosses val="max"/>
        <c:crossBetween val="between"/>
      </c:valAx>
      <c:catAx>
        <c:axId val="511092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1092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8E-4F2E-A1E3-25EFDB4A50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08E-4F2E-A1E3-25EFDB4A50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08E-4F2E-A1E3-25EFDB4A508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08E-4F2E-A1E3-25EFDB4A508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08E-4F2E-A1E3-25EFDB4A508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08E-4F2E-A1E3-25EFDB4A508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Time'!$C$44:$E$44</c:f>
              <c:numCache>
                <c:formatCode>0.00</c:formatCode>
                <c:ptCount val="3"/>
                <c:pt idx="0">
                  <c:v>215315.27</c:v>
                </c:pt>
                <c:pt idx="1">
                  <c:v>19699.439999999999</c:v>
                </c:pt>
                <c:pt idx="2">
                  <c:v>392.41999999999996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E-4F2E-A1E3-25EFDB4A508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per channel per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48-4A22-B779-2AD52B1DF9D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D48-4A22-B779-2AD52B1DF9D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48-4A22-B779-2AD52B1DF9D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D48-4A22-B779-2AD52B1DF9D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D48-4A22-B779-2AD52B1DF9D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D48-4A22-B779-2AD52B1DF9D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'Response Time'!$C$38:$E$38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'Response Time'!$C$45:$E$45</c:f>
              <c:numCache>
                <c:formatCode>0.0</c:formatCode>
                <c:ptCount val="3"/>
                <c:pt idx="0">
                  <c:v>6945.6538709677416</c:v>
                </c:pt>
                <c:pt idx="1">
                  <c:v>635.46580645161282</c:v>
                </c:pt>
                <c:pt idx="2">
                  <c:v>12.658709677419354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8-4A22-B779-2AD52B1DF9D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 ALL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Active'!$F$38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Active'!$F$39:$F$42</c:f>
              <c:numCache>
                <c:formatCode>General</c:formatCode>
                <c:ptCount val="4"/>
                <c:pt idx="0">
                  <c:v>7808</c:v>
                </c:pt>
                <c:pt idx="1">
                  <c:v>9181</c:v>
                </c:pt>
                <c:pt idx="2">
                  <c:v>7272</c:v>
                </c:pt>
                <c:pt idx="3">
                  <c:v>11420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1206720"/>
        <c:axId val="521204096"/>
      </c:barChart>
      <c:lineChart>
        <c:grouping val="standard"/>
        <c:varyColors val="0"/>
        <c:ser>
          <c:idx val="1"/>
          <c:order val="1"/>
          <c:tx>
            <c:strRef>
              <c:f>'User Active'!$G$38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'User Active'!$B$39:$B$42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'User Active'!$G$39:$G$42</c:f>
              <c:numCache>
                <c:formatCode>0%</c:formatCode>
                <c:ptCount val="4"/>
                <c:pt idx="0">
                  <c:v>0.2188279476472072</c:v>
                </c:pt>
                <c:pt idx="1">
                  <c:v>0.25730781087973992</c:v>
                </c:pt>
                <c:pt idx="2">
                  <c:v>0.20380594714273703</c:v>
                </c:pt>
                <c:pt idx="3">
                  <c:v>0.32005829433031585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E9F-90FD-34F3202E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52528"/>
        <c:axId val="557851872"/>
      </c:lineChart>
      <c:catAx>
        <c:axId val="52120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4096"/>
        <c:crosses val="autoZero"/>
        <c:auto val="1"/>
        <c:lblAlgn val="ctr"/>
        <c:lblOffset val="100"/>
        <c:noMultiLvlLbl val="0"/>
      </c:catAx>
      <c:valAx>
        <c:axId val="52120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6720"/>
        <c:crosses val="autoZero"/>
        <c:crossBetween val="between"/>
      </c:valAx>
      <c:valAx>
        <c:axId val="5578518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852528"/>
        <c:crosses val="max"/>
        <c:crossBetween val="between"/>
      </c:valAx>
      <c:catAx>
        <c:axId val="557852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785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total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10B-4053-BD4E-BDBEDDB7605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10B-4053-BD4E-BDBEDDB7605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10B-4053-BD4E-BDBEDDB7605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10B-4053-BD4E-BDBEDDB7605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10B-4053-BD4E-BDBEDDB7605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10B-4053-BD4E-BDBEDDB7605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Active'!$C$44:$E$44</c:f>
              <c:numCache>
                <c:formatCode>General</c:formatCode>
                <c:ptCount val="3"/>
                <c:pt idx="0">
                  <c:v>34573</c:v>
                </c:pt>
                <c:pt idx="1">
                  <c:v>1652</c:v>
                </c:pt>
                <c:pt idx="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B-4053-BD4E-BDBEDDB7605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total per channel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E27-40DD-89A1-52A92BC6EE4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E27-40DD-89A1-52A92BC6EE4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E27-40DD-89A1-52A92BC6EE4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E27-40DD-89A1-52A92BC6EE4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E27-40DD-89A1-52A92BC6EE4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E27-40DD-89A1-52A92BC6EE4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Active'!$C$38:$E$38</c:f>
              <c:strCache>
                <c:ptCount val="3"/>
                <c:pt idx="0">
                  <c:v>Livechat</c:v>
                </c:pt>
                <c:pt idx="1">
                  <c:v>Telegram</c:v>
                </c:pt>
                <c:pt idx="2">
                  <c:v>Line</c:v>
                </c:pt>
              </c:strCache>
            </c:strRef>
          </c:cat>
          <c:val>
            <c:numRef>
              <c:f>'User Active'!$C$45:$E$45</c:f>
              <c:numCache>
                <c:formatCode>0.0</c:formatCode>
                <c:ptCount val="3"/>
                <c:pt idx="0">
                  <c:v>1115.258064516129</c:v>
                </c:pt>
                <c:pt idx="1">
                  <c:v>53.29032258064516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40DD-89A1-52A92BC6EE4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INTERACTION</a:t>
            </a:r>
            <a:r>
              <a:rPr lang="en-US" baseline="0"/>
              <a:t> PER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Interaction!$C$5</c:f>
              <c:strCache>
                <c:ptCount val="1"/>
                <c:pt idx="0">
                  <c:v>Livechat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Interaction!$C$6:$C$36</c:f>
              <c:numCache>
                <c:formatCode>General</c:formatCode>
                <c:ptCount val="31"/>
                <c:pt idx="0">
                  <c:v>695</c:v>
                </c:pt>
                <c:pt idx="1">
                  <c:v>935</c:v>
                </c:pt>
                <c:pt idx="2">
                  <c:v>754</c:v>
                </c:pt>
                <c:pt idx="3">
                  <c:v>1916</c:v>
                </c:pt>
                <c:pt idx="4">
                  <c:v>1720</c:v>
                </c:pt>
                <c:pt idx="5">
                  <c:v>1681</c:v>
                </c:pt>
                <c:pt idx="6">
                  <c:v>1683</c:v>
                </c:pt>
                <c:pt idx="7">
                  <c:v>1624</c:v>
                </c:pt>
                <c:pt idx="8">
                  <c:v>1234</c:v>
                </c:pt>
                <c:pt idx="9">
                  <c:v>863</c:v>
                </c:pt>
                <c:pt idx="10">
                  <c:v>1995</c:v>
                </c:pt>
                <c:pt idx="11">
                  <c:v>1817</c:v>
                </c:pt>
                <c:pt idx="12">
                  <c:v>1588</c:v>
                </c:pt>
                <c:pt idx="13">
                  <c:v>1824</c:v>
                </c:pt>
                <c:pt idx="14">
                  <c:v>1576</c:v>
                </c:pt>
                <c:pt idx="15">
                  <c:v>1382</c:v>
                </c:pt>
                <c:pt idx="16">
                  <c:v>892</c:v>
                </c:pt>
                <c:pt idx="17">
                  <c:v>1873</c:v>
                </c:pt>
                <c:pt idx="18">
                  <c:v>1756</c:v>
                </c:pt>
                <c:pt idx="19">
                  <c:v>1135</c:v>
                </c:pt>
                <c:pt idx="24">
                  <c:v>5449</c:v>
                </c:pt>
                <c:pt idx="25">
                  <c:v>1532</c:v>
                </c:pt>
                <c:pt idx="26">
                  <c:v>1570</c:v>
                </c:pt>
                <c:pt idx="27">
                  <c:v>1575</c:v>
                </c:pt>
                <c:pt idx="28">
                  <c:v>1527</c:v>
                </c:pt>
                <c:pt idx="29">
                  <c:v>1162</c:v>
                </c:pt>
                <c:pt idx="30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2-4C83-ADDD-0450530F0B1D}"/>
            </c:ext>
          </c:extLst>
        </c:ser>
        <c:ser>
          <c:idx val="1"/>
          <c:order val="1"/>
          <c:tx>
            <c:strRef>
              <c:f>Interaction!$D$5</c:f>
              <c:strCache>
                <c:ptCount val="1"/>
                <c:pt idx="0">
                  <c:v>Telegram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Interaction!$D$6:$D$36</c:f>
              <c:numCache>
                <c:formatCode>General</c:formatCode>
                <c:ptCount val="31"/>
                <c:pt idx="0">
                  <c:v>42</c:v>
                </c:pt>
                <c:pt idx="1">
                  <c:v>73</c:v>
                </c:pt>
                <c:pt idx="2">
                  <c:v>40</c:v>
                </c:pt>
                <c:pt idx="3">
                  <c:v>131</c:v>
                </c:pt>
                <c:pt idx="4">
                  <c:v>130</c:v>
                </c:pt>
                <c:pt idx="5">
                  <c:v>101</c:v>
                </c:pt>
                <c:pt idx="6">
                  <c:v>126</c:v>
                </c:pt>
                <c:pt idx="7">
                  <c:v>89</c:v>
                </c:pt>
                <c:pt idx="8">
                  <c:v>78</c:v>
                </c:pt>
                <c:pt idx="9">
                  <c:v>50</c:v>
                </c:pt>
                <c:pt idx="10">
                  <c:v>99</c:v>
                </c:pt>
                <c:pt idx="11">
                  <c:v>129</c:v>
                </c:pt>
                <c:pt idx="12">
                  <c:v>168</c:v>
                </c:pt>
                <c:pt idx="13">
                  <c:v>120</c:v>
                </c:pt>
                <c:pt idx="14">
                  <c:v>124</c:v>
                </c:pt>
                <c:pt idx="15">
                  <c:v>97</c:v>
                </c:pt>
                <c:pt idx="16">
                  <c:v>58</c:v>
                </c:pt>
                <c:pt idx="17">
                  <c:v>113</c:v>
                </c:pt>
                <c:pt idx="18">
                  <c:v>133</c:v>
                </c:pt>
                <c:pt idx="19">
                  <c:v>70</c:v>
                </c:pt>
                <c:pt idx="24">
                  <c:v>260</c:v>
                </c:pt>
                <c:pt idx="25">
                  <c:v>72</c:v>
                </c:pt>
                <c:pt idx="26">
                  <c:v>77</c:v>
                </c:pt>
                <c:pt idx="27">
                  <c:v>85</c:v>
                </c:pt>
                <c:pt idx="28">
                  <c:v>49</c:v>
                </c:pt>
                <c:pt idx="29">
                  <c:v>56</c:v>
                </c:pt>
                <c:pt idx="3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2-4C83-ADDD-0450530F0B1D}"/>
            </c:ext>
          </c:extLst>
        </c:ser>
        <c:ser>
          <c:idx val="2"/>
          <c:order val="2"/>
          <c:tx>
            <c:strRef>
              <c:f>Interaction!$E$5</c:f>
              <c:strCache>
                <c:ptCount val="1"/>
                <c:pt idx="0">
                  <c:v>Line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Interaction!$E$6:$E$36</c:f>
              <c:numCache>
                <c:formatCode>General</c:formatCode>
                <c:ptCount val="31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14</c:v>
                </c:pt>
                <c:pt idx="12">
                  <c:v>3</c:v>
                </c:pt>
                <c:pt idx="13">
                  <c:v>4</c:v>
                </c:pt>
                <c:pt idx="14">
                  <c:v>8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4">
                  <c:v>18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1115344"/>
        <c:axId val="438405232"/>
      </c:barChart>
      <c:lineChart>
        <c:grouping val="standard"/>
        <c:varyColors val="0"/>
        <c:ser>
          <c:idx val="3"/>
          <c:order val="3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Interaction!$G$6:$G$36</c:f>
              <c:numCache>
                <c:formatCode>0%</c:formatCode>
                <c:ptCount val="31"/>
                <c:pt idx="0">
                  <c:v>1.6325988850544201E-2</c:v>
                </c:pt>
                <c:pt idx="1">
                  <c:v>2.2453765153526237E-2</c:v>
                </c:pt>
                <c:pt idx="2">
                  <c:v>1.763118308114326E-2</c:v>
                </c:pt>
                <c:pt idx="3">
                  <c:v>4.537209096540129E-2</c:v>
                </c:pt>
                <c:pt idx="4">
                  <c:v>4.1146801168038226E-2</c:v>
                </c:pt>
                <c:pt idx="5">
                  <c:v>3.9554021767985136E-2</c:v>
                </c:pt>
                <c:pt idx="6">
                  <c:v>4.0084948234669501E-2</c:v>
                </c:pt>
                <c:pt idx="7">
                  <c:v>3.7939120431820191E-2</c:v>
                </c:pt>
                <c:pt idx="8">
                  <c:v>2.9134589859304488E-2</c:v>
                </c:pt>
                <c:pt idx="9">
                  <c:v>2.0330059286788781E-2</c:v>
                </c:pt>
                <c:pt idx="10">
                  <c:v>4.6433943898770022E-2</c:v>
                </c:pt>
                <c:pt idx="11">
                  <c:v>4.335899477922308E-2</c:v>
                </c:pt>
                <c:pt idx="12">
                  <c:v>3.8912485620741524E-2</c:v>
                </c:pt>
                <c:pt idx="13">
                  <c:v>4.3093531545880893E-2</c:v>
                </c:pt>
                <c:pt idx="14">
                  <c:v>3.7784266879037257E-2</c:v>
                </c:pt>
                <c:pt idx="15">
                  <c:v>3.276258738164764E-2</c:v>
                </c:pt>
                <c:pt idx="16">
                  <c:v>2.1037961242367932E-2</c:v>
                </c:pt>
                <c:pt idx="17">
                  <c:v>4.4000530926466684E-2</c:v>
                </c:pt>
                <c:pt idx="18">
                  <c:v>4.1810459251393685E-2</c:v>
                </c:pt>
                <c:pt idx="19">
                  <c:v>2.6767542695336696E-2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0.1266923281125564</c:v>
                </c:pt>
                <c:pt idx="25">
                  <c:v>3.5549951331740555E-2</c:v>
                </c:pt>
                <c:pt idx="26">
                  <c:v>3.6523316520661889E-2</c:v>
                </c:pt>
                <c:pt idx="27">
                  <c:v>3.676665781789222E-2</c:v>
                </c:pt>
                <c:pt idx="28">
                  <c:v>3.4886293248385096E-2</c:v>
                </c:pt>
                <c:pt idx="29">
                  <c:v>2.6944518184231485E-2</c:v>
                </c:pt>
                <c:pt idx="30">
                  <c:v>1.6702061764445626E-2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2-4C83-ADDD-0450530F0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54688"/>
        <c:axId val="526157312"/>
      </c:lineChart>
      <c:catAx>
        <c:axId val="4411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05232"/>
        <c:crosses val="autoZero"/>
        <c:auto val="1"/>
        <c:lblAlgn val="ctr"/>
        <c:lblOffset val="100"/>
        <c:noMultiLvlLbl val="0"/>
      </c:catAx>
      <c:valAx>
        <c:axId val="43840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15344"/>
        <c:crosses val="autoZero"/>
        <c:crossBetween val="between"/>
      </c:valAx>
      <c:valAx>
        <c:axId val="52615731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154688"/>
        <c:crosses val="max"/>
        <c:crossBetween val="between"/>
      </c:valAx>
      <c:catAx>
        <c:axId val="526154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615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INTERACTION ALL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Interaction!$F$5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Interaction!$F$6:$F$36</c:f>
              <c:numCache>
                <c:formatCode>General</c:formatCode>
                <c:ptCount val="31"/>
                <c:pt idx="0">
                  <c:v>738</c:v>
                </c:pt>
                <c:pt idx="1">
                  <c:v>1015</c:v>
                </c:pt>
                <c:pt idx="2">
                  <c:v>797</c:v>
                </c:pt>
                <c:pt idx="3">
                  <c:v>2051</c:v>
                </c:pt>
                <c:pt idx="4">
                  <c:v>1860</c:v>
                </c:pt>
                <c:pt idx="5">
                  <c:v>1788</c:v>
                </c:pt>
                <c:pt idx="6">
                  <c:v>1812</c:v>
                </c:pt>
                <c:pt idx="7">
                  <c:v>1715</c:v>
                </c:pt>
                <c:pt idx="8">
                  <c:v>1317</c:v>
                </c:pt>
                <c:pt idx="9">
                  <c:v>919</c:v>
                </c:pt>
                <c:pt idx="10">
                  <c:v>2099</c:v>
                </c:pt>
                <c:pt idx="11">
                  <c:v>1960</c:v>
                </c:pt>
                <c:pt idx="12">
                  <c:v>1759</c:v>
                </c:pt>
                <c:pt idx="13">
                  <c:v>1948</c:v>
                </c:pt>
                <c:pt idx="14">
                  <c:v>1708</c:v>
                </c:pt>
                <c:pt idx="15">
                  <c:v>1481</c:v>
                </c:pt>
                <c:pt idx="16">
                  <c:v>951</c:v>
                </c:pt>
                <c:pt idx="17">
                  <c:v>1989</c:v>
                </c:pt>
                <c:pt idx="18">
                  <c:v>1890</c:v>
                </c:pt>
                <c:pt idx="19">
                  <c:v>1210</c:v>
                </c:pt>
                <c:pt idx="24">
                  <c:v>5727</c:v>
                </c:pt>
                <c:pt idx="25">
                  <c:v>1607</c:v>
                </c:pt>
                <c:pt idx="26">
                  <c:v>1651</c:v>
                </c:pt>
                <c:pt idx="27">
                  <c:v>1662</c:v>
                </c:pt>
                <c:pt idx="28">
                  <c:v>1577</c:v>
                </c:pt>
                <c:pt idx="29">
                  <c:v>1218</c:v>
                </c:pt>
                <c:pt idx="30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0117640"/>
        <c:axId val="450114360"/>
      </c:barChart>
      <c:lineChart>
        <c:grouping val="standard"/>
        <c:varyColors val="0"/>
        <c:ser>
          <c:idx val="1"/>
          <c:order val="1"/>
          <c:tx>
            <c:strRef>
              <c:f>Interaction!$G$5</c:f>
              <c:strCache>
                <c:ptCount val="1"/>
                <c:pt idx="0">
                  <c:v>Percentage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Interaction!$B$6:$B$36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Interaction!$G$6:$G$36</c:f>
              <c:numCache>
                <c:formatCode>0%</c:formatCode>
                <c:ptCount val="31"/>
                <c:pt idx="0">
                  <c:v>1.6325988850544201E-2</c:v>
                </c:pt>
                <c:pt idx="1">
                  <c:v>2.2453765153526237E-2</c:v>
                </c:pt>
                <c:pt idx="2">
                  <c:v>1.763118308114326E-2</c:v>
                </c:pt>
                <c:pt idx="3">
                  <c:v>4.537209096540129E-2</c:v>
                </c:pt>
                <c:pt idx="4">
                  <c:v>4.1146801168038226E-2</c:v>
                </c:pt>
                <c:pt idx="5">
                  <c:v>3.9554021767985136E-2</c:v>
                </c:pt>
                <c:pt idx="6">
                  <c:v>4.0084948234669501E-2</c:v>
                </c:pt>
                <c:pt idx="7">
                  <c:v>3.7939120431820191E-2</c:v>
                </c:pt>
                <c:pt idx="8">
                  <c:v>2.9134589859304488E-2</c:v>
                </c:pt>
                <c:pt idx="9">
                  <c:v>2.0330059286788781E-2</c:v>
                </c:pt>
                <c:pt idx="10">
                  <c:v>4.6433943898770022E-2</c:v>
                </c:pt>
                <c:pt idx="11">
                  <c:v>4.335899477922308E-2</c:v>
                </c:pt>
                <c:pt idx="12">
                  <c:v>3.8912485620741524E-2</c:v>
                </c:pt>
                <c:pt idx="13">
                  <c:v>4.3093531545880893E-2</c:v>
                </c:pt>
                <c:pt idx="14">
                  <c:v>3.7784266879037257E-2</c:v>
                </c:pt>
                <c:pt idx="15">
                  <c:v>3.276258738164764E-2</c:v>
                </c:pt>
                <c:pt idx="16">
                  <c:v>2.1037961242367932E-2</c:v>
                </c:pt>
                <c:pt idx="17">
                  <c:v>4.4000530926466684E-2</c:v>
                </c:pt>
                <c:pt idx="18">
                  <c:v>4.1810459251393685E-2</c:v>
                </c:pt>
                <c:pt idx="19">
                  <c:v>2.6767542695336696E-2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0.1266923281125564</c:v>
                </c:pt>
                <c:pt idx="25">
                  <c:v>3.5549951331740555E-2</c:v>
                </c:pt>
                <c:pt idx="26">
                  <c:v>3.6523316520661889E-2</c:v>
                </c:pt>
                <c:pt idx="27">
                  <c:v>3.676665781789222E-2</c:v>
                </c:pt>
                <c:pt idx="28">
                  <c:v>3.4886293248385096E-2</c:v>
                </c:pt>
                <c:pt idx="29">
                  <c:v>2.6944518184231485E-2</c:v>
                </c:pt>
                <c:pt idx="30">
                  <c:v>1.6702061764445626E-2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3-4E02-87D6-79DBED494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45896"/>
        <c:axId val="534044584"/>
      </c:lineChart>
      <c:catAx>
        <c:axId val="45011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4360"/>
        <c:crosses val="autoZero"/>
        <c:auto val="1"/>
        <c:lblAlgn val="ctr"/>
        <c:lblOffset val="100"/>
        <c:noMultiLvlLbl val="0"/>
      </c:catAx>
      <c:valAx>
        <c:axId val="45011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7640"/>
        <c:crosses val="autoZero"/>
        <c:crossBetween val="between"/>
      </c:valAx>
      <c:valAx>
        <c:axId val="534044584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45896"/>
        <c:crosses val="max"/>
        <c:crossBetween val="between"/>
      </c:valAx>
      <c:catAx>
        <c:axId val="534045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4044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WEEKLY</a:t>
            </a:r>
            <a:r>
              <a:rPr lang="en-US" sz="1600" b="1" baseline="0"/>
              <a:t> PER CHANNEL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Interaction!$C$38</c:f>
              <c:strCache>
                <c:ptCount val="1"/>
                <c:pt idx="0">
                  <c:v>Livechat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Interaction!$C$39:$C$42</c:f>
              <c:numCache>
                <c:formatCode>General</c:formatCode>
                <c:ptCount val="4"/>
                <c:pt idx="0">
                  <c:v>9384</c:v>
                </c:pt>
                <c:pt idx="1">
                  <c:v>10945</c:v>
                </c:pt>
                <c:pt idx="2">
                  <c:v>8614</c:v>
                </c:pt>
                <c:pt idx="3">
                  <c:v>13535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0F3-97D6-C03B30F1528A}"/>
            </c:ext>
          </c:extLst>
        </c:ser>
        <c:ser>
          <c:idx val="1"/>
          <c:order val="1"/>
          <c:tx>
            <c:strRef>
              <c:f>Interaction!$D$38</c:f>
              <c:strCache>
                <c:ptCount val="1"/>
                <c:pt idx="0">
                  <c:v>Telegram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Interaction!$D$39:$D$42</c:f>
              <c:numCache>
                <c:formatCode>General</c:formatCode>
                <c:ptCount val="4"/>
                <c:pt idx="0">
                  <c:v>643</c:v>
                </c:pt>
                <c:pt idx="1">
                  <c:v>733</c:v>
                </c:pt>
                <c:pt idx="2">
                  <c:v>595</c:v>
                </c:pt>
                <c:pt idx="3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0F3-97D6-C03B30F1528A}"/>
            </c:ext>
          </c:extLst>
        </c:ser>
        <c:ser>
          <c:idx val="2"/>
          <c:order val="2"/>
          <c:tx>
            <c:strRef>
              <c:f>Interaction!$E$38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Interaction!$B$39:$B$42</c:f>
              <c:strCache>
                <c:ptCount val="4"/>
                <c:pt idx="0">
                  <c:v>Total Week 1</c:v>
                </c:pt>
                <c:pt idx="1">
                  <c:v>Total Week 2</c:v>
                </c:pt>
                <c:pt idx="2">
                  <c:v>Total Week 3</c:v>
                </c:pt>
                <c:pt idx="3">
                  <c:v>Total Week 4</c:v>
                </c:pt>
              </c:strCache>
            </c:strRef>
          </c:cat>
          <c:val>
            <c:numRef>
              <c:f>Interaction!$E$39:$E$42</c:f>
              <c:numCache>
                <c:formatCode>General</c:formatCode>
                <c:ptCount val="4"/>
                <c:pt idx="0">
                  <c:v>34</c:v>
                </c:pt>
                <c:pt idx="1">
                  <c:v>39</c:v>
                </c:pt>
                <c:pt idx="2">
                  <c:v>20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A-40F3-97D6-C03B30F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15016"/>
        <c:axId val="450109768"/>
      </c:barChart>
      <c:catAx>
        <c:axId val="45011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09768"/>
        <c:crosses val="autoZero"/>
        <c:auto val="1"/>
        <c:lblAlgn val="ctr"/>
        <c:lblOffset val="100"/>
        <c:noMultiLvlLbl val="0"/>
      </c:catAx>
      <c:valAx>
        <c:axId val="45010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1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442232</xdr:colOff>
      <xdr:row>3</xdr:row>
      <xdr:rowOff>179615</xdr:rowOff>
    </xdr:from>
    <xdr:to>
      <xdr:col>19</xdr:col>
      <xdr:colOff>244930</xdr:colOff>
      <xdr:row>18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4F516-E725-4436-A35F-3A98CE58A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591912</xdr:colOff>
      <xdr:row>3</xdr:row>
      <xdr:rowOff>179615</xdr:rowOff>
    </xdr:from>
    <xdr:to>
      <xdr:col>30</xdr:col>
      <xdr:colOff>329046</xdr:colOff>
      <xdr:row>18</xdr:row>
      <xdr:rowOff>65315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23A37-2FA9-4339-AE5A-76E4397B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450273</xdr:colOff>
      <xdr:row>19</xdr:row>
      <xdr:rowOff>83127</xdr:rowOff>
    </xdr:from>
    <xdr:to>
      <xdr:col>21</xdr:col>
      <xdr:colOff>34636</xdr:colOff>
      <xdr:row>33</xdr:row>
      <xdr:rowOff>159327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4F9F90-0B8B-4F18-89B7-A00778BF5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294407</xdr:colOff>
      <xdr:row>19</xdr:row>
      <xdr:rowOff>89240</xdr:rowOff>
    </xdr:from>
    <xdr:to>
      <xdr:col>30</xdr:col>
      <xdr:colOff>294407</xdr:colOff>
      <xdr:row>33</xdr:row>
      <xdr:rowOff>165440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0D29D-D17B-4012-8FC6-CC56454E4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35</xdr:row>
      <xdr:rowOff>13854</xdr:rowOff>
    </xdr:from>
    <xdr:to>
      <xdr:col>16</xdr:col>
      <xdr:colOff>103909</xdr:colOff>
      <xdr:row>49</xdr:row>
      <xdr:rowOff>90054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E24BE-A470-479A-A08B-84133F02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329045</xdr:colOff>
      <xdr:row>35</xdr:row>
      <xdr:rowOff>31173</xdr:rowOff>
    </xdr:from>
    <xdr:to>
      <xdr:col>24</xdr:col>
      <xdr:colOff>51954</xdr:colOff>
      <xdr:row>49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5DFA83-4C24-4EDD-81DE-2D0C34CB0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263339</xdr:colOff>
      <xdr:row>4</xdr:row>
      <xdr:rowOff>12324</xdr:rowOff>
    </xdr:from>
    <xdr:to>
      <xdr:col>18</xdr:col>
      <xdr:colOff>593913</xdr:colOff>
      <xdr:row>18</xdr:row>
      <xdr:rowOff>88524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86CD6-20D6-40F7-BE87-AF8FF5B0B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315364</xdr:colOff>
      <xdr:row>3</xdr:row>
      <xdr:rowOff>187470</xdr:rowOff>
    </xdr:from>
    <xdr:to>
      <xdr:col>29</xdr:col>
      <xdr:colOff>557893</xdr:colOff>
      <xdr:row>18</xdr:row>
      <xdr:rowOff>73170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09D72-899C-466F-9552-D2753738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265339</xdr:colOff>
      <xdr:row>20</xdr:row>
      <xdr:rowOff>2722</xdr:rowOff>
    </xdr:from>
    <xdr:to>
      <xdr:col>19</xdr:col>
      <xdr:colOff>329045</xdr:colOff>
      <xdr:row>34</xdr:row>
      <xdr:rowOff>78922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BD2ED5-5C11-450C-A19E-B9CE19180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63669</xdr:colOff>
      <xdr:row>19</xdr:row>
      <xdr:rowOff>185506</xdr:rowOff>
    </xdr:from>
    <xdr:to>
      <xdr:col>29</xdr:col>
      <xdr:colOff>554180</xdr:colOff>
      <xdr:row>34</xdr:row>
      <xdr:rowOff>71206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18D8CC-6449-408B-914E-6DF46B805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263338</xdr:colOff>
      <xdr:row>35</xdr:row>
      <xdr:rowOff>57149</xdr:rowOff>
    </xdr:from>
    <xdr:to>
      <xdr:col>15</xdr:col>
      <xdr:colOff>599514</xdr:colOff>
      <xdr:row>49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28D6A4-D340-4C2D-AC93-0AA72089F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218515</xdr:colOff>
      <xdr:row>35</xdr:row>
      <xdr:rowOff>45943</xdr:rowOff>
    </xdr:from>
    <xdr:to>
      <xdr:col>23</xdr:col>
      <xdr:colOff>554691</xdr:colOff>
      <xdr:row>49</xdr:row>
      <xdr:rowOff>122143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254CF5-CAB9-483D-9F12-1975A30B4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294153</xdr:colOff>
      <xdr:row>4</xdr:row>
      <xdr:rowOff>4762</xdr:rowOff>
    </xdr:from>
    <xdr:to>
      <xdr:col>19</xdr:col>
      <xdr:colOff>160805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A730B-E658-4AE4-9D02-F92156E5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474211</xdr:colOff>
      <xdr:row>3</xdr:row>
      <xdr:rowOff>183470</xdr:rowOff>
    </xdr:from>
    <xdr:to>
      <xdr:col>30</xdr:col>
      <xdr:colOff>398318</xdr:colOff>
      <xdr:row>18</xdr:row>
      <xdr:rowOff>69170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1CBA7-CD4B-4199-BC91-512A2206D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306159</xdr:colOff>
      <xdr:row>19</xdr:row>
      <xdr:rowOff>138793</xdr:rowOff>
    </xdr:from>
    <xdr:to>
      <xdr:col>19</xdr:col>
      <xdr:colOff>489856</xdr:colOff>
      <xdr:row>34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D26F2-E81F-473B-9A94-D0C2B90D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156482</xdr:colOff>
      <xdr:row>19</xdr:row>
      <xdr:rowOff>138793</xdr:rowOff>
    </xdr:from>
    <xdr:to>
      <xdr:col>30</xdr:col>
      <xdr:colOff>404812</xdr:colOff>
      <xdr:row>34</xdr:row>
      <xdr:rowOff>24493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ED96FB-AB4F-4DB6-9DC4-606A528D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306161</xdr:colOff>
      <xdr:row>35</xdr:row>
      <xdr:rowOff>84365</xdr:rowOff>
    </xdr:from>
    <xdr:to>
      <xdr:col>15</xdr:col>
      <xdr:colOff>591911</xdr:colOff>
      <xdr:row>49</xdr:row>
      <xdr:rowOff>160565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F6189-A533-4363-B398-87E59A421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605517</xdr:colOff>
      <xdr:row>35</xdr:row>
      <xdr:rowOff>83003</xdr:rowOff>
    </xdr:from>
    <xdr:to>
      <xdr:col>24</xdr:col>
      <xdr:colOff>278946</xdr:colOff>
      <xdr:row>49</xdr:row>
      <xdr:rowOff>159203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A2EB1-C2B4-4158-BEEB-A0CB827E3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E8BA1-D399-4333-B933-E705EE2E8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83B7D5-3081-4C4A-B3D6-063B6D1A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7197D5-FCCE-4311-B1E2-82BA9546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98B536-BF1E-43E2-993D-C45954E32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631D99-CDA8-4CFF-AA0A-682EB351C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50031-C572-4848-AD4F-9199162DC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364190</xdr:colOff>
      <xdr:row>4</xdr:row>
      <xdr:rowOff>12326</xdr:rowOff>
    </xdr:from>
    <xdr:to>
      <xdr:col>18</xdr:col>
      <xdr:colOff>560295</xdr:colOff>
      <xdr:row>18</xdr:row>
      <xdr:rowOff>88526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6944D-9259-44E2-A5E0-1AEBD6DE7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173182</xdr:colOff>
      <xdr:row>4</xdr:row>
      <xdr:rowOff>31172</xdr:rowOff>
    </xdr:from>
    <xdr:to>
      <xdr:col>29</xdr:col>
      <xdr:colOff>346363</xdr:colOff>
      <xdr:row>18</xdr:row>
      <xdr:rowOff>107372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34FB3-8FC0-44FF-9193-585479069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363682</xdr:colOff>
      <xdr:row>20</xdr:row>
      <xdr:rowOff>13854</xdr:rowOff>
    </xdr:from>
    <xdr:to>
      <xdr:col>18</xdr:col>
      <xdr:colOff>588818</xdr:colOff>
      <xdr:row>34</xdr:row>
      <xdr:rowOff>90054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AC816D-1005-4DA4-BACD-1855CBDC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242453</xdr:colOff>
      <xdr:row>20</xdr:row>
      <xdr:rowOff>31173</xdr:rowOff>
    </xdr:from>
    <xdr:to>
      <xdr:col>29</xdr:col>
      <xdr:colOff>363680</xdr:colOff>
      <xdr:row>34</xdr:row>
      <xdr:rowOff>107373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76396-B88F-4D8B-996C-273F33CD9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346363</xdr:colOff>
      <xdr:row>35</xdr:row>
      <xdr:rowOff>187036</xdr:rowOff>
    </xdr:from>
    <xdr:to>
      <xdr:col>16</xdr:col>
      <xdr:colOff>69272</xdr:colOff>
      <xdr:row>50</xdr:row>
      <xdr:rowOff>72736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73B78-1833-462F-B691-5A858E77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</xdr:colOff>
      <xdr:row>35</xdr:row>
      <xdr:rowOff>169718</xdr:rowOff>
    </xdr:from>
    <xdr:to>
      <xdr:col>24</xdr:col>
      <xdr:colOff>329046</xdr:colOff>
      <xdr:row>50</xdr:row>
      <xdr:rowOff>55418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B7AC26-2694-43AE-A91D-1C1E98A9B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34635</xdr:colOff>
      <xdr:row>4</xdr:row>
      <xdr:rowOff>13854</xdr:rowOff>
    </xdr:from>
    <xdr:to>
      <xdr:col>19</xdr:col>
      <xdr:colOff>519544</xdr:colOff>
      <xdr:row>18</xdr:row>
      <xdr:rowOff>90054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8FCC597-F052-4782-BFB0-AA5222A8B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277089</xdr:colOff>
      <xdr:row>4</xdr:row>
      <xdr:rowOff>29498</xdr:rowOff>
    </xdr:from>
    <xdr:to>
      <xdr:col>31</xdr:col>
      <xdr:colOff>54429</xdr:colOff>
      <xdr:row>18</xdr:row>
      <xdr:rowOff>105698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4F6FF5-5107-4EC4-B50C-E638717AC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34017</xdr:colOff>
      <xdr:row>20</xdr:row>
      <xdr:rowOff>84364</xdr:rowOff>
    </xdr:from>
    <xdr:to>
      <xdr:col>16</xdr:col>
      <xdr:colOff>319767</xdr:colOff>
      <xdr:row>34</xdr:row>
      <xdr:rowOff>160564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E141F9-04F1-4ACB-9E8A-B838F3AFF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210910</xdr:colOff>
      <xdr:row>20</xdr:row>
      <xdr:rowOff>84364</xdr:rowOff>
    </xdr:from>
    <xdr:to>
      <xdr:col>24</xdr:col>
      <xdr:colOff>496660</xdr:colOff>
      <xdr:row>34</xdr:row>
      <xdr:rowOff>160564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C15175-16AE-432C-9AAA-32D2F14D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6803</xdr:colOff>
      <xdr:row>36</xdr:row>
      <xdr:rowOff>43543</xdr:rowOff>
    </xdr:from>
    <xdr:to>
      <xdr:col>16</xdr:col>
      <xdr:colOff>292553</xdr:colOff>
      <xdr:row>50</xdr:row>
      <xdr:rowOff>119743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216BB6-76C0-4F0A-84A9-5B887D29B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591910</xdr:colOff>
      <xdr:row>36</xdr:row>
      <xdr:rowOff>47626</xdr:rowOff>
    </xdr:from>
    <xdr:to>
      <xdr:col>24</xdr:col>
      <xdr:colOff>265339</xdr:colOff>
      <xdr:row>50</xdr:row>
      <xdr:rowOff>123826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2805DF5-8124-4427-9C8A-276419652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48"/>
  <sheetViews>
    <sheetView tabSelected="1" zoomScale="85" zoomScaleNormal="85" workbookViewId="0">
      <selection activeCell="C45" sqref="C45"/>
    </sheetView>
  </sheetViews>
  <sheetFormatPr defaultColWidth="9.140625" defaultRowHeight="15" x14ac:dyDescent="0.25"/>
  <cols>
    <col min="1" max="1" width="5.140625" style="3" customWidth="1"/>
    <col min="2" max="2" width="15.425781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40" t="s">
        <v>21</v>
      </c>
      <c r="C2" s="40"/>
      <c r="D2" s="40"/>
      <c r="E2" s="40"/>
      <c r="F2" s="40"/>
      <c r="G2" s="40"/>
      <c r="H2" s="40"/>
    </row>
    <row r="3" spans="1:8" ht="23.25" x14ac:dyDescent="0.35">
      <c r="B3" s="41" t="s">
        <v>28</v>
      </c>
      <c r="C3" s="40"/>
      <c r="D3" s="40"/>
      <c r="E3" s="40"/>
      <c r="F3" s="40"/>
      <c r="G3" s="40"/>
      <c r="H3" s="40"/>
    </row>
    <row r="5" spans="1:8" x14ac:dyDescent="0.25">
      <c r="A5" s="12" t="s">
        <v>0</v>
      </c>
      <c r="B5" s="12" t="s">
        <v>1</v>
      </c>
      <c r="C5" s="21" t="s">
        <v>27</v>
      </c>
      <c r="D5" s="12" t="s">
        <v>2</v>
      </c>
      <c r="E5" s="12" t="s">
        <v>3</v>
      </c>
      <c r="F5" s="12" t="s">
        <v>4</v>
      </c>
      <c r="G5" s="12" t="s">
        <v>5</v>
      </c>
      <c r="H5" s="13" t="s">
        <v>10</v>
      </c>
    </row>
    <row r="6" spans="1:8" x14ac:dyDescent="0.25">
      <c r="A6" s="1">
        <v>1</v>
      </c>
      <c r="B6" s="18">
        <v>1</v>
      </c>
      <c r="C6" s="25">
        <v>573</v>
      </c>
      <c r="D6" s="25">
        <v>28</v>
      </c>
      <c r="E6" s="6">
        <v>1</v>
      </c>
      <c r="F6" s="1">
        <f>SUM(C6:E6)</f>
        <v>602</v>
      </c>
      <c r="G6" s="7">
        <f>F6/C46</f>
        <v>1.6871724447184776E-2</v>
      </c>
      <c r="H6" s="37" t="s">
        <v>16</v>
      </c>
    </row>
    <row r="7" spans="1:8" x14ac:dyDescent="0.25">
      <c r="A7" s="1">
        <v>2</v>
      </c>
      <c r="B7" s="18">
        <f>B6+1</f>
        <v>2</v>
      </c>
      <c r="C7" s="25">
        <v>772</v>
      </c>
      <c r="D7" s="25">
        <v>49</v>
      </c>
      <c r="E7" s="6">
        <v>5</v>
      </c>
      <c r="F7" s="6">
        <f t="shared" ref="F7:F35" si="0">SUM(C7:E7)</f>
        <v>826</v>
      </c>
      <c r="G7" s="7">
        <f>F7/C46</f>
        <v>2.3149575404276784E-2</v>
      </c>
      <c r="H7" s="38"/>
    </row>
    <row r="8" spans="1:8" x14ac:dyDescent="0.25">
      <c r="A8" s="1">
        <v>3</v>
      </c>
      <c r="B8" s="18">
        <f t="shared" ref="B8:B35" si="1">B7+1</f>
        <v>3</v>
      </c>
      <c r="C8" s="25">
        <v>625</v>
      </c>
      <c r="D8" s="25">
        <v>30</v>
      </c>
      <c r="E8" s="25">
        <v>2</v>
      </c>
      <c r="F8" s="6">
        <f t="shared" si="0"/>
        <v>657</v>
      </c>
      <c r="G8" s="7">
        <f>F8/C46</f>
        <v>1.8413161066113619E-2</v>
      </c>
      <c r="H8" s="38"/>
    </row>
    <row r="9" spans="1:8" x14ac:dyDescent="0.25">
      <c r="A9" s="1">
        <v>4</v>
      </c>
      <c r="B9" s="18">
        <f t="shared" si="1"/>
        <v>4</v>
      </c>
      <c r="C9" s="25">
        <v>1460</v>
      </c>
      <c r="D9" s="25">
        <v>69</v>
      </c>
      <c r="E9" s="6">
        <v>3</v>
      </c>
      <c r="F9" s="6">
        <f t="shared" si="0"/>
        <v>1532</v>
      </c>
      <c r="G9" s="7">
        <f>F9/C46</f>
        <v>4.2936016367254283E-2</v>
      </c>
      <c r="H9" s="38"/>
    </row>
    <row r="10" spans="1:8" x14ac:dyDescent="0.25">
      <c r="A10" s="1">
        <v>5</v>
      </c>
      <c r="B10" s="18">
        <f t="shared" si="1"/>
        <v>5</v>
      </c>
      <c r="C10" s="25">
        <v>1351</v>
      </c>
      <c r="D10" s="25">
        <v>80</v>
      </c>
      <c r="E10" s="25">
        <v>6</v>
      </c>
      <c r="F10" s="6">
        <f t="shared" si="0"/>
        <v>1437</v>
      </c>
      <c r="G10" s="7">
        <f>F10/C46</f>
        <v>4.0273534934559006E-2</v>
      </c>
      <c r="H10" s="38"/>
    </row>
    <row r="11" spans="1:8" x14ac:dyDescent="0.25">
      <c r="A11" s="1">
        <v>6</v>
      </c>
      <c r="B11" s="18">
        <f t="shared" si="1"/>
        <v>6</v>
      </c>
      <c r="C11" s="25">
        <v>1327</v>
      </c>
      <c r="D11" s="25">
        <v>57</v>
      </c>
      <c r="E11" s="6">
        <v>4</v>
      </c>
      <c r="F11" s="6">
        <f t="shared" si="0"/>
        <v>1388</v>
      </c>
      <c r="G11" s="7">
        <f>F11/C46</f>
        <v>3.8900255037695133E-2</v>
      </c>
      <c r="H11" s="38"/>
    </row>
    <row r="12" spans="1:8" x14ac:dyDescent="0.25">
      <c r="A12" s="8">
        <v>7</v>
      </c>
      <c r="B12" s="19">
        <f t="shared" si="1"/>
        <v>7</v>
      </c>
      <c r="C12" s="8">
        <v>1294</v>
      </c>
      <c r="D12" s="8">
        <v>69</v>
      </c>
      <c r="E12" s="8">
        <v>3</v>
      </c>
      <c r="F12" s="8">
        <f t="shared" si="0"/>
        <v>1366</v>
      </c>
      <c r="G12" s="9">
        <f>F12/C46</f>
        <v>3.8283680390123594E-2</v>
      </c>
      <c r="H12" s="39"/>
    </row>
    <row r="13" spans="1:8" x14ac:dyDescent="0.25">
      <c r="A13" s="1">
        <v>8</v>
      </c>
      <c r="B13" s="18">
        <f t="shared" si="1"/>
        <v>8</v>
      </c>
      <c r="C13" s="25">
        <v>1299</v>
      </c>
      <c r="D13" s="25">
        <v>55</v>
      </c>
      <c r="E13" s="6">
        <v>2</v>
      </c>
      <c r="F13" s="6">
        <f t="shared" si="0"/>
        <v>1356</v>
      </c>
      <c r="G13" s="7">
        <f>F13/C46</f>
        <v>3.8003419186681986E-2</v>
      </c>
      <c r="H13" s="37" t="s">
        <v>17</v>
      </c>
    </row>
    <row r="14" spans="1:8" x14ac:dyDescent="0.25">
      <c r="A14" s="1">
        <v>9</v>
      </c>
      <c r="B14" s="18">
        <f t="shared" si="1"/>
        <v>9</v>
      </c>
      <c r="C14" s="25">
        <v>982</v>
      </c>
      <c r="D14" s="6">
        <v>53</v>
      </c>
      <c r="E14" s="6">
        <v>1</v>
      </c>
      <c r="F14" s="6">
        <f t="shared" si="0"/>
        <v>1036</v>
      </c>
      <c r="G14" s="7">
        <f>F14/C46</f>
        <v>2.9035060676550546E-2</v>
      </c>
      <c r="H14" s="38"/>
    </row>
    <row r="15" spans="1:8" x14ac:dyDescent="0.25">
      <c r="A15" s="1">
        <v>10</v>
      </c>
      <c r="B15" s="18">
        <f t="shared" si="1"/>
        <v>10</v>
      </c>
      <c r="C15" s="25">
        <v>717</v>
      </c>
      <c r="D15" s="25">
        <v>34</v>
      </c>
      <c r="E15" s="6">
        <v>3</v>
      </c>
      <c r="F15" s="6">
        <f t="shared" si="0"/>
        <v>754</v>
      </c>
      <c r="G15" s="7">
        <f>F15/C46</f>
        <v>2.1131694739497213E-2</v>
      </c>
      <c r="H15" s="38"/>
    </row>
    <row r="16" spans="1:8" x14ac:dyDescent="0.25">
      <c r="A16" s="1">
        <v>11</v>
      </c>
      <c r="B16" s="18">
        <f t="shared" si="1"/>
        <v>11</v>
      </c>
      <c r="C16" s="25">
        <v>1563</v>
      </c>
      <c r="D16" s="25">
        <v>66</v>
      </c>
      <c r="E16" s="25">
        <v>2</v>
      </c>
      <c r="F16" s="6">
        <f t="shared" si="0"/>
        <v>1631</v>
      </c>
      <c r="G16" s="7">
        <f>F16/C46</f>
        <v>4.5710602281326194E-2</v>
      </c>
      <c r="H16" s="38"/>
    </row>
    <row r="17" spans="1:8" x14ac:dyDescent="0.25">
      <c r="A17" s="1">
        <v>12</v>
      </c>
      <c r="B17" s="18">
        <f t="shared" si="1"/>
        <v>12</v>
      </c>
      <c r="C17" s="25">
        <v>1460</v>
      </c>
      <c r="D17" s="25">
        <v>86</v>
      </c>
      <c r="E17" s="6">
        <v>8</v>
      </c>
      <c r="F17" s="6">
        <f t="shared" si="0"/>
        <v>1554</v>
      </c>
      <c r="G17" s="7">
        <f>F17/C46</f>
        <v>4.3552591014825816E-2</v>
      </c>
      <c r="H17" s="38"/>
    </row>
    <row r="18" spans="1:8" x14ac:dyDescent="0.25">
      <c r="A18" s="1">
        <v>13</v>
      </c>
      <c r="B18" s="18">
        <f t="shared" si="1"/>
        <v>13</v>
      </c>
      <c r="C18" s="25">
        <v>1221</v>
      </c>
      <c r="D18" s="25">
        <v>83</v>
      </c>
      <c r="E18" s="6">
        <v>3</v>
      </c>
      <c r="F18" s="6">
        <f t="shared" si="0"/>
        <v>1307</v>
      </c>
      <c r="G18" s="7">
        <f>F18/C46</f>
        <v>3.6630139289818113E-2</v>
      </c>
      <c r="H18" s="38"/>
    </row>
    <row r="19" spans="1:8" x14ac:dyDescent="0.25">
      <c r="A19" s="8">
        <v>14</v>
      </c>
      <c r="B19" s="19">
        <f t="shared" si="1"/>
        <v>14</v>
      </c>
      <c r="C19" s="8">
        <v>1462</v>
      </c>
      <c r="D19" s="8">
        <v>77</v>
      </c>
      <c r="E19" s="8">
        <v>4</v>
      </c>
      <c r="F19" s="8">
        <f t="shared" si="0"/>
        <v>1543</v>
      </c>
      <c r="G19" s="9">
        <f>F19/C46</f>
        <v>4.3244303691040049E-2</v>
      </c>
      <c r="H19" s="39"/>
    </row>
    <row r="20" spans="1:8" x14ac:dyDescent="0.25">
      <c r="A20" s="1">
        <v>15</v>
      </c>
      <c r="B20" s="18">
        <f t="shared" si="1"/>
        <v>15</v>
      </c>
      <c r="C20" s="25">
        <v>1250</v>
      </c>
      <c r="D20" s="25">
        <v>70</v>
      </c>
      <c r="E20" s="6">
        <v>7</v>
      </c>
      <c r="F20" s="6">
        <f t="shared" si="0"/>
        <v>1327</v>
      </c>
      <c r="G20" s="7">
        <f>F20/C46</f>
        <v>3.7190661696701328E-2</v>
      </c>
      <c r="H20" s="37" t="s">
        <v>18</v>
      </c>
    </row>
    <row r="21" spans="1:8" x14ac:dyDescent="0.25">
      <c r="A21" s="1">
        <v>16</v>
      </c>
      <c r="B21" s="18">
        <f t="shared" si="1"/>
        <v>16</v>
      </c>
      <c r="C21" s="25">
        <v>1082</v>
      </c>
      <c r="D21" s="25">
        <v>62</v>
      </c>
      <c r="E21" s="25">
        <v>2</v>
      </c>
      <c r="F21" s="6">
        <f t="shared" si="0"/>
        <v>1146</v>
      </c>
      <c r="G21" s="7">
        <f>F21/C46</f>
        <v>3.2117933914408231E-2</v>
      </c>
      <c r="H21" s="38"/>
    </row>
    <row r="22" spans="1:8" x14ac:dyDescent="0.25">
      <c r="A22" s="1">
        <v>17</v>
      </c>
      <c r="B22" s="18">
        <f t="shared" si="1"/>
        <v>17</v>
      </c>
      <c r="C22" s="25">
        <v>726</v>
      </c>
      <c r="D22" s="6">
        <v>38</v>
      </c>
      <c r="E22" s="25">
        <v>1</v>
      </c>
      <c r="F22" s="6">
        <f t="shared" si="0"/>
        <v>765</v>
      </c>
      <c r="G22" s="7">
        <f>F22/C46</f>
        <v>2.1439982063282979E-2</v>
      </c>
      <c r="H22" s="38"/>
    </row>
    <row r="23" spans="1:8" x14ac:dyDescent="0.25">
      <c r="A23" s="1">
        <v>18</v>
      </c>
      <c r="B23" s="18">
        <f t="shared" si="1"/>
        <v>18</v>
      </c>
      <c r="C23" s="25">
        <v>1472</v>
      </c>
      <c r="D23" s="25">
        <v>77</v>
      </c>
      <c r="E23" s="6">
        <v>2</v>
      </c>
      <c r="F23" s="6">
        <f t="shared" si="0"/>
        <v>1551</v>
      </c>
      <c r="G23" s="7">
        <f>F23/C46</f>
        <v>4.3468512653793333E-2</v>
      </c>
      <c r="H23" s="38"/>
    </row>
    <row r="24" spans="1:8" x14ac:dyDescent="0.25">
      <c r="A24" s="1">
        <v>19</v>
      </c>
      <c r="B24" s="18">
        <f t="shared" si="1"/>
        <v>19</v>
      </c>
      <c r="C24" s="25">
        <v>1421</v>
      </c>
      <c r="D24" s="25">
        <v>82</v>
      </c>
      <c r="E24" s="6">
        <v>1</v>
      </c>
      <c r="F24" s="6">
        <f t="shared" si="0"/>
        <v>1504</v>
      </c>
      <c r="G24" s="7">
        <f>F24/C46</f>
        <v>4.2151284997617777E-2</v>
      </c>
      <c r="H24" s="38"/>
    </row>
    <row r="25" spans="1:8" x14ac:dyDescent="0.25">
      <c r="A25" s="1">
        <v>20</v>
      </c>
      <c r="B25" s="18">
        <f t="shared" si="1"/>
        <v>20</v>
      </c>
      <c r="C25" s="25">
        <v>931</v>
      </c>
      <c r="D25" s="6">
        <v>44</v>
      </c>
      <c r="E25" s="6">
        <v>4</v>
      </c>
      <c r="F25" s="6">
        <f t="shared" si="0"/>
        <v>979</v>
      </c>
      <c r="G25" s="7">
        <f>F25/C46</f>
        <v>2.7437571816933383E-2</v>
      </c>
      <c r="H25" s="38"/>
    </row>
    <row r="26" spans="1:8" x14ac:dyDescent="0.25">
      <c r="A26" s="8">
        <v>21</v>
      </c>
      <c r="B26" s="19">
        <f t="shared" si="1"/>
        <v>21</v>
      </c>
      <c r="C26" s="8"/>
      <c r="D26" s="8"/>
      <c r="E26" s="8"/>
      <c r="F26" s="8"/>
      <c r="G26" s="9">
        <f>F26/C46</f>
        <v>0</v>
      </c>
      <c r="H26" s="39"/>
    </row>
    <row r="27" spans="1:8" x14ac:dyDescent="0.25">
      <c r="A27" s="1">
        <v>22</v>
      </c>
      <c r="B27" s="18">
        <f t="shared" si="1"/>
        <v>22</v>
      </c>
      <c r="C27" s="25"/>
      <c r="D27" s="6"/>
      <c r="E27" s="6"/>
      <c r="F27" s="6"/>
      <c r="G27" s="7">
        <f>F27/C46</f>
        <v>0</v>
      </c>
      <c r="H27" s="37" t="s">
        <v>19</v>
      </c>
    </row>
    <row r="28" spans="1:8" x14ac:dyDescent="0.25">
      <c r="A28" s="1">
        <v>23</v>
      </c>
      <c r="B28" s="18">
        <f t="shared" si="1"/>
        <v>23</v>
      </c>
      <c r="C28" s="25"/>
      <c r="D28" s="25"/>
      <c r="E28" s="25"/>
      <c r="F28" s="6"/>
      <c r="G28" s="7">
        <f>F28/C46</f>
        <v>0</v>
      </c>
      <c r="H28" s="38"/>
    </row>
    <row r="29" spans="1:8" x14ac:dyDescent="0.25">
      <c r="A29" s="1">
        <v>24</v>
      </c>
      <c r="B29" s="18">
        <f t="shared" si="1"/>
        <v>24</v>
      </c>
      <c r="C29" s="25"/>
      <c r="D29" s="25"/>
      <c r="E29" s="25"/>
      <c r="F29" s="6"/>
      <c r="G29" s="7">
        <f>F29/C46</f>
        <v>0</v>
      </c>
      <c r="H29" s="38"/>
    </row>
    <row r="30" spans="1:8" x14ac:dyDescent="0.25">
      <c r="A30" s="1">
        <v>25</v>
      </c>
      <c r="B30" s="18">
        <f t="shared" si="1"/>
        <v>25</v>
      </c>
      <c r="C30" s="25">
        <v>5042</v>
      </c>
      <c r="D30" s="25">
        <v>209</v>
      </c>
      <c r="E30" s="25">
        <v>18</v>
      </c>
      <c r="F30" s="6">
        <f t="shared" si="0"/>
        <v>5269</v>
      </c>
      <c r="G30" s="7">
        <f>F30/C46</f>
        <v>0.14766962809338302</v>
      </c>
      <c r="H30" s="38"/>
    </row>
    <row r="31" spans="1:8" x14ac:dyDescent="0.25">
      <c r="A31" s="1">
        <v>26</v>
      </c>
      <c r="B31" s="18">
        <f t="shared" si="1"/>
        <v>26</v>
      </c>
      <c r="C31" s="25">
        <v>1234</v>
      </c>
      <c r="D31" s="25">
        <v>40</v>
      </c>
      <c r="E31" s="25">
        <v>3</v>
      </c>
      <c r="F31" s="6">
        <f t="shared" si="0"/>
        <v>1277</v>
      </c>
      <c r="G31" s="27">
        <f>F31/C46</f>
        <v>3.578935567949329E-2</v>
      </c>
      <c r="H31" s="38"/>
    </row>
    <row r="32" spans="1:8" x14ac:dyDescent="0.25">
      <c r="A32" s="1">
        <v>27</v>
      </c>
      <c r="B32" s="18">
        <f t="shared" si="1"/>
        <v>27</v>
      </c>
      <c r="C32" s="25">
        <v>1254</v>
      </c>
      <c r="D32" s="6">
        <v>42</v>
      </c>
      <c r="E32" s="6">
        <v>4</v>
      </c>
      <c r="F32" s="6">
        <f t="shared" si="0"/>
        <v>1300</v>
      </c>
      <c r="G32" s="28">
        <f>F32/C46</f>
        <v>3.6433956447408988E-2</v>
      </c>
      <c r="H32" s="38"/>
    </row>
    <row r="33" spans="1:8" x14ac:dyDescent="0.25">
      <c r="A33" s="1">
        <v>28</v>
      </c>
      <c r="B33" s="18">
        <f t="shared" si="1"/>
        <v>28</v>
      </c>
      <c r="C33" s="25">
        <v>1273</v>
      </c>
      <c r="D33" s="25">
        <v>56</v>
      </c>
      <c r="E33" s="6">
        <v>2</v>
      </c>
      <c r="F33" s="6">
        <f t="shared" si="0"/>
        <v>1331</v>
      </c>
      <c r="G33" s="7">
        <f>F33/C46</f>
        <v>3.730276617807797E-2</v>
      </c>
      <c r="H33" s="38"/>
    </row>
    <row r="34" spans="1:8" x14ac:dyDescent="0.25">
      <c r="A34" s="1">
        <v>29</v>
      </c>
      <c r="B34" s="18">
        <f t="shared" si="1"/>
        <v>29</v>
      </c>
      <c r="C34" s="25">
        <v>1240</v>
      </c>
      <c r="D34" s="25">
        <v>34</v>
      </c>
      <c r="E34" s="6">
        <v>1</v>
      </c>
      <c r="F34" s="6">
        <f t="shared" si="0"/>
        <v>1275</v>
      </c>
      <c r="G34" s="7">
        <f>F34/C46</f>
        <v>3.5733303438804966E-2</v>
      </c>
      <c r="H34" s="38"/>
    </row>
    <row r="35" spans="1:8" x14ac:dyDescent="0.25">
      <c r="A35" s="1">
        <v>30</v>
      </c>
      <c r="B35" s="18">
        <f t="shared" si="1"/>
        <v>30</v>
      </c>
      <c r="C35" s="25">
        <v>931</v>
      </c>
      <c r="D35" s="25">
        <v>37</v>
      </c>
      <c r="E35" s="6"/>
      <c r="F35" s="6">
        <f t="shared" si="0"/>
        <v>968</v>
      </c>
      <c r="G35" s="7">
        <f>F35/C46</f>
        <v>2.7129284493147613E-2</v>
      </c>
      <c r="H35" s="38"/>
    </row>
    <row r="36" spans="1:8" x14ac:dyDescent="0.25">
      <c r="A36" s="8">
        <v>31</v>
      </c>
      <c r="B36" s="19">
        <v>31</v>
      </c>
      <c r="C36" s="8">
        <v>611</v>
      </c>
      <c r="D36" s="8">
        <v>25</v>
      </c>
      <c r="E36" s="8">
        <v>1</v>
      </c>
      <c r="F36" s="8"/>
      <c r="G36" s="9"/>
      <c r="H36" s="26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2" t="s">
        <v>0</v>
      </c>
      <c r="B38" s="12" t="s">
        <v>10</v>
      </c>
      <c r="C38" s="21" t="s">
        <v>27</v>
      </c>
      <c r="D38" s="12" t="s">
        <v>2</v>
      </c>
      <c r="E38" s="12" t="s">
        <v>3</v>
      </c>
      <c r="F38" s="12" t="s">
        <v>4</v>
      </c>
      <c r="G38" s="12" t="s">
        <v>5</v>
      </c>
    </row>
    <row r="39" spans="1:8" x14ac:dyDescent="0.25">
      <c r="A39" s="1">
        <v>2</v>
      </c>
      <c r="B39" s="1" t="s">
        <v>6</v>
      </c>
      <c r="C39" s="6">
        <f>SUM(C6:C12)</f>
        <v>7402</v>
      </c>
      <c r="D39" s="5">
        <f>SUM(D6:D12)</f>
        <v>382</v>
      </c>
      <c r="E39" s="5">
        <f t="shared" ref="E39" si="2">SUM(E6:E12)</f>
        <v>24</v>
      </c>
      <c r="F39" s="5">
        <f>SUM(F6:F12)</f>
        <v>7808</v>
      </c>
      <c r="G39" s="7">
        <f>F39/C46</f>
        <v>0.2188279476472072</v>
      </c>
    </row>
    <row r="40" spans="1:8" x14ac:dyDescent="0.25">
      <c r="A40" s="1">
        <v>3</v>
      </c>
      <c r="B40" s="1" t="s">
        <v>7</v>
      </c>
      <c r="C40" s="6">
        <f>SUM(C13:C19)</f>
        <v>8704</v>
      </c>
      <c r="D40" s="5">
        <f t="shared" ref="D40:F40" si="3">SUM(D13:D19)</f>
        <v>454</v>
      </c>
      <c r="E40" s="5">
        <f t="shared" si="3"/>
        <v>23</v>
      </c>
      <c r="F40" s="5">
        <f t="shared" si="3"/>
        <v>9181</v>
      </c>
      <c r="G40" s="7">
        <f>F40/C46</f>
        <v>0.25730781087973992</v>
      </c>
    </row>
    <row r="41" spans="1:8" x14ac:dyDescent="0.25">
      <c r="A41" s="1">
        <v>4</v>
      </c>
      <c r="B41" s="1" t="s">
        <v>8</v>
      </c>
      <c r="C41" s="6">
        <f>SUM(C20:C26)</f>
        <v>6882</v>
      </c>
      <c r="D41" s="5">
        <f t="shared" ref="D41:F41" si="4">SUM(D20:D26)</f>
        <v>373</v>
      </c>
      <c r="E41" s="5">
        <f t="shared" si="4"/>
        <v>17</v>
      </c>
      <c r="F41" s="5">
        <f t="shared" si="4"/>
        <v>7272</v>
      </c>
      <c r="G41" s="7">
        <f>F41/C46</f>
        <v>0.20380594714273703</v>
      </c>
    </row>
    <row r="42" spans="1:8" x14ac:dyDescent="0.25">
      <c r="A42" s="1">
        <v>5</v>
      </c>
      <c r="B42" s="1" t="s">
        <v>9</v>
      </c>
      <c r="C42" s="6">
        <f>SUM(C27:C36)</f>
        <v>11585</v>
      </c>
      <c r="D42" s="6">
        <f>SUM(D27:D36)</f>
        <v>443</v>
      </c>
      <c r="E42" s="6">
        <f>SUM(E27:E36)</f>
        <v>29</v>
      </c>
      <c r="F42" s="5">
        <f>SUM(F27:F36)</f>
        <v>11420</v>
      </c>
      <c r="G42" s="7">
        <f>F42/C46</f>
        <v>0.32005829433031585</v>
      </c>
    </row>
    <row r="44" spans="1:8" x14ac:dyDescent="0.25">
      <c r="A44" s="31" t="s">
        <v>11</v>
      </c>
      <c r="B44" s="31"/>
      <c r="C44" s="6">
        <f>SUM(C39:C42)</f>
        <v>34573</v>
      </c>
      <c r="D44" s="5">
        <f>SUM(D39:D42)</f>
        <v>1652</v>
      </c>
      <c r="E44" s="5">
        <f>SUM(E39:E42)</f>
        <v>93</v>
      </c>
      <c r="F44" s="2"/>
      <c r="G44" s="2"/>
    </row>
    <row r="45" spans="1:8" x14ac:dyDescent="0.25">
      <c r="A45" s="31" t="s">
        <v>12</v>
      </c>
      <c r="B45" s="31"/>
      <c r="C45" s="10">
        <f>C44/31</f>
        <v>1115.258064516129</v>
      </c>
      <c r="D45" s="10">
        <f>D44/31</f>
        <v>53.29032258064516</v>
      </c>
      <c r="E45" s="10">
        <f>E44/31</f>
        <v>3</v>
      </c>
      <c r="F45" s="2"/>
      <c r="G45" s="2"/>
    </row>
    <row r="46" spans="1:8" x14ac:dyDescent="0.25">
      <c r="A46" s="31" t="s">
        <v>13</v>
      </c>
      <c r="B46" s="31"/>
      <c r="C46" s="31">
        <f>SUM(F39:F42)</f>
        <v>35681</v>
      </c>
      <c r="D46" s="31"/>
      <c r="E46" s="31"/>
      <c r="F46" s="2"/>
      <c r="G46" s="2"/>
    </row>
    <row r="47" spans="1:8" x14ac:dyDescent="0.25">
      <c r="A47" s="31" t="s">
        <v>15</v>
      </c>
      <c r="B47" s="31"/>
      <c r="C47" s="34">
        <f>C46/31</f>
        <v>1151</v>
      </c>
      <c r="D47" s="35"/>
      <c r="E47" s="36"/>
      <c r="F47" s="2"/>
      <c r="G47" s="2"/>
    </row>
    <row r="48" spans="1:8" x14ac:dyDescent="0.25">
      <c r="A48" s="32" t="s">
        <v>14</v>
      </c>
      <c r="B48" s="33"/>
      <c r="C48" s="7">
        <f>C44/C46</f>
        <v>0.96894705865866992</v>
      </c>
      <c r="D48" s="7">
        <f>D44/C46</f>
        <v>4.6299150808553569E-2</v>
      </c>
      <c r="E48" s="7">
        <f>E44/C46</f>
        <v>2.6064291920069507E-3</v>
      </c>
      <c r="F48" s="2"/>
      <c r="G48" s="2"/>
    </row>
  </sheetData>
  <mergeCells count="13">
    <mergeCell ref="B2:H2"/>
    <mergeCell ref="B3:H3"/>
    <mergeCell ref="A44:B44"/>
    <mergeCell ref="A45:B45"/>
    <mergeCell ref="A46:B46"/>
    <mergeCell ref="A47:B47"/>
    <mergeCell ref="A48:B48"/>
    <mergeCell ref="C46:E46"/>
    <mergeCell ref="C47:E47"/>
    <mergeCell ref="H6:H12"/>
    <mergeCell ref="H13:H19"/>
    <mergeCell ref="H20:H26"/>
    <mergeCell ref="H27:H35"/>
  </mergeCells>
  <phoneticPr fontId="1" type="noConversion"/>
  <pageMargins left="0.7" right="0.7" top="0.75" bottom="0.75" header="0.3" footer="0.3"/>
  <pageSetup orientation="portrait" horizontalDpi="360" verticalDpi="360" r:id="rId1"/>
  <ignoredErrors>
    <ignoredError sqref="F6 C39:D42 E39:E4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48"/>
  <sheetViews>
    <sheetView topLeftCell="B4" zoomScale="60" zoomScaleNormal="60" workbookViewId="0">
      <selection activeCell="D38" sqref="D38"/>
    </sheetView>
  </sheetViews>
  <sheetFormatPr defaultColWidth="9.140625" defaultRowHeight="15" x14ac:dyDescent="0.25"/>
  <cols>
    <col min="1" max="1" width="5.140625" style="3" customWidth="1"/>
    <col min="2" max="2" width="26.1406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40" t="s">
        <v>22</v>
      </c>
      <c r="C2" s="40"/>
      <c r="D2" s="40"/>
      <c r="E2" s="40"/>
      <c r="F2" s="40"/>
      <c r="G2" s="40"/>
      <c r="H2" s="40"/>
    </row>
    <row r="3" spans="1:8" ht="23.25" x14ac:dyDescent="0.35">
      <c r="B3" s="41" t="s">
        <v>28</v>
      </c>
      <c r="C3" s="40"/>
      <c r="D3" s="40"/>
      <c r="E3" s="40"/>
      <c r="F3" s="40"/>
      <c r="G3" s="40"/>
      <c r="H3" s="40"/>
    </row>
    <row r="5" spans="1:8" x14ac:dyDescent="0.25">
      <c r="A5" s="15" t="s">
        <v>0</v>
      </c>
      <c r="B5" s="15" t="s">
        <v>1</v>
      </c>
      <c r="C5" s="15" t="s">
        <v>27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6">
        <v>1</v>
      </c>
      <c r="C6" s="25">
        <v>695</v>
      </c>
      <c r="D6" s="25">
        <v>42</v>
      </c>
      <c r="E6" s="25">
        <v>1</v>
      </c>
      <c r="F6" s="6">
        <f>SUM(C6:E6)</f>
        <v>738</v>
      </c>
      <c r="G6" s="7">
        <f>F6/C46</f>
        <v>1.6325988850544201E-2</v>
      </c>
      <c r="H6" s="37" t="s">
        <v>16</v>
      </c>
    </row>
    <row r="7" spans="1:8" x14ac:dyDescent="0.25">
      <c r="A7" s="6">
        <v>2</v>
      </c>
      <c r="B7" s="6">
        <f>B6+1</f>
        <v>2</v>
      </c>
      <c r="C7" s="25">
        <v>935</v>
      </c>
      <c r="D7" s="25">
        <v>73</v>
      </c>
      <c r="E7" s="6">
        <v>7</v>
      </c>
      <c r="F7" s="6">
        <f t="shared" ref="F7:F36" si="0">SUM(C7:E7)</f>
        <v>1015</v>
      </c>
      <c r="G7" s="7">
        <f>F7/C46</f>
        <v>2.2453765153526237E-2</v>
      </c>
      <c r="H7" s="38"/>
    </row>
    <row r="8" spans="1:8" x14ac:dyDescent="0.25">
      <c r="A8" s="6">
        <v>3</v>
      </c>
      <c r="B8" s="6">
        <f t="shared" ref="B8:B35" si="1">B7+1</f>
        <v>3</v>
      </c>
      <c r="C8" s="25">
        <v>754</v>
      </c>
      <c r="D8" s="25">
        <v>40</v>
      </c>
      <c r="E8" s="25">
        <v>3</v>
      </c>
      <c r="F8" s="6">
        <f t="shared" si="0"/>
        <v>797</v>
      </c>
      <c r="G8" s="7">
        <f>F8/C46</f>
        <v>1.763118308114326E-2</v>
      </c>
      <c r="H8" s="38"/>
    </row>
    <row r="9" spans="1:8" x14ac:dyDescent="0.25">
      <c r="A9" s="6">
        <v>4</v>
      </c>
      <c r="B9" s="6">
        <f t="shared" si="1"/>
        <v>4</v>
      </c>
      <c r="C9" s="25">
        <v>1916</v>
      </c>
      <c r="D9" s="25">
        <v>131</v>
      </c>
      <c r="E9" s="6">
        <v>4</v>
      </c>
      <c r="F9" s="6">
        <f t="shared" si="0"/>
        <v>2051</v>
      </c>
      <c r="G9" s="7">
        <f>F9/C46</f>
        <v>4.537209096540129E-2</v>
      </c>
      <c r="H9" s="38"/>
    </row>
    <row r="10" spans="1:8" x14ac:dyDescent="0.25">
      <c r="A10" s="6">
        <v>5</v>
      </c>
      <c r="B10" s="6">
        <f t="shared" si="1"/>
        <v>5</v>
      </c>
      <c r="C10" s="25">
        <v>1720</v>
      </c>
      <c r="D10" s="25">
        <v>130</v>
      </c>
      <c r="E10" s="25">
        <v>10</v>
      </c>
      <c r="F10" s="6">
        <f t="shared" si="0"/>
        <v>1860</v>
      </c>
      <c r="G10" s="7">
        <f>F10/C46</f>
        <v>4.1146801168038226E-2</v>
      </c>
      <c r="H10" s="38"/>
    </row>
    <row r="11" spans="1:8" x14ac:dyDescent="0.25">
      <c r="A11" s="6">
        <v>6</v>
      </c>
      <c r="B11" s="6">
        <f t="shared" si="1"/>
        <v>6</v>
      </c>
      <c r="C11" s="25">
        <v>1681</v>
      </c>
      <c r="D11" s="25">
        <v>101</v>
      </c>
      <c r="E11" s="25">
        <v>6</v>
      </c>
      <c r="F11" s="6">
        <f t="shared" si="0"/>
        <v>1788</v>
      </c>
      <c r="G11" s="7">
        <f>F11/C46</f>
        <v>3.9554021767985136E-2</v>
      </c>
      <c r="H11" s="38"/>
    </row>
    <row r="12" spans="1:8" x14ac:dyDescent="0.25">
      <c r="A12" s="8">
        <v>7</v>
      </c>
      <c r="B12" s="8">
        <f t="shared" si="1"/>
        <v>7</v>
      </c>
      <c r="C12" s="8">
        <v>1683</v>
      </c>
      <c r="D12" s="8">
        <v>126</v>
      </c>
      <c r="E12" s="8">
        <v>3</v>
      </c>
      <c r="F12" s="8">
        <f t="shared" si="0"/>
        <v>1812</v>
      </c>
      <c r="G12" s="9">
        <f>F12/C46</f>
        <v>4.0084948234669501E-2</v>
      </c>
      <c r="H12" s="39"/>
    </row>
    <row r="13" spans="1:8" x14ac:dyDescent="0.25">
      <c r="A13" s="6">
        <v>8</v>
      </c>
      <c r="B13" s="6">
        <f t="shared" si="1"/>
        <v>8</v>
      </c>
      <c r="C13" s="25">
        <v>1624</v>
      </c>
      <c r="D13" s="25">
        <v>89</v>
      </c>
      <c r="E13" s="25">
        <v>2</v>
      </c>
      <c r="F13" s="6">
        <f t="shared" si="0"/>
        <v>1715</v>
      </c>
      <c r="G13" s="7">
        <f>F13/C46</f>
        <v>3.7939120431820191E-2</v>
      </c>
      <c r="H13" s="37" t="s">
        <v>17</v>
      </c>
    </row>
    <row r="14" spans="1:8" x14ac:dyDescent="0.25">
      <c r="A14" s="6">
        <v>9</v>
      </c>
      <c r="B14" s="6">
        <f t="shared" si="1"/>
        <v>9</v>
      </c>
      <c r="C14" s="25">
        <v>1234</v>
      </c>
      <c r="D14" s="25">
        <v>78</v>
      </c>
      <c r="E14" s="25">
        <v>5</v>
      </c>
      <c r="F14" s="6">
        <f t="shared" si="0"/>
        <v>1317</v>
      </c>
      <c r="G14" s="7">
        <f>F14/C46</f>
        <v>2.9134589859304488E-2</v>
      </c>
      <c r="H14" s="38"/>
    </row>
    <row r="15" spans="1:8" x14ac:dyDescent="0.25">
      <c r="A15" s="6">
        <v>10</v>
      </c>
      <c r="B15" s="6">
        <f t="shared" si="1"/>
        <v>10</v>
      </c>
      <c r="C15" s="25">
        <v>863</v>
      </c>
      <c r="D15" s="25">
        <v>50</v>
      </c>
      <c r="E15" s="6">
        <v>6</v>
      </c>
      <c r="F15" s="6">
        <f t="shared" si="0"/>
        <v>919</v>
      </c>
      <c r="G15" s="7">
        <f>F15/C46</f>
        <v>2.0330059286788781E-2</v>
      </c>
      <c r="H15" s="38"/>
    </row>
    <row r="16" spans="1:8" x14ac:dyDescent="0.25">
      <c r="A16" s="6">
        <v>11</v>
      </c>
      <c r="B16" s="6">
        <f t="shared" si="1"/>
        <v>11</v>
      </c>
      <c r="C16" s="25">
        <v>1995</v>
      </c>
      <c r="D16" s="25">
        <v>99</v>
      </c>
      <c r="E16" s="25">
        <v>5</v>
      </c>
      <c r="F16" s="6">
        <f t="shared" si="0"/>
        <v>2099</v>
      </c>
      <c r="G16" s="7">
        <f>F16/C46</f>
        <v>4.6433943898770022E-2</v>
      </c>
      <c r="H16" s="38"/>
    </row>
    <row r="17" spans="1:8" x14ac:dyDescent="0.25">
      <c r="A17" s="6">
        <v>12</v>
      </c>
      <c r="B17" s="6">
        <f t="shared" si="1"/>
        <v>12</v>
      </c>
      <c r="C17" s="25">
        <v>1817</v>
      </c>
      <c r="D17" s="25">
        <v>129</v>
      </c>
      <c r="E17" s="25">
        <v>14</v>
      </c>
      <c r="F17" s="6">
        <f t="shared" si="0"/>
        <v>1960</v>
      </c>
      <c r="G17" s="7">
        <f>F17/C46</f>
        <v>4.335899477922308E-2</v>
      </c>
      <c r="H17" s="38"/>
    </row>
    <row r="18" spans="1:8" x14ac:dyDescent="0.25">
      <c r="A18" s="6">
        <v>13</v>
      </c>
      <c r="B18" s="6">
        <f t="shared" si="1"/>
        <v>13</v>
      </c>
      <c r="C18" s="25">
        <v>1588</v>
      </c>
      <c r="D18" s="25">
        <v>168</v>
      </c>
      <c r="E18" s="25">
        <v>3</v>
      </c>
      <c r="F18" s="6">
        <f t="shared" si="0"/>
        <v>1759</v>
      </c>
      <c r="G18" s="7">
        <f>F18/C46</f>
        <v>3.8912485620741524E-2</v>
      </c>
      <c r="H18" s="38"/>
    </row>
    <row r="19" spans="1:8" x14ac:dyDescent="0.25">
      <c r="A19" s="8">
        <v>14</v>
      </c>
      <c r="B19" s="8">
        <f t="shared" si="1"/>
        <v>14</v>
      </c>
      <c r="C19" s="8">
        <v>1824</v>
      </c>
      <c r="D19" s="8">
        <v>120</v>
      </c>
      <c r="E19" s="8">
        <v>4</v>
      </c>
      <c r="F19" s="8">
        <f t="shared" si="0"/>
        <v>1948</v>
      </c>
      <c r="G19" s="9">
        <f>F19/C46</f>
        <v>4.3093531545880893E-2</v>
      </c>
      <c r="H19" s="39"/>
    </row>
    <row r="20" spans="1:8" x14ac:dyDescent="0.25">
      <c r="A20" s="6">
        <v>15</v>
      </c>
      <c r="B20" s="6">
        <f t="shared" si="1"/>
        <v>15</v>
      </c>
      <c r="C20" s="25">
        <v>1576</v>
      </c>
      <c r="D20" s="25">
        <v>124</v>
      </c>
      <c r="E20" s="6">
        <v>8</v>
      </c>
      <c r="F20" s="6">
        <f t="shared" si="0"/>
        <v>1708</v>
      </c>
      <c r="G20" s="7">
        <f>F20/C46</f>
        <v>3.7784266879037257E-2</v>
      </c>
      <c r="H20" s="37" t="s">
        <v>18</v>
      </c>
    </row>
    <row r="21" spans="1:8" x14ac:dyDescent="0.25">
      <c r="A21" s="6">
        <v>16</v>
      </c>
      <c r="B21" s="6">
        <f t="shared" si="1"/>
        <v>16</v>
      </c>
      <c r="C21" s="25">
        <v>1382</v>
      </c>
      <c r="D21" s="25">
        <v>97</v>
      </c>
      <c r="E21" s="25">
        <v>2</v>
      </c>
      <c r="F21" s="6">
        <f t="shared" si="0"/>
        <v>1481</v>
      </c>
      <c r="G21" s="7">
        <f>F21/C46</f>
        <v>3.276258738164764E-2</v>
      </c>
      <c r="H21" s="38"/>
    </row>
    <row r="22" spans="1:8" x14ac:dyDescent="0.25">
      <c r="A22" s="6">
        <v>17</v>
      </c>
      <c r="B22" s="6">
        <f t="shared" si="1"/>
        <v>17</v>
      </c>
      <c r="C22" s="25">
        <v>892</v>
      </c>
      <c r="D22" s="25">
        <v>58</v>
      </c>
      <c r="E22" s="6">
        <v>1</v>
      </c>
      <c r="F22" s="6">
        <f t="shared" si="0"/>
        <v>951</v>
      </c>
      <c r="G22" s="7">
        <f>F22/C46</f>
        <v>2.1037961242367932E-2</v>
      </c>
      <c r="H22" s="38"/>
    </row>
    <row r="23" spans="1:8" x14ac:dyDescent="0.25">
      <c r="A23" s="6">
        <v>18</v>
      </c>
      <c r="B23" s="6">
        <f t="shared" si="1"/>
        <v>18</v>
      </c>
      <c r="C23" s="25">
        <v>1873</v>
      </c>
      <c r="D23" s="25">
        <v>113</v>
      </c>
      <c r="E23" s="6">
        <v>3</v>
      </c>
      <c r="F23" s="6">
        <f t="shared" si="0"/>
        <v>1989</v>
      </c>
      <c r="G23" s="7">
        <f>F23/C46</f>
        <v>4.4000530926466684E-2</v>
      </c>
      <c r="H23" s="38"/>
    </row>
    <row r="24" spans="1:8" x14ac:dyDescent="0.25">
      <c r="A24" s="6">
        <v>19</v>
      </c>
      <c r="B24" s="6">
        <f t="shared" si="1"/>
        <v>19</v>
      </c>
      <c r="C24" s="25">
        <v>1756</v>
      </c>
      <c r="D24" s="25">
        <v>133</v>
      </c>
      <c r="E24" s="25">
        <v>1</v>
      </c>
      <c r="F24" s="6">
        <f t="shared" si="0"/>
        <v>1890</v>
      </c>
      <c r="G24" s="7">
        <f>F24/C46</f>
        <v>4.1810459251393685E-2</v>
      </c>
      <c r="H24" s="38"/>
    </row>
    <row r="25" spans="1:8" x14ac:dyDescent="0.25">
      <c r="A25" s="6">
        <v>20</v>
      </c>
      <c r="B25" s="6">
        <f t="shared" si="1"/>
        <v>20</v>
      </c>
      <c r="C25" s="25">
        <v>1135</v>
      </c>
      <c r="D25" s="25">
        <v>70</v>
      </c>
      <c r="E25" s="25">
        <v>5</v>
      </c>
      <c r="F25" s="6">
        <f t="shared" si="0"/>
        <v>1210</v>
      </c>
      <c r="G25" s="7">
        <f>F25/C46</f>
        <v>2.6767542695336696E-2</v>
      </c>
      <c r="H25" s="38"/>
    </row>
    <row r="26" spans="1:8" x14ac:dyDescent="0.25">
      <c r="A26" s="8">
        <v>21</v>
      </c>
      <c r="B26" s="8">
        <f t="shared" si="1"/>
        <v>21</v>
      </c>
      <c r="C26" s="8"/>
      <c r="D26" s="8"/>
      <c r="E26" s="8"/>
      <c r="F26" s="8"/>
      <c r="G26" s="9">
        <f>F26/C46</f>
        <v>0</v>
      </c>
      <c r="H26" s="39"/>
    </row>
    <row r="27" spans="1:8" x14ac:dyDescent="0.25">
      <c r="A27" s="6">
        <v>22</v>
      </c>
      <c r="B27" s="6">
        <f t="shared" si="1"/>
        <v>22</v>
      </c>
      <c r="C27" s="25"/>
      <c r="D27" s="25"/>
      <c r="E27" s="25"/>
      <c r="F27" s="6"/>
      <c r="G27" s="7">
        <f>F27/C46</f>
        <v>0</v>
      </c>
      <c r="H27" s="37" t="s">
        <v>19</v>
      </c>
    </row>
    <row r="28" spans="1:8" x14ac:dyDescent="0.25">
      <c r="A28" s="6">
        <v>23</v>
      </c>
      <c r="B28" s="6">
        <f t="shared" si="1"/>
        <v>23</v>
      </c>
      <c r="C28" s="25"/>
      <c r="D28" s="25"/>
      <c r="E28" s="25"/>
      <c r="F28" s="6"/>
      <c r="G28" s="7">
        <f>F28/C46</f>
        <v>0</v>
      </c>
      <c r="H28" s="38"/>
    </row>
    <row r="29" spans="1:8" x14ac:dyDescent="0.25">
      <c r="A29" s="6">
        <v>24</v>
      </c>
      <c r="B29" s="6">
        <f t="shared" si="1"/>
        <v>24</v>
      </c>
      <c r="C29" s="25"/>
      <c r="D29" s="25"/>
      <c r="E29" s="25"/>
      <c r="F29" s="6"/>
      <c r="G29" s="7">
        <f>F29/C46</f>
        <v>0</v>
      </c>
      <c r="H29" s="38"/>
    </row>
    <row r="30" spans="1:8" x14ac:dyDescent="0.25">
      <c r="A30" s="6">
        <v>25</v>
      </c>
      <c r="B30" s="6">
        <f t="shared" si="1"/>
        <v>25</v>
      </c>
      <c r="C30" s="25">
        <v>5449</v>
      </c>
      <c r="D30" s="25">
        <v>260</v>
      </c>
      <c r="E30" s="6">
        <v>18</v>
      </c>
      <c r="F30" s="6">
        <f t="shared" si="0"/>
        <v>5727</v>
      </c>
      <c r="G30" s="7">
        <f>F30/C46</f>
        <v>0.1266923281125564</v>
      </c>
      <c r="H30" s="38"/>
    </row>
    <row r="31" spans="1:8" x14ac:dyDescent="0.25">
      <c r="A31" s="6">
        <v>26</v>
      </c>
      <c r="B31" s="6">
        <f t="shared" si="1"/>
        <v>26</v>
      </c>
      <c r="C31" s="25">
        <v>1532</v>
      </c>
      <c r="D31" s="25">
        <v>72</v>
      </c>
      <c r="E31" s="6">
        <v>3</v>
      </c>
      <c r="F31" s="6">
        <f t="shared" si="0"/>
        <v>1607</v>
      </c>
      <c r="G31" s="7">
        <f>F31/C46</f>
        <v>3.5549951331740555E-2</v>
      </c>
      <c r="H31" s="38"/>
    </row>
    <row r="32" spans="1:8" x14ac:dyDescent="0.25">
      <c r="A32" s="6">
        <v>27</v>
      </c>
      <c r="B32" s="6">
        <f t="shared" si="1"/>
        <v>27</v>
      </c>
      <c r="C32" s="25">
        <v>1570</v>
      </c>
      <c r="D32" s="6">
        <v>77</v>
      </c>
      <c r="E32" s="6">
        <v>4</v>
      </c>
      <c r="F32" s="6">
        <f t="shared" si="0"/>
        <v>1651</v>
      </c>
      <c r="G32" s="7">
        <f>F32/C46</f>
        <v>3.6523316520661889E-2</v>
      </c>
      <c r="H32" s="38"/>
    </row>
    <row r="33" spans="1:8" x14ac:dyDescent="0.25">
      <c r="A33" s="6">
        <v>28</v>
      </c>
      <c r="B33" s="6">
        <f t="shared" si="1"/>
        <v>28</v>
      </c>
      <c r="C33" s="25">
        <v>1575</v>
      </c>
      <c r="D33" s="25">
        <v>85</v>
      </c>
      <c r="E33" s="6">
        <v>2</v>
      </c>
      <c r="F33" s="6">
        <f t="shared" si="0"/>
        <v>1662</v>
      </c>
      <c r="G33" s="7">
        <f>F33/C46</f>
        <v>3.676665781789222E-2</v>
      </c>
      <c r="H33" s="38"/>
    </row>
    <row r="34" spans="1:8" x14ac:dyDescent="0.25">
      <c r="A34" s="6">
        <v>29</v>
      </c>
      <c r="B34" s="6">
        <f t="shared" si="1"/>
        <v>29</v>
      </c>
      <c r="C34" s="25">
        <v>1527</v>
      </c>
      <c r="D34" s="25">
        <v>49</v>
      </c>
      <c r="E34" s="6">
        <v>1</v>
      </c>
      <c r="F34" s="6">
        <f t="shared" si="0"/>
        <v>1577</v>
      </c>
      <c r="G34" s="7">
        <f>F34/C46</f>
        <v>3.4886293248385096E-2</v>
      </c>
      <c r="H34" s="38"/>
    </row>
    <row r="35" spans="1:8" x14ac:dyDescent="0.25">
      <c r="A35" s="6">
        <v>30</v>
      </c>
      <c r="B35" s="6">
        <f t="shared" si="1"/>
        <v>30</v>
      </c>
      <c r="C35" s="25">
        <v>1162</v>
      </c>
      <c r="D35" s="25">
        <v>56</v>
      </c>
      <c r="E35" s="6"/>
      <c r="F35" s="6">
        <f t="shared" si="0"/>
        <v>1218</v>
      </c>
      <c r="G35" s="7">
        <f>F35/C46</f>
        <v>2.6944518184231485E-2</v>
      </c>
      <c r="H35" s="38"/>
    </row>
    <row r="36" spans="1:8" x14ac:dyDescent="0.25">
      <c r="A36" s="6">
        <v>31</v>
      </c>
      <c r="B36" s="8">
        <v>31</v>
      </c>
      <c r="C36" s="8">
        <v>720</v>
      </c>
      <c r="D36" s="8">
        <v>34</v>
      </c>
      <c r="E36" s="8">
        <v>1</v>
      </c>
      <c r="F36" s="8">
        <f t="shared" si="0"/>
        <v>755</v>
      </c>
      <c r="G36" s="9">
        <f>F36/C46</f>
        <v>1.6702061764445626E-2</v>
      </c>
      <c r="H36" s="30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27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9384</v>
      </c>
      <c r="D39" s="6">
        <f>SUM(D6:D12)</f>
        <v>643</v>
      </c>
      <c r="E39" s="6">
        <f t="shared" ref="E39:F39" si="2">SUM(E6:E12)</f>
        <v>34</v>
      </c>
      <c r="F39" s="6">
        <f t="shared" si="2"/>
        <v>10061</v>
      </c>
      <c r="G39" s="7">
        <f>F39/C46</f>
        <v>0.22256879922130784</v>
      </c>
    </row>
    <row r="40" spans="1:8" x14ac:dyDescent="0.25">
      <c r="A40" s="6">
        <v>3</v>
      </c>
      <c r="B40" s="6" t="s">
        <v>7</v>
      </c>
      <c r="C40" s="6">
        <f>SUM(C13:C19)</f>
        <v>10945</v>
      </c>
      <c r="D40" s="6">
        <f t="shared" ref="D40:F40" si="3">SUM(D13:D19)</f>
        <v>733</v>
      </c>
      <c r="E40" s="6">
        <f t="shared" si="3"/>
        <v>39</v>
      </c>
      <c r="F40" s="6">
        <f t="shared" si="3"/>
        <v>11717</v>
      </c>
      <c r="G40" s="7">
        <f>F40/C46</f>
        <v>0.25920272542252898</v>
      </c>
    </row>
    <row r="41" spans="1:8" x14ac:dyDescent="0.25">
      <c r="A41" s="6">
        <v>4</v>
      </c>
      <c r="B41" s="6" t="s">
        <v>8</v>
      </c>
      <c r="C41" s="6">
        <f>SUM(C20:C26)</f>
        <v>8614</v>
      </c>
      <c r="D41" s="6">
        <f t="shared" ref="D41:F41" si="4">SUM(D20:D26)</f>
        <v>595</v>
      </c>
      <c r="E41" s="6">
        <f t="shared" si="4"/>
        <v>20</v>
      </c>
      <c r="F41" s="6">
        <f t="shared" si="4"/>
        <v>9229</v>
      </c>
      <c r="G41" s="7">
        <f>F41/C46</f>
        <v>0.20416334837624989</v>
      </c>
    </row>
    <row r="42" spans="1:8" x14ac:dyDescent="0.25">
      <c r="A42" s="6">
        <v>5</v>
      </c>
      <c r="B42" s="6" t="s">
        <v>9</v>
      </c>
      <c r="C42" s="6">
        <f>SUM(C27:C36)</f>
        <v>13535</v>
      </c>
      <c r="D42" s="6">
        <f>SUM(D27:D36)</f>
        <v>633</v>
      </c>
      <c r="E42" s="6">
        <f>SUM(E27:E36)</f>
        <v>29</v>
      </c>
      <c r="F42" s="6">
        <f>SUM(F27:F36)</f>
        <v>14197</v>
      </c>
      <c r="G42" s="7">
        <f>F42/C46</f>
        <v>0.31406512697991329</v>
      </c>
    </row>
    <row r="44" spans="1:8" x14ac:dyDescent="0.25">
      <c r="A44" s="31" t="s">
        <v>11</v>
      </c>
      <c r="B44" s="31"/>
      <c r="C44" s="6">
        <f>SUM(C39:C42)</f>
        <v>42478</v>
      </c>
      <c r="D44" s="6">
        <f>SUM(D39:D42)</f>
        <v>2604</v>
      </c>
      <c r="E44" s="6">
        <f>SUM(E39:E42)</f>
        <v>122</v>
      </c>
      <c r="F44" s="2"/>
      <c r="G44" s="2"/>
    </row>
    <row r="45" spans="1:8" x14ac:dyDescent="0.25">
      <c r="A45" s="31" t="s">
        <v>12</v>
      </c>
      <c r="B45" s="31"/>
      <c r="C45" s="10">
        <f>C44/31</f>
        <v>1370.258064516129</v>
      </c>
      <c r="D45" s="10">
        <f>D44/31</f>
        <v>84</v>
      </c>
      <c r="E45" s="10">
        <f>E44/31</f>
        <v>3.935483870967742</v>
      </c>
      <c r="F45" s="2"/>
      <c r="G45" s="2"/>
    </row>
    <row r="46" spans="1:8" x14ac:dyDescent="0.25">
      <c r="A46" s="31" t="s">
        <v>13</v>
      </c>
      <c r="B46" s="31"/>
      <c r="C46" s="31">
        <f>SUM(F39:F42)</f>
        <v>45204</v>
      </c>
      <c r="D46" s="31"/>
      <c r="E46" s="31"/>
      <c r="F46" s="2"/>
      <c r="G46" s="2"/>
    </row>
    <row r="47" spans="1:8" x14ac:dyDescent="0.25">
      <c r="A47" s="31" t="s">
        <v>15</v>
      </c>
      <c r="B47" s="31"/>
      <c r="C47" s="34">
        <f>C46/31</f>
        <v>1458.1935483870968</v>
      </c>
      <c r="D47" s="35"/>
      <c r="E47" s="36"/>
      <c r="F47" s="2"/>
      <c r="G47" s="2"/>
    </row>
    <row r="48" spans="1:8" x14ac:dyDescent="0.25">
      <c r="A48" s="32" t="s">
        <v>14</v>
      </c>
      <c r="B48" s="33"/>
      <c r="C48" s="7">
        <f>C44/C46</f>
        <v>0.93969560215910097</v>
      </c>
      <c r="D48" s="7">
        <f>D44/C46</f>
        <v>5.7605521635253516E-2</v>
      </c>
      <c r="E48" s="7">
        <f>E44/C46</f>
        <v>2.6988762056455182E-3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ignoredErrors>
    <ignoredError sqref="C39:D42 F39:F42 E39:E42 F6 F36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8"/>
  <sheetViews>
    <sheetView zoomScale="60" zoomScaleNormal="60" workbookViewId="0">
      <selection activeCell="E35" sqref="E35"/>
    </sheetView>
  </sheetViews>
  <sheetFormatPr defaultColWidth="9.140625" defaultRowHeight="15" x14ac:dyDescent="0.25"/>
  <cols>
    <col min="1" max="1" width="5.140625" style="3" customWidth="1"/>
    <col min="2" max="2" width="15.57031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40" t="s">
        <v>23</v>
      </c>
      <c r="C2" s="40"/>
      <c r="D2" s="40"/>
      <c r="E2" s="40"/>
      <c r="F2" s="40"/>
      <c r="G2" s="40"/>
      <c r="H2" s="40"/>
    </row>
    <row r="3" spans="1:8" ht="23.25" x14ac:dyDescent="0.35">
      <c r="B3" s="41" t="s">
        <v>28</v>
      </c>
      <c r="C3" s="40"/>
      <c r="D3" s="40"/>
      <c r="E3" s="40"/>
      <c r="F3" s="40"/>
      <c r="G3" s="40"/>
      <c r="H3" s="40"/>
    </row>
    <row r="5" spans="1:8" x14ac:dyDescent="0.25">
      <c r="A5" s="15" t="s">
        <v>0</v>
      </c>
      <c r="B5" s="15" t="s">
        <v>1</v>
      </c>
      <c r="C5" s="21" t="s">
        <v>27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2124</v>
      </c>
      <c r="D6" s="25">
        <v>144</v>
      </c>
      <c r="E6" s="25">
        <v>1</v>
      </c>
      <c r="F6" s="6">
        <f>SUM(C6:E6)</f>
        <v>2269</v>
      </c>
      <c r="G6" s="7">
        <f>F6/C46</f>
        <v>1.5635982744600797E-2</v>
      </c>
      <c r="H6" s="37" t="s">
        <v>16</v>
      </c>
    </row>
    <row r="7" spans="1:8" x14ac:dyDescent="0.25">
      <c r="A7" s="6">
        <v>2</v>
      </c>
      <c r="B7" s="18">
        <f>B6+1</f>
        <v>2</v>
      </c>
      <c r="C7" s="25">
        <v>2847</v>
      </c>
      <c r="D7" s="25">
        <v>239</v>
      </c>
      <c r="E7" s="6">
        <v>23</v>
      </c>
      <c r="F7" s="6">
        <f t="shared" ref="F7:F31" si="0">SUM(C7:E7)</f>
        <v>3109</v>
      </c>
      <c r="G7" s="7">
        <f>F7/C46</f>
        <v>2.142453519302066E-2</v>
      </c>
      <c r="H7" s="38"/>
    </row>
    <row r="8" spans="1:8" x14ac:dyDescent="0.25">
      <c r="A8" s="6">
        <v>3</v>
      </c>
      <c r="B8" s="18">
        <f t="shared" ref="B8:B36" si="1">B7+1</f>
        <v>3</v>
      </c>
      <c r="C8" s="25">
        <v>2134</v>
      </c>
      <c r="D8" s="25">
        <v>142</v>
      </c>
      <c r="E8" s="6">
        <v>14</v>
      </c>
      <c r="F8" s="6">
        <f t="shared" si="0"/>
        <v>2290</v>
      </c>
      <c r="G8" s="7">
        <f>F8/C46</f>
        <v>1.5780696555811293E-2</v>
      </c>
      <c r="H8" s="38"/>
    </row>
    <row r="9" spans="1:8" x14ac:dyDescent="0.25">
      <c r="A9" s="6">
        <v>4</v>
      </c>
      <c r="B9" s="18">
        <f t="shared" si="1"/>
        <v>4</v>
      </c>
      <c r="C9" s="25">
        <v>5893</v>
      </c>
      <c r="D9" s="25">
        <v>446</v>
      </c>
      <c r="E9" s="6">
        <v>11</v>
      </c>
      <c r="F9" s="6">
        <f t="shared" si="0"/>
        <v>6350</v>
      </c>
      <c r="G9" s="7">
        <f>F9/C46</f>
        <v>4.3758700056507296E-2</v>
      </c>
      <c r="H9" s="38"/>
    </row>
    <row r="10" spans="1:8" x14ac:dyDescent="0.25">
      <c r="A10" s="6">
        <v>5</v>
      </c>
      <c r="B10" s="18">
        <f t="shared" si="1"/>
        <v>5</v>
      </c>
      <c r="C10" s="25">
        <v>5143</v>
      </c>
      <c r="D10" s="25">
        <v>405</v>
      </c>
      <c r="E10" s="25">
        <v>17</v>
      </c>
      <c r="F10" s="6">
        <f t="shared" si="0"/>
        <v>5565</v>
      </c>
      <c r="G10" s="7">
        <f>F10/C46</f>
        <v>3.8349159970781595E-2</v>
      </c>
      <c r="H10" s="38"/>
    </row>
    <row r="11" spans="1:8" x14ac:dyDescent="0.25">
      <c r="A11" s="6">
        <v>6</v>
      </c>
      <c r="B11" s="18">
        <f t="shared" si="1"/>
        <v>6</v>
      </c>
      <c r="C11" s="25">
        <v>4946</v>
      </c>
      <c r="D11" s="25">
        <v>302</v>
      </c>
      <c r="E11" s="25">
        <v>14</v>
      </c>
      <c r="F11" s="6">
        <f t="shared" si="0"/>
        <v>5262</v>
      </c>
      <c r="G11" s="7">
        <f>F11/C46</f>
        <v>3.6261146409030144E-2</v>
      </c>
      <c r="H11" s="38"/>
    </row>
    <row r="12" spans="1:8" x14ac:dyDescent="0.25">
      <c r="A12" s="8">
        <v>7</v>
      </c>
      <c r="B12" s="19">
        <f t="shared" si="1"/>
        <v>7</v>
      </c>
      <c r="C12" s="8">
        <v>5282</v>
      </c>
      <c r="D12" s="8">
        <v>396</v>
      </c>
      <c r="E12" s="8">
        <v>11</v>
      </c>
      <c r="F12" s="8">
        <f t="shared" si="0"/>
        <v>5689</v>
      </c>
      <c r="G12" s="9">
        <f>F12/C46</f>
        <v>3.9203660570310238E-2</v>
      </c>
      <c r="H12" s="39"/>
    </row>
    <row r="13" spans="1:8" x14ac:dyDescent="0.25">
      <c r="A13" s="6">
        <v>8</v>
      </c>
      <c r="B13" s="18">
        <f t="shared" si="1"/>
        <v>8</v>
      </c>
      <c r="C13" s="25">
        <v>4956</v>
      </c>
      <c r="D13" s="25">
        <v>299</v>
      </c>
      <c r="E13" s="25">
        <v>13</v>
      </c>
      <c r="F13" s="6">
        <f t="shared" si="0"/>
        <v>5268</v>
      </c>
      <c r="G13" s="7">
        <f>F13/C46</f>
        <v>3.6302493212233139E-2</v>
      </c>
      <c r="H13" s="37" t="s">
        <v>17</v>
      </c>
    </row>
    <row r="14" spans="1:8" x14ac:dyDescent="0.25">
      <c r="A14" s="6">
        <v>9</v>
      </c>
      <c r="B14" s="18">
        <f t="shared" si="1"/>
        <v>9</v>
      </c>
      <c r="C14" s="25">
        <v>3703</v>
      </c>
      <c r="D14" s="6">
        <v>258</v>
      </c>
      <c r="E14" s="25">
        <v>25</v>
      </c>
      <c r="F14" s="6">
        <f t="shared" si="0"/>
        <v>3986</v>
      </c>
      <c r="G14" s="7">
        <f>F14/C46</f>
        <v>2.7468059594525682E-2</v>
      </c>
      <c r="H14" s="38"/>
    </row>
    <row r="15" spans="1:8" x14ac:dyDescent="0.25">
      <c r="A15" s="6">
        <v>10</v>
      </c>
      <c r="B15" s="18">
        <f t="shared" si="1"/>
        <v>10</v>
      </c>
      <c r="C15" s="25">
        <v>2675</v>
      </c>
      <c r="D15" s="25">
        <v>181</v>
      </c>
      <c r="E15" s="6">
        <v>25</v>
      </c>
      <c r="F15" s="6">
        <f t="shared" si="0"/>
        <v>2881</v>
      </c>
      <c r="G15" s="7">
        <f>F15/C46</f>
        <v>1.9853356671306697E-2</v>
      </c>
      <c r="H15" s="38"/>
    </row>
    <row r="16" spans="1:8" x14ac:dyDescent="0.25">
      <c r="A16" s="6">
        <v>11</v>
      </c>
      <c r="B16" s="18">
        <f t="shared" si="1"/>
        <v>11</v>
      </c>
      <c r="C16" s="25">
        <v>6170</v>
      </c>
      <c r="D16" s="25">
        <v>359</v>
      </c>
      <c r="E16" s="25">
        <v>22</v>
      </c>
      <c r="F16" s="6">
        <f t="shared" si="0"/>
        <v>6551</v>
      </c>
      <c r="G16" s="7">
        <f>F16/C46</f>
        <v>4.5143817963807766E-2</v>
      </c>
      <c r="H16" s="38"/>
    </row>
    <row r="17" spans="1:8" x14ac:dyDescent="0.25">
      <c r="A17" s="6">
        <v>12</v>
      </c>
      <c r="B17" s="18">
        <f t="shared" si="1"/>
        <v>12</v>
      </c>
      <c r="C17" s="25">
        <v>5560</v>
      </c>
      <c r="D17" s="25">
        <v>439</v>
      </c>
      <c r="E17" s="25">
        <v>30</v>
      </c>
      <c r="F17" s="6">
        <f t="shared" si="0"/>
        <v>6029</v>
      </c>
      <c r="G17" s="7">
        <f>F17/C46</f>
        <v>4.1546646085146847E-2</v>
      </c>
      <c r="H17" s="38"/>
    </row>
    <row r="18" spans="1:8" x14ac:dyDescent="0.25">
      <c r="A18" s="6">
        <v>13</v>
      </c>
      <c r="B18" s="18">
        <f t="shared" si="1"/>
        <v>13</v>
      </c>
      <c r="C18" s="25">
        <v>4388</v>
      </c>
      <c r="D18" s="25">
        <v>406</v>
      </c>
      <c r="E18" s="25">
        <v>5</v>
      </c>
      <c r="F18" s="6">
        <f t="shared" si="0"/>
        <v>4799</v>
      </c>
      <c r="G18" s="7">
        <f>F18/C46</f>
        <v>3.3070551428532054E-2</v>
      </c>
      <c r="H18" s="38"/>
    </row>
    <row r="19" spans="1:8" x14ac:dyDescent="0.25">
      <c r="A19" s="8">
        <v>14</v>
      </c>
      <c r="B19" s="19">
        <f t="shared" si="1"/>
        <v>14</v>
      </c>
      <c r="C19" s="8">
        <v>5596</v>
      </c>
      <c r="D19" s="8">
        <v>407</v>
      </c>
      <c r="E19" s="8">
        <v>10</v>
      </c>
      <c r="F19" s="8">
        <f t="shared" si="0"/>
        <v>6013</v>
      </c>
      <c r="G19" s="9">
        <f>F19/C46</f>
        <v>4.1436387943272188E-2</v>
      </c>
      <c r="H19" s="39"/>
    </row>
    <row r="20" spans="1:8" x14ac:dyDescent="0.25">
      <c r="A20" s="6">
        <v>15</v>
      </c>
      <c r="B20" s="18">
        <f t="shared" si="1"/>
        <v>15</v>
      </c>
      <c r="C20" s="25">
        <v>4736</v>
      </c>
      <c r="D20" s="25">
        <v>327</v>
      </c>
      <c r="E20" s="6">
        <v>19</v>
      </c>
      <c r="F20" s="6">
        <f t="shared" si="0"/>
        <v>5082</v>
      </c>
      <c r="G20" s="7">
        <f>F20/C46</f>
        <v>3.5020742312940174E-2</v>
      </c>
      <c r="H20" s="37" t="s">
        <v>18</v>
      </c>
    </row>
    <row r="21" spans="1:8" x14ac:dyDescent="0.25">
      <c r="A21" s="6">
        <v>16</v>
      </c>
      <c r="B21" s="18">
        <f t="shared" si="1"/>
        <v>16</v>
      </c>
      <c r="C21" s="25">
        <v>4463</v>
      </c>
      <c r="D21" s="25">
        <v>344</v>
      </c>
      <c r="E21" s="25">
        <v>5</v>
      </c>
      <c r="F21" s="6">
        <f t="shared" si="0"/>
        <v>4812</v>
      </c>
      <c r="G21" s="7">
        <f>F21/C46</f>
        <v>3.3160136168805213E-2</v>
      </c>
      <c r="H21" s="38"/>
    </row>
    <row r="22" spans="1:8" x14ac:dyDescent="0.25">
      <c r="A22" s="6">
        <v>17</v>
      </c>
      <c r="B22" s="18">
        <f t="shared" si="1"/>
        <v>17</v>
      </c>
      <c r="C22" s="25">
        <v>2786</v>
      </c>
      <c r="D22" s="25">
        <v>213</v>
      </c>
      <c r="E22" s="6">
        <v>3</v>
      </c>
      <c r="F22" s="6">
        <f t="shared" si="0"/>
        <v>3002</v>
      </c>
      <c r="G22" s="7">
        <f>F22/C46</f>
        <v>2.0687183869233843E-2</v>
      </c>
      <c r="H22" s="38"/>
    </row>
    <row r="23" spans="1:8" x14ac:dyDescent="0.25">
      <c r="A23" s="6">
        <v>18</v>
      </c>
      <c r="B23" s="18">
        <f t="shared" si="1"/>
        <v>18</v>
      </c>
      <c r="C23" s="25">
        <v>5883</v>
      </c>
      <c r="D23" s="25">
        <v>413</v>
      </c>
      <c r="E23" s="6">
        <v>7</v>
      </c>
      <c r="F23" s="6">
        <f t="shared" si="0"/>
        <v>6303</v>
      </c>
      <c r="G23" s="7">
        <f>F23/C46</f>
        <v>4.3434816764750472E-2</v>
      </c>
      <c r="H23" s="38"/>
    </row>
    <row r="24" spans="1:8" x14ac:dyDescent="0.25">
      <c r="A24" s="6">
        <v>19</v>
      </c>
      <c r="B24" s="18">
        <f t="shared" si="1"/>
        <v>19</v>
      </c>
      <c r="C24" s="25">
        <v>5486</v>
      </c>
      <c r="D24" s="25">
        <v>480</v>
      </c>
      <c r="E24" s="25">
        <v>5</v>
      </c>
      <c r="F24" s="6">
        <f t="shared" si="0"/>
        <v>5971</v>
      </c>
      <c r="G24" s="7">
        <f>F24/C46</f>
        <v>4.1146960320851196E-2</v>
      </c>
      <c r="H24" s="38"/>
    </row>
    <row r="25" spans="1:8" x14ac:dyDescent="0.25">
      <c r="A25" s="6">
        <v>20</v>
      </c>
      <c r="B25" s="18">
        <f t="shared" si="1"/>
        <v>20</v>
      </c>
      <c r="C25" s="25">
        <v>3589</v>
      </c>
      <c r="D25" s="25">
        <v>251</v>
      </c>
      <c r="E25" s="25">
        <v>12</v>
      </c>
      <c r="F25" s="6">
        <f t="shared" si="0"/>
        <v>3852</v>
      </c>
      <c r="G25" s="7">
        <f>F25/C46</f>
        <v>2.654464765632537E-2</v>
      </c>
      <c r="H25" s="38"/>
    </row>
    <row r="26" spans="1:8" x14ac:dyDescent="0.25">
      <c r="A26" s="8">
        <v>21</v>
      </c>
      <c r="B26" s="19">
        <f t="shared" si="1"/>
        <v>21</v>
      </c>
      <c r="C26" s="8"/>
      <c r="D26" s="8"/>
      <c r="E26" s="8"/>
      <c r="F26" s="8"/>
      <c r="G26" s="9">
        <f>F26/C46</f>
        <v>0</v>
      </c>
      <c r="H26" s="39"/>
    </row>
    <row r="27" spans="1:8" x14ac:dyDescent="0.25">
      <c r="A27" s="6">
        <v>22</v>
      </c>
      <c r="B27" s="18">
        <f t="shared" si="1"/>
        <v>22</v>
      </c>
      <c r="C27" s="25"/>
      <c r="D27" s="25"/>
      <c r="E27" s="25"/>
      <c r="F27" s="6"/>
      <c r="G27" s="7">
        <f>F27/C46</f>
        <v>0</v>
      </c>
      <c r="H27" s="37" t="s">
        <v>19</v>
      </c>
    </row>
    <row r="28" spans="1:8" x14ac:dyDescent="0.25">
      <c r="A28" s="6">
        <v>23</v>
      </c>
      <c r="B28" s="18">
        <f t="shared" si="1"/>
        <v>23</v>
      </c>
      <c r="C28" s="25"/>
      <c r="D28" s="25"/>
      <c r="E28" s="25"/>
      <c r="F28" s="6"/>
      <c r="G28" s="7">
        <f>F28/C46</f>
        <v>0</v>
      </c>
      <c r="H28" s="38"/>
    </row>
    <row r="29" spans="1:8" x14ac:dyDescent="0.25">
      <c r="A29" s="6">
        <v>24</v>
      </c>
      <c r="B29" s="18">
        <f t="shared" si="1"/>
        <v>24</v>
      </c>
      <c r="C29" s="25"/>
      <c r="D29" s="25"/>
      <c r="E29" s="25"/>
      <c r="F29" s="6"/>
      <c r="G29" s="7">
        <f>F29/C46</f>
        <v>0</v>
      </c>
      <c r="H29" s="38"/>
    </row>
    <row r="30" spans="1:8" x14ac:dyDescent="0.25">
      <c r="A30" s="6">
        <v>25</v>
      </c>
      <c r="B30" s="18">
        <f t="shared" si="1"/>
        <v>25</v>
      </c>
      <c r="C30" s="25">
        <v>22306</v>
      </c>
      <c r="D30" s="25">
        <v>1301</v>
      </c>
      <c r="E30" s="6">
        <v>54</v>
      </c>
      <c r="F30" s="6">
        <f t="shared" si="0"/>
        <v>23661</v>
      </c>
      <c r="G30" s="7">
        <f>F30/C46</f>
        <v>0.16305111843102665</v>
      </c>
      <c r="H30" s="38"/>
    </row>
    <row r="31" spans="1:8" x14ac:dyDescent="0.25">
      <c r="A31" s="6">
        <v>26</v>
      </c>
      <c r="B31" s="18">
        <f t="shared" si="1"/>
        <v>26</v>
      </c>
      <c r="C31" s="25">
        <v>4825</v>
      </c>
      <c r="D31" s="25">
        <v>254</v>
      </c>
      <c r="E31" s="25">
        <v>12</v>
      </c>
      <c r="F31" s="6">
        <f t="shared" si="0"/>
        <v>5091</v>
      </c>
      <c r="G31" s="7">
        <f>F31/C46</f>
        <v>3.508276251774467E-2</v>
      </c>
      <c r="H31" s="38"/>
    </row>
    <row r="32" spans="1:8" x14ac:dyDescent="0.25">
      <c r="A32" s="6">
        <v>27</v>
      </c>
      <c r="B32" s="18">
        <f t="shared" si="1"/>
        <v>27</v>
      </c>
      <c r="C32" s="25">
        <v>4934</v>
      </c>
      <c r="D32" s="25">
        <v>250</v>
      </c>
      <c r="E32" s="6">
        <v>12</v>
      </c>
      <c r="F32" s="6">
        <f>SUM(C32:E32)</f>
        <v>5196</v>
      </c>
      <c r="G32" s="7">
        <f>F32/C46</f>
        <v>3.5806331573797152E-2</v>
      </c>
      <c r="H32" s="38"/>
    </row>
    <row r="33" spans="1:8" x14ac:dyDescent="0.25">
      <c r="A33" s="6">
        <v>28</v>
      </c>
      <c r="B33" s="18">
        <f t="shared" si="1"/>
        <v>28</v>
      </c>
      <c r="C33" s="25">
        <v>4732</v>
      </c>
      <c r="D33" s="25">
        <v>315</v>
      </c>
      <c r="E33" s="6">
        <v>4</v>
      </c>
      <c r="F33" s="6">
        <f>SUM(C33:E33)</f>
        <v>5051</v>
      </c>
      <c r="G33" s="7">
        <f>F33/C46</f>
        <v>3.480711716305801E-2</v>
      </c>
      <c r="H33" s="38"/>
    </row>
    <row r="34" spans="1:8" x14ac:dyDescent="0.25">
      <c r="A34" s="6">
        <v>29</v>
      </c>
      <c r="B34" s="18">
        <f t="shared" si="1"/>
        <v>29</v>
      </c>
      <c r="C34" s="25">
        <v>4765</v>
      </c>
      <c r="D34" s="25">
        <v>168</v>
      </c>
      <c r="E34" s="6">
        <v>1</v>
      </c>
      <c r="F34" s="6">
        <f>SUM(C34:E34)</f>
        <v>4934</v>
      </c>
      <c r="G34" s="7">
        <f>F34/C46</f>
        <v>3.4000854500599531E-2</v>
      </c>
      <c r="H34" s="38"/>
    </row>
    <row r="35" spans="1:8" x14ac:dyDescent="0.25">
      <c r="A35" s="6">
        <v>30</v>
      </c>
      <c r="B35" s="18">
        <f t="shared" si="1"/>
        <v>30</v>
      </c>
      <c r="C35" s="25">
        <v>3601</v>
      </c>
      <c r="D35" s="25">
        <v>175</v>
      </c>
      <c r="E35" s="6"/>
      <c r="F35" s="6">
        <f>SUM(C35:E35)</f>
        <v>3776</v>
      </c>
      <c r="G35" s="7">
        <f>F35/C46</f>
        <v>2.6020921482420717E-2</v>
      </c>
      <c r="H35" s="38"/>
    </row>
    <row r="36" spans="1:8" s="29" customFormat="1" x14ac:dyDescent="0.25">
      <c r="A36" s="8">
        <v>31</v>
      </c>
      <c r="B36" s="19">
        <f t="shared" si="1"/>
        <v>31</v>
      </c>
      <c r="C36" s="8">
        <v>2227</v>
      </c>
      <c r="D36" s="8">
        <v>92</v>
      </c>
      <c r="E36" s="8">
        <v>3</v>
      </c>
      <c r="F36" s="8">
        <f>SUM(C36:E36)</f>
        <v>2322</v>
      </c>
      <c r="G36" s="9">
        <f>F36/C46</f>
        <v>1.600121283956062E-2</v>
      </c>
      <c r="H36" s="26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27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28369</v>
      </c>
      <c r="D39" s="6">
        <f>SUM(D6:D12)</f>
        <v>2074</v>
      </c>
      <c r="E39" s="6">
        <f t="shared" ref="E39:F39" si="2">SUM(E6:E12)</f>
        <v>91</v>
      </c>
      <c r="F39" s="6">
        <f t="shared" si="2"/>
        <v>30534</v>
      </c>
      <c r="G39" s="7">
        <f>F39/C46</f>
        <v>0.21041388150006202</v>
      </c>
    </row>
    <row r="40" spans="1:8" x14ac:dyDescent="0.25">
      <c r="A40" s="6">
        <v>3</v>
      </c>
      <c r="B40" s="6" t="s">
        <v>7</v>
      </c>
      <c r="C40" s="6">
        <f>SUM(C13:C19)</f>
        <v>33048</v>
      </c>
      <c r="D40" s="6">
        <f t="shared" ref="D40:F40" si="3">SUM(D13:D19)</f>
        <v>2349</v>
      </c>
      <c r="E40" s="6">
        <f t="shared" si="3"/>
        <v>130</v>
      </c>
      <c r="F40" s="6">
        <f t="shared" si="3"/>
        <v>35527</v>
      </c>
      <c r="G40" s="7">
        <f>F40/C46</f>
        <v>0.24482131289882436</v>
      </c>
    </row>
    <row r="41" spans="1:8" x14ac:dyDescent="0.25">
      <c r="A41" s="6">
        <v>4</v>
      </c>
      <c r="B41" s="6" t="s">
        <v>8</v>
      </c>
      <c r="C41" s="6">
        <f>SUM(C20:C26)</f>
        <v>26943</v>
      </c>
      <c r="D41" s="6">
        <f t="shared" ref="D41:F41" si="4">SUM(D20:D26)</f>
        <v>2028</v>
      </c>
      <c r="E41" s="6">
        <f t="shared" si="4"/>
        <v>51</v>
      </c>
      <c r="F41" s="6">
        <f t="shared" si="4"/>
        <v>29022</v>
      </c>
      <c r="G41" s="7">
        <f>F41/C46</f>
        <v>0.19999448709290626</v>
      </c>
    </row>
    <row r="42" spans="1:8" x14ac:dyDescent="0.25">
      <c r="A42" s="6">
        <v>5</v>
      </c>
      <c r="B42" s="6" t="s">
        <v>9</v>
      </c>
      <c r="C42" s="6">
        <f>SUM(C27:C36)</f>
        <v>47390</v>
      </c>
      <c r="D42" s="6">
        <f>SUM(D27:D36)</f>
        <v>2555</v>
      </c>
      <c r="E42" s="6">
        <f>SUM(E27:E36)</f>
        <v>86</v>
      </c>
      <c r="F42" s="6">
        <f>SUM(F27:F36)</f>
        <v>50031</v>
      </c>
      <c r="G42" s="7">
        <f>F42/C46</f>
        <v>0.34477031850820733</v>
      </c>
    </row>
    <row r="44" spans="1:8" x14ac:dyDescent="0.25">
      <c r="A44" s="31" t="s">
        <v>11</v>
      </c>
      <c r="B44" s="31"/>
      <c r="C44" s="6">
        <f>SUM(C39:C42)</f>
        <v>135750</v>
      </c>
      <c r="D44" s="6">
        <f>SUM(D39:D42)</f>
        <v>9006</v>
      </c>
      <c r="E44" s="6">
        <f>SUM(E39:E42)</f>
        <v>358</v>
      </c>
      <c r="F44" s="2"/>
      <c r="G44" s="2"/>
    </row>
    <row r="45" spans="1:8" x14ac:dyDescent="0.25">
      <c r="A45" s="31" t="s">
        <v>12</v>
      </c>
      <c r="B45" s="31"/>
      <c r="C45" s="10">
        <f>C44/31</f>
        <v>4379.0322580645161</v>
      </c>
      <c r="D45" s="10">
        <f>D44/31</f>
        <v>290.51612903225805</v>
      </c>
      <c r="E45" s="10">
        <f>E44/31</f>
        <v>11.548387096774194</v>
      </c>
      <c r="F45" s="2"/>
      <c r="G45" s="2"/>
    </row>
    <row r="46" spans="1:8" x14ac:dyDescent="0.25">
      <c r="A46" s="31" t="s">
        <v>13</v>
      </c>
      <c r="B46" s="31"/>
      <c r="C46" s="31">
        <f>SUM(F39:F42)</f>
        <v>145114</v>
      </c>
      <c r="D46" s="31"/>
      <c r="E46" s="31"/>
      <c r="F46" s="2"/>
      <c r="G46" s="2"/>
    </row>
    <row r="47" spans="1:8" x14ac:dyDescent="0.25">
      <c r="A47" s="31" t="s">
        <v>15</v>
      </c>
      <c r="B47" s="31"/>
      <c r="C47" s="34">
        <f>C46/31</f>
        <v>4681.0967741935483</v>
      </c>
      <c r="D47" s="35"/>
      <c r="E47" s="36"/>
      <c r="F47" s="2"/>
      <c r="G47" s="2"/>
    </row>
    <row r="48" spans="1:8" x14ac:dyDescent="0.25">
      <c r="A48" s="32" t="s">
        <v>14</v>
      </c>
      <c r="B48" s="33"/>
      <c r="C48" s="7">
        <f>C44/C46</f>
        <v>0.93547142246785286</v>
      </c>
      <c r="D48" s="7">
        <f>D44/C46</f>
        <v>6.2061551607701534E-2</v>
      </c>
      <c r="E48" s="7">
        <f>E44/C46</f>
        <v>2.4670259244456085E-3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pageSetup orientation="portrait" r:id="rId1"/>
  <ignoredErrors>
    <ignoredError sqref="F6 C39:D42 E39:E4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48"/>
  <sheetViews>
    <sheetView topLeftCell="A4" zoomScale="60" zoomScaleNormal="60" workbookViewId="0">
      <selection activeCell="E13" sqref="E13"/>
    </sheetView>
  </sheetViews>
  <sheetFormatPr defaultColWidth="9.140625" defaultRowHeight="15" x14ac:dyDescent="0.25"/>
  <cols>
    <col min="1" max="1" width="5.140625" style="3" customWidth="1"/>
    <col min="2" max="2" width="24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40" t="s">
        <v>25</v>
      </c>
      <c r="C2" s="40"/>
      <c r="D2" s="40"/>
      <c r="E2" s="40"/>
      <c r="F2" s="40"/>
      <c r="G2" s="40"/>
      <c r="H2" s="40"/>
    </row>
    <row r="3" spans="1:8" ht="23.25" x14ac:dyDescent="0.35">
      <c r="B3" s="41" t="s">
        <v>28</v>
      </c>
      <c r="C3" s="40"/>
      <c r="D3" s="40"/>
      <c r="E3" s="40"/>
      <c r="F3" s="40"/>
      <c r="G3" s="40"/>
      <c r="H3" s="40"/>
    </row>
    <row r="5" spans="1:8" x14ac:dyDescent="0.25">
      <c r="A5" s="15" t="s">
        <v>0</v>
      </c>
      <c r="B5" s="15" t="s">
        <v>1</v>
      </c>
      <c r="C5" s="15" t="s">
        <v>27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488</v>
      </c>
      <c r="D6" s="6">
        <v>13</v>
      </c>
      <c r="E6" s="6"/>
      <c r="F6" s="6">
        <f>SUM(C6:E6)</f>
        <v>501</v>
      </c>
      <c r="G6" s="7">
        <f>F6/C46</f>
        <v>1.7890301385516356E-2</v>
      </c>
      <c r="H6" s="37" t="s">
        <v>16</v>
      </c>
    </row>
    <row r="7" spans="1:8" x14ac:dyDescent="0.25">
      <c r="A7" s="6">
        <v>2</v>
      </c>
      <c r="B7" s="18">
        <f>B6+1</f>
        <v>2</v>
      </c>
      <c r="C7" s="25">
        <v>576</v>
      </c>
      <c r="D7" s="6">
        <v>25</v>
      </c>
      <c r="E7" s="6">
        <v>1</v>
      </c>
      <c r="F7" s="6">
        <f t="shared" ref="F7:F35" si="0">SUM(C7:E7)</f>
        <v>602</v>
      </c>
      <c r="G7" s="7">
        <f>F7/C46</f>
        <v>2.149692901014141E-2</v>
      </c>
      <c r="H7" s="38"/>
    </row>
    <row r="8" spans="1:8" x14ac:dyDescent="0.25">
      <c r="A8" s="6">
        <v>3</v>
      </c>
      <c r="B8" s="18">
        <f t="shared" ref="B8:B36" si="1">B7+1</f>
        <v>3</v>
      </c>
      <c r="C8" s="25">
        <v>451</v>
      </c>
      <c r="D8" s="6">
        <v>11</v>
      </c>
      <c r="E8" s="6"/>
      <c r="F8" s="6">
        <f t="shared" si="0"/>
        <v>462</v>
      </c>
      <c r="G8" s="7">
        <f>F8/C46</f>
        <v>1.6497643193829452E-2</v>
      </c>
      <c r="H8" s="38"/>
    </row>
    <row r="9" spans="1:8" x14ac:dyDescent="0.25">
      <c r="A9" s="6">
        <v>4</v>
      </c>
      <c r="B9" s="18">
        <f t="shared" si="1"/>
        <v>4</v>
      </c>
      <c r="C9" s="25">
        <v>1130</v>
      </c>
      <c r="D9" s="6">
        <v>46</v>
      </c>
      <c r="E9" s="6">
        <v>1</v>
      </c>
      <c r="F9" s="6">
        <f t="shared" si="0"/>
        <v>1177</v>
      </c>
      <c r="G9" s="7">
        <f>F9/C46</f>
        <v>4.2029710041422655E-2</v>
      </c>
      <c r="H9" s="38"/>
    </row>
    <row r="10" spans="1:8" x14ac:dyDescent="0.25">
      <c r="A10" s="6">
        <v>5</v>
      </c>
      <c r="B10" s="18">
        <f t="shared" si="1"/>
        <v>5</v>
      </c>
      <c r="C10" s="25">
        <v>1040</v>
      </c>
      <c r="D10" s="6">
        <v>43</v>
      </c>
      <c r="E10" s="6">
        <v>2</v>
      </c>
      <c r="F10" s="6">
        <f t="shared" si="0"/>
        <v>1085</v>
      </c>
      <c r="G10" s="7">
        <f>F10/C46</f>
        <v>3.8744465076417656E-2</v>
      </c>
      <c r="H10" s="38"/>
    </row>
    <row r="11" spans="1:8" x14ac:dyDescent="0.25">
      <c r="A11" s="6">
        <v>6</v>
      </c>
      <c r="B11" s="18">
        <f t="shared" si="1"/>
        <v>6</v>
      </c>
      <c r="C11" s="25">
        <v>974</v>
      </c>
      <c r="D11" s="6">
        <v>38</v>
      </c>
      <c r="E11" s="6">
        <v>3</v>
      </c>
      <c r="F11" s="6">
        <f t="shared" si="0"/>
        <v>1015</v>
      </c>
      <c r="G11" s="7">
        <f>F11/C46</f>
        <v>3.6244822168261678E-2</v>
      </c>
      <c r="H11" s="38"/>
    </row>
    <row r="12" spans="1:8" x14ac:dyDescent="0.25">
      <c r="A12" s="8">
        <v>7</v>
      </c>
      <c r="B12" s="19">
        <f t="shared" si="1"/>
        <v>7</v>
      </c>
      <c r="C12" s="8">
        <v>1076</v>
      </c>
      <c r="D12" s="8">
        <v>43</v>
      </c>
      <c r="E12" s="8">
        <v>1</v>
      </c>
      <c r="F12" s="8">
        <f t="shared" si="0"/>
        <v>1120</v>
      </c>
      <c r="G12" s="9">
        <f>F12/C46</f>
        <v>3.9994286530495644E-2</v>
      </c>
      <c r="H12" s="39"/>
    </row>
    <row r="13" spans="1:8" x14ac:dyDescent="0.25">
      <c r="A13" s="6">
        <v>8</v>
      </c>
      <c r="B13" s="18">
        <f t="shared" si="1"/>
        <v>8</v>
      </c>
      <c r="C13" s="25">
        <v>967</v>
      </c>
      <c r="D13" s="6">
        <v>34</v>
      </c>
      <c r="E13" s="6"/>
      <c r="F13" s="6">
        <f t="shared" si="0"/>
        <v>1001</v>
      </c>
      <c r="G13" s="7">
        <f>F13/C46</f>
        <v>3.574489358663048E-2</v>
      </c>
      <c r="H13" s="37" t="s">
        <v>17</v>
      </c>
    </row>
    <row r="14" spans="1:8" x14ac:dyDescent="0.25">
      <c r="A14" s="6">
        <v>9</v>
      </c>
      <c r="B14" s="18">
        <f t="shared" si="1"/>
        <v>9</v>
      </c>
      <c r="C14" s="6">
        <v>773</v>
      </c>
      <c r="D14" s="6">
        <v>26</v>
      </c>
      <c r="E14" s="6">
        <v>2</v>
      </c>
      <c r="F14" s="6">
        <f t="shared" si="0"/>
        <v>801</v>
      </c>
      <c r="G14" s="7">
        <f>F14/C46</f>
        <v>2.8603056706184831E-2</v>
      </c>
      <c r="H14" s="38"/>
    </row>
    <row r="15" spans="1:8" x14ac:dyDescent="0.25">
      <c r="A15" s="6">
        <v>10</v>
      </c>
      <c r="B15" s="18">
        <f t="shared" si="1"/>
        <v>10</v>
      </c>
      <c r="C15" s="25">
        <v>522</v>
      </c>
      <c r="D15" s="6">
        <v>18</v>
      </c>
      <c r="E15" s="6">
        <v>5</v>
      </c>
      <c r="F15" s="6">
        <f t="shared" si="0"/>
        <v>545</v>
      </c>
      <c r="G15" s="7">
        <f>F15/C46</f>
        <v>1.9461505499214399E-2</v>
      </c>
      <c r="H15" s="38"/>
    </row>
    <row r="16" spans="1:8" x14ac:dyDescent="0.25">
      <c r="A16" s="6">
        <v>11</v>
      </c>
      <c r="B16" s="18">
        <f t="shared" si="1"/>
        <v>11</v>
      </c>
      <c r="C16" s="25">
        <v>1203</v>
      </c>
      <c r="D16" s="6">
        <v>40</v>
      </c>
      <c r="E16" s="6">
        <v>3</v>
      </c>
      <c r="F16" s="6">
        <f t="shared" si="0"/>
        <v>1246</v>
      </c>
      <c r="G16" s="7">
        <f>F16/C46</f>
        <v>4.4493643765176401E-2</v>
      </c>
      <c r="H16" s="38"/>
    </row>
    <row r="17" spans="1:9" x14ac:dyDescent="0.25">
      <c r="A17" s="6">
        <v>12</v>
      </c>
      <c r="B17" s="18">
        <f t="shared" si="1"/>
        <v>12</v>
      </c>
      <c r="C17" s="25">
        <v>1074</v>
      </c>
      <c r="D17" s="6">
        <v>46</v>
      </c>
      <c r="E17" s="6">
        <v>13</v>
      </c>
      <c r="F17" s="6">
        <f t="shared" si="0"/>
        <v>1133</v>
      </c>
      <c r="G17" s="7">
        <f>F17/C46</f>
        <v>4.0458505927724611E-2</v>
      </c>
      <c r="H17" s="38"/>
    </row>
    <row r="18" spans="1:9" x14ac:dyDescent="0.25">
      <c r="A18" s="6">
        <v>13</v>
      </c>
      <c r="B18" s="18">
        <f t="shared" si="1"/>
        <v>13</v>
      </c>
      <c r="C18" s="25">
        <v>938</v>
      </c>
      <c r="D18" s="6">
        <v>54</v>
      </c>
      <c r="E18" s="6">
        <v>3</v>
      </c>
      <c r="F18" s="6">
        <f t="shared" si="0"/>
        <v>995</v>
      </c>
      <c r="G18" s="7">
        <f>F18/C46</f>
        <v>3.5530638480217112E-2</v>
      </c>
      <c r="H18" s="38"/>
    </row>
    <row r="19" spans="1:9" x14ac:dyDescent="0.25">
      <c r="A19" s="8">
        <v>14</v>
      </c>
      <c r="B19" s="19">
        <f t="shared" si="1"/>
        <v>14</v>
      </c>
      <c r="C19" s="8">
        <v>1121</v>
      </c>
      <c r="D19" s="8">
        <v>41</v>
      </c>
      <c r="E19" s="8">
        <v>2</v>
      </c>
      <c r="F19" s="8">
        <f t="shared" si="0"/>
        <v>1164</v>
      </c>
      <c r="G19" s="9">
        <f>F19/C46</f>
        <v>4.1565490644193688E-2</v>
      </c>
      <c r="H19" s="39"/>
    </row>
    <row r="20" spans="1:9" x14ac:dyDescent="0.25">
      <c r="A20" s="6">
        <v>15</v>
      </c>
      <c r="B20" s="18">
        <f t="shared" si="1"/>
        <v>15</v>
      </c>
      <c r="C20" s="25">
        <v>995</v>
      </c>
      <c r="D20" s="6">
        <v>48</v>
      </c>
      <c r="E20" s="6">
        <v>9</v>
      </c>
      <c r="F20" s="6">
        <f t="shared" si="0"/>
        <v>1052</v>
      </c>
      <c r="G20" s="7">
        <f>F20/C46</f>
        <v>3.7566061991144123E-2</v>
      </c>
      <c r="H20" s="37" t="s">
        <v>18</v>
      </c>
    </row>
    <row r="21" spans="1:9" x14ac:dyDescent="0.25">
      <c r="A21" s="6">
        <v>16</v>
      </c>
      <c r="B21" s="18">
        <f t="shared" si="1"/>
        <v>16</v>
      </c>
      <c r="C21" s="25">
        <v>877</v>
      </c>
      <c r="D21" s="6">
        <v>40</v>
      </c>
      <c r="E21" s="6">
        <v>1</v>
      </c>
      <c r="F21" s="6">
        <f t="shared" si="0"/>
        <v>918</v>
      </c>
      <c r="G21" s="7">
        <f>F21/C46</f>
        <v>3.2781031281245536E-2</v>
      </c>
      <c r="H21" s="38"/>
    </row>
    <row r="22" spans="1:9" x14ac:dyDescent="0.25">
      <c r="A22" s="6">
        <v>17</v>
      </c>
      <c r="B22" s="18">
        <f t="shared" si="1"/>
        <v>17</v>
      </c>
      <c r="C22" s="25">
        <v>540</v>
      </c>
      <c r="D22" s="6">
        <v>17</v>
      </c>
      <c r="E22" s="6">
        <v>1</v>
      </c>
      <c r="F22" s="6">
        <f t="shared" si="0"/>
        <v>558</v>
      </c>
      <c r="G22" s="7">
        <f>F22/C46</f>
        <v>1.9925724896443366E-2</v>
      </c>
      <c r="H22" s="38"/>
    </row>
    <row r="23" spans="1:9" x14ac:dyDescent="0.25">
      <c r="A23" s="6">
        <v>18</v>
      </c>
      <c r="B23" s="18">
        <f t="shared" si="1"/>
        <v>18</v>
      </c>
      <c r="C23" s="25">
        <v>1120</v>
      </c>
      <c r="D23" s="6">
        <v>42</v>
      </c>
      <c r="E23" s="6">
        <v>4</v>
      </c>
      <c r="F23" s="6">
        <f t="shared" si="0"/>
        <v>1166</v>
      </c>
      <c r="G23" s="7">
        <f>F23/C46</f>
        <v>4.1636909012998144E-2</v>
      </c>
      <c r="H23" s="38"/>
    </row>
    <row r="24" spans="1:9" x14ac:dyDescent="0.25">
      <c r="A24" s="6">
        <v>19</v>
      </c>
      <c r="B24" s="18">
        <f t="shared" si="1"/>
        <v>19</v>
      </c>
      <c r="C24" s="25">
        <v>1033</v>
      </c>
      <c r="D24" s="6">
        <v>51</v>
      </c>
      <c r="E24" s="6">
        <v>3</v>
      </c>
      <c r="F24" s="6">
        <f t="shared" si="0"/>
        <v>1087</v>
      </c>
      <c r="G24" s="7">
        <f>F24/C46</f>
        <v>3.8815883445222112E-2</v>
      </c>
      <c r="H24" s="38"/>
    </row>
    <row r="25" spans="1:9" x14ac:dyDescent="0.25">
      <c r="A25" s="6">
        <v>20</v>
      </c>
      <c r="B25" s="18">
        <f t="shared" si="1"/>
        <v>20</v>
      </c>
      <c r="C25" s="25">
        <v>684</v>
      </c>
      <c r="D25" s="6">
        <v>24</v>
      </c>
      <c r="E25" s="6">
        <v>5</v>
      </c>
      <c r="F25" s="6">
        <f t="shared" si="0"/>
        <v>713</v>
      </c>
      <c r="G25" s="7">
        <f>F25/C46</f>
        <v>2.5460648478788744E-2</v>
      </c>
      <c r="H25" s="38"/>
    </row>
    <row r="26" spans="1:9" x14ac:dyDescent="0.25">
      <c r="A26" s="8">
        <v>21</v>
      </c>
      <c r="B26" s="19">
        <f t="shared" si="1"/>
        <v>21</v>
      </c>
      <c r="C26" s="8"/>
      <c r="D26" s="8"/>
      <c r="E26" s="8"/>
      <c r="F26" s="8"/>
      <c r="G26" s="9">
        <f>F26/C46</f>
        <v>0</v>
      </c>
      <c r="H26" s="39"/>
    </row>
    <row r="27" spans="1:9" x14ac:dyDescent="0.25">
      <c r="A27" s="6">
        <v>22</v>
      </c>
      <c r="B27" s="18">
        <f t="shared" si="1"/>
        <v>22</v>
      </c>
      <c r="C27" s="25"/>
      <c r="D27" s="6"/>
      <c r="E27" s="25"/>
      <c r="F27" s="6"/>
      <c r="G27" s="7">
        <f>F27/C46</f>
        <v>0</v>
      </c>
      <c r="H27" s="37" t="s">
        <v>19</v>
      </c>
    </row>
    <row r="28" spans="1:9" x14ac:dyDescent="0.25">
      <c r="A28" s="6">
        <v>23</v>
      </c>
      <c r="B28" s="18">
        <f t="shared" si="1"/>
        <v>23</v>
      </c>
      <c r="C28" s="25"/>
      <c r="D28" s="6"/>
      <c r="E28" s="25"/>
      <c r="F28" s="6"/>
      <c r="G28" s="7">
        <f>F28/C46</f>
        <v>0</v>
      </c>
      <c r="H28" s="38"/>
      <c r="I28" s="2" t="s">
        <v>20</v>
      </c>
    </row>
    <row r="29" spans="1:9" x14ac:dyDescent="0.25">
      <c r="A29" s="6">
        <v>24</v>
      </c>
      <c r="B29" s="18">
        <f t="shared" si="1"/>
        <v>24</v>
      </c>
      <c r="C29" s="25"/>
      <c r="D29" s="6"/>
      <c r="E29" s="25"/>
      <c r="F29" s="6"/>
      <c r="G29" s="7">
        <f>F29/C46</f>
        <v>0</v>
      </c>
      <c r="H29" s="38"/>
    </row>
    <row r="30" spans="1:9" x14ac:dyDescent="0.25">
      <c r="A30" s="6">
        <v>25</v>
      </c>
      <c r="B30" s="18">
        <f t="shared" si="1"/>
        <v>25</v>
      </c>
      <c r="C30" s="25">
        <v>4324</v>
      </c>
      <c r="D30" s="6">
        <v>105</v>
      </c>
      <c r="E30" s="6">
        <v>23</v>
      </c>
      <c r="F30" s="6">
        <f t="shared" si="0"/>
        <v>4452</v>
      </c>
      <c r="G30" s="7">
        <f>F30/C46</f>
        <v>0.15897728895872018</v>
      </c>
      <c r="H30" s="38"/>
    </row>
    <row r="31" spans="1:9" x14ac:dyDescent="0.25">
      <c r="A31" s="6">
        <v>26</v>
      </c>
      <c r="B31" s="18">
        <f t="shared" si="1"/>
        <v>26</v>
      </c>
      <c r="C31" s="25">
        <v>944</v>
      </c>
      <c r="D31" s="6">
        <v>23</v>
      </c>
      <c r="E31" s="6">
        <v>3</v>
      </c>
      <c r="F31" s="6">
        <f t="shared" si="0"/>
        <v>970</v>
      </c>
      <c r="G31" s="7">
        <f>F31/C46</f>
        <v>3.4637908870161403E-2</v>
      </c>
      <c r="H31" s="38"/>
    </row>
    <row r="32" spans="1:9" x14ac:dyDescent="0.25">
      <c r="A32" s="6">
        <v>27</v>
      </c>
      <c r="B32" s="18">
        <f t="shared" si="1"/>
        <v>27</v>
      </c>
      <c r="C32" s="25">
        <v>999</v>
      </c>
      <c r="D32" s="6">
        <v>25</v>
      </c>
      <c r="E32" s="6">
        <v>2</v>
      </c>
      <c r="F32" s="6">
        <f t="shared" si="0"/>
        <v>1026</v>
      </c>
      <c r="G32" s="7">
        <f>F32/C46</f>
        <v>3.6637623196686189E-2</v>
      </c>
      <c r="H32" s="38"/>
    </row>
    <row r="33" spans="1:8" x14ac:dyDescent="0.25">
      <c r="A33" s="6">
        <v>28</v>
      </c>
      <c r="B33" s="18">
        <f t="shared" si="1"/>
        <v>28</v>
      </c>
      <c r="C33" s="25">
        <v>964</v>
      </c>
      <c r="D33" s="6">
        <v>21</v>
      </c>
      <c r="E33" s="6">
        <v>1</v>
      </c>
      <c r="F33" s="6">
        <f t="shared" si="0"/>
        <v>986</v>
      </c>
      <c r="G33" s="7">
        <f>F33/C46</f>
        <v>3.5209255820597057E-2</v>
      </c>
      <c r="H33" s="38"/>
    </row>
    <row r="34" spans="1:8" x14ac:dyDescent="0.25">
      <c r="A34" s="6">
        <v>29</v>
      </c>
      <c r="B34" s="18">
        <f t="shared" si="1"/>
        <v>29</v>
      </c>
      <c r="C34" s="25">
        <v>956</v>
      </c>
      <c r="D34" s="6">
        <v>17</v>
      </c>
      <c r="E34" s="6">
        <v>1</v>
      </c>
      <c r="F34" s="6">
        <f t="shared" si="0"/>
        <v>974</v>
      </c>
      <c r="G34" s="7">
        <f>F34/C46</f>
        <v>3.4780745607770322E-2</v>
      </c>
      <c r="H34" s="38"/>
    </row>
    <row r="35" spans="1:8" x14ac:dyDescent="0.25">
      <c r="A35" s="6">
        <v>30</v>
      </c>
      <c r="B35" s="18">
        <f t="shared" si="1"/>
        <v>30</v>
      </c>
      <c r="C35" s="25">
        <v>724</v>
      </c>
      <c r="D35" s="6">
        <v>16</v>
      </c>
      <c r="E35" s="6"/>
      <c r="F35" s="6">
        <f t="shared" si="0"/>
        <v>740</v>
      </c>
      <c r="G35" s="7">
        <f>F35/C46</f>
        <v>2.6424796457648909E-2</v>
      </c>
      <c r="H35" s="38"/>
    </row>
    <row r="36" spans="1:8" x14ac:dyDescent="0.25">
      <c r="A36" s="8">
        <v>31</v>
      </c>
      <c r="B36" s="19">
        <f t="shared" si="1"/>
        <v>31</v>
      </c>
      <c r="C36" s="8">
        <v>504</v>
      </c>
      <c r="D36" s="8">
        <v>9</v>
      </c>
      <c r="E36" s="8">
        <v>2</v>
      </c>
      <c r="F36" s="8">
        <f>SUM(C36:E36)</f>
        <v>515</v>
      </c>
      <c r="G36" s="9">
        <f>F36/C46</f>
        <v>1.8390229967147551E-2</v>
      </c>
      <c r="H36" s="26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15" t="s">
        <v>0</v>
      </c>
      <c r="B38" s="15" t="s">
        <v>10</v>
      </c>
      <c r="C38" s="15" t="s">
        <v>27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8" x14ac:dyDescent="0.25">
      <c r="A39" s="6">
        <v>2</v>
      </c>
      <c r="B39" s="6" t="s">
        <v>6</v>
      </c>
      <c r="C39" s="6">
        <f>SUM(C6:C12)</f>
        <v>5735</v>
      </c>
      <c r="D39" s="6">
        <f>SUM(D6:D12)</f>
        <v>219</v>
      </c>
      <c r="E39" s="6">
        <f>SUM(E6:E12)</f>
        <v>8</v>
      </c>
      <c r="F39" s="6">
        <f>SUM(F6:F12)</f>
        <v>5962</v>
      </c>
      <c r="G39" s="7">
        <f>F39/C46</f>
        <v>0.21289815740608484</v>
      </c>
    </row>
    <row r="40" spans="1:8" x14ac:dyDescent="0.25">
      <c r="A40" s="6">
        <v>3</v>
      </c>
      <c r="B40" s="6" t="s">
        <v>7</v>
      </c>
      <c r="C40" s="6">
        <f>SUM(C13:C19)</f>
        <v>6598</v>
      </c>
      <c r="D40" s="6">
        <f t="shared" ref="D40:E40" si="2">SUM(D13:D19)</f>
        <v>259</v>
      </c>
      <c r="E40" s="6">
        <f t="shared" si="2"/>
        <v>28</v>
      </c>
      <c r="F40" s="6">
        <f>SUM(F13:F19)</f>
        <v>6885</v>
      </c>
      <c r="G40" s="7">
        <f>F40/C46</f>
        <v>0.24585773460934152</v>
      </c>
    </row>
    <row r="41" spans="1:8" x14ac:dyDescent="0.25">
      <c r="A41" s="6">
        <v>4</v>
      </c>
      <c r="B41" s="6" t="s">
        <v>8</v>
      </c>
      <c r="C41" s="6">
        <f>SUM(C20:C26)</f>
        <v>5249</v>
      </c>
      <c r="D41" s="6">
        <f t="shared" ref="D41:E41" si="3">SUM(D20:D26)</f>
        <v>222</v>
      </c>
      <c r="E41" s="6">
        <f t="shared" si="3"/>
        <v>23</v>
      </c>
      <c r="F41" s="6">
        <f>SUM(F20:F26)</f>
        <v>5494</v>
      </c>
      <c r="G41" s="7">
        <f>F41/C46</f>
        <v>0.19618625910584203</v>
      </c>
    </row>
    <row r="42" spans="1:8" x14ac:dyDescent="0.25">
      <c r="A42" s="6">
        <v>5</v>
      </c>
      <c r="B42" s="6" t="s">
        <v>9</v>
      </c>
      <c r="C42" s="6">
        <f>SUM(C27:C36)</f>
        <v>9415</v>
      </c>
      <c r="D42" s="6">
        <f>SUM(D27:D36)</f>
        <v>216</v>
      </c>
      <c r="E42" s="6">
        <f>SUM(E27:E36)</f>
        <v>32</v>
      </c>
      <c r="F42" s="6">
        <f>SUM(F27:F36)</f>
        <v>9663</v>
      </c>
      <c r="G42" s="7">
        <f>F42/C46</f>
        <v>0.34505784887873159</v>
      </c>
    </row>
    <row r="44" spans="1:8" x14ac:dyDescent="0.25">
      <c r="A44" s="31" t="s">
        <v>11</v>
      </c>
      <c r="B44" s="31"/>
      <c r="C44" s="6">
        <f>SUM(C39:C42)</f>
        <v>26997</v>
      </c>
      <c r="D44" s="6">
        <f>SUM(D39:D42)</f>
        <v>916</v>
      </c>
      <c r="E44" s="6">
        <f>SUM(E39:E42)</f>
        <v>91</v>
      </c>
      <c r="F44" s="2"/>
      <c r="G44" s="2"/>
    </row>
    <row r="45" spans="1:8" x14ac:dyDescent="0.25">
      <c r="A45" s="31" t="s">
        <v>12</v>
      </c>
      <c r="B45" s="31"/>
      <c r="C45" s="10">
        <f>C44/31</f>
        <v>870.87096774193549</v>
      </c>
      <c r="D45" s="10">
        <f>D44/31</f>
        <v>29.548387096774192</v>
      </c>
      <c r="E45" s="10">
        <f>E44/31</f>
        <v>2.935483870967742</v>
      </c>
      <c r="F45" s="2"/>
      <c r="G45" s="2"/>
    </row>
    <row r="46" spans="1:8" x14ac:dyDescent="0.25">
      <c r="A46" s="31" t="s">
        <v>13</v>
      </c>
      <c r="B46" s="31"/>
      <c r="C46" s="31">
        <f>SUM(F39:F42)</f>
        <v>28004</v>
      </c>
      <c r="D46" s="31"/>
      <c r="E46" s="31"/>
      <c r="F46" s="2"/>
      <c r="G46" s="2"/>
    </row>
    <row r="47" spans="1:8" x14ac:dyDescent="0.25">
      <c r="A47" s="31" t="s">
        <v>15</v>
      </c>
      <c r="B47" s="31"/>
      <c r="C47" s="34">
        <f>C46/31</f>
        <v>903.35483870967744</v>
      </c>
      <c r="D47" s="35"/>
      <c r="E47" s="36"/>
      <c r="F47" s="2"/>
      <c r="G47" s="2"/>
    </row>
    <row r="48" spans="1:8" x14ac:dyDescent="0.25">
      <c r="A48" s="32" t="s">
        <v>14</v>
      </c>
      <c r="B48" s="33"/>
      <c r="C48" s="7">
        <f>C44/C46</f>
        <v>0.96404085130695616</v>
      </c>
      <c r="D48" s="7">
        <f>D44/C46</f>
        <v>3.270961291244108E-2</v>
      </c>
      <c r="E48" s="7">
        <f>E44/C46</f>
        <v>3.2495357806027712E-3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pageSetup orientation="portrait" r:id="rId1"/>
  <ignoredErrors>
    <ignoredError sqref="F6 C39:C42 D39:E42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48"/>
  <sheetViews>
    <sheetView topLeftCell="A4" zoomScale="60" zoomScaleNormal="60" workbookViewId="0">
      <selection activeCell="F22" sqref="F22"/>
    </sheetView>
  </sheetViews>
  <sheetFormatPr defaultColWidth="9.140625" defaultRowHeight="15" x14ac:dyDescent="0.25"/>
  <cols>
    <col min="1" max="1" width="5.140625" style="3" customWidth="1"/>
    <col min="2" max="2" width="21.42578125" style="3" customWidth="1"/>
    <col min="3" max="7" width="13.85546875" style="3" customWidth="1"/>
    <col min="8" max="8" width="8.28515625" style="11" customWidth="1"/>
    <col min="9" max="16384" width="9.140625" style="2"/>
  </cols>
  <sheetData>
    <row r="2" spans="1:8" ht="23.25" x14ac:dyDescent="0.35">
      <c r="B2" s="40" t="s">
        <v>26</v>
      </c>
      <c r="C2" s="40"/>
      <c r="D2" s="40"/>
      <c r="E2" s="40"/>
      <c r="F2" s="40"/>
      <c r="G2" s="40"/>
      <c r="H2" s="40"/>
    </row>
    <row r="3" spans="1:8" ht="23.25" x14ac:dyDescent="0.35">
      <c r="B3" s="41" t="s">
        <v>28</v>
      </c>
      <c r="C3" s="40"/>
      <c r="D3" s="40"/>
      <c r="E3" s="40"/>
      <c r="F3" s="40"/>
      <c r="G3" s="40"/>
      <c r="H3" s="40"/>
    </row>
    <row r="5" spans="1:8" x14ac:dyDescent="0.25">
      <c r="A5" s="24" t="s">
        <v>0</v>
      </c>
      <c r="B5" s="24" t="s">
        <v>1</v>
      </c>
      <c r="C5" s="24" t="s">
        <v>27</v>
      </c>
      <c r="D5" s="24" t="s">
        <v>2</v>
      </c>
      <c r="E5" s="24" t="s">
        <v>3</v>
      </c>
      <c r="F5" s="24" t="s">
        <v>4</v>
      </c>
      <c r="G5" s="24" t="s">
        <v>5</v>
      </c>
      <c r="H5" s="13" t="s">
        <v>10</v>
      </c>
    </row>
    <row r="6" spans="1:8" x14ac:dyDescent="0.25">
      <c r="A6" s="6">
        <v>1</v>
      </c>
      <c r="B6" s="18">
        <v>1</v>
      </c>
      <c r="C6" s="25">
        <v>227</v>
      </c>
      <c r="D6" s="6">
        <v>18</v>
      </c>
      <c r="E6" s="6"/>
      <c r="F6" s="6">
        <f>SUM(C6:E6)</f>
        <v>245</v>
      </c>
      <c r="G6" s="7">
        <f>F6/C46</f>
        <v>1.4005602240896359E-2</v>
      </c>
      <c r="H6" s="37" t="s">
        <v>16</v>
      </c>
    </row>
    <row r="7" spans="1:8" x14ac:dyDescent="0.25">
      <c r="A7" s="6">
        <v>2</v>
      </c>
      <c r="B7" s="18">
        <f>B6+1</f>
        <v>2</v>
      </c>
      <c r="C7" s="25">
        <v>324</v>
      </c>
      <c r="D7" s="6">
        <v>38</v>
      </c>
      <c r="E7" s="6">
        <v>3</v>
      </c>
      <c r="F7" s="6">
        <f t="shared" ref="F7:F35" si="0">SUM(C7:E7)</f>
        <v>365</v>
      </c>
      <c r="G7" s="7">
        <f>F7/C46</f>
        <v>2.0865489052763964E-2</v>
      </c>
      <c r="H7" s="38"/>
    </row>
    <row r="8" spans="1:8" x14ac:dyDescent="0.25">
      <c r="A8" s="6">
        <v>3</v>
      </c>
      <c r="B8" s="18">
        <f t="shared" ref="B8:B36" si="1">B7+1</f>
        <v>3</v>
      </c>
      <c r="C8" s="25">
        <v>237</v>
      </c>
      <c r="D8" s="6">
        <v>20</v>
      </c>
      <c r="E8" s="6">
        <v>3</v>
      </c>
      <c r="F8" s="6">
        <f t="shared" si="0"/>
        <v>260</v>
      </c>
      <c r="G8" s="7">
        <f>F8/C46</f>
        <v>1.4863088092379809E-2</v>
      </c>
      <c r="H8" s="38"/>
    </row>
    <row r="9" spans="1:8" x14ac:dyDescent="0.25">
      <c r="A9" s="6">
        <v>4</v>
      </c>
      <c r="B9" s="18">
        <f t="shared" si="1"/>
        <v>4</v>
      </c>
      <c r="C9" s="25">
        <v>722</v>
      </c>
      <c r="D9" s="6">
        <v>61</v>
      </c>
      <c r="E9" s="6">
        <v>2</v>
      </c>
      <c r="F9" s="6">
        <f t="shared" si="0"/>
        <v>785</v>
      </c>
      <c r="G9" s="7">
        <f>F9/C46</f>
        <v>4.4875092894300576E-2</v>
      </c>
      <c r="H9" s="38"/>
    </row>
    <row r="10" spans="1:8" x14ac:dyDescent="0.25">
      <c r="A10" s="6">
        <v>5</v>
      </c>
      <c r="B10" s="18">
        <f t="shared" si="1"/>
        <v>5</v>
      </c>
      <c r="C10" s="25">
        <v>596</v>
      </c>
      <c r="D10" s="6">
        <v>64</v>
      </c>
      <c r="E10" s="6"/>
      <c r="F10" s="6">
        <f t="shared" si="0"/>
        <v>660</v>
      </c>
      <c r="G10" s="7">
        <f>F10/C46</f>
        <v>3.7729377465271823E-2</v>
      </c>
      <c r="H10" s="38"/>
    </row>
    <row r="11" spans="1:8" x14ac:dyDescent="0.25">
      <c r="A11" s="6">
        <v>6</v>
      </c>
      <c r="B11" s="18">
        <f t="shared" si="1"/>
        <v>6</v>
      </c>
      <c r="C11" s="25">
        <v>570</v>
      </c>
      <c r="D11" s="6">
        <v>38</v>
      </c>
      <c r="E11" s="6">
        <v>2</v>
      </c>
      <c r="F11" s="6">
        <f t="shared" si="0"/>
        <v>610</v>
      </c>
      <c r="G11" s="7">
        <f>F11/C46</f>
        <v>3.4871091293660318E-2</v>
      </c>
      <c r="H11" s="38"/>
    </row>
    <row r="12" spans="1:8" x14ac:dyDescent="0.25">
      <c r="A12" s="8">
        <v>7</v>
      </c>
      <c r="B12" s="19">
        <f t="shared" si="1"/>
        <v>7</v>
      </c>
      <c r="C12" s="8">
        <v>604</v>
      </c>
      <c r="D12" s="8">
        <v>61</v>
      </c>
      <c r="E12" s="8">
        <v>2</v>
      </c>
      <c r="F12" s="8">
        <f t="shared" si="0"/>
        <v>667</v>
      </c>
      <c r="G12" s="9">
        <f>F12/C46</f>
        <v>3.812953752929743E-2</v>
      </c>
      <c r="H12" s="39"/>
    </row>
    <row r="13" spans="1:8" x14ac:dyDescent="0.25">
      <c r="A13" s="6">
        <v>8</v>
      </c>
      <c r="B13" s="18">
        <f t="shared" si="1"/>
        <v>8</v>
      </c>
      <c r="C13" s="6">
        <v>580</v>
      </c>
      <c r="D13" s="6">
        <v>45</v>
      </c>
      <c r="E13" s="6"/>
      <c r="F13" s="6">
        <f t="shared" si="0"/>
        <v>625</v>
      </c>
      <c r="G13" s="7">
        <f>F13/C46</f>
        <v>3.5728577145143769E-2</v>
      </c>
      <c r="H13" s="37" t="s">
        <v>17</v>
      </c>
    </row>
    <row r="14" spans="1:8" x14ac:dyDescent="0.25">
      <c r="A14" s="6">
        <v>9</v>
      </c>
      <c r="B14" s="18">
        <f t="shared" si="1"/>
        <v>9</v>
      </c>
      <c r="C14" s="25">
        <v>446</v>
      </c>
      <c r="D14" s="6">
        <v>42</v>
      </c>
      <c r="E14" s="6">
        <v>6</v>
      </c>
      <c r="F14" s="6">
        <f t="shared" si="0"/>
        <v>494</v>
      </c>
      <c r="G14" s="7">
        <f>F14/C46</f>
        <v>2.8239867375521636E-2</v>
      </c>
      <c r="H14" s="38"/>
    </row>
    <row r="15" spans="1:8" x14ac:dyDescent="0.25">
      <c r="A15" s="6">
        <v>10</v>
      </c>
      <c r="B15" s="18">
        <f t="shared" si="1"/>
        <v>10</v>
      </c>
      <c r="C15" s="25">
        <v>316</v>
      </c>
      <c r="D15" s="6">
        <v>24</v>
      </c>
      <c r="E15" s="6">
        <v>4</v>
      </c>
      <c r="F15" s="6">
        <f t="shared" si="0"/>
        <v>344</v>
      </c>
      <c r="G15" s="7">
        <f>F15/C46</f>
        <v>1.966500886068713E-2</v>
      </c>
      <c r="H15" s="38"/>
    </row>
    <row r="16" spans="1:8" x14ac:dyDescent="0.25">
      <c r="A16" s="6">
        <v>11</v>
      </c>
      <c r="B16" s="18">
        <f t="shared" si="1"/>
        <v>11</v>
      </c>
      <c r="C16" s="25">
        <v>759</v>
      </c>
      <c r="D16" s="6">
        <v>48</v>
      </c>
      <c r="E16" s="6">
        <v>5</v>
      </c>
      <c r="F16" s="6">
        <f t="shared" si="0"/>
        <v>812</v>
      </c>
      <c r="G16" s="7">
        <f>F16/C46</f>
        <v>4.6418567426970786E-2</v>
      </c>
      <c r="H16" s="38"/>
    </row>
    <row r="17" spans="1:9" x14ac:dyDescent="0.25">
      <c r="A17" s="6">
        <v>12</v>
      </c>
      <c r="B17" s="18">
        <f t="shared" si="1"/>
        <v>12</v>
      </c>
      <c r="C17" s="25">
        <v>679</v>
      </c>
      <c r="D17" s="6">
        <v>61</v>
      </c>
      <c r="E17" s="6">
        <v>1</v>
      </c>
      <c r="F17" s="6">
        <f t="shared" si="0"/>
        <v>741</v>
      </c>
      <c r="G17" s="7">
        <f>F17/C46</f>
        <v>4.2359801063282458E-2</v>
      </c>
      <c r="H17" s="38"/>
    </row>
    <row r="18" spans="1:9" x14ac:dyDescent="0.25">
      <c r="A18" s="6">
        <v>13</v>
      </c>
      <c r="B18" s="18">
        <f t="shared" si="1"/>
        <v>13</v>
      </c>
      <c r="C18" s="25">
        <v>496</v>
      </c>
      <c r="D18" s="6">
        <v>56</v>
      </c>
      <c r="E18" s="6"/>
      <c r="F18" s="6">
        <f t="shared" si="0"/>
        <v>552</v>
      </c>
      <c r="G18" s="7">
        <f>F18/C46</f>
        <v>3.1555479334590977E-2</v>
      </c>
      <c r="H18" s="38"/>
    </row>
    <row r="19" spans="1:9" x14ac:dyDescent="0.25">
      <c r="A19" s="8">
        <v>14</v>
      </c>
      <c r="B19" s="19">
        <f t="shared" si="1"/>
        <v>14</v>
      </c>
      <c r="C19" s="8">
        <v>646</v>
      </c>
      <c r="D19" s="8">
        <v>61</v>
      </c>
      <c r="E19" s="8"/>
      <c r="F19" s="8">
        <f t="shared" si="0"/>
        <v>707</v>
      </c>
      <c r="G19" s="9">
        <f>F19/C46</f>
        <v>4.0416166466586634E-2</v>
      </c>
      <c r="H19" s="39"/>
    </row>
    <row r="20" spans="1:9" x14ac:dyDescent="0.25">
      <c r="A20" s="6">
        <v>15</v>
      </c>
      <c r="B20" s="18">
        <f t="shared" si="1"/>
        <v>15</v>
      </c>
      <c r="C20" s="25">
        <v>615</v>
      </c>
      <c r="D20" s="6">
        <v>39</v>
      </c>
      <c r="E20" s="6"/>
      <c r="F20" s="6">
        <f t="shared" si="0"/>
        <v>654</v>
      </c>
      <c r="G20" s="7">
        <f>F20/C46</f>
        <v>3.7386383124678443E-2</v>
      </c>
      <c r="H20" s="37" t="s">
        <v>18</v>
      </c>
    </row>
    <row r="21" spans="1:9" x14ac:dyDescent="0.25">
      <c r="A21" s="6">
        <v>16</v>
      </c>
      <c r="B21" s="18">
        <f t="shared" si="1"/>
        <v>16</v>
      </c>
      <c r="C21" s="25">
        <v>568</v>
      </c>
      <c r="D21" s="6">
        <v>53</v>
      </c>
      <c r="E21" s="6"/>
      <c r="F21" s="6">
        <f t="shared" si="0"/>
        <v>621</v>
      </c>
      <c r="G21" s="7">
        <f>F21/C46</f>
        <v>3.5499914251414855E-2</v>
      </c>
      <c r="H21" s="38"/>
    </row>
    <row r="22" spans="1:9" x14ac:dyDescent="0.25">
      <c r="A22" s="6">
        <v>17</v>
      </c>
      <c r="B22" s="18">
        <f t="shared" si="1"/>
        <v>17</v>
      </c>
      <c r="C22" s="25">
        <v>324</v>
      </c>
      <c r="D22" s="6">
        <v>33</v>
      </c>
      <c r="E22" s="6"/>
      <c r="F22" s="6">
        <f t="shared" si="0"/>
        <v>357</v>
      </c>
      <c r="G22" s="7">
        <f>F22/C46</f>
        <v>2.0408163265306121E-2</v>
      </c>
      <c r="H22" s="38"/>
    </row>
    <row r="23" spans="1:9" x14ac:dyDescent="0.25">
      <c r="A23" s="6">
        <v>18</v>
      </c>
      <c r="B23" s="18">
        <f t="shared" si="1"/>
        <v>18</v>
      </c>
      <c r="C23" s="25">
        <v>729</v>
      </c>
      <c r="D23" s="6">
        <v>62</v>
      </c>
      <c r="E23" s="6"/>
      <c r="F23" s="6">
        <f t="shared" si="0"/>
        <v>791</v>
      </c>
      <c r="G23" s="7">
        <f>F23/C46</f>
        <v>4.5218087234893956E-2</v>
      </c>
      <c r="H23" s="38"/>
    </row>
    <row r="24" spans="1:9" x14ac:dyDescent="0.25">
      <c r="A24" s="6">
        <v>19</v>
      </c>
      <c r="B24" s="18">
        <f t="shared" si="1"/>
        <v>19</v>
      </c>
      <c r="C24" s="25">
        <v>651</v>
      </c>
      <c r="D24" s="6">
        <v>76</v>
      </c>
      <c r="E24" s="6"/>
      <c r="F24" s="6">
        <f t="shared" si="0"/>
        <v>727</v>
      </c>
      <c r="G24" s="7">
        <f>F24/C46</f>
        <v>4.1559480935231236E-2</v>
      </c>
      <c r="H24" s="38"/>
    </row>
    <row r="25" spans="1:9" x14ac:dyDescent="0.25">
      <c r="A25" s="6">
        <v>20</v>
      </c>
      <c r="B25" s="18">
        <f t="shared" si="1"/>
        <v>20</v>
      </c>
      <c r="C25" s="25">
        <v>416</v>
      </c>
      <c r="D25" s="6">
        <v>43</v>
      </c>
      <c r="E25" s="6"/>
      <c r="F25" s="6">
        <f t="shared" si="0"/>
        <v>459</v>
      </c>
      <c r="G25" s="7">
        <f>F25/C46</f>
        <v>2.6239067055393587E-2</v>
      </c>
      <c r="H25" s="38"/>
    </row>
    <row r="26" spans="1:9" x14ac:dyDescent="0.25">
      <c r="A26" s="8">
        <v>21</v>
      </c>
      <c r="B26" s="19">
        <f t="shared" si="1"/>
        <v>21</v>
      </c>
      <c r="C26" s="8"/>
      <c r="D26" s="8"/>
      <c r="E26" s="8"/>
      <c r="F26" s="8"/>
      <c r="G26" s="9">
        <f>F26/C46</f>
        <v>0</v>
      </c>
      <c r="H26" s="39"/>
    </row>
    <row r="27" spans="1:9" x14ac:dyDescent="0.25">
      <c r="A27" s="6">
        <v>22</v>
      </c>
      <c r="B27" s="18">
        <f t="shared" si="1"/>
        <v>22</v>
      </c>
      <c r="C27" s="25"/>
      <c r="D27" s="6"/>
      <c r="E27" s="6"/>
      <c r="F27" s="6"/>
      <c r="G27" s="7">
        <f>F27/C46</f>
        <v>0</v>
      </c>
      <c r="H27" s="37" t="s">
        <v>19</v>
      </c>
    </row>
    <row r="28" spans="1:9" x14ac:dyDescent="0.25">
      <c r="A28" s="6">
        <v>23</v>
      </c>
      <c r="B28" s="18">
        <f t="shared" si="1"/>
        <v>23</v>
      </c>
      <c r="C28" s="25"/>
      <c r="D28" s="6"/>
      <c r="E28" s="6"/>
      <c r="F28" s="6"/>
      <c r="G28" s="7">
        <f>F28/C46</f>
        <v>0</v>
      </c>
      <c r="H28" s="38"/>
      <c r="I28" s="2" t="s">
        <v>20</v>
      </c>
    </row>
    <row r="29" spans="1:9" x14ac:dyDescent="0.25">
      <c r="A29" s="6">
        <v>24</v>
      </c>
      <c r="B29" s="18">
        <f t="shared" si="1"/>
        <v>24</v>
      </c>
      <c r="C29" s="25"/>
      <c r="D29" s="6"/>
      <c r="E29" s="6"/>
      <c r="F29" s="6"/>
      <c r="G29" s="7">
        <f>F29/C46</f>
        <v>0</v>
      </c>
      <c r="H29" s="38"/>
    </row>
    <row r="30" spans="1:9" x14ac:dyDescent="0.25">
      <c r="A30" s="6">
        <v>25</v>
      </c>
      <c r="B30" s="18">
        <f t="shared" si="1"/>
        <v>25</v>
      </c>
      <c r="C30" s="25">
        <v>2681</v>
      </c>
      <c r="D30" s="6">
        <v>188</v>
      </c>
      <c r="E30" s="6"/>
      <c r="F30" s="6">
        <f t="shared" si="0"/>
        <v>2869</v>
      </c>
      <c r="G30" s="7">
        <f>F30/C46</f>
        <v>0.16400846052706797</v>
      </c>
      <c r="H30" s="38"/>
    </row>
    <row r="31" spans="1:9" x14ac:dyDescent="0.25">
      <c r="A31" s="6">
        <v>26</v>
      </c>
      <c r="B31" s="18">
        <f t="shared" si="1"/>
        <v>26</v>
      </c>
      <c r="C31" s="25">
        <v>568</v>
      </c>
      <c r="D31" s="6">
        <v>38</v>
      </c>
      <c r="E31" s="6"/>
      <c r="F31" s="6">
        <f t="shared" si="0"/>
        <v>606</v>
      </c>
      <c r="G31" s="7">
        <f>F31/C46</f>
        <v>3.4642428399931403E-2</v>
      </c>
      <c r="H31" s="38"/>
    </row>
    <row r="32" spans="1:9" x14ac:dyDescent="0.25">
      <c r="A32" s="6">
        <v>27</v>
      </c>
      <c r="B32" s="18">
        <f t="shared" si="1"/>
        <v>27</v>
      </c>
      <c r="C32" s="25">
        <v>568</v>
      </c>
      <c r="D32" s="6">
        <v>40</v>
      </c>
      <c r="E32" s="6"/>
      <c r="F32" s="6">
        <f t="shared" si="0"/>
        <v>608</v>
      </c>
      <c r="G32" s="7">
        <f>F32/C46</f>
        <v>3.4756759846795861E-2</v>
      </c>
      <c r="H32" s="38"/>
    </row>
    <row r="33" spans="1:8" x14ac:dyDescent="0.25">
      <c r="A33" s="6">
        <v>28</v>
      </c>
      <c r="B33" s="18">
        <f t="shared" si="1"/>
        <v>28</v>
      </c>
      <c r="C33" s="25">
        <v>563</v>
      </c>
      <c r="D33" s="6">
        <v>40</v>
      </c>
      <c r="E33" s="6"/>
      <c r="F33" s="6">
        <f t="shared" si="0"/>
        <v>603</v>
      </c>
      <c r="G33" s="7">
        <f>F33/C46</f>
        <v>3.447093122963471E-2</v>
      </c>
      <c r="H33" s="38"/>
    </row>
    <row r="34" spans="1:8" x14ac:dyDescent="0.25">
      <c r="A34" s="6">
        <v>29</v>
      </c>
      <c r="B34" s="18">
        <f t="shared" si="1"/>
        <v>29</v>
      </c>
      <c r="C34" s="25">
        <v>566</v>
      </c>
      <c r="D34" s="6">
        <v>26</v>
      </c>
      <c r="E34" s="6"/>
      <c r="F34" s="6">
        <f t="shared" si="0"/>
        <v>592</v>
      </c>
      <c r="G34" s="7">
        <f>F34/C46</f>
        <v>3.3842108271880181E-2</v>
      </c>
      <c r="H34" s="38"/>
    </row>
    <row r="35" spans="1:8" x14ac:dyDescent="0.25">
      <c r="A35" s="6">
        <v>30</v>
      </c>
      <c r="B35" s="18">
        <f t="shared" si="1"/>
        <v>30</v>
      </c>
      <c r="C35" s="25">
        <v>444</v>
      </c>
      <c r="D35" s="6">
        <v>29</v>
      </c>
      <c r="E35" s="6"/>
      <c r="F35" s="6">
        <f t="shared" si="0"/>
        <v>473</v>
      </c>
      <c r="G35" s="7">
        <f>F35/C46</f>
        <v>2.7039387183444806E-2</v>
      </c>
      <c r="H35" s="39"/>
    </row>
    <row r="36" spans="1:8" x14ac:dyDescent="0.25">
      <c r="A36" s="6">
        <v>31</v>
      </c>
      <c r="B36" s="18">
        <f t="shared" si="1"/>
        <v>31</v>
      </c>
      <c r="C36" s="25">
        <v>256</v>
      </c>
      <c r="D36" s="6">
        <v>10</v>
      </c>
      <c r="E36" s="6"/>
      <c r="F36" s="6">
        <f>SUM(C36:E36)</f>
        <v>266</v>
      </c>
      <c r="G36" s="7">
        <f>F36/C46</f>
        <v>1.520608243297319E-2</v>
      </c>
      <c r="H36" s="14"/>
    </row>
    <row r="37" spans="1:8" x14ac:dyDescent="0.25">
      <c r="A37" s="4"/>
      <c r="B37" s="4"/>
      <c r="C37" s="4"/>
      <c r="D37" s="4"/>
      <c r="E37" s="4"/>
      <c r="F37" s="4"/>
      <c r="G37" s="4"/>
    </row>
    <row r="38" spans="1:8" x14ac:dyDescent="0.25">
      <c r="A38" s="24" t="s">
        <v>0</v>
      </c>
      <c r="B38" s="24" t="s">
        <v>10</v>
      </c>
      <c r="C38" s="24" t="s">
        <v>27</v>
      </c>
      <c r="D38" s="24" t="s">
        <v>2</v>
      </c>
      <c r="E38" s="24" t="s">
        <v>3</v>
      </c>
      <c r="F38" s="24" t="s">
        <v>4</v>
      </c>
      <c r="G38" s="24" t="s">
        <v>5</v>
      </c>
    </row>
    <row r="39" spans="1:8" x14ac:dyDescent="0.25">
      <c r="A39" s="6">
        <v>2</v>
      </c>
      <c r="B39" s="6" t="s">
        <v>6</v>
      </c>
      <c r="C39" s="6">
        <f>SUM(C6:C12)</f>
        <v>3280</v>
      </c>
      <c r="D39" s="6">
        <f>SUM(D6:D12)</f>
        <v>300</v>
      </c>
      <c r="E39" s="6">
        <f>SUM(E6:E12)</f>
        <v>12</v>
      </c>
      <c r="F39" s="6">
        <f>SUM(F6:F12)</f>
        <v>3592</v>
      </c>
      <c r="G39" s="7">
        <f>F39/C46</f>
        <v>0.20533927856857029</v>
      </c>
    </row>
    <row r="40" spans="1:8" x14ac:dyDescent="0.25">
      <c r="A40" s="6">
        <v>3</v>
      </c>
      <c r="B40" s="6" t="s">
        <v>7</v>
      </c>
      <c r="C40" s="6">
        <f>SUM(C13:C19)</f>
        <v>3922</v>
      </c>
      <c r="D40" s="6">
        <f t="shared" ref="D40:E40" si="2">SUM(D13:D19)</f>
        <v>337</v>
      </c>
      <c r="E40" s="6">
        <f t="shared" si="2"/>
        <v>16</v>
      </c>
      <c r="F40" s="6">
        <f>SUM(F13:F19)</f>
        <v>4275</v>
      </c>
      <c r="G40" s="7">
        <f>F40/C46</f>
        <v>0.24438346767278341</v>
      </c>
    </row>
    <row r="41" spans="1:8" x14ac:dyDescent="0.25">
      <c r="A41" s="6">
        <v>4</v>
      </c>
      <c r="B41" s="6" t="s">
        <v>8</v>
      </c>
      <c r="C41" s="6">
        <f>SUM(C20:C26)</f>
        <v>3303</v>
      </c>
      <c r="D41" s="6">
        <f t="shared" ref="D41:E41" si="3">SUM(D20:D26)</f>
        <v>306</v>
      </c>
      <c r="E41" s="6">
        <f t="shared" si="3"/>
        <v>0</v>
      </c>
      <c r="F41" s="6">
        <f>SUM(F20:F26)</f>
        <v>3609</v>
      </c>
      <c r="G41" s="7">
        <f>F41/C46</f>
        <v>0.2063110958669182</v>
      </c>
    </row>
    <row r="42" spans="1:8" x14ac:dyDescent="0.25">
      <c r="A42" s="6">
        <v>5</v>
      </c>
      <c r="B42" s="6" t="s">
        <v>9</v>
      </c>
      <c r="C42" s="6">
        <f>SUM(C27:C36)</f>
        <v>5646</v>
      </c>
      <c r="D42" s="6">
        <f>SUM(D27:D36)</f>
        <v>371</v>
      </c>
      <c r="E42" s="6">
        <f>SUM(E27:E36)</f>
        <v>0</v>
      </c>
      <c r="F42" s="6">
        <f>SUM(F27:F36)</f>
        <v>6017</v>
      </c>
      <c r="G42" s="7">
        <f>F42/C46</f>
        <v>0.34396615789172813</v>
      </c>
    </row>
    <row r="44" spans="1:8" x14ac:dyDescent="0.25">
      <c r="A44" s="31" t="s">
        <v>11</v>
      </c>
      <c r="B44" s="31"/>
      <c r="C44" s="6">
        <f>SUM(C39:C42)</f>
        <v>16151</v>
      </c>
      <c r="D44" s="6">
        <f>SUM(D39:D42)</f>
        <v>1314</v>
      </c>
      <c r="E44" s="6">
        <f>SUM(E39:E42)</f>
        <v>28</v>
      </c>
      <c r="F44" s="2"/>
      <c r="G44" s="2"/>
    </row>
    <row r="45" spans="1:8" x14ac:dyDescent="0.25">
      <c r="A45" s="31" t="s">
        <v>12</v>
      </c>
      <c r="B45" s="31"/>
      <c r="C45" s="10">
        <f>C44/31</f>
        <v>521</v>
      </c>
      <c r="D45" s="10">
        <f>D44/31</f>
        <v>42.387096774193552</v>
      </c>
      <c r="E45" s="10">
        <f>E44/31</f>
        <v>0.90322580645161288</v>
      </c>
      <c r="F45" s="2"/>
      <c r="G45" s="2"/>
    </row>
    <row r="46" spans="1:8" x14ac:dyDescent="0.25">
      <c r="A46" s="31" t="s">
        <v>13</v>
      </c>
      <c r="B46" s="31"/>
      <c r="C46" s="31">
        <f>SUM(F39:F42)</f>
        <v>17493</v>
      </c>
      <c r="D46" s="31"/>
      <c r="E46" s="31"/>
      <c r="F46" s="2"/>
      <c r="G46" s="2"/>
    </row>
    <row r="47" spans="1:8" x14ac:dyDescent="0.25">
      <c r="A47" s="31" t="s">
        <v>15</v>
      </c>
      <c r="B47" s="31"/>
      <c r="C47" s="34">
        <f>C46/31</f>
        <v>564.29032258064512</v>
      </c>
      <c r="D47" s="35"/>
      <c r="E47" s="36"/>
      <c r="F47" s="2"/>
      <c r="G47" s="2"/>
    </row>
    <row r="48" spans="1:8" x14ac:dyDescent="0.25">
      <c r="A48" s="32" t="s">
        <v>14</v>
      </c>
      <c r="B48" s="33"/>
      <c r="C48" s="7">
        <f>C44/C46</f>
        <v>0.92328359915394731</v>
      </c>
      <c r="D48" s="7">
        <f>D44/C46</f>
        <v>7.5115760589950259E-2</v>
      </c>
      <c r="E48" s="7">
        <f>E44/C46</f>
        <v>1.6006402561024411E-3</v>
      </c>
      <c r="F48" s="2"/>
      <c r="G48" s="2"/>
    </row>
  </sheetData>
  <mergeCells count="13">
    <mergeCell ref="H27:H35"/>
    <mergeCell ref="B2:H2"/>
    <mergeCell ref="B3:H3"/>
    <mergeCell ref="H6:H12"/>
    <mergeCell ref="H13:H19"/>
    <mergeCell ref="H20:H26"/>
    <mergeCell ref="A48:B48"/>
    <mergeCell ref="A44:B44"/>
    <mergeCell ref="A45:B45"/>
    <mergeCell ref="A46:B46"/>
    <mergeCell ref="C46:E46"/>
    <mergeCell ref="A47:B47"/>
    <mergeCell ref="C47:E47"/>
  </mergeCells>
  <pageMargins left="0.7" right="0.7" top="0.75" bottom="0.75" header="0.3" footer="0.3"/>
  <ignoredErrors>
    <ignoredError sqref="F6 C39:D39 C41 C40:D40 C42:E42 E40 D41:E41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48"/>
  <sheetViews>
    <sheetView zoomScale="60" zoomScaleNormal="60" workbookViewId="0">
      <selection activeCell="E35" sqref="E35"/>
    </sheetView>
  </sheetViews>
  <sheetFormatPr defaultColWidth="9.140625" defaultRowHeight="15" x14ac:dyDescent="0.25"/>
  <cols>
    <col min="1" max="1" width="5.140625" style="3" customWidth="1"/>
    <col min="2" max="2" width="23" style="3" customWidth="1"/>
    <col min="3" max="7" width="13.85546875" style="3" customWidth="1"/>
    <col min="8" max="9" width="8.28515625" style="11" customWidth="1"/>
    <col min="10" max="16384" width="9.140625" style="2"/>
  </cols>
  <sheetData>
    <row r="2" spans="1:9" ht="23.25" x14ac:dyDescent="0.35">
      <c r="B2" s="40" t="s">
        <v>24</v>
      </c>
      <c r="C2" s="40"/>
      <c r="D2" s="40"/>
      <c r="E2" s="40"/>
      <c r="F2" s="40"/>
      <c r="G2" s="40"/>
      <c r="H2" s="40"/>
      <c r="I2" s="20"/>
    </row>
    <row r="3" spans="1:9" ht="23.25" x14ac:dyDescent="0.35">
      <c r="B3" s="41" t="s">
        <v>28</v>
      </c>
      <c r="C3" s="40"/>
      <c r="D3" s="40"/>
      <c r="E3" s="40"/>
      <c r="F3" s="40"/>
      <c r="G3" s="40"/>
      <c r="H3" s="40"/>
      <c r="I3" s="20"/>
    </row>
    <row r="5" spans="1:9" x14ac:dyDescent="0.25">
      <c r="A5" s="15" t="s">
        <v>0</v>
      </c>
      <c r="B5" s="15" t="s">
        <v>1</v>
      </c>
      <c r="C5" s="15" t="s">
        <v>27</v>
      </c>
      <c r="D5" s="15" t="s">
        <v>2</v>
      </c>
      <c r="E5" s="15" t="s">
        <v>3</v>
      </c>
      <c r="F5" s="15" t="s">
        <v>4</v>
      </c>
      <c r="G5" s="15" t="s">
        <v>5</v>
      </c>
      <c r="H5" s="13" t="s">
        <v>10</v>
      </c>
      <c r="I5" s="22"/>
    </row>
    <row r="6" spans="1:9" x14ac:dyDescent="0.25">
      <c r="A6" s="6">
        <v>1</v>
      </c>
      <c r="B6" s="18">
        <v>1</v>
      </c>
      <c r="C6" s="25">
        <v>7478.37</v>
      </c>
      <c r="D6" s="25">
        <v>396.03</v>
      </c>
      <c r="E6" s="25">
        <v>0.6</v>
      </c>
      <c r="F6" s="16">
        <f>SUM(C6:E6)</f>
        <v>7875</v>
      </c>
      <c r="G6" s="7">
        <f>F6/C46</f>
        <v>3.3452682592918913E-2</v>
      </c>
      <c r="H6" s="37" t="s">
        <v>16</v>
      </c>
      <c r="I6" s="23"/>
    </row>
    <row r="7" spans="1:9" x14ac:dyDescent="0.25">
      <c r="A7" s="6">
        <v>2</v>
      </c>
      <c r="B7" s="18">
        <f>B6+1</f>
        <v>2</v>
      </c>
      <c r="C7" s="25">
        <v>7066.9</v>
      </c>
      <c r="D7" s="25">
        <v>877.05</v>
      </c>
      <c r="E7" s="16">
        <v>188.97</v>
      </c>
      <c r="F7" s="16">
        <f t="shared" ref="F7:F35" si="0">SUM(C7:E7)</f>
        <v>8132.92</v>
      </c>
      <c r="G7" s="7">
        <f>F7/C46</f>
        <v>3.4548316357282803E-2</v>
      </c>
      <c r="H7" s="38"/>
      <c r="I7" s="23"/>
    </row>
    <row r="8" spans="1:9" x14ac:dyDescent="0.25">
      <c r="A8" s="6">
        <v>3</v>
      </c>
      <c r="B8" s="18">
        <f t="shared" ref="B8:B36" si="1">B7+1</f>
        <v>3</v>
      </c>
      <c r="C8" s="25">
        <v>3847.05</v>
      </c>
      <c r="D8" s="25">
        <v>522.83000000000004</v>
      </c>
      <c r="E8" s="25">
        <v>3.6</v>
      </c>
      <c r="F8" s="16">
        <f t="shared" si="0"/>
        <v>4373.4800000000005</v>
      </c>
      <c r="G8" s="7">
        <f>F8/C46</f>
        <v>1.8578366763997337E-2</v>
      </c>
      <c r="H8" s="38"/>
      <c r="I8" s="23"/>
    </row>
    <row r="9" spans="1:9" x14ac:dyDescent="0.25">
      <c r="A9" s="6">
        <v>4</v>
      </c>
      <c r="B9" s="18">
        <f t="shared" si="1"/>
        <v>4</v>
      </c>
      <c r="C9" s="25">
        <v>15372.64</v>
      </c>
      <c r="D9" s="25">
        <v>2656.74</v>
      </c>
      <c r="E9" s="16">
        <v>4</v>
      </c>
      <c r="F9" s="16">
        <f t="shared" si="0"/>
        <v>18033.379999999997</v>
      </c>
      <c r="G9" s="7">
        <f>F9/C46</f>
        <v>7.6605071392697399E-2</v>
      </c>
      <c r="H9" s="38"/>
      <c r="I9" s="23"/>
    </row>
    <row r="10" spans="1:9" x14ac:dyDescent="0.25">
      <c r="A10" s="6">
        <v>5</v>
      </c>
      <c r="B10" s="18">
        <f t="shared" si="1"/>
        <v>5</v>
      </c>
      <c r="C10" s="25">
        <v>5450.86</v>
      </c>
      <c r="D10" s="25">
        <v>736.64</v>
      </c>
      <c r="E10" s="25">
        <v>5.7</v>
      </c>
      <c r="F10" s="16">
        <f t="shared" si="0"/>
        <v>6193.2</v>
      </c>
      <c r="G10" s="7">
        <f>F10/C46</f>
        <v>2.6308463978979735E-2</v>
      </c>
      <c r="H10" s="38"/>
      <c r="I10" s="23"/>
    </row>
    <row r="11" spans="1:9" x14ac:dyDescent="0.25">
      <c r="A11" s="6">
        <v>6</v>
      </c>
      <c r="B11" s="18">
        <f t="shared" si="1"/>
        <v>6</v>
      </c>
      <c r="C11" s="25">
        <v>4303.66</v>
      </c>
      <c r="D11" s="25">
        <v>1556.49</v>
      </c>
      <c r="E11" s="25">
        <v>7.27</v>
      </c>
      <c r="F11" s="16">
        <f t="shared" si="0"/>
        <v>5867.42</v>
      </c>
      <c r="G11" s="7">
        <f>F11/C46</f>
        <v>2.4924563669758006E-2</v>
      </c>
      <c r="H11" s="38"/>
      <c r="I11" s="23"/>
    </row>
    <row r="12" spans="1:9" x14ac:dyDescent="0.25">
      <c r="A12" s="8">
        <v>7</v>
      </c>
      <c r="B12" s="19">
        <f t="shared" si="1"/>
        <v>7</v>
      </c>
      <c r="C12" s="8">
        <v>3706.04</v>
      </c>
      <c r="D12" s="8">
        <v>571.66999999999996</v>
      </c>
      <c r="E12" s="17">
        <v>2.0699999999999998</v>
      </c>
      <c r="F12" s="17">
        <f t="shared" si="0"/>
        <v>4279.78</v>
      </c>
      <c r="G12" s="9">
        <f>F12/C46</f>
        <v>1.8180332940637776E-2</v>
      </c>
      <c r="H12" s="39"/>
      <c r="I12" s="23"/>
    </row>
    <row r="13" spans="1:9" x14ac:dyDescent="0.25">
      <c r="A13" s="6">
        <v>8</v>
      </c>
      <c r="B13" s="18">
        <f t="shared" si="1"/>
        <v>8</v>
      </c>
      <c r="C13" s="25">
        <v>3396.75</v>
      </c>
      <c r="D13" s="25">
        <v>81.61</v>
      </c>
      <c r="E13" s="25">
        <v>3.3</v>
      </c>
      <c r="F13" s="16">
        <f>SUM(C13:E13)</f>
        <v>3481.6600000000003</v>
      </c>
      <c r="G13" s="7">
        <f>F13/C46</f>
        <v>1.4789951349392009E-2</v>
      </c>
      <c r="H13" s="37" t="s">
        <v>17</v>
      </c>
      <c r="I13" s="23"/>
    </row>
    <row r="14" spans="1:9" x14ac:dyDescent="0.25">
      <c r="A14" s="6">
        <v>9</v>
      </c>
      <c r="B14" s="18">
        <f t="shared" si="1"/>
        <v>9</v>
      </c>
      <c r="C14" s="25">
        <v>7238.87</v>
      </c>
      <c r="D14" s="16">
        <v>180.47</v>
      </c>
      <c r="E14" s="25">
        <v>3.52</v>
      </c>
      <c r="F14" s="16">
        <f t="shared" si="0"/>
        <v>7422.8600000000006</v>
      </c>
      <c r="G14" s="7">
        <f>F14/C46</f>
        <v>3.153201009672052E-2</v>
      </c>
      <c r="H14" s="38"/>
      <c r="I14" s="23"/>
    </row>
    <row r="15" spans="1:9" x14ac:dyDescent="0.25">
      <c r="A15" s="6">
        <v>10</v>
      </c>
      <c r="B15" s="18">
        <f t="shared" si="1"/>
        <v>10</v>
      </c>
      <c r="C15" s="25">
        <v>4273.9399999999996</v>
      </c>
      <c r="D15" s="25">
        <v>462.95</v>
      </c>
      <c r="E15" s="16">
        <v>69.06</v>
      </c>
      <c r="F15" s="16">
        <f t="shared" si="0"/>
        <v>4805.95</v>
      </c>
      <c r="G15" s="7">
        <f>F15/C46</f>
        <v>2.0415481893008083E-2</v>
      </c>
      <c r="H15" s="38"/>
      <c r="I15" s="23"/>
    </row>
    <row r="16" spans="1:9" x14ac:dyDescent="0.25">
      <c r="A16" s="6">
        <v>11</v>
      </c>
      <c r="B16" s="18">
        <f t="shared" si="1"/>
        <v>11</v>
      </c>
      <c r="C16" s="25">
        <v>23126.68</v>
      </c>
      <c r="D16" s="25">
        <v>1927.59</v>
      </c>
      <c r="E16" s="25">
        <v>4.25</v>
      </c>
      <c r="F16" s="16">
        <f t="shared" si="0"/>
        <v>25058.52</v>
      </c>
      <c r="G16" s="7">
        <f>F16/C46</f>
        <v>0.10644758295978546</v>
      </c>
      <c r="H16" s="38"/>
      <c r="I16" s="23"/>
    </row>
    <row r="17" spans="1:9" x14ac:dyDescent="0.25">
      <c r="A17" s="6">
        <v>12</v>
      </c>
      <c r="B17" s="18">
        <f t="shared" si="1"/>
        <v>12</v>
      </c>
      <c r="C17" s="25">
        <v>2823.45</v>
      </c>
      <c r="D17" s="25">
        <v>575.19000000000005</v>
      </c>
      <c r="E17" s="25">
        <v>8.76</v>
      </c>
      <c r="F17" s="16">
        <f t="shared" si="0"/>
        <v>3407.4</v>
      </c>
      <c r="G17" s="7">
        <f>F17/C46</f>
        <v>1.4474497862490401E-2</v>
      </c>
      <c r="H17" s="38"/>
      <c r="I17" s="23"/>
    </row>
    <row r="18" spans="1:9" x14ac:dyDescent="0.25">
      <c r="A18" s="6">
        <v>13</v>
      </c>
      <c r="B18" s="18">
        <f t="shared" si="1"/>
        <v>13</v>
      </c>
      <c r="C18" s="25">
        <v>3050.61</v>
      </c>
      <c r="D18" s="25">
        <v>290.41000000000003</v>
      </c>
      <c r="E18" s="25">
        <v>1.45</v>
      </c>
      <c r="F18" s="16">
        <f t="shared" si="0"/>
        <v>3342.47</v>
      </c>
      <c r="G18" s="7">
        <f>F18/C46</f>
        <v>1.4198677839536974E-2</v>
      </c>
      <c r="H18" s="38"/>
      <c r="I18" s="23"/>
    </row>
    <row r="19" spans="1:9" x14ac:dyDescent="0.25">
      <c r="A19" s="8">
        <v>14</v>
      </c>
      <c r="B19" s="19">
        <f t="shared" si="1"/>
        <v>14</v>
      </c>
      <c r="C19" s="8">
        <v>14716.78</v>
      </c>
      <c r="D19" s="8">
        <v>1223.72</v>
      </c>
      <c r="E19" s="17">
        <v>18.350000000000001</v>
      </c>
      <c r="F19" s="17">
        <f t="shared" si="0"/>
        <v>15958.85</v>
      </c>
      <c r="G19" s="9">
        <f>F19/C46</f>
        <v>6.7792551568000514E-2</v>
      </c>
      <c r="H19" s="39"/>
      <c r="I19" s="23"/>
    </row>
    <row r="20" spans="1:9" x14ac:dyDescent="0.25">
      <c r="A20" s="6">
        <v>15</v>
      </c>
      <c r="B20" s="18">
        <f t="shared" si="1"/>
        <v>15</v>
      </c>
      <c r="C20" s="25">
        <v>2990.53</v>
      </c>
      <c r="D20" s="25">
        <v>653.53</v>
      </c>
      <c r="E20" s="16">
        <v>21.56</v>
      </c>
      <c r="F20" s="16">
        <f t="shared" si="0"/>
        <v>3665.6200000000003</v>
      </c>
      <c r="G20" s="7">
        <f>F20/C46</f>
        <v>1.5571406014762595E-2</v>
      </c>
      <c r="H20" s="37" t="s">
        <v>18</v>
      </c>
      <c r="I20" s="23"/>
    </row>
    <row r="21" spans="1:9" x14ac:dyDescent="0.25">
      <c r="A21" s="6">
        <v>16</v>
      </c>
      <c r="B21" s="18">
        <f t="shared" si="1"/>
        <v>16</v>
      </c>
      <c r="C21" s="25">
        <v>4683.7700000000004</v>
      </c>
      <c r="D21" s="25">
        <v>361.23</v>
      </c>
      <c r="E21" s="25">
        <v>2.9</v>
      </c>
      <c r="F21" s="16">
        <f t="shared" si="0"/>
        <v>5047.8999999999996</v>
      </c>
      <c r="G21" s="7">
        <f>F21/C46</f>
        <v>2.144327574105338E-2</v>
      </c>
      <c r="H21" s="38"/>
      <c r="I21" s="23"/>
    </row>
    <row r="22" spans="1:9" x14ac:dyDescent="0.25">
      <c r="A22" s="6">
        <v>17</v>
      </c>
      <c r="B22" s="18">
        <f t="shared" si="1"/>
        <v>17</v>
      </c>
      <c r="C22" s="25">
        <v>6624.22</v>
      </c>
      <c r="D22" s="25">
        <v>442.44</v>
      </c>
      <c r="E22" s="25">
        <v>1.5</v>
      </c>
      <c r="F22" s="16">
        <f t="shared" si="0"/>
        <v>7068.16</v>
      </c>
      <c r="G22" s="7">
        <f>F22/C46</f>
        <v>3.0025258793138509E-2</v>
      </c>
      <c r="H22" s="38"/>
      <c r="I22" s="23"/>
    </row>
    <row r="23" spans="1:9" x14ac:dyDescent="0.25">
      <c r="A23" s="6">
        <v>18</v>
      </c>
      <c r="B23" s="18">
        <f t="shared" si="1"/>
        <v>18</v>
      </c>
      <c r="C23" s="25">
        <v>9246.2199999999993</v>
      </c>
      <c r="D23" s="25">
        <v>502.14</v>
      </c>
      <c r="E23" s="16">
        <v>2.88</v>
      </c>
      <c r="F23" s="16">
        <f t="shared" si="0"/>
        <v>9751.239999999998</v>
      </c>
      <c r="G23" s="7">
        <f>F23/C46</f>
        <v>4.1422874489825338E-2</v>
      </c>
      <c r="H23" s="38"/>
      <c r="I23" s="23"/>
    </row>
    <row r="24" spans="1:9" x14ac:dyDescent="0.25">
      <c r="A24" s="6">
        <v>19</v>
      </c>
      <c r="B24" s="18">
        <f t="shared" si="1"/>
        <v>19</v>
      </c>
      <c r="C24" s="25">
        <v>7361.29</v>
      </c>
      <c r="D24" s="25">
        <v>821.32</v>
      </c>
      <c r="E24" s="25">
        <v>1.69</v>
      </c>
      <c r="F24" s="16">
        <f t="shared" si="0"/>
        <v>8184.2999999999993</v>
      </c>
      <c r="G24" s="7">
        <f>F24/C46</f>
        <v>3.4766576526377935E-2</v>
      </c>
      <c r="H24" s="38"/>
      <c r="I24" s="23"/>
    </row>
    <row r="25" spans="1:9" x14ac:dyDescent="0.25">
      <c r="A25" s="6">
        <v>20</v>
      </c>
      <c r="B25" s="18">
        <f t="shared" si="1"/>
        <v>20</v>
      </c>
      <c r="C25" s="25">
        <v>2566.08</v>
      </c>
      <c r="D25" s="25">
        <v>66.84</v>
      </c>
      <c r="E25" s="25">
        <v>4.03</v>
      </c>
      <c r="F25" s="16">
        <f t="shared" si="0"/>
        <v>2636.9500000000003</v>
      </c>
      <c r="G25" s="7">
        <f>F25/C46</f>
        <v>1.1201657315986989E-2</v>
      </c>
      <c r="H25" s="38"/>
      <c r="I25" s="23"/>
    </row>
    <row r="26" spans="1:9" x14ac:dyDescent="0.25">
      <c r="A26" s="8">
        <v>21</v>
      </c>
      <c r="B26" s="19">
        <f t="shared" si="1"/>
        <v>21</v>
      </c>
      <c r="C26" s="8"/>
      <c r="D26" s="8"/>
      <c r="E26" s="17"/>
      <c r="F26" s="17"/>
      <c r="G26" s="9">
        <f>F26/C46</f>
        <v>0</v>
      </c>
      <c r="H26" s="39"/>
      <c r="I26" s="23"/>
    </row>
    <row r="27" spans="1:9" x14ac:dyDescent="0.25">
      <c r="A27" s="6">
        <v>22</v>
      </c>
      <c r="B27" s="18">
        <f t="shared" si="1"/>
        <v>22</v>
      </c>
      <c r="C27" s="25"/>
      <c r="D27" s="25"/>
      <c r="E27" s="25"/>
      <c r="F27" s="16"/>
      <c r="G27" s="7">
        <f>F27/C46</f>
        <v>0</v>
      </c>
      <c r="H27" s="37" t="s">
        <v>19</v>
      </c>
      <c r="I27" s="23"/>
    </row>
    <row r="28" spans="1:9" x14ac:dyDescent="0.25">
      <c r="A28" s="6">
        <v>23</v>
      </c>
      <c r="B28" s="18">
        <f t="shared" si="1"/>
        <v>23</v>
      </c>
      <c r="C28" s="25"/>
      <c r="D28" s="25"/>
      <c r="E28" s="25"/>
      <c r="F28" s="16"/>
      <c r="G28" s="7">
        <f>F28/C46</f>
        <v>0</v>
      </c>
      <c r="H28" s="38"/>
      <c r="I28" s="23"/>
    </row>
    <row r="29" spans="1:9" x14ac:dyDescent="0.25">
      <c r="A29" s="6">
        <v>24</v>
      </c>
      <c r="B29" s="18">
        <f t="shared" si="1"/>
        <v>24</v>
      </c>
      <c r="C29" s="25"/>
      <c r="D29" s="25"/>
      <c r="E29" s="25"/>
      <c r="F29" s="16"/>
      <c r="G29" s="7">
        <f>F29/C46</f>
        <v>0</v>
      </c>
      <c r="H29" s="38"/>
      <c r="I29" s="23"/>
    </row>
    <row r="30" spans="1:9" x14ac:dyDescent="0.25">
      <c r="A30" s="6">
        <v>25</v>
      </c>
      <c r="B30" s="18">
        <f t="shared" si="1"/>
        <v>25</v>
      </c>
      <c r="C30" s="25">
        <v>34332.959999999999</v>
      </c>
      <c r="D30" s="25">
        <v>2785.15</v>
      </c>
      <c r="E30" s="25">
        <v>23.23</v>
      </c>
      <c r="F30" s="16">
        <f t="shared" si="0"/>
        <v>37141.340000000004</v>
      </c>
      <c r="G30" s="7">
        <f>F30/C46</f>
        <v>0.15777491531373752</v>
      </c>
      <c r="H30" s="38"/>
      <c r="I30" s="23"/>
    </row>
    <row r="31" spans="1:9" x14ac:dyDescent="0.25">
      <c r="A31" s="6">
        <v>26</v>
      </c>
      <c r="B31" s="18">
        <f t="shared" si="1"/>
        <v>26</v>
      </c>
      <c r="C31" s="25">
        <v>8506.23</v>
      </c>
      <c r="D31" s="25">
        <v>630.22</v>
      </c>
      <c r="E31" s="3">
        <v>4.78</v>
      </c>
      <c r="F31" s="16">
        <f t="shared" si="0"/>
        <v>9141.23</v>
      </c>
      <c r="G31" s="7">
        <f>F31/C46</f>
        <v>3.8831576596681669E-2</v>
      </c>
      <c r="H31" s="38"/>
      <c r="I31" s="23"/>
    </row>
    <row r="32" spans="1:9" x14ac:dyDescent="0.25">
      <c r="A32" s="6">
        <v>27</v>
      </c>
      <c r="B32" s="18">
        <f t="shared" si="1"/>
        <v>27</v>
      </c>
      <c r="C32" s="25">
        <v>6547.09</v>
      </c>
      <c r="D32" s="25">
        <v>124.98</v>
      </c>
      <c r="E32" s="25">
        <v>5.67</v>
      </c>
      <c r="F32" s="16">
        <f t="shared" si="0"/>
        <v>6677.74</v>
      </c>
      <c r="G32" s="7">
        <f>F32/C46</f>
        <v>2.8366770369274711E-2</v>
      </c>
      <c r="H32" s="38"/>
      <c r="I32" s="23"/>
    </row>
    <row r="33" spans="1:9" x14ac:dyDescent="0.25">
      <c r="A33" s="6">
        <v>28</v>
      </c>
      <c r="B33" s="18">
        <f t="shared" si="1"/>
        <v>28</v>
      </c>
      <c r="C33" s="25">
        <v>6011.48</v>
      </c>
      <c r="D33" s="25">
        <v>843.31</v>
      </c>
      <c r="E33" s="16">
        <v>2</v>
      </c>
      <c r="F33" s="16">
        <f t="shared" si="0"/>
        <v>6856.7899999999991</v>
      </c>
      <c r="G33" s="7">
        <f>F33/C46</f>
        <v>2.912736755254609E-2</v>
      </c>
      <c r="H33" s="38"/>
      <c r="I33" s="23"/>
    </row>
    <row r="34" spans="1:9" x14ac:dyDescent="0.25">
      <c r="A34" s="6">
        <v>29</v>
      </c>
      <c r="B34" s="18">
        <f t="shared" si="1"/>
        <v>29</v>
      </c>
      <c r="C34" s="25">
        <v>11516.26</v>
      </c>
      <c r="D34" s="25">
        <v>104.55</v>
      </c>
      <c r="E34" s="25">
        <v>0.09</v>
      </c>
      <c r="F34" s="16">
        <f t="shared" si="0"/>
        <v>11620.9</v>
      </c>
      <c r="G34" s="7">
        <f>F34/C46</f>
        <v>4.9365114811943035E-2</v>
      </c>
      <c r="H34" s="38"/>
      <c r="I34" s="23"/>
    </row>
    <row r="35" spans="1:9" x14ac:dyDescent="0.25">
      <c r="A35" s="6">
        <v>30</v>
      </c>
      <c r="B35" s="18">
        <f t="shared" si="1"/>
        <v>30</v>
      </c>
      <c r="C35" s="25">
        <v>6865.22</v>
      </c>
      <c r="D35" s="25">
        <v>131.27000000000001</v>
      </c>
      <c r="E35" s="16"/>
      <c r="F35" s="16">
        <f t="shared" si="0"/>
        <v>6996.4900000000007</v>
      </c>
      <c r="G35" s="7">
        <f>F35/C46</f>
        <v>2.9720807521845242E-2</v>
      </c>
      <c r="H35" s="38"/>
      <c r="I35" s="23"/>
    </row>
    <row r="36" spans="1:9" x14ac:dyDescent="0.25">
      <c r="A36" s="8">
        <v>31</v>
      </c>
      <c r="B36" s="19">
        <f t="shared" si="1"/>
        <v>31</v>
      </c>
      <c r="C36" s="8">
        <v>2211.3200000000002</v>
      </c>
      <c r="D36" s="17">
        <v>173.07</v>
      </c>
      <c r="E36" s="17">
        <v>1.19</v>
      </c>
      <c r="F36" s="17">
        <f>SUM(C36:E36)</f>
        <v>2385.5800000000004</v>
      </c>
      <c r="G36" s="9">
        <f>F36/C46</f>
        <v>1.0133847687621017E-2</v>
      </c>
      <c r="H36" s="26"/>
      <c r="I36" s="23"/>
    </row>
    <row r="37" spans="1:9" x14ac:dyDescent="0.25">
      <c r="A37" s="4"/>
      <c r="B37" s="4"/>
      <c r="C37" s="4"/>
      <c r="D37" s="4"/>
      <c r="E37" s="4"/>
      <c r="F37" s="4"/>
      <c r="G37" s="4"/>
    </row>
    <row r="38" spans="1:9" x14ac:dyDescent="0.25">
      <c r="A38" s="15" t="s">
        <v>0</v>
      </c>
      <c r="B38" s="15" t="s">
        <v>10</v>
      </c>
      <c r="C38" s="15" t="s">
        <v>27</v>
      </c>
      <c r="D38" s="15" t="s">
        <v>2</v>
      </c>
      <c r="E38" s="15" t="s">
        <v>3</v>
      </c>
      <c r="F38" s="15" t="s">
        <v>4</v>
      </c>
      <c r="G38" s="15" t="s">
        <v>5</v>
      </c>
    </row>
    <row r="39" spans="1:9" x14ac:dyDescent="0.25">
      <c r="A39" s="6">
        <v>2</v>
      </c>
      <c r="B39" s="6" t="s">
        <v>6</v>
      </c>
      <c r="C39" s="16">
        <f>SUM(C6:C12)</f>
        <v>47225.52</v>
      </c>
      <c r="D39" s="16">
        <f>SUM(D6:D12)</f>
        <v>7317.45</v>
      </c>
      <c r="E39" s="16">
        <f t="shared" ref="E39" si="2">SUM(E6:E12)</f>
        <v>212.20999999999998</v>
      </c>
      <c r="F39" s="16">
        <f>SUM(F6:F12)</f>
        <v>54755.179999999993</v>
      </c>
      <c r="G39" s="7">
        <f>F39/C46</f>
        <v>0.23259779769627195</v>
      </c>
    </row>
    <row r="40" spans="1:9" x14ac:dyDescent="0.25">
      <c r="A40" s="6">
        <v>3</v>
      </c>
      <c r="B40" s="6" t="s">
        <v>7</v>
      </c>
      <c r="C40" s="16">
        <f>SUM(C13:C19)</f>
        <v>58627.079999999994</v>
      </c>
      <c r="D40" s="16">
        <f t="shared" ref="D40:E40" si="3">SUM(D13:D19)</f>
        <v>4741.9399999999996</v>
      </c>
      <c r="E40" s="16">
        <f t="shared" si="3"/>
        <v>108.69</v>
      </c>
      <c r="F40" s="16">
        <f>SUM(F13:F19)</f>
        <v>63477.710000000006</v>
      </c>
      <c r="G40" s="7">
        <f>F40/C46</f>
        <v>0.26965075356893398</v>
      </c>
    </row>
    <row r="41" spans="1:9" x14ac:dyDescent="0.25">
      <c r="A41" s="6">
        <v>4</v>
      </c>
      <c r="B41" s="6" t="s">
        <v>8</v>
      </c>
      <c r="C41" s="16">
        <f>SUM(C20:C26)</f>
        <v>33472.11</v>
      </c>
      <c r="D41" s="16">
        <f t="shared" ref="D41:E41" si="4">SUM(D20:D26)</f>
        <v>2847.5000000000005</v>
      </c>
      <c r="E41" s="16">
        <f t="shared" si="4"/>
        <v>34.559999999999995</v>
      </c>
      <c r="F41" s="16">
        <f>SUM(F20:F26)</f>
        <v>36354.17</v>
      </c>
      <c r="G41" s="7">
        <f>F41/C46</f>
        <v>0.15443104888114476</v>
      </c>
    </row>
    <row r="42" spans="1:9" x14ac:dyDescent="0.25">
      <c r="A42" s="6">
        <v>5</v>
      </c>
      <c r="B42" s="6" t="s">
        <v>9</v>
      </c>
      <c r="C42" s="16">
        <f>SUM(C27:C36)</f>
        <v>75990.559999999998</v>
      </c>
      <c r="D42" s="16">
        <f>SUM(D27:D36)</f>
        <v>4792.55</v>
      </c>
      <c r="E42" s="16">
        <f>SUM(E27:E36)</f>
        <v>36.96</v>
      </c>
      <c r="F42" s="16">
        <f>SUM(F27:F36)</f>
        <v>80820.070000000007</v>
      </c>
      <c r="G42" s="7">
        <f>F42/C46</f>
        <v>0.34332039985364932</v>
      </c>
    </row>
    <row r="44" spans="1:9" x14ac:dyDescent="0.25">
      <c r="A44" s="31" t="s">
        <v>11</v>
      </c>
      <c r="B44" s="31"/>
      <c r="C44" s="16">
        <f>SUM(C39:C42)</f>
        <v>215315.27</v>
      </c>
      <c r="D44" s="16">
        <f>SUM(D39:D42)</f>
        <v>19699.439999999999</v>
      </c>
      <c r="E44" s="16">
        <f>SUM(E39:E42)</f>
        <v>392.41999999999996</v>
      </c>
      <c r="F44" s="2"/>
      <c r="G44" s="2"/>
    </row>
    <row r="45" spans="1:9" x14ac:dyDescent="0.25">
      <c r="A45" s="31" t="s">
        <v>12</v>
      </c>
      <c r="B45" s="31"/>
      <c r="C45" s="10">
        <f>C44/31</f>
        <v>6945.6538709677416</v>
      </c>
      <c r="D45" s="10">
        <f>D44/31</f>
        <v>635.46580645161282</v>
      </c>
      <c r="E45" s="10">
        <f>E44/31</f>
        <v>12.658709677419354</v>
      </c>
      <c r="F45" s="2"/>
      <c r="G45" s="2"/>
    </row>
    <row r="46" spans="1:9" x14ac:dyDescent="0.25">
      <c r="A46" s="31" t="s">
        <v>13</v>
      </c>
      <c r="B46" s="31"/>
      <c r="C46" s="42">
        <f>SUM(F39:F42)</f>
        <v>235407.13</v>
      </c>
      <c r="D46" s="42"/>
      <c r="E46" s="42"/>
      <c r="F46" s="2"/>
      <c r="G46" s="2"/>
    </row>
    <row r="47" spans="1:9" x14ac:dyDescent="0.25">
      <c r="A47" s="31" t="s">
        <v>15</v>
      </c>
      <c r="B47" s="31"/>
      <c r="C47" s="34">
        <f>C46/31</f>
        <v>7593.7783870967742</v>
      </c>
      <c r="D47" s="35"/>
      <c r="E47" s="36"/>
      <c r="F47" s="2"/>
      <c r="G47" s="2"/>
    </row>
    <row r="48" spans="1:9" x14ac:dyDescent="0.25">
      <c r="A48" s="32" t="s">
        <v>14</v>
      </c>
      <c r="B48" s="33"/>
      <c r="C48" s="7">
        <f>C44/C46</f>
        <v>0.9146505885356998</v>
      </c>
      <c r="D48" s="7">
        <f>D44/C46</f>
        <v>8.3682427121047689E-2</v>
      </c>
      <c r="E48" s="7">
        <f>E44/C46</f>
        <v>1.6669843432524747E-3</v>
      </c>
      <c r="F48" s="2"/>
      <c r="G48" s="2"/>
    </row>
  </sheetData>
  <mergeCells count="13">
    <mergeCell ref="A46:B46"/>
    <mergeCell ref="C46:E46"/>
    <mergeCell ref="A47:B47"/>
    <mergeCell ref="C47:E47"/>
    <mergeCell ref="A48:B48"/>
    <mergeCell ref="H27:H35"/>
    <mergeCell ref="A44:B44"/>
    <mergeCell ref="A45:B45"/>
    <mergeCell ref="B2:H2"/>
    <mergeCell ref="B3:H3"/>
    <mergeCell ref="H6:H12"/>
    <mergeCell ref="H13:H19"/>
    <mergeCell ref="H20:H26"/>
  </mergeCells>
  <pageMargins left="0.7" right="0.7" top="0.75" bottom="0.75" header="0.3" footer="0.3"/>
  <ignoredErrors>
    <ignoredError sqref="F6 C39:D42 E39:E4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 Active</vt:lpstr>
      <vt:lpstr>Interaction</vt:lpstr>
      <vt:lpstr>Incoming Message</vt:lpstr>
      <vt:lpstr>Dunno Total</vt:lpstr>
      <vt:lpstr>Handover Agent</vt:lpstr>
      <vt:lpstr>Response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</dc:creator>
  <cp:lastModifiedBy>ITCC-BDG</cp:lastModifiedBy>
  <dcterms:created xsi:type="dcterms:W3CDTF">2019-11-14T15:19:20Z</dcterms:created>
  <dcterms:modified xsi:type="dcterms:W3CDTF">2021-03-12T04:01:23Z</dcterms:modified>
</cp:coreProperties>
</file>