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ery posindo\data_chatbotpos\2020\Oktober\"/>
    </mc:Choice>
  </mc:AlternateContent>
  <xr:revisionPtr revIDLastSave="0" documentId="13_ncr:1_{E05E40D6-1CD8-4B5A-A247-25A2E337B358}" xr6:coauthVersionLast="46" xr6:coauthVersionMax="46" xr10:uidLastSave="{00000000-0000-0000-0000-000000000000}"/>
  <bookViews>
    <workbookView xWindow="-825" yWindow="2490" windowWidth="2400" windowHeight="585" firstSheet="1" activeTab="1" xr2:uid="{00000000-000D-0000-FFFF-FFFF00000000}"/>
  </bookViews>
  <sheets>
    <sheet name="User Active" sheetId="1" r:id="rId1"/>
    <sheet name="Interaction" sheetId="2" r:id="rId2"/>
    <sheet name="Incoming Message" sheetId="3" r:id="rId3"/>
    <sheet name="Response Time" sheetId="4" r:id="rId4"/>
    <sheet name="Dunno Total" sheetId="6" r:id="rId5"/>
    <sheet name="Handover Agen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6" i="2"/>
  <c r="G36" i="1"/>
  <c r="F36" i="1"/>
  <c r="B7" i="2" l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C39" i="2" l="1"/>
  <c r="C40" i="2"/>
  <c r="E42" i="8" l="1"/>
  <c r="D42" i="8"/>
  <c r="C42" i="8"/>
  <c r="E41" i="8"/>
  <c r="D41" i="8"/>
  <c r="C41" i="8"/>
  <c r="E40" i="8"/>
  <c r="D40" i="8"/>
  <c r="C40" i="8"/>
  <c r="E39" i="8"/>
  <c r="D39" i="8"/>
  <c r="C39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B7" i="8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F6" i="8"/>
  <c r="D44" i="8" l="1"/>
  <c r="D45" i="8" s="1"/>
  <c r="F41" i="8"/>
  <c r="E44" i="8"/>
  <c r="E45" i="8" s="1"/>
  <c r="C44" i="8"/>
  <c r="C45" i="8" s="1"/>
  <c r="F40" i="8"/>
  <c r="F42" i="8"/>
  <c r="F39" i="8"/>
  <c r="F13" i="4"/>
  <c r="C39" i="3"/>
  <c r="C46" i="8" l="1"/>
  <c r="G42" i="8" s="1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G40" i="8" l="1"/>
  <c r="G20" i="8"/>
  <c r="G36" i="8"/>
  <c r="C47" i="8"/>
  <c r="G28" i="8"/>
  <c r="G12" i="8"/>
  <c r="G10" i="8"/>
  <c r="C48" i="8"/>
  <c r="G22" i="8"/>
  <c r="E48" i="8"/>
  <c r="G24" i="8"/>
  <c r="G11" i="8"/>
  <c r="G30" i="8"/>
  <c r="G32" i="8"/>
  <c r="G19" i="8"/>
  <c r="G9" i="8"/>
  <c r="D48" i="8"/>
  <c r="G33" i="8"/>
  <c r="G25" i="8"/>
  <c r="G29" i="8"/>
  <c r="G15" i="8"/>
  <c r="G7" i="8"/>
  <c r="G8" i="8"/>
  <c r="G14" i="8"/>
  <c r="G16" i="8"/>
  <c r="G27" i="8"/>
  <c r="G34" i="8"/>
  <c r="G18" i="8"/>
  <c r="G13" i="8"/>
  <c r="G6" i="8"/>
  <c r="G17" i="8"/>
  <c r="G21" i="8"/>
  <c r="G41" i="8"/>
  <c r="G23" i="8"/>
  <c r="G26" i="8"/>
  <c r="G31" i="8"/>
  <c r="G35" i="8"/>
  <c r="G39" i="8"/>
  <c r="F36" i="6" l="1"/>
  <c r="E42" i="4"/>
  <c r="D42" i="4"/>
  <c r="C42" i="4"/>
  <c r="E39" i="6" l="1"/>
  <c r="C42" i="6"/>
  <c r="E42" i="6" l="1"/>
  <c r="D42" i="6"/>
  <c r="E41" i="6"/>
  <c r="D41" i="6"/>
  <c r="C41" i="6"/>
  <c r="E40" i="6"/>
  <c r="D40" i="6"/>
  <c r="C40" i="6"/>
  <c r="D39" i="6"/>
  <c r="C39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E41" i="4"/>
  <c r="D41" i="4"/>
  <c r="C41" i="4"/>
  <c r="E40" i="4"/>
  <c r="D40" i="4"/>
  <c r="C40" i="4"/>
  <c r="E39" i="4"/>
  <c r="D39" i="4"/>
  <c r="C39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2" i="4"/>
  <c r="F11" i="4"/>
  <c r="F10" i="4"/>
  <c r="F9" i="4"/>
  <c r="F8" i="4"/>
  <c r="F7" i="4"/>
  <c r="F6" i="4"/>
  <c r="E42" i="3"/>
  <c r="D42" i="3"/>
  <c r="C42" i="3"/>
  <c r="E41" i="3"/>
  <c r="D41" i="3"/>
  <c r="C41" i="3"/>
  <c r="E40" i="3"/>
  <c r="D40" i="3"/>
  <c r="C40" i="3"/>
  <c r="E39" i="3"/>
  <c r="D39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E42" i="2"/>
  <c r="D42" i="2"/>
  <c r="C42" i="2"/>
  <c r="E41" i="2"/>
  <c r="D41" i="2"/>
  <c r="C41" i="2"/>
  <c r="E40" i="2"/>
  <c r="D40" i="2"/>
  <c r="E39" i="2"/>
  <c r="D39" i="2"/>
  <c r="E42" i="1"/>
  <c r="D42" i="1"/>
  <c r="C42" i="1"/>
  <c r="F42" i="6" l="1"/>
  <c r="F41" i="6"/>
  <c r="F40" i="6"/>
  <c r="F39" i="6"/>
  <c r="F41" i="4"/>
  <c r="F40" i="4"/>
  <c r="C44" i="4"/>
  <c r="C45" i="4" s="1"/>
  <c r="F39" i="4"/>
  <c r="D44" i="4"/>
  <c r="D45" i="4" s="1"/>
  <c r="F42" i="4"/>
  <c r="D44" i="6"/>
  <c r="D45" i="6" s="1"/>
  <c r="E44" i="6"/>
  <c r="E45" i="6" s="1"/>
  <c r="F42" i="3"/>
  <c r="F41" i="3"/>
  <c r="E44" i="3"/>
  <c r="E45" i="3" s="1"/>
  <c r="F39" i="2"/>
  <c r="D44" i="2"/>
  <c r="D45" i="2" s="1"/>
  <c r="C44" i="6"/>
  <c r="C45" i="6" s="1"/>
  <c r="E44" i="4"/>
  <c r="E45" i="4" s="1"/>
  <c r="F40" i="3"/>
  <c r="C44" i="3"/>
  <c r="C45" i="3" s="1"/>
  <c r="F39" i="3"/>
  <c r="D44" i="3"/>
  <c r="D45" i="3" s="1"/>
  <c r="F42" i="2"/>
  <c r="E44" i="2"/>
  <c r="E45" i="2" s="1"/>
  <c r="F41" i="2"/>
  <c r="C44" i="2"/>
  <c r="C45" i="2" s="1"/>
  <c r="F40" i="2"/>
  <c r="C46" i="4" l="1"/>
  <c r="C47" i="4" s="1"/>
  <c r="C46" i="6"/>
  <c r="G39" i="6" s="1"/>
  <c r="C46" i="3"/>
  <c r="G6" i="3" s="1"/>
  <c r="C46" i="2"/>
  <c r="C48" i="2" s="1"/>
  <c r="C39" i="1"/>
  <c r="G29" i="2" l="1"/>
  <c r="G33" i="2"/>
  <c r="G12" i="2"/>
  <c r="G20" i="2"/>
  <c r="G28" i="2"/>
  <c r="G32" i="2"/>
  <c r="G9" i="2"/>
  <c r="G13" i="2"/>
  <c r="G17" i="2"/>
  <c r="G21" i="2"/>
  <c r="G25" i="2"/>
  <c r="G8" i="2"/>
  <c r="G16" i="2"/>
  <c r="G24" i="2"/>
  <c r="G35" i="2"/>
  <c r="G19" i="2"/>
  <c r="G34" i="2"/>
  <c r="G18" i="2"/>
  <c r="G11" i="2"/>
  <c r="G10" i="2"/>
  <c r="G7" i="2"/>
  <c r="G22" i="2"/>
  <c r="G31" i="2"/>
  <c r="G15" i="2"/>
  <c r="G30" i="2"/>
  <c r="G14" i="2"/>
  <c r="G27" i="2"/>
  <c r="G26" i="2"/>
  <c r="G23" i="2"/>
  <c r="G6" i="2"/>
  <c r="G41" i="3"/>
  <c r="G17" i="3"/>
  <c r="G8" i="3"/>
  <c r="G19" i="3"/>
  <c r="G40" i="3"/>
  <c r="G23" i="3"/>
  <c r="G7" i="3"/>
  <c r="G10" i="3"/>
  <c r="G9" i="3"/>
  <c r="G42" i="3"/>
  <c r="G16" i="3"/>
  <c r="G30" i="3"/>
  <c r="G18" i="3"/>
  <c r="G36" i="3"/>
  <c r="G13" i="4"/>
  <c r="E48" i="3"/>
  <c r="G31" i="3"/>
  <c r="G12" i="3"/>
  <c r="G26" i="3"/>
  <c r="G33" i="6"/>
  <c r="G22" i="6"/>
  <c r="G18" i="6"/>
  <c r="G16" i="6"/>
  <c r="G21" i="6"/>
  <c r="G41" i="6"/>
  <c r="G29" i="6"/>
  <c r="G29" i="3"/>
  <c r="G42" i="6"/>
  <c r="G31" i="6"/>
  <c r="G23" i="6"/>
  <c r="G32" i="6"/>
  <c r="G6" i="6"/>
  <c r="G30" i="6"/>
  <c r="G25" i="6"/>
  <c r="G11" i="6"/>
  <c r="G40" i="6"/>
  <c r="G27" i="6"/>
  <c r="G26" i="6"/>
  <c r="G28" i="6"/>
  <c r="G24" i="6"/>
  <c r="G9" i="6"/>
  <c r="G17" i="6"/>
  <c r="G7" i="6"/>
  <c r="G10" i="6"/>
  <c r="G8" i="6"/>
  <c r="G12" i="6"/>
  <c r="G34" i="6"/>
  <c r="G13" i="6"/>
  <c r="G32" i="4"/>
  <c r="G33" i="3"/>
  <c r="G34" i="3"/>
  <c r="G35" i="3"/>
  <c r="G39" i="3"/>
  <c r="G20" i="3"/>
  <c r="C48" i="3"/>
  <c r="G13" i="3"/>
  <c r="G27" i="3"/>
  <c r="G28" i="3"/>
  <c r="C47" i="3"/>
  <c r="D48" i="3"/>
  <c r="G14" i="3"/>
  <c r="G22" i="3"/>
  <c r="G15" i="3"/>
  <c r="G25" i="3"/>
  <c r="G24" i="3"/>
  <c r="G32" i="3"/>
  <c r="G11" i="3"/>
  <c r="G34" i="4"/>
  <c r="G29" i="4"/>
  <c r="D48" i="6"/>
  <c r="G15" i="6"/>
  <c r="C48" i="6"/>
  <c r="G14" i="6"/>
  <c r="G36" i="6"/>
  <c r="C47" i="6"/>
  <c r="G20" i="6"/>
  <c r="G35" i="6"/>
  <c r="E48" i="6"/>
  <c r="G19" i="6"/>
  <c r="G33" i="4"/>
  <c r="G30" i="4"/>
  <c r="G40" i="4"/>
  <c r="G19" i="4"/>
  <c r="G36" i="4"/>
  <c r="G41" i="4"/>
  <c r="G7" i="4"/>
  <c r="G16" i="4"/>
  <c r="G14" i="4"/>
  <c r="D48" i="4"/>
  <c r="G25" i="4"/>
  <c r="G31" i="4"/>
  <c r="G20" i="4"/>
  <c r="G18" i="4"/>
  <c r="G21" i="4"/>
  <c r="G23" i="4"/>
  <c r="G21" i="3"/>
  <c r="E48" i="4"/>
  <c r="G6" i="4"/>
  <c r="G22" i="4"/>
  <c r="G8" i="4"/>
  <c r="G24" i="4"/>
  <c r="C48" i="4"/>
  <c r="G11" i="4"/>
  <c r="G42" i="4"/>
  <c r="G15" i="4"/>
  <c r="G39" i="4"/>
  <c r="G17" i="4"/>
  <c r="G12" i="4"/>
  <c r="G28" i="4"/>
  <c r="G10" i="4"/>
  <c r="G26" i="4"/>
  <c r="G35" i="4"/>
  <c r="G27" i="4"/>
  <c r="G9" i="4"/>
  <c r="E48" i="2"/>
  <c r="D48" i="2"/>
  <c r="C47" i="2"/>
  <c r="G39" i="2"/>
  <c r="G40" i="2"/>
  <c r="G41" i="2"/>
  <c r="G42" i="2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6" i="1"/>
  <c r="F42" i="1" l="1"/>
  <c r="F39" i="1"/>
  <c r="D39" i="1" l="1"/>
  <c r="E39" i="1"/>
  <c r="D40" i="1"/>
  <c r="E40" i="1"/>
  <c r="F40" i="1"/>
  <c r="D41" i="1"/>
  <c r="E41" i="1"/>
  <c r="F41" i="1"/>
  <c r="C41" i="1"/>
  <c r="C40" i="1"/>
  <c r="C44" i="1" l="1"/>
  <c r="C45" i="1" s="1"/>
  <c r="C46" i="1"/>
  <c r="G6" i="1" s="1"/>
  <c r="E44" i="1"/>
  <c r="D44" i="1"/>
  <c r="C47" i="1" l="1"/>
  <c r="G42" i="1"/>
  <c r="C48" i="1"/>
  <c r="D45" i="1"/>
  <c r="D48" i="1"/>
  <c r="E45" i="1"/>
  <c r="E48" i="1"/>
  <c r="G35" i="1"/>
  <c r="G31" i="1"/>
  <c r="G27" i="1"/>
  <c r="G23" i="1"/>
  <c r="G19" i="1"/>
  <c r="G15" i="1"/>
  <c r="G34" i="1"/>
  <c r="G30" i="1"/>
  <c r="G26" i="1"/>
  <c r="G22" i="1"/>
  <c r="G18" i="1"/>
  <c r="G14" i="1"/>
  <c r="G10" i="1"/>
  <c r="G28" i="1"/>
  <c r="G16" i="1"/>
  <c r="G8" i="1"/>
  <c r="G11" i="1"/>
  <c r="G33" i="1"/>
  <c r="G29" i="1"/>
  <c r="G25" i="1"/>
  <c r="G21" i="1"/>
  <c r="G17" i="1"/>
  <c r="G13" i="1"/>
  <c r="G9" i="1"/>
  <c r="G32" i="1"/>
  <c r="G24" i="1"/>
  <c r="G20" i="1"/>
  <c r="G12" i="1"/>
  <c r="G7" i="1"/>
  <c r="G39" i="1"/>
  <c r="G40" i="1"/>
  <c r="G41" i="1"/>
</calcChain>
</file>

<file path=xl/sharedStrings.xml><?xml version="1.0" encoding="utf-8"?>
<sst xmlns="http://schemas.openxmlformats.org/spreadsheetml/2006/main" count="182" uniqueCount="29">
  <si>
    <t>No</t>
  </si>
  <si>
    <t>Date</t>
  </si>
  <si>
    <t>Telegram</t>
  </si>
  <si>
    <t>Line</t>
  </si>
  <si>
    <t>Total</t>
  </si>
  <si>
    <t>Percentage</t>
  </si>
  <si>
    <t>Total Week 1</t>
  </si>
  <si>
    <t>Total Week 2</t>
  </si>
  <si>
    <t>Total Week 3</t>
  </si>
  <si>
    <t>Total Week 4</t>
  </si>
  <si>
    <t>Week</t>
  </si>
  <si>
    <t>Total Perchannel</t>
  </si>
  <si>
    <t>AVG Perchannel / Day</t>
  </si>
  <si>
    <t>Total All Channel</t>
  </si>
  <si>
    <t>Percentage Perchannel</t>
  </si>
  <si>
    <t>AVG All Per Day</t>
  </si>
  <si>
    <t>Week 1</t>
  </si>
  <si>
    <t>Week 2</t>
  </si>
  <si>
    <t>Week 3</t>
  </si>
  <si>
    <t>Week 4</t>
  </si>
  <si>
    <t>kas</t>
  </si>
  <si>
    <t>User Active Vida Pos Indonesia</t>
  </si>
  <si>
    <t>Incoming Message Vida Pos Indonesia</t>
  </si>
  <si>
    <t>Response Time Vida Pos Indonesia</t>
  </si>
  <si>
    <t>Dunno Total Vida Pos Indonesia</t>
  </si>
  <si>
    <t>Hand Over to Agent Total Vida Pos Indonesia</t>
  </si>
  <si>
    <t>Bulan Oktober 2020</t>
  </si>
  <si>
    <t>Total Interaction Vida Pos Indonesia</t>
  </si>
  <si>
    <t>Livechat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</si>
</sst>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center"/>
    </xf>
    <xf numFmtId="17" fontId="4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ACTIVE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Active'!$C$5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'User Active'!$C$6:$C$36</c:f>
              <c:numCache>
                <c:formatCode>General</c:formatCode>
                <c:ptCount val="31"/>
                <c:pt idx="0">
                  <c:v>1380</c:v>
                </c:pt>
                <c:pt idx="1">
                  <c:v>1331</c:v>
                </c:pt>
                <c:pt idx="2">
                  <c:v>1028</c:v>
                </c:pt>
                <c:pt idx="3">
                  <c:v>689</c:v>
                </c:pt>
                <c:pt idx="4">
                  <c:v>1612</c:v>
                </c:pt>
                <c:pt idx="5">
                  <c:v>1410</c:v>
                </c:pt>
                <c:pt idx="6">
                  <c:v>1473</c:v>
                </c:pt>
                <c:pt idx="7">
                  <c:v>1404</c:v>
                </c:pt>
                <c:pt idx="8">
                  <c:v>1523</c:v>
                </c:pt>
                <c:pt idx="9">
                  <c:v>1151</c:v>
                </c:pt>
                <c:pt idx="10">
                  <c:v>779</c:v>
                </c:pt>
                <c:pt idx="11">
                  <c:v>1752</c:v>
                </c:pt>
                <c:pt idx="12">
                  <c:v>1335</c:v>
                </c:pt>
                <c:pt idx="13">
                  <c:v>1574</c:v>
                </c:pt>
                <c:pt idx="14">
                  <c:v>1598</c:v>
                </c:pt>
                <c:pt idx="15">
                  <c:v>1454</c:v>
                </c:pt>
                <c:pt idx="16">
                  <c:v>1103</c:v>
                </c:pt>
                <c:pt idx="17">
                  <c:v>709</c:v>
                </c:pt>
                <c:pt idx="18">
                  <c:v>1628</c:v>
                </c:pt>
                <c:pt idx="19">
                  <c:v>1551</c:v>
                </c:pt>
                <c:pt idx="20">
                  <c:v>1446</c:v>
                </c:pt>
                <c:pt idx="21">
                  <c:v>1330</c:v>
                </c:pt>
                <c:pt idx="22">
                  <c:v>1365</c:v>
                </c:pt>
                <c:pt idx="23">
                  <c:v>1054</c:v>
                </c:pt>
                <c:pt idx="24">
                  <c:v>626</c:v>
                </c:pt>
                <c:pt idx="25">
                  <c:v>1556</c:v>
                </c:pt>
                <c:pt idx="26">
                  <c:v>1475</c:v>
                </c:pt>
                <c:pt idx="27">
                  <c:v>1296</c:v>
                </c:pt>
                <c:pt idx="28">
                  <c:v>958</c:v>
                </c:pt>
                <c:pt idx="29">
                  <c:v>1285</c:v>
                </c:pt>
                <c:pt idx="30">
                  <c:v>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5-4A76-9E83-1CB1857B211E}"/>
            </c:ext>
          </c:extLst>
        </c:ser>
        <c:ser>
          <c:idx val="1"/>
          <c:order val="1"/>
          <c:tx>
            <c:strRef>
              <c:f>'User Active'!$D$5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'User Active'!$D$6:$D$36</c:f>
              <c:numCache>
                <c:formatCode>General</c:formatCode>
                <c:ptCount val="31"/>
                <c:pt idx="0">
                  <c:v>60</c:v>
                </c:pt>
                <c:pt idx="1">
                  <c:v>56</c:v>
                </c:pt>
                <c:pt idx="2">
                  <c:v>53</c:v>
                </c:pt>
                <c:pt idx="3">
                  <c:v>32</c:v>
                </c:pt>
                <c:pt idx="4">
                  <c:v>52</c:v>
                </c:pt>
                <c:pt idx="5">
                  <c:v>63</c:v>
                </c:pt>
                <c:pt idx="6">
                  <c:v>53</c:v>
                </c:pt>
                <c:pt idx="7">
                  <c:v>54</c:v>
                </c:pt>
                <c:pt idx="8">
                  <c:v>46</c:v>
                </c:pt>
                <c:pt idx="9">
                  <c:v>60</c:v>
                </c:pt>
                <c:pt idx="10">
                  <c:v>35</c:v>
                </c:pt>
                <c:pt idx="11">
                  <c:v>70</c:v>
                </c:pt>
                <c:pt idx="12">
                  <c:v>74</c:v>
                </c:pt>
                <c:pt idx="13">
                  <c:v>59</c:v>
                </c:pt>
                <c:pt idx="14">
                  <c:v>79</c:v>
                </c:pt>
                <c:pt idx="15">
                  <c:v>67</c:v>
                </c:pt>
                <c:pt idx="16">
                  <c:v>58</c:v>
                </c:pt>
                <c:pt idx="17">
                  <c:v>26</c:v>
                </c:pt>
                <c:pt idx="18">
                  <c:v>52</c:v>
                </c:pt>
                <c:pt idx="19">
                  <c:v>55</c:v>
                </c:pt>
                <c:pt idx="20">
                  <c:v>65</c:v>
                </c:pt>
                <c:pt idx="21">
                  <c:v>56</c:v>
                </c:pt>
                <c:pt idx="22">
                  <c:v>63</c:v>
                </c:pt>
                <c:pt idx="23">
                  <c:v>47</c:v>
                </c:pt>
                <c:pt idx="24">
                  <c:v>32</c:v>
                </c:pt>
                <c:pt idx="25">
                  <c:v>59</c:v>
                </c:pt>
                <c:pt idx="26">
                  <c:v>74</c:v>
                </c:pt>
                <c:pt idx="27">
                  <c:v>57</c:v>
                </c:pt>
                <c:pt idx="28">
                  <c:v>34</c:v>
                </c:pt>
                <c:pt idx="29">
                  <c:v>65</c:v>
                </c:pt>
                <c:pt idx="3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5-4A76-9E83-1CB1857B211E}"/>
            </c:ext>
          </c:extLst>
        </c:ser>
        <c:ser>
          <c:idx val="2"/>
          <c:order val="2"/>
          <c:tx>
            <c:strRef>
              <c:f>'User Active'!$E$5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'User Active'!$E$6:$E$36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8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1</c:v>
                </c:pt>
                <c:pt idx="22">
                  <c:v>3</c:v>
                </c:pt>
                <c:pt idx="23">
                  <c:v>5</c:v>
                </c:pt>
                <c:pt idx="24">
                  <c:v>2</c:v>
                </c:pt>
                <c:pt idx="26">
                  <c:v>2</c:v>
                </c:pt>
                <c:pt idx="27">
                  <c:v>1</c:v>
                </c:pt>
                <c:pt idx="29">
                  <c:v>2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5-4A76-9E83-1CB1857B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1564080"/>
        <c:axId val="521564408"/>
      </c:barChart>
      <c:lineChart>
        <c:grouping val="standard"/>
        <c:varyColors val="0"/>
        <c:ser>
          <c:idx val="3"/>
          <c:order val="3"/>
          <c:tx>
            <c:strRef>
              <c:f>'User Active'!$G$5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'User Active'!$G$6:$G$36</c:f>
              <c:numCache>
                <c:formatCode>0%</c:formatCode>
                <c:ptCount val="31"/>
                <c:pt idx="0">
                  <c:v>3.5950402913953544E-2</c:v>
                </c:pt>
                <c:pt idx="1">
                  <c:v>3.4678043060649151E-2</c:v>
                </c:pt>
                <c:pt idx="2">
                  <c:v>2.6969039243569592E-2</c:v>
                </c:pt>
                <c:pt idx="3">
                  <c:v>1.8012623805603374E-2</c:v>
                </c:pt>
                <c:pt idx="4">
                  <c:v>1.4469974802285258E-3</c:v>
                </c:pt>
                <c:pt idx="5">
                  <c:v>3.682359104857421E-2</c:v>
                </c:pt>
                <c:pt idx="6">
                  <c:v>3.8195743831549535E-2</c:v>
                </c:pt>
                <c:pt idx="7">
                  <c:v>3.6574108724396877E-2</c:v>
                </c:pt>
                <c:pt idx="8">
                  <c:v>3.9268517825512064E-2</c:v>
                </c:pt>
                <c:pt idx="9">
                  <c:v>3.0337050619963574E-2</c:v>
                </c:pt>
                <c:pt idx="10">
                  <c:v>2.0457550582541228E-2</c:v>
                </c:pt>
                <c:pt idx="11">
                  <c:v>4.558042062719856E-2</c:v>
                </c:pt>
                <c:pt idx="12">
                  <c:v>3.5301748871092484E-2</c:v>
                </c:pt>
                <c:pt idx="13">
                  <c:v>4.0840256467829253E-2</c:v>
                </c:pt>
                <c:pt idx="14">
                  <c:v>4.1987875159044979E-2</c:v>
                </c:pt>
                <c:pt idx="15">
                  <c:v>3.8071002669460868E-2</c:v>
                </c:pt>
                <c:pt idx="16">
                  <c:v>2.9014794301823715E-2</c:v>
                </c:pt>
                <c:pt idx="17">
                  <c:v>1.838684729186937E-2</c:v>
                </c:pt>
                <c:pt idx="18">
                  <c:v>4.2037771623880449E-2</c:v>
                </c:pt>
                <c:pt idx="19">
                  <c:v>4.0216550657385927E-2</c:v>
                </c:pt>
                <c:pt idx="20">
                  <c:v>3.784646857770127E-2</c:v>
                </c:pt>
                <c:pt idx="21">
                  <c:v>3.4603198363395954E-2</c:v>
                </c:pt>
                <c:pt idx="22">
                  <c:v>3.5700920589776211E-2</c:v>
                </c:pt>
                <c:pt idx="23">
                  <c:v>2.7592745054012924E-2</c:v>
                </c:pt>
                <c:pt idx="24">
                  <c:v>1.6465833395703913E-2</c:v>
                </c:pt>
                <c:pt idx="25">
                  <c:v>4.0291395354639124E-2</c:v>
                </c:pt>
                <c:pt idx="26">
                  <c:v>3.8694708479904201E-2</c:v>
                </c:pt>
                <c:pt idx="27">
                  <c:v>3.3779906693610758E-2</c:v>
                </c:pt>
                <c:pt idx="28">
                  <c:v>2.4748646558391339E-2</c:v>
                </c:pt>
                <c:pt idx="29">
                  <c:v>3.3730010228775288E-2</c:v>
                </c:pt>
                <c:pt idx="30">
                  <c:v>2.6395229897961728E-2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A5-4A76-9E83-1CB1857B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83656"/>
        <c:axId val="532585952"/>
      </c:lineChart>
      <c:catAx>
        <c:axId val="5215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64408"/>
        <c:crosses val="autoZero"/>
        <c:auto val="1"/>
        <c:lblAlgn val="ctr"/>
        <c:lblOffset val="100"/>
        <c:noMultiLvlLbl val="1"/>
      </c:catAx>
      <c:valAx>
        <c:axId val="521564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64080"/>
        <c:crosses val="autoZero"/>
        <c:crossBetween val="between"/>
      </c:valAx>
      <c:valAx>
        <c:axId val="53258595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83656"/>
        <c:crosses val="max"/>
        <c:crossBetween val="between"/>
      </c:valAx>
      <c:catAx>
        <c:axId val="532583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2585952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WEEKLYU</a:t>
            </a:r>
            <a:r>
              <a:rPr lang="en-US" sz="1600" b="1" baseline="0"/>
              <a:t>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Interaction!$F$38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Interaction!$B$39:$B$42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Interaction!$F$39:$F$42</c:f>
              <c:numCache>
                <c:formatCode>General</c:formatCode>
                <c:ptCount val="4"/>
                <c:pt idx="0">
                  <c:v>11912</c:v>
                </c:pt>
                <c:pt idx="1">
                  <c:v>12702</c:v>
                </c:pt>
                <c:pt idx="2">
                  <c:v>12637</c:v>
                </c:pt>
                <c:pt idx="3">
                  <c:v>16065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5-4EF3-9CA5-A0CEEB364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6155344"/>
        <c:axId val="526160264"/>
      </c:barChart>
      <c:lineChart>
        <c:grouping val="standard"/>
        <c:varyColors val="0"/>
        <c:ser>
          <c:idx val="1"/>
          <c:order val="1"/>
          <c:tx>
            <c:strRef>
              <c:f>Interaction!$G$38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Interaction!$B$39:$B$42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Interaction!$G$39:$G$42</c:f>
              <c:numCache>
                <c:formatCode>0%</c:formatCode>
                <c:ptCount val="4"/>
                <c:pt idx="0">
                  <c:v>0.22342261234901342</c:v>
                </c:pt>
                <c:pt idx="1">
                  <c:v>0.23823992797659238</c:v>
                </c:pt>
                <c:pt idx="2">
                  <c:v>0.23702078175407007</c:v>
                </c:pt>
                <c:pt idx="3">
                  <c:v>0.30131667792032413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5-4EF3-9CA5-A0CEEB364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45096"/>
        <c:axId val="531444440"/>
      </c:lineChart>
      <c:catAx>
        <c:axId val="5261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60264"/>
        <c:crosses val="autoZero"/>
        <c:auto val="1"/>
        <c:lblAlgn val="ctr"/>
        <c:lblOffset val="100"/>
        <c:noMultiLvlLbl val="0"/>
      </c:catAx>
      <c:valAx>
        <c:axId val="526160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55344"/>
        <c:crosses val="autoZero"/>
        <c:crossBetween val="between"/>
      </c:valAx>
      <c:valAx>
        <c:axId val="53144444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45096"/>
        <c:crosses val="max"/>
        <c:crossBetween val="between"/>
      </c:valAx>
      <c:catAx>
        <c:axId val="531445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444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EB-462C-9DDB-B058CBC8016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5EB-462C-9DDB-B058CBC8016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EB-462C-9DDB-B058CBC8016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5EB-462C-9DDB-B058CBC8016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5EB-462C-9DDB-B058CBC8016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5EB-462C-9DDB-B058CBC8016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Interaction!$C$38:$E$38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Interaction!$C$44:$E$44</c:f>
              <c:numCache>
                <c:formatCode>General</c:formatCode>
                <c:ptCount val="3"/>
                <c:pt idx="0">
                  <c:v>50511</c:v>
                </c:pt>
                <c:pt idx="1">
                  <c:v>2668</c:v>
                </c:pt>
                <c:pt idx="2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B-462C-9DDB-B058CBC8016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8B-4289-A6A3-030EFCBFBA9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38B-4289-A6A3-030EFCBFBA9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8B-4289-A6A3-030EFCBFBA9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38B-4289-A6A3-030EFCBFBA9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38B-4289-A6A3-030EFCBFBA9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38B-4289-A6A3-030EFCBFBA9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Interaction!$C$38:$E$38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Interaction!$C$45:$E$45</c:f>
              <c:numCache>
                <c:formatCode>0.0</c:formatCode>
                <c:ptCount val="3"/>
                <c:pt idx="0">
                  <c:v>1629.3870967741937</c:v>
                </c:pt>
                <c:pt idx="1">
                  <c:v>86.064516129032256</c:v>
                </c:pt>
                <c:pt idx="2">
                  <c:v>4.419354838709677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B-4289-A6A3-030EFCBFBA9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INCOMING</a:t>
            </a:r>
            <a:r>
              <a:rPr lang="en-US" baseline="0"/>
              <a:t> MESSAGE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'Incoming Message'!$C$5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Message'!$C$6:$C$36</c:f>
              <c:numCache>
                <c:formatCode>General</c:formatCode>
                <c:ptCount val="31"/>
                <c:pt idx="0">
                  <c:v>5661</c:v>
                </c:pt>
                <c:pt idx="1">
                  <c:v>5295</c:v>
                </c:pt>
                <c:pt idx="2">
                  <c:v>3993</c:v>
                </c:pt>
                <c:pt idx="3">
                  <c:v>2602</c:v>
                </c:pt>
                <c:pt idx="4">
                  <c:v>6602</c:v>
                </c:pt>
                <c:pt idx="5">
                  <c:v>5647</c:v>
                </c:pt>
                <c:pt idx="6">
                  <c:v>5986</c:v>
                </c:pt>
                <c:pt idx="7">
                  <c:v>5721</c:v>
                </c:pt>
                <c:pt idx="8">
                  <c:v>6291</c:v>
                </c:pt>
                <c:pt idx="9">
                  <c:v>4392</c:v>
                </c:pt>
                <c:pt idx="10">
                  <c:v>2752</c:v>
                </c:pt>
                <c:pt idx="11">
                  <c:v>7153</c:v>
                </c:pt>
                <c:pt idx="12">
                  <c:v>5124</c:v>
                </c:pt>
                <c:pt idx="13">
                  <c:v>6001</c:v>
                </c:pt>
                <c:pt idx="14">
                  <c:v>6506</c:v>
                </c:pt>
                <c:pt idx="15">
                  <c:v>5984</c:v>
                </c:pt>
                <c:pt idx="16">
                  <c:v>4515</c:v>
                </c:pt>
                <c:pt idx="17">
                  <c:v>2737</c:v>
                </c:pt>
                <c:pt idx="18">
                  <c:v>6517</c:v>
                </c:pt>
                <c:pt idx="19">
                  <c:v>6335</c:v>
                </c:pt>
                <c:pt idx="20">
                  <c:v>5809</c:v>
                </c:pt>
                <c:pt idx="21">
                  <c:v>5274</c:v>
                </c:pt>
                <c:pt idx="22">
                  <c:v>5334</c:v>
                </c:pt>
                <c:pt idx="23">
                  <c:v>4195</c:v>
                </c:pt>
                <c:pt idx="24">
                  <c:v>2459</c:v>
                </c:pt>
                <c:pt idx="25">
                  <c:v>6397</c:v>
                </c:pt>
                <c:pt idx="26">
                  <c:v>5962</c:v>
                </c:pt>
                <c:pt idx="27">
                  <c:v>5151</c:v>
                </c:pt>
                <c:pt idx="28">
                  <c:v>3657</c:v>
                </c:pt>
                <c:pt idx="29">
                  <c:v>4882</c:v>
                </c:pt>
                <c:pt idx="30">
                  <c:v>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6-4EE4-AEC8-77CE862D636D}"/>
            </c:ext>
          </c:extLst>
        </c:ser>
        <c:ser>
          <c:idx val="1"/>
          <c:order val="1"/>
          <c:tx>
            <c:strRef>
              <c:f>'Incoming Message'!$D$5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Message'!$D$6:$D$36</c:f>
              <c:numCache>
                <c:formatCode>General</c:formatCode>
                <c:ptCount val="31"/>
                <c:pt idx="0">
                  <c:v>326</c:v>
                </c:pt>
                <c:pt idx="1">
                  <c:v>253</c:v>
                </c:pt>
                <c:pt idx="2">
                  <c:v>376</c:v>
                </c:pt>
                <c:pt idx="3">
                  <c:v>129</c:v>
                </c:pt>
                <c:pt idx="4">
                  <c:v>249</c:v>
                </c:pt>
                <c:pt idx="5">
                  <c:v>388</c:v>
                </c:pt>
                <c:pt idx="6">
                  <c:v>284</c:v>
                </c:pt>
                <c:pt idx="7">
                  <c:v>330</c:v>
                </c:pt>
                <c:pt idx="8">
                  <c:v>218</c:v>
                </c:pt>
                <c:pt idx="9">
                  <c:v>319</c:v>
                </c:pt>
                <c:pt idx="10">
                  <c:v>190</c:v>
                </c:pt>
                <c:pt idx="11">
                  <c:v>352</c:v>
                </c:pt>
                <c:pt idx="12">
                  <c:v>315</c:v>
                </c:pt>
                <c:pt idx="13">
                  <c:v>276</c:v>
                </c:pt>
                <c:pt idx="14">
                  <c:v>554</c:v>
                </c:pt>
                <c:pt idx="15">
                  <c:v>357</c:v>
                </c:pt>
                <c:pt idx="16">
                  <c:v>313</c:v>
                </c:pt>
                <c:pt idx="17">
                  <c:v>143</c:v>
                </c:pt>
                <c:pt idx="18">
                  <c:v>279</c:v>
                </c:pt>
                <c:pt idx="19">
                  <c:v>245</c:v>
                </c:pt>
                <c:pt idx="20">
                  <c:v>347</c:v>
                </c:pt>
                <c:pt idx="21">
                  <c:v>290</c:v>
                </c:pt>
                <c:pt idx="22">
                  <c:v>382</c:v>
                </c:pt>
                <c:pt idx="23">
                  <c:v>261</c:v>
                </c:pt>
                <c:pt idx="24">
                  <c:v>173</c:v>
                </c:pt>
                <c:pt idx="25">
                  <c:v>315</c:v>
                </c:pt>
                <c:pt idx="26">
                  <c:v>463</c:v>
                </c:pt>
                <c:pt idx="27">
                  <c:v>303</c:v>
                </c:pt>
                <c:pt idx="28">
                  <c:v>172</c:v>
                </c:pt>
                <c:pt idx="29">
                  <c:v>370</c:v>
                </c:pt>
                <c:pt idx="30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6-4EE4-AEC8-77CE862D636D}"/>
            </c:ext>
          </c:extLst>
        </c:ser>
        <c:ser>
          <c:idx val="2"/>
          <c:order val="2"/>
          <c:tx>
            <c:strRef>
              <c:f>'Incoming Message'!$E$5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Message'!$E$6:$E$36</c:f>
              <c:numCache>
                <c:formatCode>General</c:formatCode>
                <c:ptCount val="31"/>
                <c:pt idx="0">
                  <c:v>2</c:v>
                </c:pt>
                <c:pt idx="1">
                  <c:v>12</c:v>
                </c:pt>
                <c:pt idx="2">
                  <c:v>37</c:v>
                </c:pt>
                <c:pt idx="3">
                  <c:v>9</c:v>
                </c:pt>
                <c:pt idx="4">
                  <c:v>45</c:v>
                </c:pt>
                <c:pt idx="5">
                  <c:v>11</c:v>
                </c:pt>
                <c:pt idx="6">
                  <c:v>32</c:v>
                </c:pt>
                <c:pt idx="7">
                  <c:v>39</c:v>
                </c:pt>
                <c:pt idx="8">
                  <c:v>27</c:v>
                </c:pt>
                <c:pt idx="9">
                  <c:v>17</c:v>
                </c:pt>
                <c:pt idx="10">
                  <c:v>14</c:v>
                </c:pt>
                <c:pt idx="11">
                  <c:v>16</c:v>
                </c:pt>
                <c:pt idx="12">
                  <c:v>9</c:v>
                </c:pt>
                <c:pt idx="13">
                  <c:v>10</c:v>
                </c:pt>
                <c:pt idx="14">
                  <c:v>14</c:v>
                </c:pt>
                <c:pt idx="15">
                  <c:v>12</c:v>
                </c:pt>
                <c:pt idx="16">
                  <c:v>5</c:v>
                </c:pt>
                <c:pt idx="17">
                  <c:v>4</c:v>
                </c:pt>
                <c:pt idx="18">
                  <c:v>17</c:v>
                </c:pt>
                <c:pt idx="19">
                  <c:v>21</c:v>
                </c:pt>
                <c:pt idx="20">
                  <c:v>13</c:v>
                </c:pt>
                <c:pt idx="21">
                  <c:v>2</c:v>
                </c:pt>
                <c:pt idx="22">
                  <c:v>12</c:v>
                </c:pt>
                <c:pt idx="23">
                  <c:v>17</c:v>
                </c:pt>
                <c:pt idx="24">
                  <c:v>4</c:v>
                </c:pt>
                <c:pt idx="26">
                  <c:v>5</c:v>
                </c:pt>
                <c:pt idx="27">
                  <c:v>2</c:v>
                </c:pt>
                <c:pt idx="29">
                  <c:v>13</c:v>
                </c:pt>
                <c:pt idx="3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6-4EE4-AEC8-77CE862D6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4053440"/>
        <c:axId val="534057376"/>
      </c:barChart>
      <c:catAx>
        <c:axId val="5340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57376"/>
        <c:crosses val="autoZero"/>
        <c:auto val="1"/>
        <c:lblAlgn val="ctr"/>
        <c:lblOffset val="100"/>
        <c:noMultiLvlLbl val="0"/>
      </c:catAx>
      <c:valAx>
        <c:axId val="53405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5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INCOMING MESSAGE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'Incoming Message'!$F$5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Message'!$F$6:$F$36</c:f>
              <c:numCache>
                <c:formatCode>General</c:formatCode>
                <c:ptCount val="31"/>
                <c:pt idx="0">
                  <c:v>5989</c:v>
                </c:pt>
                <c:pt idx="1">
                  <c:v>5560</c:v>
                </c:pt>
                <c:pt idx="2">
                  <c:v>4406</c:v>
                </c:pt>
                <c:pt idx="3">
                  <c:v>2740</c:v>
                </c:pt>
                <c:pt idx="4">
                  <c:v>6896</c:v>
                </c:pt>
                <c:pt idx="5">
                  <c:v>6046</c:v>
                </c:pt>
                <c:pt idx="6">
                  <c:v>6302</c:v>
                </c:pt>
                <c:pt idx="7">
                  <c:v>6090</c:v>
                </c:pt>
                <c:pt idx="8">
                  <c:v>6536</c:v>
                </c:pt>
                <c:pt idx="9">
                  <c:v>4728</c:v>
                </c:pt>
                <c:pt idx="10">
                  <c:v>2956</c:v>
                </c:pt>
                <c:pt idx="11">
                  <c:v>7521</c:v>
                </c:pt>
                <c:pt idx="12">
                  <c:v>5448</c:v>
                </c:pt>
                <c:pt idx="13">
                  <c:v>6287</c:v>
                </c:pt>
                <c:pt idx="14">
                  <c:v>7074</c:v>
                </c:pt>
                <c:pt idx="15">
                  <c:v>6353</c:v>
                </c:pt>
                <c:pt idx="16">
                  <c:v>4833</c:v>
                </c:pt>
                <c:pt idx="17">
                  <c:v>2884</c:v>
                </c:pt>
                <c:pt idx="18">
                  <c:v>6813</c:v>
                </c:pt>
                <c:pt idx="19">
                  <c:v>6601</c:v>
                </c:pt>
                <c:pt idx="20">
                  <c:v>6169</c:v>
                </c:pt>
                <c:pt idx="21">
                  <c:v>5566</c:v>
                </c:pt>
                <c:pt idx="22">
                  <c:v>5728</c:v>
                </c:pt>
                <c:pt idx="23">
                  <c:v>4473</c:v>
                </c:pt>
                <c:pt idx="24">
                  <c:v>2636</c:v>
                </c:pt>
                <c:pt idx="25">
                  <c:v>6712</c:v>
                </c:pt>
                <c:pt idx="26">
                  <c:v>6430</c:v>
                </c:pt>
                <c:pt idx="27">
                  <c:v>5456</c:v>
                </c:pt>
                <c:pt idx="28">
                  <c:v>3829</c:v>
                </c:pt>
                <c:pt idx="29">
                  <c:v>5265</c:v>
                </c:pt>
                <c:pt idx="30">
                  <c:v>4555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7-4113-8E64-F3BE86BC5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4045568"/>
        <c:axId val="534041304"/>
      </c:barChart>
      <c:lineChart>
        <c:grouping val="standard"/>
        <c:varyColors val="0"/>
        <c:ser>
          <c:idx val="1"/>
          <c:order val="1"/>
          <c:tx>
            <c:strRef>
              <c:f>'Incoming Message'!$G$5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Message'!$G$6:$G$36</c:f>
              <c:numCache>
                <c:formatCode>0%</c:formatCode>
                <c:ptCount val="31"/>
                <c:pt idx="0">
                  <c:v>3.5462630712568541E-2</c:v>
                </c:pt>
                <c:pt idx="1">
                  <c:v>3.292239551876458E-2</c:v>
                </c:pt>
                <c:pt idx="2">
                  <c:v>2.6089222060373514E-2</c:v>
                </c:pt>
                <c:pt idx="3">
                  <c:v>1.6224345993060243E-2</c:v>
                </c:pt>
                <c:pt idx="4">
                  <c:v>4.0833244513920966E-2</c:v>
                </c:pt>
                <c:pt idx="5">
                  <c:v>3.5800144479577453E-2</c:v>
                </c:pt>
                <c:pt idx="6">
                  <c:v>3.7315995784038561E-2</c:v>
                </c:pt>
                <c:pt idx="7">
                  <c:v>3.6060681422531708E-2</c:v>
                </c:pt>
                <c:pt idx="8">
                  <c:v>3.8701578617022538E-2</c:v>
                </c:pt>
                <c:pt idx="9">
                  <c:v>2.7995878779265997E-2</c:v>
                </c:pt>
                <c:pt idx="10">
                  <c:v>1.75033455311993E-2</c:v>
                </c:pt>
                <c:pt idx="11">
                  <c:v>4.4534053362702955E-2</c:v>
                </c:pt>
                <c:pt idx="12">
                  <c:v>3.2259210573062851E-2</c:v>
                </c:pt>
                <c:pt idx="13">
                  <c:v>3.7227176371667794E-2</c:v>
                </c:pt>
                <c:pt idx="14">
                  <c:v>4.1887234874054075E-2</c:v>
                </c:pt>
                <c:pt idx="15">
                  <c:v>3.7617981786099167E-2</c:v>
                </c:pt>
                <c:pt idx="16">
                  <c:v>2.8617614665861369E-2</c:v>
                </c:pt>
                <c:pt idx="17">
                  <c:v>1.7077012351819614E-2</c:v>
                </c:pt>
                <c:pt idx="18">
                  <c:v>4.0341777098802711E-2</c:v>
                </c:pt>
                <c:pt idx="19">
                  <c:v>3.9086462737295866E-2</c:v>
                </c:pt>
                <c:pt idx="20">
                  <c:v>3.6528463661017752E-2</c:v>
                </c:pt>
                <c:pt idx="21">
                  <c:v>3.2957923283712887E-2</c:v>
                </c:pt>
                <c:pt idx="22">
                  <c:v>3.3917172937317178E-2</c:v>
                </c:pt>
                <c:pt idx="23">
                  <c:v>2.6485948768962944E-2</c:v>
                </c:pt>
                <c:pt idx="24">
                  <c:v>1.560853140062292E-2</c:v>
                </c:pt>
                <c:pt idx="25">
                  <c:v>3.9743726388839544E-2</c:v>
                </c:pt>
                <c:pt idx="26">
                  <c:v>3.8073921436269108E-2</c:v>
                </c:pt>
                <c:pt idx="27">
                  <c:v>3.2306580926327259E-2</c:v>
                </c:pt>
                <c:pt idx="28">
                  <c:v>2.2672635331177981E-2</c:v>
                </c:pt>
                <c:pt idx="29">
                  <c:v>3.1175613742139483E-2</c:v>
                </c:pt>
                <c:pt idx="30">
                  <c:v>2.6971494889923141E-2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7-4113-8E64-F3BE86BC5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222496"/>
        <c:axId val="448221840"/>
      </c:lineChart>
      <c:catAx>
        <c:axId val="53404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1304"/>
        <c:crosses val="autoZero"/>
        <c:auto val="1"/>
        <c:lblAlgn val="ctr"/>
        <c:lblOffset val="100"/>
        <c:noMultiLvlLbl val="0"/>
      </c:catAx>
      <c:valAx>
        <c:axId val="53404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5568"/>
        <c:crosses val="autoZero"/>
        <c:crossBetween val="between"/>
      </c:valAx>
      <c:valAx>
        <c:axId val="44822184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2496"/>
        <c:crosses val="max"/>
        <c:crossBetween val="between"/>
      </c:valAx>
      <c:catAx>
        <c:axId val="448222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8221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PER CHANNEL</a:t>
            </a:r>
            <a:r>
              <a:rPr lang="en-US" sz="1600" b="1" baseline="0"/>
              <a:t> 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'Incoming Message'!$C$38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'Incoming Message'!$B$39:$B$42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Message'!$C$39:$C$42</c:f>
              <c:numCache>
                <c:formatCode>General</c:formatCode>
                <c:ptCount val="4"/>
                <c:pt idx="0">
                  <c:v>35786</c:v>
                </c:pt>
                <c:pt idx="1">
                  <c:v>37434</c:v>
                </c:pt>
                <c:pt idx="2">
                  <c:v>38403</c:v>
                </c:pt>
                <c:pt idx="3">
                  <c:v>47595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3-4765-AC16-3B4B69A6BB02}"/>
            </c:ext>
          </c:extLst>
        </c:ser>
        <c:ser>
          <c:idx val="1"/>
          <c:order val="1"/>
          <c:tx>
            <c:strRef>
              <c:f>'Incoming Message'!$D$38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'Incoming Message'!$B$39:$B$42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Message'!$D$39:$D$42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2238</c:v>
                </c:pt>
                <c:pt idx="3">
                  <c:v>2990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3-4765-AC16-3B4B69A6BB02}"/>
            </c:ext>
          </c:extLst>
        </c:ser>
        <c:ser>
          <c:idx val="2"/>
          <c:order val="2"/>
          <c:tx>
            <c:strRef>
              <c:f>'Incoming Message'!$E$38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'Incoming Message'!$B$39:$B$42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Message'!$E$39:$E$42</c:f>
              <c:numCache>
                <c:formatCode>General</c:formatCode>
                <c:ptCount val="4"/>
                <c:pt idx="0">
                  <c:v>148</c:v>
                </c:pt>
                <c:pt idx="1">
                  <c:v>132</c:v>
                </c:pt>
                <c:pt idx="2">
                  <c:v>86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3-4765-AC16-3B4B69A6B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092672"/>
        <c:axId val="527090376"/>
      </c:barChart>
      <c:catAx>
        <c:axId val="5270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90376"/>
        <c:crosses val="autoZero"/>
        <c:auto val="1"/>
        <c:lblAlgn val="ctr"/>
        <c:lblOffset val="100"/>
        <c:noMultiLvlLbl val="0"/>
      </c:catAx>
      <c:valAx>
        <c:axId val="527090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'Incoming Message'!$F$38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'Incoming Message'!$B$39:$B$42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Message'!$F$39:$F$42</c:f>
              <c:numCache>
                <c:formatCode>General</c:formatCode>
                <c:ptCount val="4"/>
                <c:pt idx="0">
                  <c:v>37939</c:v>
                </c:pt>
                <c:pt idx="1">
                  <c:v>39566</c:v>
                </c:pt>
                <c:pt idx="2">
                  <c:v>40727</c:v>
                </c:pt>
                <c:pt idx="3">
                  <c:v>50650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E-46A3-86C1-01D759027F30}"/>
            </c:ext>
          </c:extLst>
        </c:ser>
        <c:ser>
          <c:idx val="1"/>
          <c:order val="1"/>
          <c:tx>
            <c:strRef>
              <c:f>'Incoming Message'!$G$38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'Incoming Message'!$B$39:$B$42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Message'!$G$39:$G$42</c:f>
              <c:numCache>
                <c:formatCode>0%</c:formatCode>
                <c:ptCount val="4"/>
                <c:pt idx="0">
                  <c:v>0.22464797906230385</c:v>
                </c:pt>
                <c:pt idx="1">
                  <c:v>0.23428192465745312</c:v>
                </c:pt>
                <c:pt idx="2">
                  <c:v>0.24115654717495055</c:v>
                </c:pt>
                <c:pt idx="3">
                  <c:v>0.29991354910529244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E-46A3-86C1-01D759027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466184"/>
        <c:axId val="530467168"/>
      </c:barChart>
      <c:catAx>
        <c:axId val="53046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67168"/>
        <c:crosses val="autoZero"/>
        <c:auto val="1"/>
        <c:lblAlgn val="ctr"/>
        <c:lblOffset val="100"/>
        <c:noMultiLvlLbl val="0"/>
      </c:catAx>
      <c:valAx>
        <c:axId val="53046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6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 per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84-4CE4-8F9F-F374F206B5E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E84-4CE4-8F9F-F374F206B5E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84-4CE4-8F9F-F374F206B5EE}"/>
              </c:ext>
            </c:extLst>
          </c:dPt>
          <c:dLbls>
            <c:dLbl>
              <c:idx val="0"/>
              <c:layout>
                <c:manualLayout>
                  <c:x val="0.16290787234710744"/>
                  <c:y val="1.38888888888888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84-4CE4-8F9F-F374F206B5EE}"/>
                </c:ext>
              </c:extLst>
            </c:dLbl>
            <c:dLbl>
              <c:idx val="1"/>
              <c:layout>
                <c:manualLayout>
                  <c:x val="-0.1657166287668852"/>
                  <c:y val="4.16666666666666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84-4CE4-8F9F-F374F206B5E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E84-4CE4-8F9F-F374F206B5E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'Incoming Message'!$C$38:$E$38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'Incoming Message'!$C$44:$E$44</c:f>
              <c:numCache>
                <c:formatCode>General</c:formatCode>
                <c:ptCount val="3"/>
                <c:pt idx="0">
                  <c:v>159218</c:v>
                </c:pt>
                <c:pt idx="1">
                  <c:v>9233</c:v>
                </c:pt>
                <c:pt idx="2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4-4CE4-8F9F-F374F206B5E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</a:t>
            </a:r>
            <a:r>
              <a:rPr lang="en-US" baseline="0"/>
              <a:t> per channel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93-4275-AB3D-9B701FAC8B0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393-4275-AB3D-9B701FAC8B0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93-4275-AB3D-9B701FAC8B02}"/>
              </c:ext>
            </c:extLst>
          </c:dPt>
          <c:dLbls>
            <c:dLbl>
              <c:idx val="0"/>
              <c:layout>
                <c:manualLayout>
                  <c:x val="0.11534275760676294"/>
                  <c:y val="4.629629629629629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93-4275-AB3D-9B701FAC8B02}"/>
                </c:ext>
              </c:extLst>
            </c:dLbl>
            <c:dLbl>
              <c:idx val="1"/>
              <c:layout>
                <c:manualLayout>
                  <c:x val="-0.12940894755880719"/>
                  <c:y val="2.77777777777777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93-4275-AB3D-9B701FAC8B0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393-4275-AB3D-9B701FAC8B0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'Incoming Message'!$C$38:$E$38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'Incoming Message'!$C$45:$E$45</c:f>
              <c:numCache>
                <c:formatCode>0.0</c:formatCode>
                <c:ptCount val="3"/>
                <c:pt idx="0">
                  <c:v>5136.0645161290322</c:v>
                </c:pt>
                <c:pt idx="1">
                  <c:v>297.83870967741933</c:v>
                </c:pt>
                <c:pt idx="2">
                  <c:v>13.903225806451612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3-4275-AB3D-9B701FAC8B0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TIME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'Response Time'!$B$6:$B$36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'Response Time'!$C$6:$C$36</c:f>
              <c:numCache>
                <c:formatCode>General</c:formatCode>
                <c:ptCount val="31"/>
                <c:pt idx="0">
                  <c:v>1791.08</c:v>
                </c:pt>
                <c:pt idx="1">
                  <c:v>6940.79</c:v>
                </c:pt>
                <c:pt idx="2">
                  <c:v>6461.4</c:v>
                </c:pt>
                <c:pt idx="3">
                  <c:v>10373.57</c:v>
                </c:pt>
                <c:pt idx="4">
                  <c:v>20342.86</c:v>
                </c:pt>
                <c:pt idx="5">
                  <c:v>23287.39</c:v>
                </c:pt>
                <c:pt idx="6">
                  <c:v>13909.29</c:v>
                </c:pt>
                <c:pt idx="7">
                  <c:v>5721.04</c:v>
                </c:pt>
                <c:pt idx="8">
                  <c:v>12950.36</c:v>
                </c:pt>
                <c:pt idx="9">
                  <c:v>7252.36</c:v>
                </c:pt>
                <c:pt idx="10">
                  <c:v>5163.12</c:v>
                </c:pt>
                <c:pt idx="11">
                  <c:v>13059.28</c:v>
                </c:pt>
                <c:pt idx="12">
                  <c:v>28138.240000000002</c:v>
                </c:pt>
                <c:pt idx="13">
                  <c:v>18826.38</c:v>
                </c:pt>
                <c:pt idx="14">
                  <c:v>16703.96</c:v>
                </c:pt>
                <c:pt idx="15">
                  <c:v>13051.36</c:v>
                </c:pt>
                <c:pt idx="16">
                  <c:v>11449.65</c:v>
                </c:pt>
                <c:pt idx="17">
                  <c:v>4559.59</c:v>
                </c:pt>
                <c:pt idx="18">
                  <c:v>8741.57</c:v>
                </c:pt>
                <c:pt idx="19">
                  <c:v>3491.78</c:v>
                </c:pt>
                <c:pt idx="20">
                  <c:v>11474.9</c:v>
                </c:pt>
                <c:pt idx="21">
                  <c:v>5242.1400000000003</c:v>
                </c:pt>
                <c:pt idx="22">
                  <c:v>2845.32</c:v>
                </c:pt>
                <c:pt idx="23">
                  <c:v>1993.16</c:v>
                </c:pt>
                <c:pt idx="24">
                  <c:v>6018.47</c:v>
                </c:pt>
                <c:pt idx="25">
                  <c:v>5685.95</c:v>
                </c:pt>
                <c:pt idx="26">
                  <c:v>9308.27</c:v>
                </c:pt>
                <c:pt idx="27">
                  <c:v>6328.79</c:v>
                </c:pt>
                <c:pt idx="28">
                  <c:v>2234.9699999999998</c:v>
                </c:pt>
                <c:pt idx="29">
                  <c:v>3330.84</c:v>
                </c:pt>
                <c:pt idx="30">
                  <c:v>1272.73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4-484A-954B-FDD4D52DAA0A}"/>
            </c:ext>
          </c:extLst>
        </c:ser>
        <c:ser>
          <c:idx val="1"/>
          <c:order val="1"/>
          <c:tx>
            <c:strRef>
              <c:f>'Response Time'!$D$5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'Response Time'!$B$6:$B$36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'Response Time'!$D$6:$D$36</c:f>
              <c:numCache>
                <c:formatCode>General</c:formatCode>
                <c:ptCount val="31"/>
                <c:pt idx="0">
                  <c:v>84.18</c:v>
                </c:pt>
                <c:pt idx="1">
                  <c:v>301.97000000000003</c:v>
                </c:pt>
                <c:pt idx="2">
                  <c:v>625.92999999999995</c:v>
                </c:pt>
                <c:pt idx="3">
                  <c:v>719.97</c:v>
                </c:pt>
                <c:pt idx="4">
                  <c:v>2259.2399999999998</c:v>
                </c:pt>
                <c:pt idx="5">
                  <c:v>1243.79</c:v>
                </c:pt>
                <c:pt idx="6">
                  <c:v>610.6</c:v>
                </c:pt>
                <c:pt idx="7">
                  <c:v>286.92</c:v>
                </c:pt>
                <c:pt idx="8" formatCode="0.00">
                  <c:v>338.17</c:v>
                </c:pt>
                <c:pt idx="9">
                  <c:v>852.09</c:v>
                </c:pt>
                <c:pt idx="10">
                  <c:v>138.41</c:v>
                </c:pt>
                <c:pt idx="11">
                  <c:v>756.21</c:v>
                </c:pt>
                <c:pt idx="12">
                  <c:v>2454.25</c:v>
                </c:pt>
                <c:pt idx="13">
                  <c:v>471.91</c:v>
                </c:pt>
                <c:pt idx="14">
                  <c:v>1139.81</c:v>
                </c:pt>
                <c:pt idx="15">
                  <c:v>1156.25</c:v>
                </c:pt>
                <c:pt idx="16">
                  <c:v>1219.46</c:v>
                </c:pt>
                <c:pt idx="17">
                  <c:v>164.49</c:v>
                </c:pt>
                <c:pt idx="18">
                  <c:v>247.83</c:v>
                </c:pt>
                <c:pt idx="19">
                  <c:v>53.24</c:v>
                </c:pt>
                <c:pt idx="20">
                  <c:v>320.89999999999998</c:v>
                </c:pt>
                <c:pt idx="21">
                  <c:v>180.55</c:v>
                </c:pt>
                <c:pt idx="22">
                  <c:v>296.48</c:v>
                </c:pt>
                <c:pt idx="23">
                  <c:v>182.44</c:v>
                </c:pt>
                <c:pt idx="24">
                  <c:v>543.02</c:v>
                </c:pt>
                <c:pt idx="25">
                  <c:v>337.48</c:v>
                </c:pt>
                <c:pt idx="26">
                  <c:v>574.58000000000004</c:v>
                </c:pt>
                <c:pt idx="27">
                  <c:v>220.31</c:v>
                </c:pt>
                <c:pt idx="28">
                  <c:v>39.93</c:v>
                </c:pt>
                <c:pt idx="29">
                  <c:v>239.75</c:v>
                </c:pt>
                <c:pt idx="30" formatCode="0.00">
                  <c:v>57.45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04-484A-954B-FDD4D52DAA0A}"/>
            </c:ext>
          </c:extLst>
        </c:ser>
        <c:ser>
          <c:idx val="2"/>
          <c:order val="2"/>
          <c:tx>
            <c:strRef>
              <c:f>'Response Time'!$E$5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'Response Time'!$B$6:$B$36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'Response Time'!$E$6:$E$36</c:f>
              <c:numCache>
                <c:formatCode>0.00</c:formatCode>
                <c:ptCount val="31"/>
                <c:pt idx="0" formatCode="General">
                  <c:v>1.36</c:v>
                </c:pt>
                <c:pt idx="1">
                  <c:v>3.89</c:v>
                </c:pt>
                <c:pt idx="3">
                  <c:v>2.4</c:v>
                </c:pt>
                <c:pt idx="4" formatCode="General">
                  <c:v>403.62</c:v>
                </c:pt>
                <c:pt idx="5" formatCode="General">
                  <c:v>29.04</c:v>
                </c:pt>
                <c:pt idx="6">
                  <c:v>18.37</c:v>
                </c:pt>
                <c:pt idx="7" formatCode="General">
                  <c:v>10.69</c:v>
                </c:pt>
                <c:pt idx="8" formatCode="General">
                  <c:v>6.44</c:v>
                </c:pt>
                <c:pt idx="9">
                  <c:v>5.21</c:v>
                </c:pt>
                <c:pt idx="10" formatCode="General">
                  <c:v>134.16999999999999</c:v>
                </c:pt>
                <c:pt idx="11" formatCode="General">
                  <c:v>8.6</c:v>
                </c:pt>
                <c:pt idx="12" formatCode="General">
                  <c:v>4.9000000000000004</c:v>
                </c:pt>
                <c:pt idx="13">
                  <c:v>5.75</c:v>
                </c:pt>
                <c:pt idx="14">
                  <c:v>8.98</c:v>
                </c:pt>
                <c:pt idx="15" formatCode="General">
                  <c:v>7.34</c:v>
                </c:pt>
                <c:pt idx="16" formatCode="General">
                  <c:v>2.4500000000000002</c:v>
                </c:pt>
                <c:pt idx="17">
                  <c:v>2.76</c:v>
                </c:pt>
                <c:pt idx="18" formatCode="General">
                  <c:v>5.75</c:v>
                </c:pt>
                <c:pt idx="19" formatCode="General">
                  <c:v>10.55</c:v>
                </c:pt>
                <c:pt idx="20">
                  <c:v>7.34</c:v>
                </c:pt>
                <c:pt idx="21" formatCode="General">
                  <c:v>0.61</c:v>
                </c:pt>
                <c:pt idx="22" formatCode="General">
                  <c:v>4.8899999999999997</c:v>
                </c:pt>
                <c:pt idx="23" formatCode="General">
                  <c:v>7.96</c:v>
                </c:pt>
                <c:pt idx="24" formatCode="General">
                  <c:v>1.59</c:v>
                </c:pt>
                <c:pt idx="26">
                  <c:v>2.85</c:v>
                </c:pt>
                <c:pt idx="27" formatCode="General">
                  <c:v>1.1200000000000001</c:v>
                </c:pt>
                <c:pt idx="29">
                  <c:v>6.23</c:v>
                </c:pt>
                <c:pt idx="30" formatCode="General">
                  <c:v>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04-484A-954B-FDD4D52D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1075096"/>
        <c:axId val="511078704"/>
      </c:barChart>
      <c:lineChart>
        <c:grouping val="standard"/>
        <c:varyColors val="0"/>
        <c:ser>
          <c:idx val="3"/>
          <c:order val="3"/>
          <c:tx>
            <c:strRef>
              <c:f>'Response Time'!$G$5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'Response Time'!$B$6:$B$36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'Response Time'!$G$6:$G$36</c:f>
              <c:numCache>
                <c:formatCode>0%</c:formatCode>
                <c:ptCount val="31"/>
                <c:pt idx="0">
                  <c:v>6.1172117781181905E-3</c:v>
                </c:pt>
                <c:pt idx="1">
                  <c:v>2.3621880152561624E-2</c:v>
                </c:pt>
                <c:pt idx="2">
                  <c:v>2.3102545294950708E-2</c:v>
                </c:pt>
                <c:pt idx="3">
                  <c:v>3.6169397564393829E-2</c:v>
                </c:pt>
                <c:pt idx="4">
                  <c:v>7.4991666585717529E-2</c:v>
                </c:pt>
                <c:pt idx="5">
                  <c:v>8.0058864904548582E-2</c:v>
                </c:pt>
                <c:pt idx="6">
                  <c:v>4.7390316262932608E-2</c:v>
                </c:pt>
                <c:pt idx="7">
                  <c:v>1.9618972763996465E-2</c:v>
                </c:pt>
                <c:pt idx="8">
                  <c:v>4.3337568113804611E-2</c:v>
                </c:pt>
                <c:pt idx="9">
                  <c:v>2.6435030889862609E-2</c:v>
                </c:pt>
                <c:pt idx="10">
                  <c:v>1.7718732648227691E-2</c:v>
                </c:pt>
                <c:pt idx="11">
                  <c:v>4.5062338763183767E-2</c:v>
                </c:pt>
                <c:pt idx="12">
                  <c:v>9.9738207249030583E-2</c:v>
                </c:pt>
                <c:pt idx="13">
                  <c:v>6.2925312984655757E-2</c:v>
                </c:pt>
                <c:pt idx="14">
                  <c:v>5.8194547948865263E-2</c:v>
                </c:pt>
                <c:pt idx="15">
                  <c:v>4.6336423764726575E-2</c:v>
                </c:pt>
                <c:pt idx="16">
                  <c:v>4.1305440674793699E-2</c:v>
                </c:pt>
                <c:pt idx="17">
                  <c:v>1.540806413726817E-2</c:v>
                </c:pt>
                <c:pt idx="18">
                  <c:v>2.9321459606068273E-2</c:v>
                </c:pt>
                <c:pt idx="19">
                  <c:v>1.1590079335147071E-2</c:v>
                </c:pt>
                <c:pt idx="20">
                  <c:v>3.8474654979046341E-2</c:v>
                </c:pt>
                <c:pt idx="21">
                  <c:v>1.7678312410753582E-2</c:v>
                </c:pt>
                <c:pt idx="22">
                  <c:v>1.0257254601403977E-2</c:v>
                </c:pt>
                <c:pt idx="23">
                  <c:v>7.1177430434652498E-3</c:v>
                </c:pt>
                <c:pt idx="24">
                  <c:v>2.139364936786986E-2</c:v>
                </c:pt>
                <c:pt idx="25">
                  <c:v>1.9634554113603424E-2</c:v>
                </c:pt>
                <c:pt idx="26">
                  <c:v>3.2224382386920637E-2</c:v>
                </c:pt>
                <c:pt idx="27">
                  <c:v>2.1351729669973323E-2</c:v>
                </c:pt>
                <c:pt idx="28">
                  <c:v>7.4154837282140607E-3</c:v>
                </c:pt>
                <c:pt idx="29">
                  <c:v>1.1659347887270044E-2</c:v>
                </c:pt>
                <c:pt idx="30">
                  <c:v>4.3488263886258495E-3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04-484A-954B-FDD4D52D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084608"/>
        <c:axId val="511084936"/>
      </c:lineChart>
      <c:catAx>
        <c:axId val="51107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78704"/>
        <c:crosses val="autoZero"/>
        <c:auto val="1"/>
        <c:lblAlgn val="ctr"/>
        <c:lblOffset val="100"/>
        <c:noMultiLvlLbl val="1"/>
      </c:catAx>
      <c:valAx>
        <c:axId val="51107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75096"/>
        <c:crosses val="autoZero"/>
        <c:crossBetween val="between"/>
      </c:valAx>
      <c:valAx>
        <c:axId val="51108493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84608"/>
        <c:crosses val="max"/>
        <c:crossBetween val="between"/>
      </c:valAx>
      <c:catAx>
        <c:axId val="511084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108493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ACTIVE</a:t>
            </a:r>
            <a:r>
              <a:rPr lang="en-US" baseline="0"/>
              <a:t> ALL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Active'!$F$5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'User Active'!$F$6:$F$36</c:f>
              <c:numCache>
                <c:formatCode>General</c:formatCode>
                <c:ptCount val="31"/>
                <c:pt idx="0">
                  <c:v>1441</c:v>
                </c:pt>
                <c:pt idx="1">
                  <c:v>1390</c:v>
                </c:pt>
                <c:pt idx="2">
                  <c:v>1081</c:v>
                </c:pt>
                <c:pt idx="3">
                  <c:v>722</c:v>
                </c:pt>
                <c:pt idx="4">
                  <c:v>58</c:v>
                </c:pt>
                <c:pt idx="5">
                  <c:v>1476</c:v>
                </c:pt>
                <c:pt idx="6">
                  <c:v>1531</c:v>
                </c:pt>
                <c:pt idx="7">
                  <c:v>1466</c:v>
                </c:pt>
                <c:pt idx="8">
                  <c:v>1574</c:v>
                </c:pt>
                <c:pt idx="9">
                  <c:v>1216</c:v>
                </c:pt>
                <c:pt idx="10">
                  <c:v>820</c:v>
                </c:pt>
                <c:pt idx="11">
                  <c:v>1827</c:v>
                </c:pt>
                <c:pt idx="12">
                  <c:v>1415</c:v>
                </c:pt>
                <c:pt idx="13">
                  <c:v>1637</c:v>
                </c:pt>
                <c:pt idx="14">
                  <c:v>1683</c:v>
                </c:pt>
                <c:pt idx="15">
                  <c:v>1526</c:v>
                </c:pt>
                <c:pt idx="16">
                  <c:v>1163</c:v>
                </c:pt>
                <c:pt idx="17">
                  <c:v>737</c:v>
                </c:pt>
                <c:pt idx="18">
                  <c:v>1685</c:v>
                </c:pt>
                <c:pt idx="19">
                  <c:v>1612</c:v>
                </c:pt>
                <c:pt idx="20">
                  <c:v>1517</c:v>
                </c:pt>
                <c:pt idx="21">
                  <c:v>1387</c:v>
                </c:pt>
                <c:pt idx="22">
                  <c:v>1431</c:v>
                </c:pt>
                <c:pt idx="23">
                  <c:v>1106</c:v>
                </c:pt>
                <c:pt idx="24">
                  <c:v>660</c:v>
                </c:pt>
                <c:pt idx="25">
                  <c:v>1615</c:v>
                </c:pt>
                <c:pt idx="26">
                  <c:v>1551</c:v>
                </c:pt>
                <c:pt idx="27">
                  <c:v>1354</c:v>
                </c:pt>
                <c:pt idx="28">
                  <c:v>992</c:v>
                </c:pt>
                <c:pt idx="29">
                  <c:v>1352</c:v>
                </c:pt>
                <c:pt idx="30">
                  <c:v>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1-408A-AF32-79322A8F5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1553584"/>
        <c:axId val="521560472"/>
      </c:barChart>
      <c:lineChart>
        <c:grouping val="standard"/>
        <c:varyColors val="0"/>
        <c:ser>
          <c:idx val="1"/>
          <c:order val="1"/>
          <c:tx>
            <c:strRef>
              <c:f>'User Active'!$G$5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'User Active'!$G$6:$G$36</c:f>
              <c:numCache>
                <c:formatCode>0%</c:formatCode>
                <c:ptCount val="31"/>
                <c:pt idx="0">
                  <c:v>3.5950402913953544E-2</c:v>
                </c:pt>
                <c:pt idx="1">
                  <c:v>3.4678043060649151E-2</c:v>
                </c:pt>
                <c:pt idx="2">
                  <c:v>2.6969039243569592E-2</c:v>
                </c:pt>
                <c:pt idx="3">
                  <c:v>1.8012623805603374E-2</c:v>
                </c:pt>
                <c:pt idx="4">
                  <c:v>1.4469974802285258E-3</c:v>
                </c:pt>
                <c:pt idx="5">
                  <c:v>3.682359104857421E-2</c:v>
                </c:pt>
                <c:pt idx="6">
                  <c:v>3.8195743831549535E-2</c:v>
                </c:pt>
                <c:pt idx="7">
                  <c:v>3.6574108724396877E-2</c:v>
                </c:pt>
                <c:pt idx="8">
                  <c:v>3.9268517825512064E-2</c:v>
                </c:pt>
                <c:pt idx="9">
                  <c:v>3.0337050619963574E-2</c:v>
                </c:pt>
                <c:pt idx="10">
                  <c:v>2.0457550582541228E-2</c:v>
                </c:pt>
                <c:pt idx="11">
                  <c:v>4.558042062719856E-2</c:v>
                </c:pt>
                <c:pt idx="12">
                  <c:v>3.5301748871092484E-2</c:v>
                </c:pt>
                <c:pt idx="13">
                  <c:v>4.0840256467829253E-2</c:v>
                </c:pt>
                <c:pt idx="14">
                  <c:v>4.1987875159044979E-2</c:v>
                </c:pt>
                <c:pt idx="15">
                  <c:v>3.8071002669460868E-2</c:v>
                </c:pt>
                <c:pt idx="16">
                  <c:v>2.9014794301823715E-2</c:v>
                </c:pt>
                <c:pt idx="17">
                  <c:v>1.838684729186937E-2</c:v>
                </c:pt>
                <c:pt idx="18">
                  <c:v>4.2037771623880449E-2</c:v>
                </c:pt>
                <c:pt idx="19">
                  <c:v>4.0216550657385927E-2</c:v>
                </c:pt>
                <c:pt idx="20">
                  <c:v>3.784646857770127E-2</c:v>
                </c:pt>
                <c:pt idx="21">
                  <c:v>3.4603198363395954E-2</c:v>
                </c:pt>
                <c:pt idx="22">
                  <c:v>3.5700920589776211E-2</c:v>
                </c:pt>
                <c:pt idx="23">
                  <c:v>2.7592745054012924E-2</c:v>
                </c:pt>
                <c:pt idx="24">
                  <c:v>1.6465833395703913E-2</c:v>
                </c:pt>
                <c:pt idx="25">
                  <c:v>4.0291395354639124E-2</c:v>
                </c:pt>
                <c:pt idx="26">
                  <c:v>3.8694708479904201E-2</c:v>
                </c:pt>
                <c:pt idx="27">
                  <c:v>3.3779906693610758E-2</c:v>
                </c:pt>
                <c:pt idx="28">
                  <c:v>2.4748646558391339E-2</c:v>
                </c:pt>
                <c:pt idx="29">
                  <c:v>3.3730010228775288E-2</c:v>
                </c:pt>
                <c:pt idx="30">
                  <c:v>2.6395229897961728E-2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1-408A-AF32-79322A8F5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93496"/>
        <c:axId val="532595792"/>
      </c:lineChart>
      <c:catAx>
        <c:axId val="5215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60472"/>
        <c:crosses val="autoZero"/>
        <c:auto val="1"/>
        <c:lblAlgn val="ctr"/>
        <c:lblOffset val="100"/>
        <c:noMultiLvlLbl val="1"/>
      </c:catAx>
      <c:valAx>
        <c:axId val="521560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53584"/>
        <c:crosses val="autoZero"/>
        <c:crossBetween val="between"/>
      </c:valAx>
      <c:valAx>
        <c:axId val="53259579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93496"/>
        <c:crosses val="max"/>
        <c:crossBetween val="between"/>
      </c:valAx>
      <c:catAx>
        <c:axId val="532593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2595792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ALL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'Response Time'!$B$6:$B$36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'Response Time'!$F$6:$F$36</c:f>
              <c:numCache>
                <c:formatCode>0.00</c:formatCode>
                <c:ptCount val="31"/>
                <c:pt idx="0">
                  <c:v>1876.62</c:v>
                </c:pt>
                <c:pt idx="1">
                  <c:v>7246.6500000000005</c:v>
                </c:pt>
                <c:pt idx="2">
                  <c:v>7087.33</c:v>
                </c:pt>
                <c:pt idx="3">
                  <c:v>11095.939999999999</c:v>
                </c:pt>
                <c:pt idx="4">
                  <c:v>23005.719999999998</c:v>
                </c:pt>
                <c:pt idx="5">
                  <c:v>24560.22</c:v>
                </c:pt>
                <c:pt idx="6">
                  <c:v>14538.260000000002</c:v>
                </c:pt>
                <c:pt idx="7">
                  <c:v>6018.65</c:v>
                </c:pt>
                <c:pt idx="8">
                  <c:v>13294.970000000001</c:v>
                </c:pt>
                <c:pt idx="9">
                  <c:v>8109.66</c:v>
                </c:pt>
                <c:pt idx="10">
                  <c:v>5435.7</c:v>
                </c:pt>
                <c:pt idx="11">
                  <c:v>13824.090000000002</c:v>
                </c:pt>
                <c:pt idx="12">
                  <c:v>30597.390000000003</c:v>
                </c:pt>
                <c:pt idx="13">
                  <c:v>19304.04</c:v>
                </c:pt>
                <c:pt idx="14">
                  <c:v>17852.75</c:v>
                </c:pt>
                <c:pt idx="15">
                  <c:v>14214.95</c:v>
                </c:pt>
                <c:pt idx="16">
                  <c:v>12671.560000000001</c:v>
                </c:pt>
                <c:pt idx="17">
                  <c:v>4726.84</c:v>
                </c:pt>
                <c:pt idx="18">
                  <c:v>8995.15</c:v>
                </c:pt>
                <c:pt idx="19">
                  <c:v>3555.57</c:v>
                </c:pt>
                <c:pt idx="20">
                  <c:v>11803.14</c:v>
                </c:pt>
                <c:pt idx="21">
                  <c:v>5423.3</c:v>
                </c:pt>
                <c:pt idx="22">
                  <c:v>3146.69</c:v>
                </c:pt>
                <c:pt idx="23">
                  <c:v>2183.56</c:v>
                </c:pt>
                <c:pt idx="24">
                  <c:v>6563.08</c:v>
                </c:pt>
                <c:pt idx="25">
                  <c:v>6023.43</c:v>
                </c:pt>
                <c:pt idx="26">
                  <c:v>9885.7000000000007</c:v>
                </c:pt>
                <c:pt idx="27">
                  <c:v>6550.22</c:v>
                </c:pt>
                <c:pt idx="28">
                  <c:v>2274.8999999999996</c:v>
                </c:pt>
                <c:pt idx="29">
                  <c:v>3576.82</c:v>
                </c:pt>
                <c:pt idx="30">
                  <c:v>1334.1200000000001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B-4637-92D8-A55A7D1A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1084280"/>
        <c:axId val="511089200"/>
      </c:barChart>
      <c:lineChart>
        <c:grouping val="standard"/>
        <c:varyColors val="0"/>
        <c:ser>
          <c:idx val="1"/>
          <c:order val="1"/>
          <c:tx>
            <c:strRef>
              <c:f>'Response Time'!$G$5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'Response Time'!$B$6:$B$36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'Response Time'!$G$6:$G$36</c:f>
              <c:numCache>
                <c:formatCode>0%</c:formatCode>
                <c:ptCount val="31"/>
                <c:pt idx="0">
                  <c:v>6.1172117781181905E-3</c:v>
                </c:pt>
                <c:pt idx="1">
                  <c:v>2.3621880152561624E-2</c:v>
                </c:pt>
                <c:pt idx="2">
                  <c:v>2.3102545294950708E-2</c:v>
                </c:pt>
                <c:pt idx="3">
                  <c:v>3.6169397564393829E-2</c:v>
                </c:pt>
                <c:pt idx="4">
                  <c:v>7.4991666585717529E-2</c:v>
                </c:pt>
                <c:pt idx="5">
                  <c:v>8.0058864904548582E-2</c:v>
                </c:pt>
                <c:pt idx="6">
                  <c:v>4.7390316262932608E-2</c:v>
                </c:pt>
                <c:pt idx="7">
                  <c:v>1.9618972763996465E-2</c:v>
                </c:pt>
                <c:pt idx="8">
                  <c:v>4.3337568113804611E-2</c:v>
                </c:pt>
                <c:pt idx="9">
                  <c:v>2.6435030889862609E-2</c:v>
                </c:pt>
                <c:pt idx="10">
                  <c:v>1.7718732648227691E-2</c:v>
                </c:pt>
                <c:pt idx="11">
                  <c:v>4.5062338763183767E-2</c:v>
                </c:pt>
                <c:pt idx="12">
                  <c:v>9.9738207249030583E-2</c:v>
                </c:pt>
                <c:pt idx="13">
                  <c:v>6.2925312984655757E-2</c:v>
                </c:pt>
                <c:pt idx="14">
                  <c:v>5.8194547948865263E-2</c:v>
                </c:pt>
                <c:pt idx="15">
                  <c:v>4.6336423764726575E-2</c:v>
                </c:pt>
                <c:pt idx="16">
                  <c:v>4.1305440674793699E-2</c:v>
                </c:pt>
                <c:pt idx="17">
                  <c:v>1.540806413726817E-2</c:v>
                </c:pt>
                <c:pt idx="18">
                  <c:v>2.9321459606068273E-2</c:v>
                </c:pt>
                <c:pt idx="19">
                  <c:v>1.1590079335147071E-2</c:v>
                </c:pt>
                <c:pt idx="20">
                  <c:v>3.8474654979046341E-2</c:v>
                </c:pt>
                <c:pt idx="21">
                  <c:v>1.7678312410753582E-2</c:v>
                </c:pt>
                <c:pt idx="22">
                  <c:v>1.0257254601403977E-2</c:v>
                </c:pt>
                <c:pt idx="23">
                  <c:v>7.1177430434652498E-3</c:v>
                </c:pt>
                <c:pt idx="24">
                  <c:v>2.139364936786986E-2</c:v>
                </c:pt>
                <c:pt idx="25">
                  <c:v>1.9634554113603424E-2</c:v>
                </c:pt>
                <c:pt idx="26">
                  <c:v>3.2224382386920637E-2</c:v>
                </c:pt>
                <c:pt idx="27">
                  <c:v>2.1351729669973323E-2</c:v>
                </c:pt>
                <c:pt idx="28">
                  <c:v>7.4154837282140607E-3</c:v>
                </c:pt>
                <c:pt idx="29">
                  <c:v>1.1659347887270044E-2</c:v>
                </c:pt>
                <c:pt idx="30">
                  <c:v>4.3488263886258495E-3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B-4637-92D8-A55A7D1A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221872"/>
        <c:axId val="569216624"/>
      </c:lineChart>
      <c:catAx>
        <c:axId val="51108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89200"/>
        <c:crosses val="autoZero"/>
        <c:auto val="1"/>
        <c:lblAlgn val="ctr"/>
        <c:lblOffset val="100"/>
        <c:noMultiLvlLbl val="1"/>
      </c:catAx>
      <c:valAx>
        <c:axId val="5110892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84280"/>
        <c:crosses val="autoZero"/>
        <c:crossBetween val="between"/>
      </c:valAx>
      <c:valAx>
        <c:axId val="56921662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21872"/>
        <c:crosses val="max"/>
        <c:crossBetween val="between"/>
      </c:valAx>
      <c:catAx>
        <c:axId val="569221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921662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PER</a:t>
            </a:r>
            <a:r>
              <a:rPr lang="en-US" sz="1600" b="1" baseline="0"/>
              <a:t>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Time'!$C$38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'Response Time'!$B$39:$B$42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Time'!$C$39:$C$42</c:f>
              <c:numCache>
                <c:formatCode>0.00</c:formatCode>
                <c:ptCount val="4"/>
                <c:pt idx="0">
                  <c:v>83106.38</c:v>
                </c:pt>
                <c:pt idx="1">
                  <c:v>91110.780000000013</c:v>
                </c:pt>
                <c:pt idx="2">
                  <c:v>69472.81</c:v>
                </c:pt>
                <c:pt idx="3">
                  <c:v>44260.640000000007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D-4681-8897-BFC64A03D912}"/>
            </c:ext>
          </c:extLst>
        </c:ser>
        <c:ser>
          <c:idx val="1"/>
          <c:order val="1"/>
          <c:tx>
            <c:strRef>
              <c:f>'Response Time'!$D$38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'Response Time'!$B$39:$B$42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Time'!$D$39:$D$42</c:f>
              <c:numCache>
                <c:formatCode>0.00</c:formatCode>
                <c:ptCount val="4"/>
                <c:pt idx="0">
                  <c:v>5845.68</c:v>
                </c:pt>
                <c:pt idx="1">
                  <c:v>5297.96</c:v>
                </c:pt>
                <c:pt idx="2">
                  <c:v>4301.9799999999996</c:v>
                </c:pt>
                <c:pt idx="3">
                  <c:v>2671.99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D-4681-8897-BFC64A03D912}"/>
            </c:ext>
          </c:extLst>
        </c:ser>
        <c:ser>
          <c:idx val="2"/>
          <c:order val="2"/>
          <c:tx>
            <c:strRef>
              <c:f>'Response Time'!$E$38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'Response Time'!$B$39:$B$42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Time'!$E$39:$E$42</c:f>
              <c:numCache>
                <c:formatCode>0.00</c:formatCode>
                <c:ptCount val="4"/>
                <c:pt idx="0">
                  <c:v>458.68</c:v>
                </c:pt>
                <c:pt idx="1">
                  <c:v>175.76</c:v>
                </c:pt>
                <c:pt idx="2">
                  <c:v>45.17</c:v>
                </c:pt>
                <c:pt idx="3">
                  <c:v>29.190000000000005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D-4681-8897-BFC64A03D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395648"/>
        <c:axId val="539395976"/>
      </c:barChart>
      <c:catAx>
        <c:axId val="5393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95976"/>
        <c:crosses val="autoZero"/>
        <c:auto val="1"/>
        <c:lblAlgn val="ctr"/>
        <c:lblOffset val="100"/>
        <c:noMultiLvlLbl val="0"/>
      </c:catAx>
      <c:valAx>
        <c:axId val="53939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ALL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'Response Time'!$B$39:$B$42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Time'!$F$39:$F$42</c:f>
              <c:numCache>
                <c:formatCode>0.00</c:formatCode>
                <c:ptCount val="4"/>
                <c:pt idx="0">
                  <c:v>89410.739999999991</c:v>
                </c:pt>
                <c:pt idx="1">
                  <c:v>96584.5</c:v>
                </c:pt>
                <c:pt idx="2">
                  <c:v>73819.960000000006</c:v>
                </c:pt>
                <c:pt idx="3">
                  <c:v>46961.82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5-4A2D-BEBD-3B2A1F28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9218920"/>
        <c:axId val="569219248"/>
      </c:barChart>
      <c:lineChart>
        <c:grouping val="standard"/>
        <c:varyColors val="0"/>
        <c:ser>
          <c:idx val="1"/>
          <c:order val="1"/>
          <c:tx>
            <c:strRef>
              <c:f>'Response Time'!$G$38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'Response Time'!$B$39:$B$42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Time'!$G$39:$G$42</c:f>
              <c:numCache>
                <c:formatCode>0%</c:formatCode>
                <c:ptCount val="4"/>
                <c:pt idx="0">
                  <c:v>0.29145188254322302</c:v>
                </c:pt>
                <c:pt idx="1">
                  <c:v>0.31483616341276149</c:v>
                </c:pt>
                <c:pt idx="2">
                  <c:v>0.24063067044591541</c:v>
                </c:pt>
                <c:pt idx="3">
                  <c:v>0.1530812835981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5-4A2D-BEBD-3B2A1F28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092808"/>
        <c:axId val="511092480"/>
      </c:lineChart>
      <c:catAx>
        <c:axId val="56921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19248"/>
        <c:crosses val="autoZero"/>
        <c:auto val="1"/>
        <c:lblAlgn val="ctr"/>
        <c:lblOffset val="100"/>
        <c:noMultiLvlLbl val="0"/>
      </c:catAx>
      <c:valAx>
        <c:axId val="5692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18920"/>
        <c:crosses val="autoZero"/>
        <c:crossBetween val="between"/>
      </c:valAx>
      <c:valAx>
        <c:axId val="5110924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92808"/>
        <c:crosses val="max"/>
        <c:crossBetween val="between"/>
      </c:valAx>
      <c:catAx>
        <c:axId val="511092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1092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per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8E-4F2E-A1E3-25EFDB4A508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08E-4F2E-A1E3-25EFDB4A508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08E-4F2E-A1E3-25EFDB4A508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08E-4F2E-A1E3-25EFDB4A508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08E-4F2E-A1E3-25EFDB4A5083}"/>
                </c:ext>
              </c:extLst>
            </c:dLbl>
            <c:dLbl>
              <c:idx val="2"/>
              <c:layout>
                <c:manualLayout>
                  <c:x val="7.3027666914220579E-2"/>
                  <c:y val="-1.38888888888888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8E-4F2E-A1E3-25EFDB4A508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'Response Time'!$C$38:$E$38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'Response Time'!$C$44:$E$44</c:f>
              <c:numCache>
                <c:formatCode>0.00</c:formatCode>
                <c:ptCount val="3"/>
                <c:pt idx="0">
                  <c:v>287950.61000000004</c:v>
                </c:pt>
                <c:pt idx="1">
                  <c:v>18117.61</c:v>
                </c:pt>
                <c:pt idx="2">
                  <c:v>708.80000000000007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E-4F2E-A1E3-25EFDB4A508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per channel per</a:t>
            </a:r>
            <a:r>
              <a:rPr lang="en-US" baseline="0"/>
              <a:t>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48-4A22-B779-2AD52B1DF9D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D48-4A22-B779-2AD52B1DF9D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48-4A22-B779-2AD52B1DF9D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D48-4A22-B779-2AD52B1DF9D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D48-4A22-B779-2AD52B1DF9DD}"/>
                </c:ext>
              </c:extLst>
            </c:dLbl>
            <c:dLbl>
              <c:idx val="2"/>
              <c:layout>
                <c:manualLayout>
                  <c:x val="0.13503545345197668"/>
                  <c:y val="1.851851851851853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48-4A22-B779-2AD52B1DF9D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'Response Time'!$C$38:$E$38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'Response Time'!$C$45:$E$45</c:f>
              <c:numCache>
                <c:formatCode>0.0</c:formatCode>
                <c:ptCount val="3"/>
                <c:pt idx="0">
                  <c:v>9288.7293548387115</c:v>
                </c:pt>
                <c:pt idx="1">
                  <c:v>584.43903225806457</c:v>
                </c:pt>
                <c:pt idx="2">
                  <c:v>22.86451612903226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8-4A22-B779-2AD52B1DF9D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DUNNO TOTAL</a:t>
            </a:r>
            <a:r>
              <a:rPr lang="en-US" baseline="0"/>
              <a:t>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'Dunno Total'!$C$5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Total'!$C$6:$C$36</c:f>
              <c:numCache>
                <c:formatCode>General</c:formatCode>
                <c:ptCount val="31"/>
                <c:pt idx="0">
                  <c:v>1074</c:v>
                </c:pt>
                <c:pt idx="1">
                  <c:v>1029</c:v>
                </c:pt>
                <c:pt idx="2">
                  <c:v>818</c:v>
                </c:pt>
                <c:pt idx="3">
                  <c:v>560</c:v>
                </c:pt>
                <c:pt idx="4">
                  <c:v>1311</c:v>
                </c:pt>
                <c:pt idx="5">
                  <c:v>1074</c:v>
                </c:pt>
                <c:pt idx="6">
                  <c:v>1146</c:v>
                </c:pt>
                <c:pt idx="7">
                  <c:v>1094</c:v>
                </c:pt>
                <c:pt idx="8">
                  <c:v>1254</c:v>
                </c:pt>
                <c:pt idx="9">
                  <c:v>934</c:v>
                </c:pt>
                <c:pt idx="10">
                  <c:v>595</c:v>
                </c:pt>
                <c:pt idx="11">
                  <c:v>1432</c:v>
                </c:pt>
                <c:pt idx="12">
                  <c:v>1025</c:v>
                </c:pt>
                <c:pt idx="13">
                  <c:v>1181</c:v>
                </c:pt>
                <c:pt idx="14">
                  <c:v>1239</c:v>
                </c:pt>
                <c:pt idx="15">
                  <c:v>1174</c:v>
                </c:pt>
                <c:pt idx="16">
                  <c:v>895</c:v>
                </c:pt>
                <c:pt idx="17">
                  <c:v>583</c:v>
                </c:pt>
                <c:pt idx="18">
                  <c:v>1216</c:v>
                </c:pt>
                <c:pt idx="19">
                  <c:v>1161</c:v>
                </c:pt>
                <c:pt idx="20">
                  <c:v>1164</c:v>
                </c:pt>
                <c:pt idx="21">
                  <c:v>1061</c:v>
                </c:pt>
                <c:pt idx="22">
                  <c:v>1050</c:v>
                </c:pt>
                <c:pt idx="23">
                  <c:v>835</c:v>
                </c:pt>
                <c:pt idx="24">
                  <c:v>466</c:v>
                </c:pt>
                <c:pt idx="25">
                  <c:v>1283</c:v>
                </c:pt>
                <c:pt idx="26">
                  <c:v>1247</c:v>
                </c:pt>
                <c:pt idx="27">
                  <c:v>1029</c:v>
                </c:pt>
                <c:pt idx="28">
                  <c:v>766</c:v>
                </c:pt>
                <c:pt idx="29">
                  <c:v>1022</c:v>
                </c:pt>
                <c:pt idx="30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3-4F5C-9262-5D5F5C362579}"/>
            </c:ext>
          </c:extLst>
        </c:ser>
        <c:ser>
          <c:idx val="1"/>
          <c:order val="1"/>
          <c:tx>
            <c:strRef>
              <c:f>'Dunno Total'!$D$5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Total'!$D$6:$D$36</c:f>
              <c:numCache>
                <c:formatCode>General</c:formatCode>
                <c:ptCount val="31"/>
                <c:pt idx="0">
                  <c:v>37</c:v>
                </c:pt>
                <c:pt idx="1">
                  <c:v>29</c:v>
                </c:pt>
                <c:pt idx="2">
                  <c:v>46</c:v>
                </c:pt>
                <c:pt idx="3">
                  <c:v>12</c:v>
                </c:pt>
                <c:pt idx="4">
                  <c:v>23</c:v>
                </c:pt>
                <c:pt idx="5">
                  <c:v>50</c:v>
                </c:pt>
                <c:pt idx="6">
                  <c:v>34</c:v>
                </c:pt>
                <c:pt idx="7">
                  <c:v>31</c:v>
                </c:pt>
                <c:pt idx="8">
                  <c:v>29</c:v>
                </c:pt>
                <c:pt idx="9">
                  <c:v>46</c:v>
                </c:pt>
                <c:pt idx="10">
                  <c:v>17</c:v>
                </c:pt>
                <c:pt idx="11">
                  <c:v>48</c:v>
                </c:pt>
                <c:pt idx="12">
                  <c:v>29</c:v>
                </c:pt>
                <c:pt idx="13">
                  <c:v>37</c:v>
                </c:pt>
                <c:pt idx="14">
                  <c:v>63</c:v>
                </c:pt>
                <c:pt idx="15">
                  <c:v>50</c:v>
                </c:pt>
                <c:pt idx="16">
                  <c:v>50</c:v>
                </c:pt>
                <c:pt idx="17">
                  <c:v>14</c:v>
                </c:pt>
                <c:pt idx="18">
                  <c:v>25</c:v>
                </c:pt>
                <c:pt idx="19">
                  <c:v>25</c:v>
                </c:pt>
                <c:pt idx="20">
                  <c:v>38</c:v>
                </c:pt>
                <c:pt idx="21">
                  <c:v>25</c:v>
                </c:pt>
                <c:pt idx="22">
                  <c:v>40</c:v>
                </c:pt>
                <c:pt idx="23">
                  <c:v>30</c:v>
                </c:pt>
                <c:pt idx="24">
                  <c:v>13</c:v>
                </c:pt>
                <c:pt idx="25">
                  <c:v>38</c:v>
                </c:pt>
                <c:pt idx="26">
                  <c:v>47</c:v>
                </c:pt>
                <c:pt idx="27">
                  <c:v>35</c:v>
                </c:pt>
                <c:pt idx="28">
                  <c:v>18</c:v>
                </c:pt>
                <c:pt idx="29">
                  <c:v>33</c:v>
                </c:pt>
                <c:pt idx="3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3-4F5C-9262-5D5F5C362579}"/>
            </c:ext>
          </c:extLst>
        </c:ser>
        <c:ser>
          <c:idx val="2"/>
          <c:order val="2"/>
          <c:tx>
            <c:strRef>
              <c:f>'Dunno Total'!$E$5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Total'!$E$6:$E$36</c:f>
              <c:numCache>
                <c:formatCode>General</c:formatCode>
                <c:ptCount val="31"/>
                <c:pt idx="1">
                  <c:v>4</c:v>
                </c:pt>
                <c:pt idx="3">
                  <c:v>1</c:v>
                </c:pt>
                <c:pt idx="4">
                  <c:v>13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10</c:v>
                </c:pt>
                <c:pt idx="19">
                  <c:v>8</c:v>
                </c:pt>
                <c:pt idx="20">
                  <c:v>3</c:v>
                </c:pt>
                <c:pt idx="22">
                  <c:v>8</c:v>
                </c:pt>
                <c:pt idx="23">
                  <c:v>7</c:v>
                </c:pt>
                <c:pt idx="24">
                  <c:v>2</c:v>
                </c:pt>
                <c:pt idx="27">
                  <c:v>1</c:v>
                </c:pt>
                <c:pt idx="29">
                  <c:v>7</c:v>
                </c:pt>
                <c:pt idx="3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93-4F5C-9262-5D5F5C362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8223808"/>
        <c:axId val="448223480"/>
      </c:barChart>
      <c:lineChart>
        <c:grouping val="standard"/>
        <c:varyColors val="0"/>
        <c:ser>
          <c:idx val="3"/>
          <c:order val="3"/>
          <c:tx>
            <c:strRef>
              <c:f>'Dunno Total'!$G$5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Total'!$G$6:$G$36</c:f>
              <c:numCache>
                <c:formatCode>0%</c:formatCode>
                <c:ptCount val="31"/>
                <c:pt idx="0">
                  <c:v>3.38440917537393E-2</c:v>
                </c:pt>
                <c:pt idx="1">
                  <c:v>3.2351418040028022E-2</c:v>
                </c:pt>
                <c:pt idx="2">
                  <c:v>2.6319797727480429E-2</c:v>
                </c:pt>
                <c:pt idx="3">
                  <c:v>1.7455143631766534E-2</c:v>
                </c:pt>
                <c:pt idx="4">
                  <c:v>4.1033295762634418E-2</c:v>
                </c:pt>
                <c:pt idx="5">
                  <c:v>3.4361958144210558E-2</c:v>
                </c:pt>
                <c:pt idx="6">
                  <c:v>3.6067870959880587E-2</c:v>
                </c:pt>
                <c:pt idx="7">
                  <c:v>3.448380905961556E-2</c:v>
                </c:pt>
                <c:pt idx="8">
                  <c:v>3.9205532031559388E-2</c:v>
                </c:pt>
                <c:pt idx="9">
                  <c:v>2.9914399731927985E-2</c:v>
                </c:pt>
                <c:pt idx="10">
                  <c:v>1.8704115514667805E-2</c:v>
                </c:pt>
                <c:pt idx="11">
                  <c:v>4.5206689615255737E-2</c:v>
                </c:pt>
                <c:pt idx="12">
                  <c:v>3.2107716209218019E-2</c:v>
                </c:pt>
                <c:pt idx="13">
                  <c:v>3.7194991927376853E-2</c:v>
                </c:pt>
                <c:pt idx="14">
                  <c:v>3.9723398422030647E-2</c:v>
                </c:pt>
                <c:pt idx="15">
                  <c:v>3.7347305571633106E-2</c:v>
                </c:pt>
                <c:pt idx="16">
                  <c:v>2.884820422213422E-2</c:v>
                </c:pt>
                <c:pt idx="17">
                  <c:v>1.8216711853047796E-2</c:v>
                </c:pt>
                <c:pt idx="18">
                  <c:v>3.8108873792914368E-2</c:v>
                </c:pt>
                <c:pt idx="19">
                  <c:v>3.6372498248393094E-2</c:v>
                </c:pt>
                <c:pt idx="20">
                  <c:v>3.6707588265756846E-2</c:v>
                </c:pt>
                <c:pt idx="21">
                  <c:v>3.3082523532458039E-2</c:v>
                </c:pt>
                <c:pt idx="22">
                  <c:v>3.3448076278673043E-2</c:v>
                </c:pt>
                <c:pt idx="23">
                  <c:v>2.6563499558290432E-2</c:v>
                </c:pt>
                <c:pt idx="24">
                  <c:v>1.4652572577451489E-2</c:v>
                </c:pt>
                <c:pt idx="25">
                  <c:v>4.0241264812501905E-2</c:v>
                </c:pt>
                <c:pt idx="26">
                  <c:v>3.9418771133518139E-2</c:v>
                </c:pt>
                <c:pt idx="27">
                  <c:v>3.2442806226581779E-2</c:v>
                </c:pt>
                <c:pt idx="28">
                  <c:v>2.3882779419380388E-2</c:v>
                </c:pt>
                <c:pt idx="29">
                  <c:v>3.2351418040028022E-2</c:v>
                </c:pt>
                <c:pt idx="30">
                  <c:v>3.0340877935845494E-2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93-4F5C-9262-5D5F5C362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632216"/>
        <c:axId val="452635496"/>
      </c:lineChart>
      <c:catAx>
        <c:axId val="4482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3480"/>
        <c:crosses val="autoZero"/>
        <c:auto val="1"/>
        <c:lblAlgn val="ctr"/>
        <c:lblOffset val="100"/>
        <c:noMultiLvlLbl val="1"/>
      </c:catAx>
      <c:valAx>
        <c:axId val="448223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3808"/>
        <c:crosses val="autoZero"/>
        <c:crossBetween val="between"/>
      </c:valAx>
      <c:valAx>
        <c:axId val="45263549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32216"/>
        <c:crosses val="max"/>
        <c:crossBetween val="between"/>
      </c:valAx>
      <c:catAx>
        <c:axId val="452632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263549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DUNNO TOTAL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'Dunno Total'!$F$5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Total'!$F$6:$F$36</c:f>
              <c:numCache>
                <c:formatCode>General</c:formatCode>
                <c:ptCount val="31"/>
                <c:pt idx="0">
                  <c:v>1111</c:v>
                </c:pt>
                <c:pt idx="1">
                  <c:v>1062</c:v>
                </c:pt>
                <c:pt idx="2">
                  <c:v>864</c:v>
                </c:pt>
                <c:pt idx="3">
                  <c:v>573</c:v>
                </c:pt>
                <c:pt idx="4">
                  <c:v>1347</c:v>
                </c:pt>
                <c:pt idx="5">
                  <c:v>1128</c:v>
                </c:pt>
                <c:pt idx="6">
                  <c:v>1184</c:v>
                </c:pt>
                <c:pt idx="7">
                  <c:v>1132</c:v>
                </c:pt>
                <c:pt idx="8">
                  <c:v>1287</c:v>
                </c:pt>
                <c:pt idx="9">
                  <c:v>982</c:v>
                </c:pt>
                <c:pt idx="10">
                  <c:v>614</c:v>
                </c:pt>
                <c:pt idx="11">
                  <c:v>1484</c:v>
                </c:pt>
                <c:pt idx="12">
                  <c:v>1054</c:v>
                </c:pt>
                <c:pt idx="13">
                  <c:v>1221</c:v>
                </c:pt>
                <c:pt idx="14">
                  <c:v>1304</c:v>
                </c:pt>
                <c:pt idx="15">
                  <c:v>1226</c:v>
                </c:pt>
                <c:pt idx="16">
                  <c:v>947</c:v>
                </c:pt>
                <c:pt idx="17">
                  <c:v>598</c:v>
                </c:pt>
                <c:pt idx="18">
                  <c:v>1251</c:v>
                </c:pt>
                <c:pt idx="19">
                  <c:v>1194</c:v>
                </c:pt>
                <c:pt idx="20">
                  <c:v>1205</c:v>
                </c:pt>
                <c:pt idx="21">
                  <c:v>1086</c:v>
                </c:pt>
                <c:pt idx="22">
                  <c:v>1098</c:v>
                </c:pt>
                <c:pt idx="23">
                  <c:v>872</c:v>
                </c:pt>
                <c:pt idx="24">
                  <c:v>481</c:v>
                </c:pt>
                <c:pt idx="25">
                  <c:v>1321</c:v>
                </c:pt>
                <c:pt idx="26">
                  <c:v>1294</c:v>
                </c:pt>
                <c:pt idx="27">
                  <c:v>1065</c:v>
                </c:pt>
                <c:pt idx="28">
                  <c:v>784</c:v>
                </c:pt>
                <c:pt idx="29">
                  <c:v>1062</c:v>
                </c:pt>
                <c:pt idx="30">
                  <c:v>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6-48BA-B9BC-506BE927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7328120"/>
        <c:axId val="537323856"/>
      </c:barChart>
      <c:lineChart>
        <c:grouping val="standard"/>
        <c:varyColors val="0"/>
        <c:ser>
          <c:idx val="1"/>
          <c:order val="1"/>
          <c:tx>
            <c:strRef>
              <c:f>'Dunno Total'!$G$5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Total'!$G$6:$G$36</c:f>
              <c:numCache>
                <c:formatCode>0%</c:formatCode>
                <c:ptCount val="31"/>
                <c:pt idx="0">
                  <c:v>3.38440917537393E-2</c:v>
                </c:pt>
                <c:pt idx="1">
                  <c:v>3.2351418040028022E-2</c:v>
                </c:pt>
                <c:pt idx="2">
                  <c:v>2.6319797727480429E-2</c:v>
                </c:pt>
                <c:pt idx="3">
                  <c:v>1.7455143631766534E-2</c:v>
                </c:pt>
                <c:pt idx="4">
                  <c:v>4.1033295762634418E-2</c:v>
                </c:pt>
                <c:pt idx="5">
                  <c:v>3.4361958144210558E-2</c:v>
                </c:pt>
                <c:pt idx="6">
                  <c:v>3.6067870959880587E-2</c:v>
                </c:pt>
                <c:pt idx="7">
                  <c:v>3.448380905961556E-2</c:v>
                </c:pt>
                <c:pt idx="8">
                  <c:v>3.9205532031559388E-2</c:v>
                </c:pt>
                <c:pt idx="9">
                  <c:v>2.9914399731927985E-2</c:v>
                </c:pt>
                <c:pt idx="10">
                  <c:v>1.8704115514667805E-2</c:v>
                </c:pt>
                <c:pt idx="11">
                  <c:v>4.5206689615255737E-2</c:v>
                </c:pt>
                <c:pt idx="12">
                  <c:v>3.2107716209218019E-2</c:v>
                </c:pt>
                <c:pt idx="13">
                  <c:v>3.7194991927376853E-2</c:v>
                </c:pt>
                <c:pt idx="14">
                  <c:v>3.9723398422030647E-2</c:v>
                </c:pt>
                <c:pt idx="15">
                  <c:v>3.7347305571633106E-2</c:v>
                </c:pt>
                <c:pt idx="16">
                  <c:v>2.884820422213422E-2</c:v>
                </c:pt>
                <c:pt idx="17">
                  <c:v>1.8216711853047796E-2</c:v>
                </c:pt>
                <c:pt idx="18">
                  <c:v>3.8108873792914368E-2</c:v>
                </c:pt>
                <c:pt idx="19">
                  <c:v>3.6372498248393094E-2</c:v>
                </c:pt>
                <c:pt idx="20">
                  <c:v>3.6707588265756846E-2</c:v>
                </c:pt>
                <c:pt idx="21">
                  <c:v>3.3082523532458039E-2</c:v>
                </c:pt>
                <c:pt idx="22">
                  <c:v>3.3448076278673043E-2</c:v>
                </c:pt>
                <c:pt idx="23">
                  <c:v>2.6563499558290432E-2</c:v>
                </c:pt>
                <c:pt idx="24">
                  <c:v>1.4652572577451489E-2</c:v>
                </c:pt>
                <c:pt idx="25">
                  <c:v>4.0241264812501905E-2</c:v>
                </c:pt>
                <c:pt idx="26">
                  <c:v>3.9418771133518139E-2</c:v>
                </c:pt>
                <c:pt idx="27">
                  <c:v>3.2442806226581779E-2</c:v>
                </c:pt>
                <c:pt idx="28">
                  <c:v>2.3882779419380388E-2</c:v>
                </c:pt>
                <c:pt idx="29">
                  <c:v>3.2351418040028022E-2</c:v>
                </c:pt>
                <c:pt idx="30">
                  <c:v>3.0340877935845494E-2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6-48BA-B9BC-506BE927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298600"/>
        <c:axId val="537306144"/>
      </c:lineChart>
      <c:catAx>
        <c:axId val="53732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3856"/>
        <c:crosses val="autoZero"/>
        <c:auto val="1"/>
        <c:lblAlgn val="ctr"/>
        <c:lblOffset val="100"/>
        <c:noMultiLvlLbl val="1"/>
      </c:catAx>
      <c:valAx>
        <c:axId val="53732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8120"/>
        <c:crosses val="autoZero"/>
        <c:crossBetween val="between"/>
      </c:valAx>
      <c:valAx>
        <c:axId val="53730614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98600"/>
        <c:crosses val="max"/>
        <c:crossBetween val="between"/>
      </c:valAx>
      <c:catAx>
        <c:axId val="537298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730614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PER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'Dunno Total'!$C$38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'Dunno Total'!$B$39:$B$42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Total'!$C$39:$C$42</c:f>
              <c:numCache>
                <c:formatCode>General</c:formatCode>
                <c:ptCount val="4"/>
                <c:pt idx="0">
                  <c:v>7012</c:v>
                </c:pt>
                <c:pt idx="1">
                  <c:v>7515</c:v>
                </c:pt>
                <c:pt idx="2">
                  <c:v>7432</c:v>
                </c:pt>
                <c:pt idx="3">
                  <c:v>9720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C-4A6B-93C3-31D875CEF551}"/>
            </c:ext>
          </c:extLst>
        </c:ser>
        <c:ser>
          <c:idx val="1"/>
          <c:order val="1"/>
          <c:tx>
            <c:strRef>
              <c:f>'Dunno Total'!$D$38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'Dunno Total'!$B$39:$B$42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Total'!$D$39:$D$42</c:f>
              <c:numCache>
                <c:formatCode>General</c:formatCode>
                <c:ptCount val="4"/>
                <c:pt idx="0">
                  <c:v>231</c:v>
                </c:pt>
                <c:pt idx="1">
                  <c:v>237</c:v>
                </c:pt>
                <c:pt idx="2">
                  <c:v>265</c:v>
                </c:pt>
                <c:pt idx="3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C-4A6B-93C3-31D875CEF551}"/>
            </c:ext>
          </c:extLst>
        </c:ser>
        <c:ser>
          <c:idx val="2"/>
          <c:order val="2"/>
          <c:tx>
            <c:strRef>
              <c:f>'Dunno Total'!$E$38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'Dunno Total'!$B$39:$B$42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Total'!$E$39:$E$42</c:f>
              <c:numCache>
                <c:formatCode>General</c:formatCode>
                <c:ptCount val="4"/>
                <c:pt idx="0">
                  <c:v>26</c:v>
                </c:pt>
                <c:pt idx="1">
                  <c:v>22</c:v>
                </c:pt>
                <c:pt idx="2">
                  <c:v>28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5C-4A6B-93C3-31D875CEF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360344"/>
        <c:axId val="529361984"/>
      </c:barChart>
      <c:catAx>
        <c:axId val="52936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61984"/>
        <c:crosses val="autoZero"/>
        <c:auto val="1"/>
        <c:lblAlgn val="ctr"/>
        <c:lblOffset val="100"/>
        <c:noMultiLvlLbl val="0"/>
      </c:catAx>
      <c:valAx>
        <c:axId val="52936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6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'Dunno Total'!$F$38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'Dunno Total'!$B$39:$B$42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Total'!$F$39:$F$42</c:f>
              <c:numCache>
                <c:formatCode>General</c:formatCode>
                <c:ptCount val="4"/>
                <c:pt idx="0">
                  <c:v>7269</c:v>
                </c:pt>
                <c:pt idx="1">
                  <c:v>7774</c:v>
                </c:pt>
                <c:pt idx="2">
                  <c:v>7725</c:v>
                </c:pt>
                <c:pt idx="3">
                  <c:v>10059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C-43D3-91B7-392C86265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7557144"/>
        <c:axId val="537553864"/>
      </c:barChart>
      <c:lineChart>
        <c:grouping val="standard"/>
        <c:varyColors val="0"/>
        <c:ser>
          <c:idx val="1"/>
          <c:order val="1"/>
          <c:tx>
            <c:strRef>
              <c:f>'Dunno Total'!$G$38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'Dunno Total'!$B$39:$B$42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Total'!$G$39:$G$42</c:f>
              <c:numCache>
                <c:formatCode>0%</c:formatCode>
                <c:ptCount val="4"/>
                <c:pt idx="0">
                  <c:v>0.22143357601973984</c:v>
                </c:pt>
                <c:pt idx="1">
                  <c:v>0.23681725408962134</c:v>
                </c:pt>
                <c:pt idx="2">
                  <c:v>0.23532458037591009</c:v>
                </c:pt>
                <c:pt idx="3">
                  <c:v>0.30642458951472873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C-43D3-91B7-392C86265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196440"/>
        <c:axId val="564195128"/>
      </c:lineChart>
      <c:catAx>
        <c:axId val="53755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3864"/>
        <c:crosses val="autoZero"/>
        <c:auto val="1"/>
        <c:lblAlgn val="ctr"/>
        <c:lblOffset val="100"/>
        <c:noMultiLvlLbl val="0"/>
      </c:catAx>
      <c:valAx>
        <c:axId val="537553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7144"/>
        <c:crosses val="autoZero"/>
        <c:crossBetween val="between"/>
      </c:valAx>
      <c:valAx>
        <c:axId val="5641951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96440"/>
        <c:crosses val="max"/>
        <c:crossBetween val="between"/>
      </c:valAx>
      <c:catAx>
        <c:axId val="564196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4195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82-4690-8F8A-5F64951B98B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D82-4690-8F8A-5F64951B98B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D82-4690-8F8A-5F64951B98B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D82-4690-8F8A-5F64951B98B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D82-4690-8F8A-5F64951B98B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D82-4690-8F8A-5F64951B98B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'Dunno Total'!$C$38:$E$38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'Dunno Total'!$C$44:$E$44</c:f>
              <c:numCache>
                <c:formatCode>General</c:formatCode>
                <c:ptCount val="3"/>
                <c:pt idx="0">
                  <c:v>31679</c:v>
                </c:pt>
                <c:pt idx="1">
                  <c:v>1042</c:v>
                </c:pt>
                <c:pt idx="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2-4690-8F8A-5F64951B98B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PER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Active'!$C$38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'User Active'!$B$39:$B$42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Active'!$C$39:$C$42</c:f>
              <c:numCache>
                <c:formatCode>General</c:formatCode>
                <c:ptCount val="4"/>
                <c:pt idx="0">
                  <c:v>8923</c:v>
                </c:pt>
                <c:pt idx="1">
                  <c:v>9518</c:v>
                </c:pt>
                <c:pt idx="2">
                  <c:v>9489</c:v>
                </c:pt>
                <c:pt idx="3">
                  <c:v>11952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A-423B-9368-1A036F6F3891}"/>
            </c:ext>
          </c:extLst>
        </c:ser>
        <c:ser>
          <c:idx val="1"/>
          <c:order val="1"/>
          <c:tx>
            <c:strRef>
              <c:f>'User Active'!$D$38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'User Active'!$B$39:$B$42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Active'!$D$39:$D$42</c:f>
              <c:numCache>
                <c:formatCode>General</c:formatCode>
                <c:ptCount val="4"/>
                <c:pt idx="0">
                  <c:v>369</c:v>
                </c:pt>
                <c:pt idx="1">
                  <c:v>398</c:v>
                </c:pt>
                <c:pt idx="2">
                  <c:v>402</c:v>
                </c:pt>
                <c:pt idx="3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A-423B-9368-1A036F6F3891}"/>
            </c:ext>
          </c:extLst>
        </c:ser>
        <c:ser>
          <c:idx val="2"/>
          <c:order val="2"/>
          <c:tx>
            <c:strRef>
              <c:f>'User Active'!$E$38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'User Active'!$B$39:$B$42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Active'!$E$39:$E$42</c:f>
              <c:numCache>
                <c:formatCode>General</c:formatCode>
                <c:ptCount val="4"/>
                <c:pt idx="0">
                  <c:v>19</c:v>
                </c:pt>
                <c:pt idx="1">
                  <c:v>39</c:v>
                </c:pt>
                <c:pt idx="2">
                  <c:v>32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0A-423B-9368-1A036F6F3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768312"/>
        <c:axId val="550771592"/>
      </c:barChart>
      <c:catAx>
        <c:axId val="55076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1592"/>
        <c:crosses val="autoZero"/>
        <c:auto val="1"/>
        <c:lblAlgn val="ctr"/>
        <c:lblOffset val="100"/>
        <c:noMultiLvlLbl val="0"/>
      </c:catAx>
      <c:valAx>
        <c:axId val="550771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6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 per channel</a:t>
            </a:r>
            <a:r>
              <a:rPr lang="en-US" baseline="0"/>
              <a:t>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B1-445F-93ED-604D45EB60F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2B1-445F-93ED-604D45EB60F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B1-445F-93ED-604D45EB60F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2B1-445F-93ED-604D45EB60F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2B1-445F-93ED-604D45EB60F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2B1-445F-93ED-604D45EB60F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'Dunno Total'!$C$38:$E$38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'Dunno Total'!$C$45:$E$45</c:f>
              <c:numCache>
                <c:formatCode>0.0</c:formatCode>
                <c:ptCount val="3"/>
                <c:pt idx="0">
                  <c:v>1021.9032258064516</c:v>
                </c:pt>
                <c:pt idx="1">
                  <c:v>33.612903225806448</c:v>
                </c:pt>
                <c:pt idx="2">
                  <c:v>3.4193548387096775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1-445F-93ED-604D45EB60F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DUNNO TOTAL</a:t>
            </a:r>
            <a:r>
              <a:rPr lang="en-US" baseline="0"/>
              <a:t>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'Handover Agent'!$C$5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Agent'!$C$6:$C$36</c:f>
              <c:numCache>
                <c:formatCode>General</c:formatCode>
                <c:ptCount val="31"/>
                <c:pt idx="0">
                  <c:v>702</c:v>
                </c:pt>
                <c:pt idx="1">
                  <c:v>615</c:v>
                </c:pt>
                <c:pt idx="2">
                  <c:v>476</c:v>
                </c:pt>
                <c:pt idx="3">
                  <c:v>288</c:v>
                </c:pt>
                <c:pt idx="4">
                  <c:v>790</c:v>
                </c:pt>
                <c:pt idx="5">
                  <c:v>667</c:v>
                </c:pt>
                <c:pt idx="6">
                  <c:v>714</c:v>
                </c:pt>
                <c:pt idx="7">
                  <c:v>732</c:v>
                </c:pt>
                <c:pt idx="8">
                  <c:v>791</c:v>
                </c:pt>
                <c:pt idx="9">
                  <c:v>541</c:v>
                </c:pt>
                <c:pt idx="10">
                  <c:v>300</c:v>
                </c:pt>
                <c:pt idx="11">
                  <c:v>865</c:v>
                </c:pt>
                <c:pt idx="12">
                  <c:v>605</c:v>
                </c:pt>
                <c:pt idx="13">
                  <c:v>675</c:v>
                </c:pt>
                <c:pt idx="14">
                  <c:v>796</c:v>
                </c:pt>
                <c:pt idx="15">
                  <c:v>707</c:v>
                </c:pt>
                <c:pt idx="16">
                  <c:v>539</c:v>
                </c:pt>
                <c:pt idx="17">
                  <c:v>297</c:v>
                </c:pt>
                <c:pt idx="18">
                  <c:v>764</c:v>
                </c:pt>
                <c:pt idx="19">
                  <c:v>808</c:v>
                </c:pt>
                <c:pt idx="20">
                  <c:v>716</c:v>
                </c:pt>
                <c:pt idx="21">
                  <c:v>609</c:v>
                </c:pt>
                <c:pt idx="22">
                  <c:v>670</c:v>
                </c:pt>
                <c:pt idx="23">
                  <c:v>505</c:v>
                </c:pt>
                <c:pt idx="24">
                  <c:v>291</c:v>
                </c:pt>
                <c:pt idx="25">
                  <c:v>819</c:v>
                </c:pt>
                <c:pt idx="26">
                  <c:v>724</c:v>
                </c:pt>
                <c:pt idx="27">
                  <c:v>624</c:v>
                </c:pt>
                <c:pt idx="28">
                  <c:v>394</c:v>
                </c:pt>
                <c:pt idx="29">
                  <c:v>621</c:v>
                </c:pt>
                <c:pt idx="30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B-4B68-AEAF-6A45592A4F83}"/>
            </c:ext>
          </c:extLst>
        </c:ser>
        <c:ser>
          <c:idx val="1"/>
          <c:order val="1"/>
          <c:tx>
            <c:strRef>
              <c:f>'Handover Agent'!$D$5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Agent'!$D$6:$D$36</c:f>
              <c:numCache>
                <c:formatCode>General</c:formatCode>
                <c:ptCount val="31"/>
                <c:pt idx="0">
                  <c:v>58</c:v>
                </c:pt>
                <c:pt idx="1">
                  <c:v>30</c:v>
                </c:pt>
                <c:pt idx="2">
                  <c:v>58</c:v>
                </c:pt>
                <c:pt idx="3">
                  <c:v>17</c:v>
                </c:pt>
                <c:pt idx="4">
                  <c:v>33</c:v>
                </c:pt>
                <c:pt idx="5">
                  <c:v>66</c:v>
                </c:pt>
                <c:pt idx="6">
                  <c:v>38</c:v>
                </c:pt>
                <c:pt idx="7">
                  <c:v>53</c:v>
                </c:pt>
                <c:pt idx="8">
                  <c:v>32</c:v>
                </c:pt>
                <c:pt idx="9">
                  <c:v>47</c:v>
                </c:pt>
                <c:pt idx="10">
                  <c:v>31</c:v>
                </c:pt>
                <c:pt idx="11">
                  <c:v>64</c:v>
                </c:pt>
                <c:pt idx="12">
                  <c:v>46</c:v>
                </c:pt>
                <c:pt idx="13">
                  <c:v>46</c:v>
                </c:pt>
                <c:pt idx="14">
                  <c:v>95</c:v>
                </c:pt>
                <c:pt idx="15">
                  <c:v>54</c:v>
                </c:pt>
                <c:pt idx="16">
                  <c:v>46</c:v>
                </c:pt>
                <c:pt idx="17">
                  <c:v>20</c:v>
                </c:pt>
                <c:pt idx="18">
                  <c:v>39</c:v>
                </c:pt>
                <c:pt idx="19">
                  <c:v>40</c:v>
                </c:pt>
                <c:pt idx="20">
                  <c:v>49</c:v>
                </c:pt>
                <c:pt idx="21">
                  <c:v>45</c:v>
                </c:pt>
                <c:pt idx="22">
                  <c:v>50</c:v>
                </c:pt>
                <c:pt idx="23">
                  <c:v>38</c:v>
                </c:pt>
                <c:pt idx="24">
                  <c:v>26</c:v>
                </c:pt>
                <c:pt idx="25">
                  <c:v>54</c:v>
                </c:pt>
                <c:pt idx="26">
                  <c:v>64</c:v>
                </c:pt>
                <c:pt idx="27">
                  <c:v>48</c:v>
                </c:pt>
                <c:pt idx="28">
                  <c:v>30</c:v>
                </c:pt>
                <c:pt idx="29">
                  <c:v>65</c:v>
                </c:pt>
                <c:pt idx="3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B-4B68-AEAF-6A45592A4F83}"/>
            </c:ext>
          </c:extLst>
        </c:ser>
        <c:ser>
          <c:idx val="2"/>
          <c:order val="2"/>
          <c:tx>
            <c:strRef>
              <c:f>'Handover Agent'!$E$5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Agent'!$E$6:$E$36</c:f>
              <c:numCache>
                <c:formatCode>General</c:formatCode>
                <c:ptCount val="31"/>
                <c:pt idx="1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6B-4B68-AEAF-6A45592A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8223808"/>
        <c:axId val="448223480"/>
      </c:barChart>
      <c:lineChart>
        <c:grouping val="standard"/>
        <c:varyColors val="0"/>
        <c:ser>
          <c:idx val="3"/>
          <c:order val="3"/>
          <c:tx>
            <c:strRef>
              <c:f>'Handover Agent'!$G$5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Agent'!$G$6:$G$36</c:f>
              <c:numCache>
                <c:formatCode>0%</c:formatCode>
                <c:ptCount val="31"/>
                <c:pt idx="0">
                  <c:v>3.6932646515696374E-2</c:v>
                </c:pt>
                <c:pt idx="1">
                  <c:v>3.1392749538341917E-2</c:v>
                </c:pt>
                <c:pt idx="2">
                  <c:v>2.5950043736028768E-2</c:v>
                </c:pt>
                <c:pt idx="3">
                  <c:v>1.4870249781319856E-2</c:v>
                </c:pt>
                <c:pt idx="4">
                  <c:v>4.0188550879580134E-2</c:v>
                </c:pt>
                <c:pt idx="5">
                  <c:v>3.566916124015939E-2</c:v>
                </c:pt>
                <c:pt idx="6">
                  <c:v>3.6738264165613765E-2</c:v>
                </c:pt>
                <c:pt idx="7">
                  <c:v>3.8439109728836622E-2</c:v>
                </c:pt>
                <c:pt idx="8">
                  <c:v>4.023714646710079E-2</c:v>
                </c:pt>
                <c:pt idx="9">
                  <c:v>2.8671396637185344E-2</c:v>
                </c:pt>
                <c:pt idx="10">
                  <c:v>1.6085139469336183E-2</c:v>
                </c:pt>
                <c:pt idx="11">
                  <c:v>4.5145300806686751E-2</c:v>
                </c:pt>
                <c:pt idx="12">
                  <c:v>3.1635727475945181E-2</c:v>
                </c:pt>
                <c:pt idx="13">
                  <c:v>3.5037418602390902E-2</c:v>
                </c:pt>
                <c:pt idx="14">
                  <c:v>4.3298668480901935E-2</c:v>
                </c:pt>
                <c:pt idx="15">
                  <c:v>3.698124210321703E-2</c:v>
                </c:pt>
                <c:pt idx="16">
                  <c:v>2.8428418699582077E-2</c:v>
                </c:pt>
                <c:pt idx="17">
                  <c:v>1.540480124404704E-2</c:v>
                </c:pt>
                <c:pt idx="18">
                  <c:v>3.9022256779084462E-2</c:v>
                </c:pt>
                <c:pt idx="19">
                  <c:v>4.1209058217513847E-2</c:v>
                </c:pt>
                <c:pt idx="20">
                  <c:v>3.7175624453299638E-2</c:v>
                </c:pt>
                <c:pt idx="21">
                  <c:v>3.1781514238507141E-2</c:v>
                </c:pt>
                <c:pt idx="22">
                  <c:v>3.4988823014870253E-2</c:v>
                </c:pt>
                <c:pt idx="23">
                  <c:v>2.6387404023714648E-2</c:v>
                </c:pt>
                <c:pt idx="24">
                  <c:v>1.540480124404704E-2</c:v>
                </c:pt>
                <c:pt idx="25">
                  <c:v>4.2423947905530175E-2</c:v>
                </c:pt>
                <c:pt idx="26">
                  <c:v>3.8293322966274662E-2</c:v>
                </c:pt>
                <c:pt idx="27">
                  <c:v>3.2656234813878901E-2</c:v>
                </c:pt>
                <c:pt idx="28">
                  <c:v>2.0604529108756924E-2</c:v>
                </c:pt>
                <c:pt idx="29">
                  <c:v>3.3336573039168045E-2</c:v>
                </c:pt>
                <c:pt idx="30">
                  <c:v>2.5609874623384196E-2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6B-4B68-AEAF-6A45592A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632216"/>
        <c:axId val="452635496"/>
      </c:lineChart>
      <c:catAx>
        <c:axId val="4482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3480"/>
        <c:crosses val="autoZero"/>
        <c:auto val="1"/>
        <c:lblAlgn val="ctr"/>
        <c:lblOffset val="100"/>
        <c:noMultiLvlLbl val="1"/>
      </c:catAx>
      <c:valAx>
        <c:axId val="448223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3808"/>
        <c:crosses val="autoZero"/>
        <c:crossBetween val="between"/>
      </c:valAx>
      <c:valAx>
        <c:axId val="45263549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32216"/>
        <c:crosses val="max"/>
        <c:crossBetween val="between"/>
      </c:valAx>
      <c:catAx>
        <c:axId val="452632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263549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DUNNO TOTAL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'Handover Agent'!$F$5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Agent'!$F$6:$F$36</c:f>
              <c:numCache>
                <c:formatCode>General</c:formatCode>
                <c:ptCount val="31"/>
                <c:pt idx="0">
                  <c:v>760</c:v>
                </c:pt>
                <c:pt idx="1">
                  <c:v>646</c:v>
                </c:pt>
                <c:pt idx="2">
                  <c:v>534</c:v>
                </c:pt>
                <c:pt idx="3">
                  <c:v>306</c:v>
                </c:pt>
                <c:pt idx="4">
                  <c:v>827</c:v>
                </c:pt>
                <c:pt idx="5">
                  <c:v>734</c:v>
                </c:pt>
                <c:pt idx="6">
                  <c:v>756</c:v>
                </c:pt>
                <c:pt idx="7">
                  <c:v>791</c:v>
                </c:pt>
                <c:pt idx="8">
                  <c:v>828</c:v>
                </c:pt>
                <c:pt idx="9">
                  <c:v>590</c:v>
                </c:pt>
                <c:pt idx="10">
                  <c:v>331</c:v>
                </c:pt>
                <c:pt idx="11">
                  <c:v>929</c:v>
                </c:pt>
                <c:pt idx="12">
                  <c:v>651</c:v>
                </c:pt>
                <c:pt idx="13">
                  <c:v>721</c:v>
                </c:pt>
                <c:pt idx="14">
                  <c:v>891</c:v>
                </c:pt>
                <c:pt idx="15">
                  <c:v>761</c:v>
                </c:pt>
                <c:pt idx="16">
                  <c:v>585</c:v>
                </c:pt>
                <c:pt idx="17">
                  <c:v>317</c:v>
                </c:pt>
                <c:pt idx="18">
                  <c:v>803</c:v>
                </c:pt>
                <c:pt idx="19">
                  <c:v>848</c:v>
                </c:pt>
                <c:pt idx="20">
                  <c:v>765</c:v>
                </c:pt>
                <c:pt idx="21">
                  <c:v>654</c:v>
                </c:pt>
                <c:pt idx="22">
                  <c:v>720</c:v>
                </c:pt>
                <c:pt idx="23">
                  <c:v>543</c:v>
                </c:pt>
                <c:pt idx="24">
                  <c:v>317</c:v>
                </c:pt>
                <c:pt idx="25">
                  <c:v>873</c:v>
                </c:pt>
                <c:pt idx="26">
                  <c:v>788</c:v>
                </c:pt>
                <c:pt idx="27">
                  <c:v>672</c:v>
                </c:pt>
                <c:pt idx="28">
                  <c:v>424</c:v>
                </c:pt>
                <c:pt idx="29">
                  <c:v>686</c:v>
                </c:pt>
                <c:pt idx="30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8-4CAC-B4D6-BF032FAC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7328120"/>
        <c:axId val="537323856"/>
      </c:barChart>
      <c:lineChart>
        <c:grouping val="standard"/>
        <c:varyColors val="0"/>
        <c:ser>
          <c:idx val="1"/>
          <c:order val="1"/>
          <c:tx>
            <c:strRef>
              <c:f>'Handover Agent'!$G$5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Agent'!$G$6:$G$36</c:f>
              <c:numCache>
                <c:formatCode>0%</c:formatCode>
                <c:ptCount val="31"/>
                <c:pt idx="0">
                  <c:v>3.6932646515696374E-2</c:v>
                </c:pt>
                <c:pt idx="1">
                  <c:v>3.1392749538341917E-2</c:v>
                </c:pt>
                <c:pt idx="2">
                  <c:v>2.5950043736028768E-2</c:v>
                </c:pt>
                <c:pt idx="3">
                  <c:v>1.4870249781319856E-2</c:v>
                </c:pt>
                <c:pt idx="4">
                  <c:v>4.0188550879580134E-2</c:v>
                </c:pt>
                <c:pt idx="5">
                  <c:v>3.566916124015939E-2</c:v>
                </c:pt>
                <c:pt idx="6">
                  <c:v>3.6738264165613765E-2</c:v>
                </c:pt>
                <c:pt idx="7">
                  <c:v>3.8439109728836622E-2</c:v>
                </c:pt>
                <c:pt idx="8">
                  <c:v>4.023714646710079E-2</c:v>
                </c:pt>
                <c:pt idx="9">
                  <c:v>2.8671396637185344E-2</c:v>
                </c:pt>
                <c:pt idx="10">
                  <c:v>1.6085139469336183E-2</c:v>
                </c:pt>
                <c:pt idx="11">
                  <c:v>4.5145300806686751E-2</c:v>
                </c:pt>
                <c:pt idx="12">
                  <c:v>3.1635727475945181E-2</c:v>
                </c:pt>
                <c:pt idx="13">
                  <c:v>3.5037418602390902E-2</c:v>
                </c:pt>
                <c:pt idx="14">
                  <c:v>4.3298668480901935E-2</c:v>
                </c:pt>
                <c:pt idx="15">
                  <c:v>3.698124210321703E-2</c:v>
                </c:pt>
                <c:pt idx="16">
                  <c:v>2.8428418699582077E-2</c:v>
                </c:pt>
                <c:pt idx="17">
                  <c:v>1.540480124404704E-2</c:v>
                </c:pt>
                <c:pt idx="18">
                  <c:v>3.9022256779084462E-2</c:v>
                </c:pt>
                <c:pt idx="19">
                  <c:v>4.1209058217513847E-2</c:v>
                </c:pt>
                <c:pt idx="20">
                  <c:v>3.7175624453299638E-2</c:v>
                </c:pt>
                <c:pt idx="21">
                  <c:v>3.1781514238507141E-2</c:v>
                </c:pt>
                <c:pt idx="22">
                  <c:v>3.4988823014870253E-2</c:v>
                </c:pt>
                <c:pt idx="23">
                  <c:v>2.6387404023714648E-2</c:v>
                </c:pt>
                <c:pt idx="24">
                  <c:v>1.540480124404704E-2</c:v>
                </c:pt>
                <c:pt idx="25">
                  <c:v>4.2423947905530175E-2</c:v>
                </c:pt>
                <c:pt idx="26">
                  <c:v>3.8293322966274662E-2</c:v>
                </c:pt>
                <c:pt idx="27">
                  <c:v>3.2656234813878901E-2</c:v>
                </c:pt>
                <c:pt idx="28">
                  <c:v>2.0604529108756924E-2</c:v>
                </c:pt>
                <c:pt idx="29">
                  <c:v>3.3336573039168045E-2</c:v>
                </c:pt>
                <c:pt idx="30">
                  <c:v>2.5609874623384196E-2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8-4CAC-B4D6-BF032FAC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298600"/>
        <c:axId val="537306144"/>
      </c:lineChart>
      <c:catAx>
        <c:axId val="53732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3856"/>
        <c:crosses val="autoZero"/>
        <c:auto val="1"/>
        <c:lblAlgn val="ctr"/>
        <c:lblOffset val="100"/>
        <c:noMultiLvlLbl val="1"/>
      </c:catAx>
      <c:valAx>
        <c:axId val="53732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8120"/>
        <c:crosses val="autoZero"/>
        <c:crossBetween val="between"/>
      </c:valAx>
      <c:valAx>
        <c:axId val="53730614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98600"/>
        <c:crosses val="max"/>
        <c:crossBetween val="between"/>
      </c:valAx>
      <c:catAx>
        <c:axId val="537298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730614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PER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'Handover Agent'!$C$38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'Handover Agent'!$B$39:$B$42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Agent'!$C$39:$C$42</c:f>
              <c:numCache>
                <c:formatCode>General</c:formatCode>
                <c:ptCount val="4"/>
                <c:pt idx="0">
                  <c:v>4252</c:v>
                </c:pt>
                <c:pt idx="1">
                  <c:v>4509</c:v>
                </c:pt>
                <c:pt idx="2">
                  <c:v>4627</c:v>
                </c:pt>
                <c:pt idx="3">
                  <c:v>5741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9-4932-83AF-26D63F31F8D1}"/>
            </c:ext>
          </c:extLst>
        </c:ser>
        <c:ser>
          <c:idx val="1"/>
          <c:order val="1"/>
          <c:tx>
            <c:strRef>
              <c:f>'Handover Agent'!$D$38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'Handover Agent'!$B$39:$B$42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Agent'!$D$39:$D$42</c:f>
              <c:numCache>
                <c:formatCode>General</c:formatCode>
                <c:ptCount val="4"/>
                <c:pt idx="0">
                  <c:v>300</c:v>
                </c:pt>
                <c:pt idx="1">
                  <c:v>319</c:v>
                </c:pt>
                <c:pt idx="2">
                  <c:v>343</c:v>
                </c:pt>
                <c:pt idx="3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9-4932-83AF-26D63F31F8D1}"/>
            </c:ext>
          </c:extLst>
        </c:ser>
        <c:ser>
          <c:idx val="2"/>
          <c:order val="2"/>
          <c:tx>
            <c:strRef>
              <c:f>'Handover Agent'!$E$38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'Handover Agent'!$B$39:$B$42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Agent'!$E$39:$E$42</c:f>
              <c:numCache>
                <c:formatCode>General</c:formatCode>
                <c:ptCount val="4"/>
                <c:pt idx="0">
                  <c:v>11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9-4932-83AF-26D63F31F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360344"/>
        <c:axId val="529361984"/>
      </c:barChart>
      <c:catAx>
        <c:axId val="52936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61984"/>
        <c:crosses val="autoZero"/>
        <c:auto val="1"/>
        <c:lblAlgn val="ctr"/>
        <c:lblOffset val="100"/>
        <c:noMultiLvlLbl val="0"/>
      </c:catAx>
      <c:valAx>
        <c:axId val="52936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6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'Handover Agent'!$F$38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'Handover Agent'!$B$39:$B$42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Agent'!$F$39:$F$42</c:f>
              <c:numCache>
                <c:formatCode>General</c:formatCode>
                <c:ptCount val="4"/>
                <c:pt idx="0">
                  <c:v>4563</c:v>
                </c:pt>
                <c:pt idx="1">
                  <c:v>4841</c:v>
                </c:pt>
                <c:pt idx="2">
                  <c:v>4970</c:v>
                </c:pt>
                <c:pt idx="3">
                  <c:v>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A-47FD-AA85-A324AC15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7557144"/>
        <c:axId val="537553864"/>
      </c:barChart>
      <c:lineChart>
        <c:grouping val="standard"/>
        <c:varyColors val="0"/>
        <c:ser>
          <c:idx val="1"/>
          <c:order val="1"/>
          <c:tx>
            <c:strRef>
              <c:f>'Handover Agent'!$G$38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'Handover Agent'!$B$39:$B$42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Agent'!$G$39:$G$42</c:f>
              <c:numCache>
                <c:formatCode>0%</c:formatCode>
                <c:ptCount val="4"/>
                <c:pt idx="0">
                  <c:v>0.22174166585674021</c:v>
                </c:pt>
                <c:pt idx="1">
                  <c:v>0.23525123918748178</c:v>
                </c:pt>
                <c:pt idx="2">
                  <c:v>0.24152006997764602</c:v>
                </c:pt>
                <c:pt idx="3">
                  <c:v>0.30148702497813201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A-47FD-AA85-A324AC15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196440"/>
        <c:axId val="564195128"/>
      </c:lineChart>
      <c:catAx>
        <c:axId val="53755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3864"/>
        <c:crosses val="autoZero"/>
        <c:auto val="1"/>
        <c:lblAlgn val="ctr"/>
        <c:lblOffset val="100"/>
        <c:noMultiLvlLbl val="0"/>
      </c:catAx>
      <c:valAx>
        <c:axId val="537553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7144"/>
        <c:crosses val="autoZero"/>
        <c:crossBetween val="between"/>
      </c:valAx>
      <c:valAx>
        <c:axId val="5641951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96440"/>
        <c:crosses val="max"/>
        <c:crossBetween val="between"/>
      </c:valAx>
      <c:catAx>
        <c:axId val="564196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4195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489-49EB-9766-3F6C30959E7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489-49EB-9766-3F6C30959E7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489-49EB-9766-3F6C30959E7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489-49EB-9766-3F6C30959E7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489-49EB-9766-3F6C30959E7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489-49EB-9766-3F6C30959E7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'Handover Agent'!$C$38:$E$38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'Handover Agent'!$C$44:$E$44</c:f>
              <c:numCache>
                <c:formatCode>General</c:formatCode>
                <c:ptCount val="3"/>
                <c:pt idx="0">
                  <c:v>19129</c:v>
                </c:pt>
                <c:pt idx="1">
                  <c:v>1425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89-49EB-9766-3F6C30959E7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 per channel</a:t>
            </a:r>
            <a:r>
              <a:rPr lang="en-US" baseline="0"/>
              <a:t>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E0-4425-A51E-BFB6B5B2043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E0-4425-A51E-BFB6B5B2043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CE0-4425-A51E-BFB6B5B2043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CE0-4425-A51E-BFB6B5B2043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CE0-4425-A51E-BFB6B5B2043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CE0-4425-A51E-BFB6B5B2043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'Handover Agent'!$C$38:$E$38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'Handover Agent'!$C$45:$E$45</c:f>
              <c:numCache>
                <c:formatCode>0.0</c:formatCode>
                <c:ptCount val="3"/>
                <c:pt idx="0">
                  <c:v>617.06451612903231</c:v>
                </c:pt>
                <c:pt idx="1">
                  <c:v>45.967741935483872</c:v>
                </c:pt>
                <c:pt idx="2">
                  <c:v>0.77419354838709675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E0-4425-A51E-BFB6B5B2043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Active'!$F$38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'User Active'!$B$39:$B$42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Active'!$F$39:$F$42</c:f>
              <c:numCache>
                <c:formatCode>General</c:formatCode>
                <c:ptCount val="4"/>
                <c:pt idx="0">
                  <c:v>7699</c:v>
                </c:pt>
                <c:pt idx="1">
                  <c:v>9955</c:v>
                </c:pt>
                <c:pt idx="2">
                  <c:v>9923</c:v>
                </c:pt>
                <c:pt idx="3">
                  <c:v>12506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1-4E9F-90FD-34F3202EE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1206720"/>
        <c:axId val="521204096"/>
      </c:barChart>
      <c:lineChart>
        <c:grouping val="standard"/>
        <c:varyColors val="0"/>
        <c:ser>
          <c:idx val="1"/>
          <c:order val="1"/>
          <c:tx>
            <c:strRef>
              <c:f>'User Active'!$G$38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'User Active'!$B$39:$B$42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Active'!$G$39:$G$42</c:f>
              <c:numCache>
                <c:formatCode>0%</c:formatCode>
                <c:ptCount val="4"/>
                <c:pt idx="0">
                  <c:v>0.19207644138412794</c:v>
                </c:pt>
                <c:pt idx="1">
                  <c:v>0.24835965371853405</c:v>
                </c:pt>
                <c:pt idx="2">
                  <c:v>0.24756131028116657</c:v>
                </c:pt>
                <c:pt idx="3">
                  <c:v>0.31200259461617147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1-4E9F-90FD-34F3202EE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852528"/>
        <c:axId val="557851872"/>
      </c:lineChart>
      <c:catAx>
        <c:axId val="52120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04096"/>
        <c:crosses val="autoZero"/>
        <c:auto val="1"/>
        <c:lblAlgn val="ctr"/>
        <c:lblOffset val="100"/>
        <c:noMultiLvlLbl val="0"/>
      </c:catAx>
      <c:valAx>
        <c:axId val="52120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06720"/>
        <c:crosses val="autoZero"/>
        <c:crossBetween val="between"/>
      </c:valAx>
      <c:valAx>
        <c:axId val="55785187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52528"/>
        <c:crosses val="max"/>
        <c:crossBetween val="between"/>
      </c:valAx>
      <c:catAx>
        <c:axId val="55785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851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 per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10B-4053-BD4E-BDBEDDB7605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10B-4053-BD4E-BDBEDDB7605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10B-4053-BD4E-BDBEDDB7605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10B-4053-BD4E-BDBEDDB7605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10B-4053-BD4E-BDBEDDB76056}"/>
                </c:ext>
              </c:extLst>
            </c:dLbl>
            <c:dLbl>
              <c:idx val="2"/>
              <c:layout>
                <c:manualLayout>
                  <c:x val="8.6264886006332378E-2"/>
                  <c:y val="-1.85185185185185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0B-4053-BD4E-BDBEDDB7605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'User Active'!$C$38:$E$38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'User Active'!$C$44:$E$44</c:f>
              <c:numCache>
                <c:formatCode>General</c:formatCode>
                <c:ptCount val="3"/>
                <c:pt idx="0">
                  <c:v>39882</c:v>
                </c:pt>
                <c:pt idx="1">
                  <c:v>1704</c:v>
                </c:pt>
                <c:pt idx="2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B-4053-BD4E-BDBEDDB7605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27-40DD-89A1-52A92BC6EE4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E27-40DD-89A1-52A92BC6EE4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27-40DD-89A1-52A92BC6EE4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E27-40DD-89A1-52A92BC6EE48}"/>
                </c:ext>
              </c:extLst>
            </c:dLbl>
            <c:dLbl>
              <c:idx val="1"/>
              <c:layout>
                <c:manualLayout>
                  <c:x val="-0.21705358414496534"/>
                  <c:y val="7.87037037037037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27-40DD-89A1-52A92BC6EE4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E27-40DD-89A1-52A92BC6EE4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'User Active'!$C$38:$E$38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'User Active'!$C$45:$E$45</c:f>
              <c:numCache>
                <c:formatCode>0.0</c:formatCode>
                <c:ptCount val="3"/>
                <c:pt idx="0">
                  <c:v>1286.516129032258</c:v>
                </c:pt>
                <c:pt idx="1">
                  <c:v>54.967741935483872</c:v>
                </c:pt>
                <c:pt idx="2">
                  <c:v>3.5161290322580645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7-40DD-89A1-52A92BC6EE4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INTERACTION</a:t>
            </a:r>
            <a:r>
              <a:rPr lang="en-US" baseline="0"/>
              <a:t>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Interaction!$C$5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Interaction!$B$6:$B$36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Interaction!$C$6:$C$36</c:f>
              <c:numCache>
                <c:formatCode>General</c:formatCode>
                <c:ptCount val="31"/>
                <c:pt idx="0">
                  <c:v>1747</c:v>
                </c:pt>
                <c:pt idx="1">
                  <c:v>1640</c:v>
                </c:pt>
                <c:pt idx="2">
                  <c:v>1285</c:v>
                </c:pt>
                <c:pt idx="3">
                  <c:v>838</c:v>
                </c:pt>
                <c:pt idx="4">
                  <c:v>2063</c:v>
                </c:pt>
                <c:pt idx="5">
                  <c:v>1831</c:v>
                </c:pt>
                <c:pt idx="6">
                  <c:v>1909</c:v>
                </c:pt>
                <c:pt idx="7">
                  <c:v>1825</c:v>
                </c:pt>
                <c:pt idx="8">
                  <c:v>1977</c:v>
                </c:pt>
                <c:pt idx="9">
                  <c:v>1428</c:v>
                </c:pt>
                <c:pt idx="10">
                  <c:v>891</c:v>
                </c:pt>
                <c:pt idx="11">
                  <c:v>2265</c:v>
                </c:pt>
                <c:pt idx="12">
                  <c:v>1662</c:v>
                </c:pt>
                <c:pt idx="13">
                  <c:v>1999</c:v>
                </c:pt>
                <c:pt idx="14">
                  <c:v>1990</c:v>
                </c:pt>
                <c:pt idx="15">
                  <c:v>1874</c:v>
                </c:pt>
                <c:pt idx="16">
                  <c:v>1440</c:v>
                </c:pt>
                <c:pt idx="17">
                  <c:v>851</c:v>
                </c:pt>
                <c:pt idx="18">
                  <c:v>2045</c:v>
                </c:pt>
                <c:pt idx="19">
                  <c:v>1958</c:v>
                </c:pt>
                <c:pt idx="20">
                  <c:v>1836</c:v>
                </c:pt>
                <c:pt idx="21">
                  <c:v>1706</c:v>
                </c:pt>
                <c:pt idx="22">
                  <c:v>1734</c:v>
                </c:pt>
                <c:pt idx="23">
                  <c:v>1318</c:v>
                </c:pt>
                <c:pt idx="24">
                  <c:v>767</c:v>
                </c:pt>
                <c:pt idx="25">
                  <c:v>2035</c:v>
                </c:pt>
                <c:pt idx="26">
                  <c:v>1907</c:v>
                </c:pt>
                <c:pt idx="27">
                  <c:v>1651</c:v>
                </c:pt>
                <c:pt idx="28">
                  <c:v>1170</c:v>
                </c:pt>
                <c:pt idx="29">
                  <c:v>1607</c:v>
                </c:pt>
                <c:pt idx="30">
                  <c:v>1262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2-4C83-ADDD-0450530F0B1D}"/>
            </c:ext>
          </c:extLst>
        </c:ser>
        <c:ser>
          <c:idx val="1"/>
          <c:order val="1"/>
          <c:tx>
            <c:strRef>
              <c:f>Interaction!$D$5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Interaction!$B$6:$B$36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Interaction!$D$6:$D$36</c:f>
              <c:numCache>
                <c:formatCode>General</c:formatCode>
                <c:ptCount val="31"/>
                <c:pt idx="0">
                  <c:v>98</c:v>
                </c:pt>
                <c:pt idx="1">
                  <c:v>86</c:v>
                </c:pt>
                <c:pt idx="2">
                  <c:v>86</c:v>
                </c:pt>
                <c:pt idx="3">
                  <c:v>47</c:v>
                </c:pt>
                <c:pt idx="4">
                  <c:v>72</c:v>
                </c:pt>
                <c:pt idx="5">
                  <c:v>107</c:v>
                </c:pt>
                <c:pt idx="6">
                  <c:v>74</c:v>
                </c:pt>
                <c:pt idx="7">
                  <c:v>86</c:v>
                </c:pt>
                <c:pt idx="8">
                  <c:v>69</c:v>
                </c:pt>
                <c:pt idx="9">
                  <c:v>90</c:v>
                </c:pt>
                <c:pt idx="10">
                  <c:v>55</c:v>
                </c:pt>
                <c:pt idx="11">
                  <c:v>104</c:v>
                </c:pt>
                <c:pt idx="12">
                  <c:v>104</c:v>
                </c:pt>
                <c:pt idx="13">
                  <c:v>95</c:v>
                </c:pt>
                <c:pt idx="14">
                  <c:v>132</c:v>
                </c:pt>
                <c:pt idx="15">
                  <c:v>100</c:v>
                </c:pt>
                <c:pt idx="16">
                  <c:v>81</c:v>
                </c:pt>
                <c:pt idx="17">
                  <c:v>38</c:v>
                </c:pt>
                <c:pt idx="18">
                  <c:v>77</c:v>
                </c:pt>
                <c:pt idx="19">
                  <c:v>79</c:v>
                </c:pt>
                <c:pt idx="20">
                  <c:v>101</c:v>
                </c:pt>
                <c:pt idx="21">
                  <c:v>85</c:v>
                </c:pt>
                <c:pt idx="22">
                  <c:v>114</c:v>
                </c:pt>
                <c:pt idx="23">
                  <c:v>74</c:v>
                </c:pt>
                <c:pt idx="24">
                  <c:v>53</c:v>
                </c:pt>
                <c:pt idx="25">
                  <c:v>101</c:v>
                </c:pt>
                <c:pt idx="26">
                  <c:v>120</c:v>
                </c:pt>
                <c:pt idx="27">
                  <c:v>91</c:v>
                </c:pt>
                <c:pt idx="28">
                  <c:v>63</c:v>
                </c:pt>
                <c:pt idx="29">
                  <c:v>112</c:v>
                </c:pt>
                <c:pt idx="3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2-4C83-ADDD-0450530F0B1D}"/>
            </c:ext>
          </c:extLst>
        </c:ser>
        <c:ser>
          <c:idx val="2"/>
          <c:order val="2"/>
          <c:tx>
            <c:strRef>
              <c:f>Interaction!$E$5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Interaction!$B$6:$B$36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Interaction!$E$6:$E$36</c:f>
              <c:numCache>
                <c:formatCode>General</c:formatCode>
                <c:ptCount val="31"/>
                <c:pt idx="0">
                  <c:v>1</c:v>
                </c:pt>
                <c:pt idx="1">
                  <c:v>4</c:v>
                </c:pt>
                <c:pt idx="3">
                  <c:v>2</c:v>
                </c:pt>
                <c:pt idx="4">
                  <c:v>10</c:v>
                </c:pt>
                <c:pt idx="5">
                  <c:v>3</c:v>
                </c:pt>
                <c:pt idx="6">
                  <c:v>9</c:v>
                </c:pt>
                <c:pt idx="7">
                  <c:v>13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1</c:v>
                </c:pt>
                <c:pt idx="22">
                  <c:v>3</c:v>
                </c:pt>
                <c:pt idx="23">
                  <c:v>5</c:v>
                </c:pt>
                <c:pt idx="24">
                  <c:v>2</c:v>
                </c:pt>
                <c:pt idx="26">
                  <c:v>2</c:v>
                </c:pt>
                <c:pt idx="27">
                  <c:v>1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2-4C83-ADDD-0450530F0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1115344"/>
        <c:axId val="438405232"/>
      </c:barChart>
      <c:lineChart>
        <c:grouping val="standard"/>
        <c:varyColors val="0"/>
        <c:ser>
          <c:idx val="3"/>
          <c:order val="3"/>
          <c:tx>
            <c:strRef>
              <c:f>Interaction!$G$5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Interaction!$B$6:$B$36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Interaction!$G$6:$G$36</c:f>
              <c:numCache>
                <c:formatCode>0%</c:formatCode>
                <c:ptCount val="31"/>
                <c:pt idx="0">
                  <c:v>3.4623752719633881E-2</c:v>
                </c:pt>
                <c:pt idx="1">
                  <c:v>3.2448045614824818E-2</c:v>
                </c:pt>
                <c:pt idx="2">
                  <c:v>2.571460724735539E-2</c:v>
                </c:pt>
                <c:pt idx="3">
                  <c:v>1.6636656913496885E-2</c:v>
                </c:pt>
                <c:pt idx="4">
                  <c:v>4.0231825343236549E-2</c:v>
                </c:pt>
                <c:pt idx="5">
                  <c:v>3.640558181408958E-2</c:v>
                </c:pt>
                <c:pt idx="6">
                  <c:v>3.7362142696376326E-2</c:v>
                </c:pt>
                <c:pt idx="7">
                  <c:v>3.6086728186660665E-2</c:v>
                </c:pt>
                <c:pt idx="8">
                  <c:v>3.8525020631705306E-2</c:v>
                </c:pt>
                <c:pt idx="9">
                  <c:v>2.8584289894215621E-2</c:v>
                </c:pt>
                <c:pt idx="10">
                  <c:v>1.7874559231750319E-2</c:v>
                </c:pt>
                <c:pt idx="11">
                  <c:v>4.4564483457123563E-2</c:v>
                </c:pt>
                <c:pt idx="12">
                  <c:v>3.3235801635531546E-2</c:v>
                </c:pt>
                <c:pt idx="13">
                  <c:v>3.9369044939605372E-2</c:v>
                </c:pt>
                <c:pt idx="14">
                  <c:v>3.9912971715807641E-2</c:v>
                </c:pt>
                <c:pt idx="15">
                  <c:v>3.7118313451871859E-2</c:v>
                </c:pt>
                <c:pt idx="16">
                  <c:v>2.8565533798484508E-2</c:v>
                </c:pt>
                <c:pt idx="17">
                  <c:v>1.6711681296421338E-2</c:v>
                </c:pt>
                <c:pt idx="18">
                  <c:v>3.9912971715807641E-2</c:v>
                </c:pt>
                <c:pt idx="19">
                  <c:v>3.8318703578663064E-2</c:v>
                </c:pt>
                <c:pt idx="20">
                  <c:v>3.6480606197014029E-2</c:v>
                </c:pt>
                <c:pt idx="21">
                  <c:v>3.3610923550153798E-2</c:v>
                </c:pt>
                <c:pt idx="22">
                  <c:v>3.4717533198289442E-2</c:v>
                </c:pt>
                <c:pt idx="23">
                  <c:v>2.6202265736364319E-2</c:v>
                </c:pt>
                <c:pt idx="24">
                  <c:v>1.5417510690974566E-2</c:v>
                </c:pt>
                <c:pt idx="25">
                  <c:v>4.0063020481656539E-2</c:v>
                </c:pt>
                <c:pt idx="26">
                  <c:v>3.8056118238427486E-2</c:v>
                </c:pt>
                <c:pt idx="27">
                  <c:v>3.2691874859329284E-2</c:v>
                </c:pt>
                <c:pt idx="28">
                  <c:v>2.312626603646185E-2</c:v>
                </c:pt>
                <c:pt idx="29">
                  <c:v>3.229799684897592E-2</c:v>
                </c:pt>
                <c:pt idx="30">
                  <c:v>2.51331682796909E-2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A2-4C83-ADDD-0450530F0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54688"/>
        <c:axId val="526157312"/>
      </c:lineChart>
      <c:catAx>
        <c:axId val="4411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05232"/>
        <c:crosses val="autoZero"/>
        <c:auto val="1"/>
        <c:lblAlgn val="ctr"/>
        <c:lblOffset val="100"/>
        <c:noMultiLvlLbl val="0"/>
      </c:catAx>
      <c:valAx>
        <c:axId val="43840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15344"/>
        <c:crosses val="autoZero"/>
        <c:crossBetween val="between"/>
      </c:valAx>
      <c:valAx>
        <c:axId val="52615731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54688"/>
        <c:crosses val="max"/>
        <c:crossBetween val="between"/>
      </c:valAx>
      <c:catAx>
        <c:axId val="526154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615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INTERACTION ALL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Interaction!$F$5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Interaction!$B$6:$B$36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Interaction!$F$6:$F$36</c:f>
              <c:numCache>
                <c:formatCode>General</c:formatCode>
                <c:ptCount val="31"/>
                <c:pt idx="0">
                  <c:v>1846</c:v>
                </c:pt>
                <c:pt idx="1">
                  <c:v>1730</c:v>
                </c:pt>
                <c:pt idx="2">
                  <c:v>1371</c:v>
                </c:pt>
                <c:pt idx="3">
                  <c:v>887</c:v>
                </c:pt>
                <c:pt idx="4">
                  <c:v>2145</c:v>
                </c:pt>
                <c:pt idx="5">
                  <c:v>1941</c:v>
                </c:pt>
                <c:pt idx="6">
                  <c:v>1992</c:v>
                </c:pt>
                <c:pt idx="7">
                  <c:v>1924</c:v>
                </c:pt>
                <c:pt idx="8">
                  <c:v>2054</c:v>
                </c:pt>
                <c:pt idx="9">
                  <c:v>1524</c:v>
                </c:pt>
                <c:pt idx="10">
                  <c:v>953</c:v>
                </c:pt>
                <c:pt idx="11">
                  <c:v>2376</c:v>
                </c:pt>
                <c:pt idx="12">
                  <c:v>1772</c:v>
                </c:pt>
                <c:pt idx="13">
                  <c:v>2099</c:v>
                </c:pt>
                <c:pt idx="14">
                  <c:v>2128</c:v>
                </c:pt>
                <c:pt idx="15">
                  <c:v>1979</c:v>
                </c:pt>
                <c:pt idx="16">
                  <c:v>1523</c:v>
                </c:pt>
                <c:pt idx="17">
                  <c:v>891</c:v>
                </c:pt>
                <c:pt idx="18">
                  <c:v>2128</c:v>
                </c:pt>
                <c:pt idx="19">
                  <c:v>2043</c:v>
                </c:pt>
                <c:pt idx="20">
                  <c:v>1945</c:v>
                </c:pt>
                <c:pt idx="21">
                  <c:v>1792</c:v>
                </c:pt>
                <c:pt idx="22">
                  <c:v>1851</c:v>
                </c:pt>
                <c:pt idx="23">
                  <c:v>1397</c:v>
                </c:pt>
                <c:pt idx="24">
                  <c:v>822</c:v>
                </c:pt>
                <c:pt idx="25">
                  <c:v>2136</c:v>
                </c:pt>
                <c:pt idx="26">
                  <c:v>2029</c:v>
                </c:pt>
                <c:pt idx="27">
                  <c:v>1743</c:v>
                </c:pt>
                <c:pt idx="28">
                  <c:v>1233</c:v>
                </c:pt>
                <c:pt idx="29">
                  <c:v>1722</c:v>
                </c:pt>
                <c:pt idx="30">
                  <c:v>1340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3-4E02-87D6-79DBED494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0117640"/>
        <c:axId val="450114360"/>
      </c:barChart>
      <c:lineChart>
        <c:grouping val="standard"/>
        <c:varyColors val="0"/>
        <c:ser>
          <c:idx val="1"/>
          <c:order val="1"/>
          <c:tx>
            <c:strRef>
              <c:f>Interaction!$G$5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Interaction!$B$6:$B$36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Interaction!$G$6:$G$36</c:f>
              <c:numCache>
                <c:formatCode>0%</c:formatCode>
                <c:ptCount val="31"/>
                <c:pt idx="0">
                  <c:v>3.4623752719633881E-2</c:v>
                </c:pt>
                <c:pt idx="1">
                  <c:v>3.2448045614824818E-2</c:v>
                </c:pt>
                <c:pt idx="2">
                  <c:v>2.571460724735539E-2</c:v>
                </c:pt>
                <c:pt idx="3">
                  <c:v>1.6636656913496885E-2</c:v>
                </c:pt>
                <c:pt idx="4">
                  <c:v>4.0231825343236549E-2</c:v>
                </c:pt>
                <c:pt idx="5">
                  <c:v>3.640558181408958E-2</c:v>
                </c:pt>
                <c:pt idx="6">
                  <c:v>3.7362142696376326E-2</c:v>
                </c:pt>
                <c:pt idx="7">
                  <c:v>3.6086728186660665E-2</c:v>
                </c:pt>
                <c:pt idx="8">
                  <c:v>3.8525020631705306E-2</c:v>
                </c:pt>
                <c:pt idx="9">
                  <c:v>2.8584289894215621E-2</c:v>
                </c:pt>
                <c:pt idx="10">
                  <c:v>1.7874559231750319E-2</c:v>
                </c:pt>
                <c:pt idx="11">
                  <c:v>4.4564483457123563E-2</c:v>
                </c:pt>
                <c:pt idx="12">
                  <c:v>3.3235801635531546E-2</c:v>
                </c:pt>
                <c:pt idx="13">
                  <c:v>3.9369044939605372E-2</c:v>
                </c:pt>
                <c:pt idx="14">
                  <c:v>3.9912971715807641E-2</c:v>
                </c:pt>
                <c:pt idx="15">
                  <c:v>3.7118313451871859E-2</c:v>
                </c:pt>
                <c:pt idx="16">
                  <c:v>2.8565533798484508E-2</c:v>
                </c:pt>
                <c:pt idx="17">
                  <c:v>1.6711681296421338E-2</c:v>
                </c:pt>
                <c:pt idx="18">
                  <c:v>3.9912971715807641E-2</c:v>
                </c:pt>
                <c:pt idx="19">
                  <c:v>3.8318703578663064E-2</c:v>
                </c:pt>
                <c:pt idx="20">
                  <c:v>3.6480606197014029E-2</c:v>
                </c:pt>
                <c:pt idx="21">
                  <c:v>3.3610923550153798E-2</c:v>
                </c:pt>
                <c:pt idx="22">
                  <c:v>3.4717533198289442E-2</c:v>
                </c:pt>
                <c:pt idx="23">
                  <c:v>2.6202265736364319E-2</c:v>
                </c:pt>
                <c:pt idx="24">
                  <c:v>1.5417510690974566E-2</c:v>
                </c:pt>
                <c:pt idx="25">
                  <c:v>4.0063020481656539E-2</c:v>
                </c:pt>
                <c:pt idx="26">
                  <c:v>3.8056118238427486E-2</c:v>
                </c:pt>
                <c:pt idx="27">
                  <c:v>3.2691874859329284E-2</c:v>
                </c:pt>
                <c:pt idx="28">
                  <c:v>2.312626603646185E-2</c:v>
                </c:pt>
                <c:pt idx="29">
                  <c:v>3.229799684897592E-2</c:v>
                </c:pt>
                <c:pt idx="30">
                  <c:v>2.51331682796909E-2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3-4E02-87D6-79DBED494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45896"/>
        <c:axId val="534044584"/>
      </c:lineChart>
      <c:catAx>
        <c:axId val="45011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14360"/>
        <c:crosses val="autoZero"/>
        <c:auto val="1"/>
        <c:lblAlgn val="ctr"/>
        <c:lblOffset val="100"/>
        <c:noMultiLvlLbl val="0"/>
      </c:catAx>
      <c:valAx>
        <c:axId val="450114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17640"/>
        <c:crosses val="autoZero"/>
        <c:crossBetween val="between"/>
      </c:valAx>
      <c:valAx>
        <c:axId val="53404458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5896"/>
        <c:crosses val="max"/>
        <c:crossBetween val="between"/>
      </c:valAx>
      <c:catAx>
        <c:axId val="534045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4044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PER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Interaction!$C$38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Interaction!$B$39:$B$42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Interaction!$C$39:$C$42</c:f>
              <c:numCache>
                <c:formatCode>General</c:formatCode>
                <c:ptCount val="4"/>
                <c:pt idx="0">
                  <c:v>11313</c:v>
                </c:pt>
                <c:pt idx="1">
                  <c:v>12047</c:v>
                </c:pt>
                <c:pt idx="2">
                  <c:v>11994</c:v>
                </c:pt>
                <c:pt idx="3">
                  <c:v>15157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A-40F3-97D6-C03B30F1528A}"/>
            </c:ext>
          </c:extLst>
        </c:ser>
        <c:ser>
          <c:idx val="1"/>
          <c:order val="1"/>
          <c:tx>
            <c:strRef>
              <c:f>Interaction!$D$38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Interaction!$B$39:$B$42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Interaction!$D$39:$D$42</c:f>
              <c:numCache>
                <c:formatCode>General</c:formatCode>
                <c:ptCount val="4"/>
                <c:pt idx="0">
                  <c:v>570</c:v>
                </c:pt>
                <c:pt idx="1">
                  <c:v>603</c:v>
                </c:pt>
                <c:pt idx="2">
                  <c:v>608</c:v>
                </c:pt>
                <c:pt idx="3">
                  <c:v>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A-40F3-97D6-C03B30F1528A}"/>
            </c:ext>
          </c:extLst>
        </c:ser>
        <c:ser>
          <c:idx val="2"/>
          <c:order val="2"/>
          <c:tx>
            <c:strRef>
              <c:f>Interaction!$E$38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Interaction!$B$39:$B$42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Interaction!$E$39:$E$42</c:f>
              <c:numCache>
                <c:formatCode>General</c:formatCode>
                <c:ptCount val="4"/>
                <c:pt idx="0">
                  <c:v>29</c:v>
                </c:pt>
                <c:pt idx="1">
                  <c:v>52</c:v>
                </c:pt>
                <c:pt idx="2">
                  <c:v>35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A-40F3-97D6-C03B30F1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15016"/>
        <c:axId val="450109768"/>
      </c:barChart>
      <c:catAx>
        <c:axId val="45011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09768"/>
        <c:crosses val="autoZero"/>
        <c:auto val="1"/>
        <c:lblAlgn val="ctr"/>
        <c:lblOffset val="100"/>
        <c:noMultiLvlLbl val="0"/>
      </c:catAx>
      <c:valAx>
        <c:axId val="450109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1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442232</xdr:colOff>
      <xdr:row>3</xdr:row>
      <xdr:rowOff>179615</xdr:rowOff>
    </xdr:from>
    <xdr:to>
      <xdr:col>19</xdr:col>
      <xdr:colOff>244930</xdr:colOff>
      <xdr:row>18</xdr:row>
      <xdr:rowOff>65315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4F516-E725-4436-A35F-3A98CE58A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591912</xdr:colOff>
      <xdr:row>3</xdr:row>
      <xdr:rowOff>179615</xdr:rowOff>
    </xdr:from>
    <xdr:to>
      <xdr:col>30</xdr:col>
      <xdr:colOff>329046</xdr:colOff>
      <xdr:row>18</xdr:row>
      <xdr:rowOff>65315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F23A37-2FA9-4339-AE5A-76E4397B2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450273</xdr:colOff>
      <xdr:row>19</xdr:row>
      <xdr:rowOff>83127</xdr:rowOff>
    </xdr:from>
    <xdr:to>
      <xdr:col>21</xdr:col>
      <xdr:colOff>34636</xdr:colOff>
      <xdr:row>33</xdr:row>
      <xdr:rowOff>159327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4F9F90-0B8B-4F18-89B7-A00778BF5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294407</xdr:colOff>
      <xdr:row>19</xdr:row>
      <xdr:rowOff>89240</xdr:rowOff>
    </xdr:from>
    <xdr:to>
      <xdr:col>30</xdr:col>
      <xdr:colOff>294407</xdr:colOff>
      <xdr:row>33</xdr:row>
      <xdr:rowOff>165440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B0D29D-D17B-4012-8FC6-CC56454E4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381000</xdr:colOff>
      <xdr:row>36</xdr:row>
      <xdr:rowOff>0</xdr:rowOff>
    </xdr:from>
    <xdr:to>
      <xdr:col>16</xdr:col>
      <xdr:colOff>103909</xdr:colOff>
      <xdr:row>49</xdr:row>
      <xdr:rowOff>90054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6E24BE-A470-479A-A08B-84133F021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329045</xdr:colOff>
      <xdr:row>36</xdr:row>
      <xdr:rowOff>0</xdr:rowOff>
    </xdr:from>
    <xdr:to>
      <xdr:col>24</xdr:col>
      <xdr:colOff>51954</xdr:colOff>
      <xdr:row>49</xdr:row>
      <xdr:rowOff>107373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5DFA83-4C24-4EDD-81DE-2D0C34CB0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263339</xdr:colOff>
      <xdr:row>4</xdr:row>
      <xdr:rowOff>12324</xdr:rowOff>
    </xdr:from>
    <xdr:to>
      <xdr:col>18</xdr:col>
      <xdr:colOff>593913</xdr:colOff>
      <xdr:row>18</xdr:row>
      <xdr:rowOff>88524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86CD6-20D6-40F7-BE87-AF8FF5B0B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315364</xdr:colOff>
      <xdr:row>3</xdr:row>
      <xdr:rowOff>187470</xdr:rowOff>
    </xdr:from>
    <xdr:to>
      <xdr:col>29</xdr:col>
      <xdr:colOff>557893</xdr:colOff>
      <xdr:row>18</xdr:row>
      <xdr:rowOff>73170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09D72-899C-466F-9552-D27537382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265339</xdr:colOff>
      <xdr:row>20</xdr:row>
      <xdr:rowOff>2722</xdr:rowOff>
    </xdr:from>
    <xdr:to>
      <xdr:col>19</xdr:col>
      <xdr:colOff>329045</xdr:colOff>
      <xdr:row>34</xdr:row>
      <xdr:rowOff>78922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BD2ED5-5C11-450C-A19E-B9CE19180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63669</xdr:colOff>
      <xdr:row>19</xdr:row>
      <xdr:rowOff>185506</xdr:rowOff>
    </xdr:from>
    <xdr:to>
      <xdr:col>29</xdr:col>
      <xdr:colOff>554180</xdr:colOff>
      <xdr:row>34</xdr:row>
      <xdr:rowOff>71206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18D8CC-6449-408B-914E-6DF46B805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263338</xdr:colOff>
      <xdr:row>35</xdr:row>
      <xdr:rowOff>57149</xdr:rowOff>
    </xdr:from>
    <xdr:to>
      <xdr:col>15</xdr:col>
      <xdr:colOff>599514</xdr:colOff>
      <xdr:row>49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28D6A4-D340-4C2D-AC93-0AA72089F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218515</xdr:colOff>
      <xdr:row>35</xdr:row>
      <xdr:rowOff>45943</xdr:rowOff>
    </xdr:from>
    <xdr:to>
      <xdr:col>23</xdr:col>
      <xdr:colOff>554691</xdr:colOff>
      <xdr:row>49</xdr:row>
      <xdr:rowOff>122143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254CF5-CAB9-483D-9F12-1975A30B4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294153</xdr:colOff>
      <xdr:row>4</xdr:row>
      <xdr:rowOff>4762</xdr:rowOff>
    </xdr:from>
    <xdr:to>
      <xdr:col>19</xdr:col>
      <xdr:colOff>160805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A730B-E658-4AE4-9D02-F92156E51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474211</xdr:colOff>
      <xdr:row>3</xdr:row>
      <xdr:rowOff>183470</xdr:rowOff>
    </xdr:from>
    <xdr:to>
      <xdr:col>30</xdr:col>
      <xdr:colOff>398318</xdr:colOff>
      <xdr:row>18</xdr:row>
      <xdr:rowOff>69170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01CBA7-CD4B-4199-BC91-512A2206D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306159</xdr:colOff>
      <xdr:row>19</xdr:row>
      <xdr:rowOff>138793</xdr:rowOff>
    </xdr:from>
    <xdr:to>
      <xdr:col>19</xdr:col>
      <xdr:colOff>489856</xdr:colOff>
      <xdr:row>34</xdr:row>
      <xdr:rowOff>24493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5D26F2-E81F-473B-9A94-D0C2B90DB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156482</xdr:colOff>
      <xdr:row>19</xdr:row>
      <xdr:rowOff>138793</xdr:rowOff>
    </xdr:from>
    <xdr:to>
      <xdr:col>30</xdr:col>
      <xdr:colOff>404812</xdr:colOff>
      <xdr:row>34</xdr:row>
      <xdr:rowOff>24493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ED96FB-AB4F-4DB6-9DC4-606A528D5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306161</xdr:colOff>
      <xdr:row>35</xdr:row>
      <xdr:rowOff>84365</xdr:rowOff>
    </xdr:from>
    <xdr:to>
      <xdr:col>15</xdr:col>
      <xdr:colOff>591911</xdr:colOff>
      <xdr:row>49</xdr:row>
      <xdr:rowOff>160565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CF6189-A533-4363-B398-87E59A421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605517</xdr:colOff>
      <xdr:row>35</xdr:row>
      <xdr:rowOff>83003</xdr:rowOff>
    </xdr:from>
    <xdr:to>
      <xdr:col>24</xdr:col>
      <xdr:colOff>278946</xdr:colOff>
      <xdr:row>49</xdr:row>
      <xdr:rowOff>159203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5A2EB1-C2B4-4158-BEEB-A0CB827E3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34635</xdr:colOff>
      <xdr:row>4</xdr:row>
      <xdr:rowOff>13854</xdr:rowOff>
    </xdr:from>
    <xdr:to>
      <xdr:col>19</xdr:col>
      <xdr:colOff>519544</xdr:colOff>
      <xdr:row>18</xdr:row>
      <xdr:rowOff>90054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FCC597-F052-4782-BFB0-AA5222A8B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277089</xdr:colOff>
      <xdr:row>4</xdr:row>
      <xdr:rowOff>29498</xdr:rowOff>
    </xdr:from>
    <xdr:to>
      <xdr:col>31</xdr:col>
      <xdr:colOff>54429</xdr:colOff>
      <xdr:row>18</xdr:row>
      <xdr:rowOff>105698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4F6FF5-5107-4EC4-B50C-E638717AC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34017</xdr:colOff>
      <xdr:row>20</xdr:row>
      <xdr:rowOff>84364</xdr:rowOff>
    </xdr:from>
    <xdr:to>
      <xdr:col>16</xdr:col>
      <xdr:colOff>319767</xdr:colOff>
      <xdr:row>34</xdr:row>
      <xdr:rowOff>160564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E141F9-04F1-4ACB-9E8A-B838F3AFF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210910</xdr:colOff>
      <xdr:row>20</xdr:row>
      <xdr:rowOff>84364</xdr:rowOff>
    </xdr:from>
    <xdr:to>
      <xdr:col>24</xdr:col>
      <xdr:colOff>496660</xdr:colOff>
      <xdr:row>34</xdr:row>
      <xdr:rowOff>160564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C15175-16AE-432C-9AAA-32D2F14DB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6803</xdr:colOff>
      <xdr:row>36</xdr:row>
      <xdr:rowOff>43543</xdr:rowOff>
    </xdr:from>
    <xdr:to>
      <xdr:col>16</xdr:col>
      <xdr:colOff>292553</xdr:colOff>
      <xdr:row>50</xdr:row>
      <xdr:rowOff>119743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6216BB6-76C0-4F0A-84A9-5B887D29B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591910</xdr:colOff>
      <xdr:row>36</xdr:row>
      <xdr:rowOff>47626</xdr:rowOff>
    </xdr:from>
    <xdr:to>
      <xdr:col>24</xdr:col>
      <xdr:colOff>265339</xdr:colOff>
      <xdr:row>50</xdr:row>
      <xdr:rowOff>123826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2805DF5-8124-4427-9C8A-276419652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364190</xdr:colOff>
      <xdr:row>4</xdr:row>
      <xdr:rowOff>12326</xdr:rowOff>
    </xdr:from>
    <xdr:to>
      <xdr:col>18</xdr:col>
      <xdr:colOff>560295</xdr:colOff>
      <xdr:row>18</xdr:row>
      <xdr:rowOff>88526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E8BA1-D399-4333-B933-E705EE2E8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173182</xdr:colOff>
      <xdr:row>4</xdr:row>
      <xdr:rowOff>31172</xdr:rowOff>
    </xdr:from>
    <xdr:to>
      <xdr:col>29</xdr:col>
      <xdr:colOff>346363</xdr:colOff>
      <xdr:row>18</xdr:row>
      <xdr:rowOff>107372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83B7D5-3081-4C4A-B3D6-063B6D1AA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363682</xdr:colOff>
      <xdr:row>20</xdr:row>
      <xdr:rowOff>13854</xdr:rowOff>
    </xdr:from>
    <xdr:to>
      <xdr:col>18</xdr:col>
      <xdr:colOff>588818</xdr:colOff>
      <xdr:row>34</xdr:row>
      <xdr:rowOff>90054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7197D5-FCCE-4311-B1E2-82BA9546A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242453</xdr:colOff>
      <xdr:row>20</xdr:row>
      <xdr:rowOff>31173</xdr:rowOff>
    </xdr:from>
    <xdr:to>
      <xdr:col>29</xdr:col>
      <xdr:colOff>363680</xdr:colOff>
      <xdr:row>34</xdr:row>
      <xdr:rowOff>107373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98B536-BF1E-43E2-993D-C45954E32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346363</xdr:colOff>
      <xdr:row>35</xdr:row>
      <xdr:rowOff>187036</xdr:rowOff>
    </xdr:from>
    <xdr:to>
      <xdr:col>16</xdr:col>
      <xdr:colOff>69272</xdr:colOff>
      <xdr:row>50</xdr:row>
      <xdr:rowOff>72736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631D99-CDA8-4CFF-AA0A-682EB351C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</xdr:colOff>
      <xdr:row>35</xdr:row>
      <xdr:rowOff>169718</xdr:rowOff>
    </xdr:from>
    <xdr:to>
      <xdr:col>24</xdr:col>
      <xdr:colOff>329046</xdr:colOff>
      <xdr:row>50</xdr:row>
      <xdr:rowOff>55418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550031-C572-4848-AD4F-9199162DC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364190</xdr:colOff>
      <xdr:row>4</xdr:row>
      <xdr:rowOff>12326</xdr:rowOff>
    </xdr:from>
    <xdr:to>
      <xdr:col>18</xdr:col>
      <xdr:colOff>560295</xdr:colOff>
      <xdr:row>18</xdr:row>
      <xdr:rowOff>88526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6944D-9259-44E2-A5E0-1AEBD6DE7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173182</xdr:colOff>
      <xdr:row>4</xdr:row>
      <xdr:rowOff>31172</xdr:rowOff>
    </xdr:from>
    <xdr:to>
      <xdr:col>29</xdr:col>
      <xdr:colOff>346363</xdr:colOff>
      <xdr:row>18</xdr:row>
      <xdr:rowOff>107372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734FB3-8FC0-44FF-9193-585479069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363682</xdr:colOff>
      <xdr:row>20</xdr:row>
      <xdr:rowOff>13854</xdr:rowOff>
    </xdr:from>
    <xdr:to>
      <xdr:col>18</xdr:col>
      <xdr:colOff>588818</xdr:colOff>
      <xdr:row>34</xdr:row>
      <xdr:rowOff>90054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AC816D-1005-4DA4-BACD-1855CBDC2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242453</xdr:colOff>
      <xdr:row>20</xdr:row>
      <xdr:rowOff>31173</xdr:rowOff>
    </xdr:from>
    <xdr:to>
      <xdr:col>29</xdr:col>
      <xdr:colOff>363680</xdr:colOff>
      <xdr:row>34</xdr:row>
      <xdr:rowOff>107373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F76396-B88F-4D8B-996C-273F33CD9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346363</xdr:colOff>
      <xdr:row>35</xdr:row>
      <xdr:rowOff>187036</xdr:rowOff>
    </xdr:from>
    <xdr:to>
      <xdr:col>16</xdr:col>
      <xdr:colOff>69272</xdr:colOff>
      <xdr:row>50</xdr:row>
      <xdr:rowOff>72736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C73B78-1833-462F-B691-5A858E77A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</xdr:colOff>
      <xdr:row>35</xdr:row>
      <xdr:rowOff>169718</xdr:rowOff>
    </xdr:from>
    <xdr:to>
      <xdr:col>24</xdr:col>
      <xdr:colOff>329046</xdr:colOff>
      <xdr:row>50</xdr:row>
      <xdr:rowOff>55418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B7AC26-2694-43AE-A91D-1C1E98A9B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8"/>
  <sheetViews>
    <sheetView zoomScale="85" zoomScaleNormal="85" workbookViewId="0">
      <selection activeCell="F6" sqref="F6"/>
    </sheetView>
  </sheetViews>
  <sheetFormatPr defaultColWidth="9.140625" defaultRowHeight="15" x14ac:dyDescent="0.25"/>
  <cols>
    <col min="1" max="1" width="5.140625" style="3" customWidth="1"/>
    <col min="2" max="2" width="26.140625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26" t="s">
        <v>21</v>
      </c>
      <c r="C2" s="26"/>
      <c r="D2" s="26"/>
      <c r="E2" s="26"/>
      <c r="F2" s="26"/>
      <c r="G2" s="26"/>
      <c r="H2" s="26"/>
    </row>
    <row r="3" spans="1:8" ht="23.25" x14ac:dyDescent="0.35">
      <c r="B3" s="27" t="s">
        <v>26</v>
      </c>
      <c r="C3" s="26"/>
      <c r="D3" s="26"/>
      <c r="E3" s="26"/>
      <c r="F3" s="26"/>
      <c r="G3" s="26"/>
      <c r="H3" s="26"/>
    </row>
    <row r="5" spans="1:8" x14ac:dyDescent="0.25">
      <c r="A5" s="12" t="s">
        <v>0</v>
      </c>
      <c r="B5" s="12" t="s">
        <v>1</v>
      </c>
      <c r="C5" s="21" t="s">
        <v>28</v>
      </c>
      <c r="D5" s="12" t="s">
        <v>2</v>
      </c>
      <c r="E5" s="12" t="s">
        <v>3</v>
      </c>
      <c r="F5" s="12" t="s">
        <v>4</v>
      </c>
      <c r="G5" s="12" t="s">
        <v>5</v>
      </c>
      <c r="H5" s="13" t="s">
        <v>10</v>
      </c>
    </row>
    <row r="6" spans="1:8" x14ac:dyDescent="0.25">
      <c r="A6" s="1">
        <v>1</v>
      </c>
      <c r="B6" s="18">
        <v>1</v>
      </c>
      <c r="C6" s="25">
        <v>1380</v>
      </c>
      <c r="D6" s="25">
        <v>60</v>
      </c>
      <c r="E6" s="6">
        <v>1</v>
      </c>
      <c r="F6" s="1">
        <f>SUM(C6:E6)</f>
        <v>1441</v>
      </c>
      <c r="G6" s="7">
        <f>F6/C46</f>
        <v>3.5950402913953544E-2</v>
      </c>
      <c r="H6" s="29" t="s">
        <v>16</v>
      </c>
    </row>
    <row r="7" spans="1:8" x14ac:dyDescent="0.25">
      <c r="A7" s="1">
        <v>2</v>
      </c>
      <c r="B7" s="18">
        <f>B6+1</f>
        <v>2</v>
      </c>
      <c r="C7" s="25">
        <v>1331</v>
      </c>
      <c r="D7" s="25">
        <v>56</v>
      </c>
      <c r="E7" s="6">
        <v>3</v>
      </c>
      <c r="F7" s="6">
        <f t="shared" ref="F7:F35" si="0">SUM(C7:E7)</f>
        <v>1390</v>
      </c>
      <c r="G7" s="7">
        <f>F7/C46</f>
        <v>3.4678043060649151E-2</v>
      </c>
      <c r="H7" s="30"/>
    </row>
    <row r="8" spans="1:8" x14ac:dyDescent="0.25">
      <c r="A8" s="1">
        <v>3</v>
      </c>
      <c r="B8" s="18">
        <f t="shared" ref="B8:B34" si="1">B7+1</f>
        <v>3</v>
      </c>
      <c r="C8" s="25">
        <v>1028</v>
      </c>
      <c r="D8" s="25">
        <v>53</v>
      </c>
      <c r="E8" s="25"/>
      <c r="F8" s="6">
        <f t="shared" si="0"/>
        <v>1081</v>
      </c>
      <c r="G8" s="7">
        <f>F8/C46</f>
        <v>2.6969039243569592E-2</v>
      </c>
      <c r="H8" s="30"/>
    </row>
    <row r="9" spans="1:8" x14ac:dyDescent="0.25">
      <c r="A9" s="1">
        <v>4</v>
      </c>
      <c r="B9" s="18">
        <f t="shared" si="1"/>
        <v>4</v>
      </c>
      <c r="C9" s="25">
        <v>689</v>
      </c>
      <c r="D9" s="25">
        <v>32</v>
      </c>
      <c r="E9" s="6">
        <v>1</v>
      </c>
      <c r="F9" s="6">
        <f t="shared" si="0"/>
        <v>722</v>
      </c>
      <c r="G9" s="7">
        <f>F9/C46</f>
        <v>1.8012623805603374E-2</v>
      </c>
      <c r="H9" s="30"/>
    </row>
    <row r="10" spans="1:8" x14ac:dyDescent="0.25">
      <c r="A10" s="1">
        <v>5</v>
      </c>
      <c r="B10" s="18">
        <f t="shared" si="1"/>
        <v>5</v>
      </c>
      <c r="C10" s="25">
        <v>1612</v>
      </c>
      <c r="D10" s="25">
        <v>52</v>
      </c>
      <c r="E10" s="25">
        <v>6</v>
      </c>
      <c r="F10" s="6">
        <v>58</v>
      </c>
      <c r="G10" s="7">
        <f>F10/C46</f>
        <v>1.4469974802285258E-3</v>
      </c>
      <c r="H10" s="30"/>
    </row>
    <row r="11" spans="1:8" x14ac:dyDescent="0.25">
      <c r="A11" s="1">
        <v>6</v>
      </c>
      <c r="B11" s="18">
        <f t="shared" si="1"/>
        <v>6</v>
      </c>
      <c r="C11" s="25">
        <v>1410</v>
      </c>
      <c r="D11" s="25">
        <v>63</v>
      </c>
      <c r="E11" s="6">
        <v>3</v>
      </c>
      <c r="F11" s="6">
        <f t="shared" si="0"/>
        <v>1476</v>
      </c>
      <c r="G11" s="7">
        <f>F11/C46</f>
        <v>3.682359104857421E-2</v>
      </c>
      <c r="H11" s="30"/>
    </row>
    <row r="12" spans="1:8" x14ac:dyDescent="0.25">
      <c r="A12" s="8">
        <v>7</v>
      </c>
      <c r="B12" s="19">
        <f t="shared" si="1"/>
        <v>7</v>
      </c>
      <c r="C12" s="8">
        <v>1473</v>
      </c>
      <c r="D12" s="8">
        <v>53</v>
      </c>
      <c r="E12" s="8">
        <v>5</v>
      </c>
      <c r="F12" s="8">
        <f t="shared" si="0"/>
        <v>1531</v>
      </c>
      <c r="G12" s="9">
        <f>F12/C46</f>
        <v>3.8195743831549535E-2</v>
      </c>
      <c r="H12" s="31"/>
    </row>
    <row r="13" spans="1:8" x14ac:dyDescent="0.25">
      <c r="A13" s="1">
        <v>8</v>
      </c>
      <c r="B13" s="18">
        <f t="shared" si="1"/>
        <v>8</v>
      </c>
      <c r="C13" s="25">
        <v>1404</v>
      </c>
      <c r="D13" s="25">
        <v>54</v>
      </c>
      <c r="E13" s="6">
        <v>8</v>
      </c>
      <c r="F13" s="6">
        <f t="shared" si="0"/>
        <v>1466</v>
      </c>
      <c r="G13" s="7">
        <f>F13/C46</f>
        <v>3.6574108724396877E-2</v>
      </c>
      <c r="H13" s="29" t="s">
        <v>17</v>
      </c>
    </row>
    <row r="14" spans="1:8" x14ac:dyDescent="0.25">
      <c r="A14" s="1">
        <v>9</v>
      </c>
      <c r="B14" s="18">
        <f t="shared" si="1"/>
        <v>9</v>
      </c>
      <c r="C14" s="25">
        <v>1523</v>
      </c>
      <c r="D14" s="6">
        <v>46</v>
      </c>
      <c r="E14" s="6">
        <v>5</v>
      </c>
      <c r="F14" s="6">
        <f t="shared" si="0"/>
        <v>1574</v>
      </c>
      <c r="G14" s="7">
        <f>F14/C46</f>
        <v>3.9268517825512064E-2</v>
      </c>
      <c r="H14" s="30"/>
    </row>
    <row r="15" spans="1:8" x14ac:dyDescent="0.25">
      <c r="A15" s="1">
        <v>10</v>
      </c>
      <c r="B15" s="18">
        <f t="shared" si="1"/>
        <v>10</v>
      </c>
      <c r="C15" s="25">
        <v>1151</v>
      </c>
      <c r="D15" s="25">
        <v>60</v>
      </c>
      <c r="E15" s="6">
        <v>5</v>
      </c>
      <c r="F15" s="6">
        <f t="shared" si="0"/>
        <v>1216</v>
      </c>
      <c r="G15" s="7">
        <f>F15/C46</f>
        <v>3.0337050619963574E-2</v>
      </c>
      <c r="H15" s="30"/>
    </row>
    <row r="16" spans="1:8" x14ac:dyDescent="0.25">
      <c r="A16" s="1">
        <v>11</v>
      </c>
      <c r="B16" s="18">
        <f t="shared" si="1"/>
        <v>11</v>
      </c>
      <c r="C16" s="25">
        <v>779</v>
      </c>
      <c r="D16" s="25">
        <v>35</v>
      </c>
      <c r="E16" s="25">
        <v>6</v>
      </c>
      <c r="F16" s="6">
        <f t="shared" si="0"/>
        <v>820</v>
      </c>
      <c r="G16" s="7">
        <f>F16/C46</f>
        <v>2.0457550582541228E-2</v>
      </c>
      <c r="H16" s="30"/>
    </row>
    <row r="17" spans="1:8" x14ac:dyDescent="0.25">
      <c r="A17" s="1">
        <v>12</v>
      </c>
      <c r="B17" s="18">
        <f t="shared" si="1"/>
        <v>12</v>
      </c>
      <c r="C17" s="25">
        <v>1752</v>
      </c>
      <c r="D17" s="25">
        <v>70</v>
      </c>
      <c r="E17" s="6">
        <v>5</v>
      </c>
      <c r="F17" s="6">
        <f t="shared" si="0"/>
        <v>1827</v>
      </c>
      <c r="G17" s="7">
        <f>F17/C46</f>
        <v>4.558042062719856E-2</v>
      </c>
      <c r="H17" s="30"/>
    </row>
    <row r="18" spans="1:8" x14ac:dyDescent="0.25">
      <c r="A18" s="1">
        <v>13</v>
      </c>
      <c r="B18" s="18">
        <f t="shared" si="1"/>
        <v>13</v>
      </c>
      <c r="C18" s="25">
        <v>1335</v>
      </c>
      <c r="D18" s="25">
        <v>74</v>
      </c>
      <c r="E18" s="6">
        <v>6</v>
      </c>
      <c r="F18" s="6">
        <f t="shared" si="0"/>
        <v>1415</v>
      </c>
      <c r="G18" s="7">
        <f>F18/C46</f>
        <v>3.5301748871092484E-2</v>
      </c>
      <c r="H18" s="30"/>
    </row>
    <row r="19" spans="1:8" x14ac:dyDescent="0.25">
      <c r="A19" s="8">
        <v>14</v>
      </c>
      <c r="B19" s="19">
        <f t="shared" si="1"/>
        <v>14</v>
      </c>
      <c r="C19" s="8">
        <v>1574</v>
      </c>
      <c r="D19" s="8">
        <v>59</v>
      </c>
      <c r="E19" s="8">
        <v>4</v>
      </c>
      <c r="F19" s="8">
        <f t="shared" si="0"/>
        <v>1637</v>
      </c>
      <c r="G19" s="9">
        <f>F19/C46</f>
        <v>4.0840256467829253E-2</v>
      </c>
      <c r="H19" s="31"/>
    </row>
    <row r="20" spans="1:8" x14ac:dyDescent="0.25">
      <c r="A20" s="1">
        <v>15</v>
      </c>
      <c r="B20" s="18">
        <f t="shared" si="1"/>
        <v>15</v>
      </c>
      <c r="C20" s="25">
        <v>1598</v>
      </c>
      <c r="D20" s="25">
        <v>79</v>
      </c>
      <c r="E20" s="6">
        <v>6</v>
      </c>
      <c r="F20" s="6">
        <f t="shared" si="0"/>
        <v>1683</v>
      </c>
      <c r="G20" s="7">
        <f>F20/C46</f>
        <v>4.1987875159044979E-2</v>
      </c>
      <c r="H20" s="29" t="s">
        <v>18</v>
      </c>
    </row>
    <row r="21" spans="1:8" x14ac:dyDescent="0.25">
      <c r="A21" s="1">
        <v>16</v>
      </c>
      <c r="B21" s="18">
        <f t="shared" si="1"/>
        <v>16</v>
      </c>
      <c r="C21" s="25">
        <v>1454</v>
      </c>
      <c r="D21" s="25">
        <v>67</v>
      </c>
      <c r="E21" s="25">
        <v>5</v>
      </c>
      <c r="F21" s="6">
        <f t="shared" si="0"/>
        <v>1526</v>
      </c>
      <c r="G21" s="7">
        <f>F21/C46</f>
        <v>3.8071002669460868E-2</v>
      </c>
      <c r="H21" s="30"/>
    </row>
    <row r="22" spans="1:8" x14ac:dyDescent="0.25">
      <c r="A22" s="1">
        <v>17</v>
      </c>
      <c r="B22" s="18">
        <f t="shared" si="1"/>
        <v>17</v>
      </c>
      <c r="C22" s="25">
        <v>1103</v>
      </c>
      <c r="D22" s="6">
        <v>58</v>
      </c>
      <c r="E22" s="25">
        <v>2</v>
      </c>
      <c r="F22" s="6">
        <f t="shared" si="0"/>
        <v>1163</v>
      </c>
      <c r="G22" s="7">
        <f>F22/C46</f>
        <v>2.9014794301823715E-2</v>
      </c>
      <c r="H22" s="30"/>
    </row>
    <row r="23" spans="1:8" x14ac:dyDescent="0.25">
      <c r="A23" s="1">
        <v>18</v>
      </c>
      <c r="B23" s="18">
        <f t="shared" si="1"/>
        <v>18</v>
      </c>
      <c r="C23" s="25">
        <v>709</v>
      </c>
      <c r="D23" s="25">
        <v>26</v>
      </c>
      <c r="E23" s="6">
        <v>2</v>
      </c>
      <c r="F23" s="6">
        <f t="shared" si="0"/>
        <v>737</v>
      </c>
      <c r="G23" s="7">
        <f>F23/C46</f>
        <v>1.838684729186937E-2</v>
      </c>
      <c r="H23" s="30"/>
    </row>
    <row r="24" spans="1:8" x14ac:dyDescent="0.25">
      <c r="A24" s="1">
        <v>19</v>
      </c>
      <c r="B24" s="18">
        <f t="shared" si="1"/>
        <v>19</v>
      </c>
      <c r="C24" s="25">
        <v>1628</v>
      </c>
      <c r="D24" s="25">
        <v>52</v>
      </c>
      <c r="E24" s="6">
        <v>5</v>
      </c>
      <c r="F24" s="6">
        <f t="shared" si="0"/>
        <v>1685</v>
      </c>
      <c r="G24" s="7">
        <f>F24/C46</f>
        <v>4.2037771623880449E-2</v>
      </c>
      <c r="H24" s="30"/>
    </row>
    <row r="25" spans="1:8" x14ac:dyDescent="0.25">
      <c r="A25" s="1">
        <v>20</v>
      </c>
      <c r="B25" s="18">
        <f t="shared" si="1"/>
        <v>20</v>
      </c>
      <c r="C25" s="25">
        <v>1551</v>
      </c>
      <c r="D25" s="6">
        <v>55</v>
      </c>
      <c r="E25" s="6">
        <v>6</v>
      </c>
      <c r="F25" s="6">
        <f t="shared" si="0"/>
        <v>1612</v>
      </c>
      <c r="G25" s="7">
        <f>F25/C46</f>
        <v>4.0216550657385927E-2</v>
      </c>
      <c r="H25" s="30"/>
    </row>
    <row r="26" spans="1:8" x14ac:dyDescent="0.25">
      <c r="A26" s="8">
        <v>21</v>
      </c>
      <c r="B26" s="19">
        <f t="shared" si="1"/>
        <v>21</v>
      </c>
      <c r="C26" s="8">
        <v>1446</v>
      </c>
      <c r="D26" s="8">
        <v>65</v>
      </c>
      <c r="E26" s="8">
        <v>6</v>
      </c>
      <c r="F26" s="8">
        <f t="shared" si="0"/>
        <v>1517</v>
      </c>
      <c r="G26" s="9">
        <f>F26/C46</f>
        <v>3.784646857770127E-2</v>
      </c>
      <c r="H26" s="31"/>
    </row>
    <row r="27" spans="1:8" x14ac:dyDescent="0.25">
      <c r="A27" s="1">
        <v>22</v>
      </c>
      <c r="B27" s="18">
        <f t="shared" si="1"/>
        <v>22</v>
      </c>
      <c r="C27" s="25">
        <v>1330</v>
      </c>
      <c r="D27" s="6">
        <v>56</v>
      </c>
      <c r="E27" s="6">
        <v>1</v>
      </c>
      <c r="F27" s="6">
        <f t="shared" si="0"/>
        <v>1387</v>
      </c>
      <c r="G27" s="7">
        <f>F27/C46</f>
        <v>3.4603198363395954E-2</v>
      </c>
      <c r="H27" s="29" t="s">
        <v>19</v>
      </c>
    </row>
    <row r="28" spans="1:8" x14ac:dyDescent="0.25">
      <c r="A28" s="1">
        <v>23</v>
      </c>
      <c r="B28" s="18">
        <f t="shared" si="1"/>
        <v>23</v>
      </c>
      <c r="C28" s="25">
        <v>1365</v>
      </c>
      <c r="D28" s="25">
        <v>63</v>
      </c>
      <c r="E28" s="25">
        <v>3</v>
      </c>
      <c r="F28" s="6">
        <f t="shared" si="0"/>
        <v>1431</v>
      </c>
      <c r="G28" s="7">
        <f>F28/C46</f>
        <v>3.5700920589776211E-2</v>
      </c>
      <c r="H28" s="30"/>
    </row>
    <row r="29" spans="1:8" x14ac:dyDescent="0.25">
      <c r="A29" s="1">
        <v>24</v>
      </c>
      <c r="B29" s="18">
        <f t="shared" si="1"/>
        <v>24</v>
      </c>
      <c r="C29" s="25">
        <v>1054</v>
      </c>
      <c r="D29" s="25">
        <v>47</v>
      </c>
      <c r="E29" s="25">
        <v>5</v>
      </c>
      <c r="F29" s="6">
        <f t="shared" si="0"/>
        <v>1106</v>
      </c>
      <c r="G29" s="7">
        <f>F29/C46</f>
        <v>2.7592745054012924E-2</v>
      </c>
      <c r="H29" s="30"/>
    </row>
    <row r="30" spans="1:8" x14ac:dyDescent="0.25">
      <c r="A30" s="1">
        <v>25</v>
      </c>
      <c r="B30" s="18">
        <f t="shared" si="1"/>
        <v>25</v>
      </c>
      <c r="C30" s="25">
        <v>626</v>
      </c>
      <c r="D30" s="25">
        <v>32</v>
      </c>
      <c r="E30" s="25">
        <v>2</v>
      </c>
      <c r="F30" s="6">
        <f t="shared" si="0"/>
        <v>660</v>
      </c>
      <c r="G30" s="7">
        <f>F30/C46</f>
        <v>1.6465833395703913E-2</v>
      </c>
      <c r="H30" s="30"/>
    </row>
    <row r="31" spans="1:8" x14ac:dyDescent="0.25">
      <c r="A31" s="1">
        <v>26</v>
      </c>
      <c r="B31" s="18">
        <f t="shared" si="1"/>
        <v>26</v>
      </c>
      <c r="C31" s="25">
        <v>1556</v>
      </c>
      <c r="D31" s="25">
        <v>59</v>
      </c>
      <c r="E31" s="25"/>
      <c r="F31" s="6">
        <f t="shared" si="0"/>
        <v>1615</v>
      </c>
      <c r="G31" s="7">
        <f>F31/C46</f>
        <v>4.0291395354639124E-2</v>
      </c>
      <c r="H31" s="30"/>
    </row>
    <row r="32" spans="1:8" x14ac:dyDescent="0.25">
      <c r="A32" s="1">
        <v>27</v>
      </c>
      <c r="B32" s="18">
        <f t="shared" si="1"/>
        <v>27</v>
      </c>
      <c r="C32" s="25">
        <v>1475</v>
      </c>
      <c r="D32" s="6">
        <v>74</v>
      </c>
      <c r="E32" s="6">
        <v>2</v>
      </c>
      <c r="F32" s="6">
        <f t="shared" si="0"/>
        <v>1551</v>
      </c>
      <c r="G32" s="7">
        <f>F32/C46</f>
        <v>3.8694708479904201E-2</v>
      </c>
      <c r="H32" s="30"/>
    </row>
    <row r="33" spans="1:8" x14ac:dyDescent="0.25">
      <c r="A33" s="1">
        <v>28</v>
      </c>
      <c r="B33" s="18">
        <f t="shared" si="1"/>
        <v>28</v>
      </c>
      <c r="C33" s="25">
        <v>1296</v>
      </c>
      <c r="D33" s="25">
        <v>57</v>
      </c>
      <c r="E33" s="6">
        <v>1</v>
      </c>
      <c r="F33" s="6">
        <f t="shared" si="0"/>
        <v>1354</v>
      </c>
      <c r="G33" s="7">
        <f>F33/C46</f>
        <v>3.3779906693610758E-2</v>
      </c>
      <c r="H33" s="30"/>
    </row>
    <row r="34" spans="1:8" x14ac:dyDescent="0.25">
      <c r="A34" s="1">
        <v>29</v>
      </c>
      <c r="B34" s="18">
        <f t="shared" si="1"/>
        <v>29</v>
      </c>
      <c r="C34" s="25">
        <v>958</v>
      </c>
      <c r="D34" s="25">
        <v>34</v>
      </c>
      <c r="E34" s="6"/>
      <c r="F34" s="6">
        <f t="shared" si="0"/>
        <v>992</v>
      </c>
      <c r="G34" s="7">
        <f>F34/C46</f>
        <v>2.4748646558391339E-2</v>
      </c>
      <c r="H34" s="30"/>
    </row>
    <row r="35" spans="1:8" x14ac:dyDescent="0.25">
      <c r="A35" s="1">
        <v>30</v>
      </c>
      <c r="B35" s="18">
        <f>B34+1</f>
        <v>30</v>
      </c>
      <c r="C35" s="25">
        <v>1285</v>
      </c>
      <c r="D35" s="25">
        <v>65</v>
      </c>
      <c r="E35" s="6">
        <v>2</v>
      </c>
      <c r="F35" s="6">
        <f t="shared" si="0"/>
        <v>1352</v>
      </c>
      <c r="G35" s="7">
        <f>F35/C46</f>
        <v>3.3730010228775288E-2</v>
      </c>
      <c r="H35" s="30"/>
    </row>
    <row r="36" spans="1:8" x14ac:dyDescent="0.25">
      <c r="A36" s="8">
        <v>31</v>
      </c>
      <c r="B36" s="19">
        <f>B35+1</f>
        <v>31</v>
      </c>
      <c r="C36" s="8">
        <v>1007</v>
      </c>
      <c r="D36" s="8">
        <v>48</v>
      </c>
      <c r="E36" s="8">
        <v>3</v>
      </c>
      <c r="F36" s="8">
        <f t="shared" ref="F36" si="2">SUM(C36:E36)</f>
        <v>1058</v>
      </c>
      <c r="G36" s="9">
        <f>F36/C46</f>
        <v>2.6395229897961728E-2</v>
      </c>
      <c r="H36" s="31"/>
    </row>
    <row r="37" spans="1:8" x14ac:dyDescent="0.25">
      <c r="A37" s="4"/>
      <c r="B37" s="4"/>
      <c r="C37" s="4"/>
      <c r="D37" s="4"/>
      <c r="E37" s="4"/>
      <c r="F37" s="4"/>
      <c r="G37" s="4"/>
    </row>
    <row r="38" spans="1:8" x14ac:dyDescent="0.25">
      <c r="A38" s="12" t="s">
        <v>0</v>
      </c>
      <c r="B38" s="12" t="s">
        <v>10</v>
      </c>
      <c r="C38" s="21" t="s">
        <v>28</v>
      </c>
      <c r="D38" s="12" t="s">
        <v>2</v>
      </c>
      <c r="E38" s="12" t="s">
        <v>3</v>
      </c>
      <c r="F38" s="12" t="s">
        <v>4</v>
      </c>
      <c r="G38" s="12" t="s">
        <v>5</v>
      </c>
    </row>
    <row r="39" spans="1:8" x14ac:dyDescent="0.25">
      <c r="A39" s="1">
        <v>2</v>
      </c>
      <c r="B39" s="1" t="s">
        <v>6</v>
      </c>
      <c r="C39" s="6">
        <f>SUM(C6:C12)</f>
        <v>8923</v>
      </c>
      <c r="D39" s="5">
        <f>SUM(D6:D12)</f>
        <v>369</v>
      </c>
      <c r="E39" s="5">
        <f t="shared" ref="E39" si="3">SUM(E6:E12)</f>
        <v>19</v>
      </c>
      <c r="F39" s="5">
        <f>SUM(F6:F12)</f>
        <v>7699</v>
      </c>
      <c r="G39" s="7">
        <f>F39/C46</f>
        <v>0.19207644138412794</v>
      </c>
    </row>
    <row r="40" spans="1:8" x14ac:dyDescent="0.25">
      <c r="A40" s="1">
        <v>3</v>
      </c>
      <c r="B40" s="1" t="s">
        <v>7</v>
      </c>
      <c r="C40" s="6">
        <f>SUM(C13:C19)</f>
        <v>9518</v>
      </c>
      <c r="D40" s="5">
        <f t="shared" ref="D40:F40" si="4">SUM(D13:D19)</f>
        <v>398</v>
      </c>
      <c r="E40" s="5">
        <f t="shared" si="4"/>
        <v>39</v>
      </c>
      <c r="F40" s="5">
        <f t="shared" si="4"/>
        <v>9955</v>
      </c>
      <c r="G40" s="7">
        <f>F40/C46</f>
        <v>0.24835965371853405</v>
      </c>
    </row>
    <row r="41" spans="1:8" x14ac:dyDescent="0.25">
      <c r="A41" s="1">
        <v>4</v>
      </c>
      <c r="B41" s="1" t="s">
        <v>8</v>
      </c>
      <c r="C41" s="6">
        <f>SUM(C20:C26)</f>
        <v>9489</v>
      </c>
      <c r="D41" s="5">
        <f t="shared" ref="D41:F41" si="5">SUM(D20:D26)</f>
        <v>402</v>
      </c>
      <c r="E41" s="5">
        <f t="shared" si="5"/>
        <v>32</v>
      </c>
      <c r="F41" s="5">
        <f t="shared" si="5"/>
        <v>9923</v>
      </c>
      <c r="G41" s="7">
        <f>F41/C46</f>
        <v>0.24756131028116657</v>
      </c>
    </row>
    <row r="42" spans="1:8" x14ac:dyDescent="0.25">
      <c r="A42" s="1">
        <v>5</v>
      </c>
      <c r="B42" s="1" t="s">
        <v>9</v>
      </c>
      <c r="C42" s="6">
        <f>SUM(C27:C36)</f>
        <v>11952</v>
      </c>
      <c r="D42" s="6">
        <f>SUM(D27:D36)</f>
        <v>535</v>
      </c>
      <c r="E42" s="6">
        <f>SUM(E27:E36)</f>
        <v>19</v>
      </c>
      <c r="F42" s="5">
        <f>SUM(F27:F36)</f>
        <v>12506</v>
      </c>
      <c r="G42" s="7">
        <f>F42/C46</f>
        <v>0.31200259461617147</v>
      </c>
    </row>
    <row r="44" spans="1:8" x14ac:dyDescent="0.25">
      <c r="A44" s="28" t="s">
        <v>11</v>
      </c>
      <c r="B44" s="28"/>
      <c r="C44" s="6">
        <f>SUM(C39:C42)</f>
        <v>39882</v>
      </c>
      <c r="D44" s="5">
        <f>SUM(D39:D42)</f>
        <v>1704</v>
      </c>
      <c r="E44" s="5">
        <f>SUM(E39:E42)</f>
        <v>109</v>
      </c>
      <c r="F44" s="2"/>
      <c r="G44" s="2"/>
    </row>
    <row r="45" spans="1:8" x14ac:dyDescent="0.25">
      <c r="A45" s="28" t="s">
        <v>12</v>
      </c>
      <c r="B45" s="28"/>
      <c r="C45" s="10">
        <f>C44/31</f>
        <v>1286.516129032258</v>
      </c>
      <c r="D45" s="10">
        <f>D44/31</f>
        <v>54.967741935483872</v>
      </c>
      <c r="E45" s="10">
        <f>E44/31</f>
        <v>3.5161290322580645</v>
      </c>
      <c r="F45" s="2"/>
      <c r="G45" s="2"/>
    </row>
    <row r="46" spans="1:8" x14ac:dyDescent="0.25">
      <c r="A46" s="28" t="s">
        <v>13</v>
      </c>
      <c r="B46" s="28"/>
      <c r="C46" s="28">
        <f>SUM(F39:F42)</f>
        <v>40083</v>
      </c>
      <c r="D46" s="28"/>
      <c r="E46" s="28"/>
      <c r="F46" s="2"/>
      <c r="G46" s="2"/>
    </row>
    <row r="47" spans="1:8" x14ac:dyDescent="0.25">
      <c r="A47" s="28" t="s">
        <v>15</v>
      </c>
      <c r="B47" s="28"/>
      <c r="C47" s="34">
        <f>C46/31</f>
        <v>1293</v>
      </c>
      <c r="D47" s="35"/>
      <c r="E47" s="36"/>
      <c r="F47" s="2"/>
      <c r="G47" s="2"/>
    </row>
    <row r="48" spans="1:8" x14ac:dyDescent="0.25">
      <c r="A48" s="32" t="s">
        <v>14</v>
      </c>
      <c r="B48" s="33"/>
      <c r="C48" s="7">
        <f>C44/C46</f>
        <v>0.99498540528403567</v>
      </c>
      <c r="D48" s="7">
        <f>D44/C46</f>
        <v>4.251178803981738E-2</v>
      </c>
      <c r="E48" s="7">
        <f>E44/C46</f>
        <v>2.7193573335329191E-3</v>
      </c>
      <c r="F48" s="2"/>
      <c r="G48" s="2"/>
    </row>
  </sheetData>
  <mergeCells count="13">
    <mergeCell ref="A47:B47"/>
    <mergeCell ref="A48:B48"/>
    <mergeCell ref="C46:E46"/>
    <mergeCell ref="C47:E47"/>
    <mergeCell ref="H6:H12"/>
    <mergeCell ref="H13:H19"/>
    <mergeCell ref="H20:H26"/>
    <mergeCell ref="B2:H2"/>
    <mergeCell ref="B3:H3"/>
    <mergeCell ref="A44:B44"/>
    <mergeCell ref="A45:B45"/>
    <mergeCell ref="A46:B46"/>
    <mergeCell ref="H27:H36"/>
  </mergeCells>
  <phoneticPr fontId="1" type="noConversion"/>
  <pageMargins left="0.7" right="0.7" top="0.75" bottom="0.75" header="0.3" footer="0.3"/>
  <pageSetup orientation="portrait" horizontalDpi="360" verticalDpi="360" r:id="rId1"/>
  <ignoredErrors>
    <ignoredError sqref="C39:E42 F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48"/>
  <sheetViews>
    <sheetView tabSelected="1" zoomScale="60" zoomScaleNormal="60" workbookViewId="0">
      <selection activeCell="F26" sqref="F26"/>
    </sheetView>
  </sheetViews>
  <sheetFormatPr defaultColWidth="9.140625" defaultRowHeight="15" x14ac:dyDescent="0.25"/>
  <cols>
    <col min="1" max="1" width="5.140625" style="3" customWidth="1"/>
    <col min="2" max="2" width="26.140625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26" t="s">
        <v>27</v>
      </c>
      <c r="C2" s="26"/>
      <c r="D2" s="26"/>
      <c r="E2" s="26"/>
      <c r="F2" s="26"/>
      <c r="G2" s="26"/>
      <c r="H2" s="26"/>
    </row>
    <row r="3" spans="1:8" ht="23.25" x14ac:dyDescent="0.35">
      <c r="B3" s="27" t="s">
        <v>26</v>
      </c>
      <c r="C3" s="26"/>
      <c r="D3" s="26"/>
      <c r="E3" s="26"/>
      <c r="F3" s="26"/>
      <c r="G3" s="26"/>
      <c r="H3" s="26"/>
    </row>
    <row r="5" spans="1:8" x14ac:dyDescent="0.25">
      <c r="A5" s="15" t="s">
        <v>0</v>
      </c>
      <c r="B5" s="15" t="s">
        <v>1</v>
      </c>
      <c r="C5" s="15" t="s">
        <v>28</v>
      </c>
      <c r="D5" s="15" t="s">
        <v>2</v>
      </c>
      <c r="E5" s="15" t="s">
        <v>3</v>
      </c>
      <c r="F5" s="15" t="s">
        <v>4</v>
      </c>
      <c r="G5" s="15" t="s">
        <v>5</v>
      </c>
      <c r="H5" s="13" t="s">
        <v>10</v>
      </c>
    </row>
    <row r="6" spans="1:8" x14ac:dyDescent="0.25">
      <c r="A6" s="6">
        <v>1</v>
      </c>
      <c r="B6" s="18">
        <v>1</v>
      </c>
      <c r="C6" s="25">
        <v>1747</v>
      </c>
      <c r="D6" s="25">
        <v>98</v>
      </c>
      <c r="E6" s="25">
        <v>1</v>
      </c>
      <c r="F6" s="6">
        <f>SUM(C6:E6)</f>
        <v>1846</v>
      </c>
      <c r="G6" s="7">
        <f>F6/C46</f>
        <v>3.4623752719633881E-2</v>
      </c>
      <c r="H6" s="29" t="s">
        <v>16</v>
      </c>
    </row>
    <row r="7" spans="1:8" x14ac:dyDescent="0.25">
      <c r="A7" s="6">
        <v>2</v>
      </c>
      <c r="B7" s="18">
        <f>B6+1</f>
        <v>2</v>
      </c>
      <c r="C7" s="25">
        <v>1640</v>
      </c>
      <c r="D7" s="25">
        <v>86</v>
      </c>
      <c r="E7" s="6">
        <v>4</v>
      </c>
      <c r="F7" s="6">
        <f t="shared" ref="F7:F36" si="0">SUM(C7:E7)</f>
        <v>1730</v>
      </c>
      <c r="G7" s="7">
        <f>F7/C46</f>
        <v>3.2448045614824818E-2</v>
      </c>
      <c r="H7" s="30"/>
    </row>
    <row r="8" spans="1:8" x14ac:dyDescent="0.25">
      <c r="A8" s="6">
        <v>3</v>
      </c>
      <c r="B8" s="18">
        <f t="shared" ref="B8:B35" si="1">B7+1</f>
        <v>3</v>
      </c>
      <c r="C8" s="25">
        <v>1285</v>
      </c>
      <c r="D8" s="25">
        <v>86</v>
      </c>
      <c r="E8" s="25"/>
      <c r="F8" s="6">
        <f t="shared" si="0"/>
        <v>1371</v>
      </c>
      <c r="G8" s="7">
        <f>F8/C46</f>
        <v>2.571460724735539E-2</v>
      </c>
      <c r="H8" s="30"/>
    </row>
    <row r="9" spans="1:8" x14ac:dyDescent="0.25">
      <c r="A9" s="6">
        <v>4</v>
      </c>
      <c r="B9" s="18">
        <f t="shared" si="1"/>
        <v>4</v>
      </c>
      <c r="C9" s="25">
        <v>838</v>
      </c>
      <c r="D9" s="25">
        <v>47</v>
      </c>
      <c r="E9" s="6">
        <v>2</v>
      </c>
      <c r="F9" s="6">
        <f t="shared" si="0"/>
        <v>887</v>
      </c>
      <c r="G9" s="7">
        <f>F9/C46</f>
        <v>1.6636656913496885E-2</v>
      </c>
      <c r="H9" s="30"/>
    </row>
    <row r="10" spans="1:8" x14ac:dyDescent="0.25">
      <c r="A10" s="6">
        <v>5</v>
      </c>
      <c r="B10" s="18">
        <f t="shared" si="1"/>
        <v>5</v>
      </c>
      <c r="C10" s="25">
        <v>2063</v>
      </c>
      <c r="D10" s="25">
        <v>72</v>
      </c>
      <c r="E10" s="25">
        <v>10</v>
      </c>
      <c r="F10" s="6">
        <f t="shared" si="0"/>
        <v>2145</v>
      </c>
      <c r="G10" s="7">
        <f>F10/C46</f>
        <v>4.0231825343236549E-2</v>
      </c>
      <c r="H10" s="30"/>
    </row>
    <row r="11" spans="1:8" x14ac:dyDescent="0.25">
      <c r="A11" s="6">
        <v>6</v>
      </c>
      <c r="B11" s="18">
        <f t="shared" si="1"/>
        <v>6</v>
      </c>
      <c r="C11" s="25">
        <v>1831</v>
      </c>
      <c r="D11" s="25">
        <v>107</v>
      </c>
      <c r="E11" s="25">
        <v>3</v>
      </c>
      <c r="F11" s="6">
        <f t="shared" si="0"/>
        <v>1941</v>
      </c>
      <c r="G11" s="7">
        <f>F11/C46</f>
        <v>3.640558181408958E-2</v>
      </c>
      <c r="H11" s="30"/>
    </row>
    <row r="12" spans="1:8" x14ac:dyDescent="0.25">
      <c r="A12" s="8">
        <v>7</v>
      </c>
      <c r="B12" s="19">
        <f t="shared" si="1"/>
        <v>7</v>
      </c>
      <c r="C12" s="8">
        <v>1909</v>
      </c>
      <c r="D12" s="8">
        <v>74</v>
      </c>
      <c r="E12" s="8">
        <v>9</v>
      </c>
      <c r="F12" s="8">
        <f t="shared" si="0"/>
        <v>1992</v>
      </c>
      <c r="G12" s="9">
        <f>F12/C46</f>
        <v>3.7362142696376326E-2</v>
      </c>
      <c r="H12" s="31"/>
    </row>
    <row r="13" spans="1:8" x14ac:dyDescent="0.25">
      <c r="A13" s="6">
        <v>8</v>
      </c>
      <c r="B13" s="18">
        <f t="shared" si="1"/>
        <v>8</v>
      </c>
      <c r="C13" s="25">
        <v>1825</v>
      </c>
      <c r="D13" s="25">
        <v>86</v>
      </c>
      <c r="E13" s="25">
        <v>13</v>
      </c>
      <c r="F13" s="6">
        <f t="shared" si="0"/>
        <v>1924</v>
      </c>
      <c r="G13" s="7">
        <f>F13/C46</f>
        <v>3.6086728186660665E-2</v>
      </c>
      <c r="H13" s="29" t="s">
        <v>17</v>
      </c>
    </row>
    <row r="14" spans="1:8" x14ac:dyDescent="0.25">
      <c r="A14" s="6">
        <v>9</v>
      </c>
      <c r="B14" s="18">
        <f t="shared" si="1"/>
        <v>9</v>
      </c>
      <c r="C14" s="25">
        <v>1977</v>
      </c>
      <c r="D14" s="25">
        <v>69</v>
      </c>
      <c r="E14" s="25">
        <v>8</v>
      </c>
      <c r="F14" s="6">
        <f t="shared" si="0"/>
        <v>2054</v>
      </c>
      <c r="G14" s="7">
        <f>F14/C46</f>
        <v>3.8525020631705306E-2</v>
      </c>
      <c r="H14" s="30"/>
    </row>
    <row r="15" spans="1:8" x14ac:dyDescent="0.25">
      <c r="A15" s="6">
        <v>10</v>
      </c>
      <c r="B15" s="18">
        <f t="shared" si="1"/>
        <v>10</v>
      </c>
      <c r="C15" s="25">
        <v>1428</v>
      </c>
      <c r="D15" s="25">
        <v>90</v>
      </c>
      <c r="E15" s="6">
        <v>6</v>
      </c>
      <c r="F15" s="6">
        <f t="shared" si="0"/>
        <v>1524</v>
      </c>
      <c r="G15" s="7">
        <f>F15/C46</f>
        <v>2.8584289894215621E-2</v>
      </c>
      <c r="H15" s="30"/>
    </row>
    <row r="16" spans="1:8" x14ac:dyDescent="0.25">
      <c r="A16" s="6">
        <v>11</v>
      </c>
      <c r="B16" s="18">
        <f t="shared" si="1"/>
        <v>11</v>
      </c>
      <c r="C16" s="25">
        <v>891</v>
      </c>
      <c r="D16" s="25">
        <v>55</v>
      </c>
      <c r="E16" s="25">
        <v>7</v>
      </c>
      <c r="F16" s="6">
        <f t="shared" si="0"/>
        <v>953</v>
      </c>
      <c r="G16" s="7">
        <f>F16/C46</f>
        <v>1.7874559231750319E-2</v>
      </c>
      <c r="H16" s="30"/>
    </row>
    <row r="17" spans="1:8" x14ac:dyDescent="0.25">
      <c r="A17" s="6">
        <v>12</v>
      </c>
      <c r="B17" s="18">
        <f t="shared" si="1"/>
        <v>12</v>
      </c>
      <c r="C17" s="25">
        <v>2265</v>
      </c>
      <c r="D17" s="25">
        <v>104</v>
      </c>
      <c r="E17" s="25">
        <v>7</v>
      </c>
      <c r="F17" s="6">
        <f t="shared" si="0"/>
        <v>2376</v>
      </c>
      <c r="G17" s="7">
        <f>F17/C46</f>
        <v>4.4564483457123563E-2</v>
      </c>
      <c r="H17" s="30"/>
    </row>
    <row r="18" spans="1:8" x14ac:dyDescent="0.25">
      <c r="A18" s="6">
        <v>13</v>
      </c>
      <c r="B18" s="18">
        <f t="shared" si="1"/>
        <v>13</v>
      </c>
      <c r="C18" s="25">
        <v>1662</v>
      </c>
      <c r="D18" s="25">
        <v>104</v>
      </c>
      <c r="E18" s="25">
        <v>6</v>
      </c>
      <c r="F18" s="6">
        <f t="shared" si="0"/>
        <v>1772</v>
      </c>
      <c r="G18" s="7">
        <f>F18/C46</f>
        <v>3.3235801635531546E-2</v>
      </c>
      <c r="H18" s="30"/>
    </row>
    <row r="19" spans="1:8" x14ac:dyDescent="0.25">
      <c r="A19" s="8">
        <v>14</v>
      </c>
      <c r="B19" s="19">
        <f t="shared" si="1"/>
        <v>14</v>
      </c>
      <c r="C19" s="8">
        <v>1999</v>
      </c>
      <c r="D19" s="8">
        <v>95</v>
      </c>
      <c r="E19" s="8">
        <v>5</v>
      </c>
      <c r="F19" s="8">
        <f t="shared" si="0"/>
        <v>2099</v>
      </c>
      <c r="G19" s="9">
        <f>F19/C46</f>
        <v>3.9369044939605372E-2</v>
      </c>
      <c r="H19" s="31"/>
    </row>
    <row r="20" spans="1:8" x14ac:dyDescent="0.25">
      <c r="A20" s="6">
        <v>15</v>
      </c>
      <c r="B20" s="18">
        <f t="shared" si="1"/>
        <v>15</v>
      </c>
      <c r="C20" s="25">
        <v>1990</v>
      </c>
      <c r="D20" s="25">
        <v>132</v>
      </c>
      <c r="E20" s="6">
        <v>6</v>
      </c>
      <c r="F20" s="6">
        <f t="shared" si="0"/>
        <v>2128</v>
      </c>
      <c r="G20" s="7">
        <f>F20/C46</f>
        <v>3.9912971715807641E-2</v>
      </c>
      <c r="H20" s="29" t="s">
        <v>18</v>
      </c>
    </row>
    <row r="21" spans="1:8" x14ac:dyDescent="0.25">
      <c r="A21" s="6">
        <v>16</v>
      </c>
      <c r="B21" s="18">
        <f t="shared" si="1"/>
        <v>16</v>
      </c>
      <c r="C21" s="25">
        <v>1874</v>
      </c>
      <c r="D21" s="25">
        <v>100</v>
      </c>
      <c r="E21" s="25">
        <v>5</v>
      </c>
      <c r="F21" s="6">
        <f t="shared" si="0"/>
        <v>1979</v>
      </c>
      <c r="G21" s="7">
        <f>F21/C46</f>
        <v>3.7118313451871859E-2</v>
      </c>
      <c r="H21" s="30"/>
    </row>
    <row r="22" spans="1:8" x14ac:dyDescent="0.25">
      <c r="A22" s="6">
        <v>17</v>
      </c>
      <c r="B22" s="18">
        <f t="shared" si="1"/>
        <v>17</v>
      </c>
      <c r="C22" s="25">
        <v>1440</v>
      </c>
      <c r="D22" s="25">
        <v>81</v>
      </c>
      <c r="E22" s="6">
        <v>2</v>
      </c>
      <c r="F22" s="6">
        <f t="shared" si="0"/>
        <v>1523</v>
      </c>
      <c r="G22" s="7">
        <f>F22/C46</f>
        <v>2.8565533798484508E-2</v>
      </c>
      <c r="H22" s="30"/>
    </row>
    <row r="23" spans="1:8" x14ac:dyDescent="0.25">
      <c r="A23" s="6">
        <v>18</v>
      </c>
      <c r="B23" s="18">
        <f t="shared" si="1"/>
        <v>18</v>
      </c>
      <c r="C23" s="25">
        <v>851</v>
      </c>
      <c r="D23" s="25">
        <v>38</v>
      </c>
      <c r="E23" s="6">
        <v>2</v>
      </c>
      <c r="F23" s="6">
        <f t="shared" si="0"/>
        <v>891</v>
      </c>
      <c r="G23" s="7">
        <f>F23/C46</f>
        <v>1.6711681296421338E-2</v>
      </c>
      <c r="H23" s="30"/>
    </row>
    <row r="24" spans="1:8" x14ac:dyDescent="0.25">
      <c r="A24" s="6">
        <v>19</v>
      </c>
      <c r="B24" s="18">
        <f t="shared" si="1"/>
        <v>19</v>
      </c>
      <c r="C24" s="25">
        <v>2045</v>
      </c>
      <c r="D24" s="25">
        <v>77</v>
      </c>
      <c r="E24" s="25">
        <v>6</v>
      </c>
      <c r="F24" s="6">
        <f t="shared" si="0"/>
        <v>2128</v>
      </c>
      <c r="G24" s="7">
        <f>F24/C46</f>
        <v>3.9912971715807641E-2</v>
      </c>
      <c r="H24" s="30"/>
    </row>
    <row r="25" spans="1:8" x14ac:dyDescent="0.25">
      <c r="A25" s="6">
        <v>20</v>
      </c>
      <c r="B25" s="18">
        <f t="shared" si="1"/>
        <v>20</v>
      </c>
      <c r="C25" s="25">
        <v>1958</v>
      </c>
      <c r="D25" s="25">
        <v>79</v>
      </c>
      <c r="E25" s="25">
        <v>6</v>
      </c>
      <c r="F25" s="6">
        <f t="shared" si="0"/>
        <v>2043</v>
      </c>
      <c r="G25" s="7">
        <f>F25/C46</f>
        <v>3.8318703578663064E-2</v>
      </c>
      <c r="H25" s="30"/>
    </row>
    <row r="26" spans="1:8" x14ac:dyDescent="0.25">
      <c r="A26" s="8">
        <v>21</v>
      </c>
      <c r="B26" s="19">
        <f t="shared" si="1"/>
        <v>21</v>
      </c>
      <c r="C26" s="8">
        <v>1836</v>
      </c>
      <c r="D26" s="8">
        <v>101</v>
      </c>
      <c r="E26" s="8">
        <v>8</v>
      </c>
      <c r="F26" s="8">
        <f t="shared" si="0"/>
        <v>1945</v>
      </c>
      <c r="G26" s="9">
        <f>F26/C46</f>
        <v>3.6480606197014029E-2</v>
      </c>
      <c r="H26" s="31"/>
    </row>
    <row r="27" spans="1:8" x14ac:dyDescent="0.25">
      <c r="A27" s="6">
        <v>22</v>
      </c>
      <c r="B27" s="18">
        <f t="shared" si="1"/>
        <v>22</v>
      </c>
      <c r="C27" s="25">
        <v>1706</v>
      </c>
      <c r="D27" s="25">
        <v>85</v>
      </c>
      <c r="E27" s="25">
        <v>1</v>
      </c>
      <c r="F27" s="6">
        <f t="shared" si="0"/>
        <v>1792</v>
      </c>
      <c r="G27" s="7">
        <f>F27/C46</f>
        <v>3.3610923550153798E-2</v>
      </c>
      <c r="H27" s="29" t="s">
        <v>19</v>
      </c>
    </row>
    <row r="28" spans="1:8" x14ac:dyDescent="0.25">
      <c r="A28" s="6">
        <v>23</v>
      </c>
      <c r="B28" s="18">
        <f t="shared" si="1"/>
        <v>23</v>
      </c>
      <c r="C28" s="25">
        <v>1734</v>
      </c>
      <c r="D28" s="25">
        <v>114</v>
      </c>
      <c r="E28" s="25">
        <v>3</v>
      </c>
      <c r="F28" s="6">
        <f t="shared" si="0"/>
        <v>1851</v>
      </c>
      <c r="G28" s="7">
        <f>F28/C46</f>
        <v>3.4717533198289442E-2</v>
      </c>
      <c r="H28" s="30"/>
    </row>
    <row r="29" spans="1:8" x14ac:dyDescent="0.25">
      <c r="A29" s="6">
        <v>24</v>
      </c>
      <c r="B29" s="18">
        <f t="shared" si="1"/>
        <v>24</v>
      </c>
      <c r="C29" s="25">
        <v>1318</v>
      </c>
      <c r="D29" s="25">
        <v>74</v>
      </c>
      <c r="E29" s="25">
        <v>5</v>
      </c>
      <c r="F29" s="6">
        <f t="shared" si="0"/>
        <v>1397</v>
      </c>
      <c r="G29" s="7">
        <f>F29/C46</f>
        <v>2.6202265736364319E-2</v>
      </c>
      <c r="H29" s="30"/>
    </row>
    <row r="30" spans="1:8" x14ac:dyDescent="0.25">
      <c r="A30" s="6">
        <v>25</v>
      </c>
      <c r="B30" s="18">
        <f t="shared" si="1"/>
        <v>25</v>
      </c>
      <c r="C30" s="25">
        <v>767</v>
      </c>
      <c r="D30" s="25">
        <v>53</v>
      </c>
      <c r="E30" s="6">
        <v>2</v>
      </c>
      <c r="F30" s="6">
        <f t="shared" si="0"/>
        <v>822</v>
      </c>
      <c r="G30" s="7">
        <f>F30/C46</f>
        <v>1.5417510690974566E-2</v>
      </c>
      <c r="H30" s="30"/>
    </row>
    <row r="31" spans="1:8" x14ac:dyDescent="0.25">
      <c r="A31" s="6">
        <v>26</v>
      </c>
      <c r="B31" s="18">
        <f t="shared" si="1"/>
        <v>26</v>
      </c>
      <c r="C31" s="25">
        <v>2035</v>
      </c>
      <c r="D31" s="25">
        <v>101</v>
      </c>
      <c r="E31" s="6"/>
      <c r="F31" s="6">
        <f t="shared" si="0"/>
        <v>2136</v>
      </c>
      <c r="G31" s="7">
        <f>F31/C46</f>
        <v>4.0063020481656539E-2</v>
      </c>
      <c r="H31" s="30"/>
    </row>
    <row r="32" spans="1:8" x14ac:dyDescent="0.25">
      <c r="A32" s="6">
        <v>27</v>
      </c>
      <c r="B32" s="18">
        <f t="shared" si="1"/>
        <v>27</v>
      </c>
      <c r="C32" s="25">
        <v>1907</v>
      </c>
      <c r="D32" s="6">
        <v>120</v>
      </c>
      <c r="E32" s="6">
        <v>2</v>
      </c>
      <c r="F32" s="6">
        <f t="shared" si="0"/>
        <v>2029</v>
      </c>
      <c r="G32" s="7">
        <f>F32/C46</f>
        <v>3.8056118238427486E-2</v>
      </c>
      <c r="H32" s="30"/>
    </row>
    <row r="33" spans="1:8" x14ac:dyDescent="0.25">
      <c r="A33" s="6">
        <v>28</v>
      </c>
      <c r="B33" s="18">
        <f t="shared" si="1"/>
        <v>28</v>
      </c>
      <c r="C33" s="25">
        <v>1651</v>
      </c>
      <c r="D33" s="25">
        <v>91</v>
      </c>
      <c r="E33" s="6">
        <v>1</v>
      </c>
      <c r="F33" s="6">
        <f t="shared" si="0"/>
        <v>1743</v>
      </c>
      <c r="G33" s="7">
        <f>F33/C46</f>
        <v>3.2691874859329284E-2</v>
      </c>
      <c r="H33" s="30"/>
    </row>
    <row r="34" spans="1:8" x14ac:dyDescent="0.25">
      <c r="A34" s="6">
        <v>29</v>
      </c>
      <c r="B34" s="18">
        <f t="shared" si="1"/>
        <v>29</v>
      </c>
      <c r="C34" s="25">
        <v>1170</v>
      </c>
      <c r="D34" s="25">
        <v>63</v>
      </c>
      <c r="E34" s="6"/>
      <c r="F34" s="6">
        <f t="shared" si="0"/>
        <v>1233</v>
      </c>
      <c r="G34" s="7">
        <f>F34/C46</f>
        <v>2.312626603646185E-2</v>
      </c>
      <c r="H34" s="30"/>
    </row>
    <row r="35" spans="1:8" x14ac:dyDescent="0.25">
      <c r="A35" s="6">
        <v>30</v>
      </c>
      <c r="B35" s="18">
        <f t="shared" si="1"/>
        <v>30</v>
      </c>
      <c r="C35" s="25">
        <v>1607</v>
      </c>
      <c r="D35" s="25">
        <v>112</v>
      </c>
      <c r="E35" s="6">
        <v>3</v>
      </c>
      <c r="F35" s="6">
        <f t="shared" si="0"/>
        <v>1722</v>
      </c>
      <c r="G35" s="7">
        <f>F35/C46</f>
        <v>3.229799684897592E-2</v>
      </c>
      <c r="H35" s="31"/>
    </row>
    <row r="36" spans="1:8" x14ac:dyDescent="0.25">
      <c r="A36" s="8">
        <v>31</v>
      </c>
      <c r="B36" s="19">
        <v>31</v>
      </c>
      <c r="C36" s="8">
        <v>1262</v>
      </c>
      <c r="D36" s="8">
        <v>74</v>
      </c>
      <c r="E36" s="8">
        <v>4</v>
      </c>
      <c r="F36" s="8">
        <f t="shared" si="0"/>
        <v>1340</v>
      </c>
      <c r="G36" s="9">
        <f>F36/C46</f>
        <v>2.51331682796909E-2</v>
      </c>
      <c r="H36" s="14"/>
    </row>
    <row r="37" spans="1:8" x14ac:dyDescent="0.25">
      <c r="A37" s="4"/>
      <c r="B37" s="4"/>
      <c r="C37" s="4"/>
      <c r="D37" s="4"/>
      <c r="E37" s="4"/>
      <c r="F37" s="4"/>
      <c r="G37" s="4"/>
    </row>
    <row r="38" spans="1:8" x14ac:dyDescent="0.25">
      <c r="A38" s="15" t="s">
        <v>0</v>
      </c>
      <c r="B38" s="15" t="s">
        <v>10</v>
      </c>
      <c r="C38" s="15" t="s">
        <v>28</v>
      </c>
      <c r="D38" s="15" t="s">
        <v>2</v>
      </c>
      <c r="E38" s="15" t="s">
        <v>3</v>
      </c>
      <c r="F38" s="15" t="s">
        <v>4</v>
      </c>
      <c r="G38" s="15" t="s">
        <v>5</v>
      </c>
    </row>
    <row r="39" spans="1:8" x14ac:dyDescent="0.25">
      <c r="A39" s="6">
        <v>2</v>
      </c>
      <c r="B39" s="6" t="s">
        <v>6</v>
      </c>
      <c r="C39" s="6">
        <f>SUM(C6:C12)</f>
        <v>11313</v>
      </c>
      <c r="D39" s="6">
        <f>SUM(D6:D12)</f>
        <v>570</v>
      </c>
      <c r="E39" s="6">
        <f>SUM(E6:E12)</f>
        <v>29</v>
      </c>
      <c r="F39" s="6">
        <f>SUM(F6:F12)</f>
        <v>11912</v>
      </c>
      <c r="G39" s="7">
        <f>F39/C46</f>
        <v>0.22342261234901342</v>
      </c>
    </row>
    <row r="40" spans="1:8" x14ac:dyDescent="0.25">
      <c r="A40" s="6">
        <v>3</v>
      </c>
      <c r="B40" s="6" t="s">
        <v>7</v>
      </c>
      <c r="C40" s="6">
        <f>SUM(C13:C19)</f>
        <v>12047</v>
      </c>
      <c r="D40" s="6">
        <f>SUM(D13:D19)</f>
        <v>603</v>
      </c>
      <c r="E40" s="6">
        <f>SUM(E13:E19)</f>
        <v>52</v>
      </c>
      <c r="F40" s="6">
        <f>SUM(F13:F19)</f>
        <v>12702</v>
      </c>
      <c r="G40" s="7">
        <f>F40/C46</f>
        <v>0.23823992797659238</v>
      </c>
    </row>
    <row r="41" spans="1:8" x14ac:dyDescent="0.25">
      <c r="A41" s="6">
        <v>4</v>
      </c>
      <c r="B41" s="6" t="s">
        <v>8</v>
      </c>
      <c r="C41" s="6">
        <f>SUM(C20:C26)</f>
        <v>11994</v>
      </c>
      <c r="D41" s="6">
        <f>SUM(D20:D26)</f>
        <v>608</v>
      </c>
      <c r="E41" s="6">
        <f>SUM(E20:E26)</f>
        <v>35</v>
      </c>
      <c r="F41" s="6">
        <f>SUM(F20:F26)</f>
        <v>12637</v>
      </c>
      <c r="G41" s="7">
        <f>F41/C46</f>
        <v>0.23702078175407007</v>
      </c>
    </row>
    <row r="42" spans="1:8" x14ac:dyDescent="0.25">
      <c r="A42" s="6">
        <v>5</v>
      </c>
      <c r="B42" s="6" t="s">
        <v>9</v>
      </c>
      <c r="C42" s="6">
        <f>SUM(C27:C36)</f>
        <v>15157</v>
      </c>
      <c r="D42" s="6">
        <f>SUM(D27:D36)</f>
        <v>887</v>
      </c>
      <c r="E42" s="6">
        <f>SUM(E27:E36)</f>
        <v>21</v>
      </c>
      <c r="F42" s="6">
        <f>SUM(F27:F36)</f>
        <v>16065</v>
      </c>
      <c r="G42" s="7">
        <f>F42/C46</f>
        <v>0.30131667792032413</v>
      </c>
    </row>
    <row r="44" spans="1:8" x14ac:dyDescent="0.25">
      <c r="A44" s="28" t="s">
        <v>11</v>
      </c>
      <c r="B44" s="28"/>
      <c r="C44" s="6">
        <f>SUM(C39:C42)</f>
        <v>50511</v>
      </c>
      <c r="D44" s="6">
        <f>SUM(D39:D42)</f>
        <v>2668</v>
      </c>
      <c r="E44" s="6">
        <f>SUM(E39:E42)</f>
        <v>137</v>
      </c>
      <c r="F44" s="2"/>
      <c r="G44" s="2"/>
    </row>
    <row r="45" spans="1:8" x14ac:dyDescent="0.25">
      <c r="A45" s="28" t="s">
        <v>12</v>
      </c>
      <c r="B45" s="28"/>
      <c r="C45" s="10">
        <f>C44/31</f>
        <v>1629.3870967741937</v>
      </c>
      <c r="D45" s="10">
        <f>D44/31</f>
        <v>86.064516129032256</v>
      </c>
      <c r="E45" s="10">
        <f>E44/31</f>
        <v>4.419354838709677</v>
      </c>
      <c r="F45" s="2"/>
      <c r="G45" s="2"/>
    </row>
    <row r="46" spans="1:8" x14ac:dyDescent="0.25">
      <c r="A46" s="28" t="s">
        <v>13</v>
      </c>
      <c r="B46" s="28"/>
      <c r="C46" s="28">
        <f>SUM(F39:F42)</f>
        <v>53316</v>
      </c>
      <c r="D46" s="28"/>
      <c r="E46" s="28"/>
      <c r="F46" s="2"/>
      <c r="G46" s="2"/>
    </row>
    <row r="47" spans="1:8" x14ac:dyDescent="0.25">
      <c r="A47" s="28" t="s">
        <v>15</v>
      </c>
      <c r="B47" s="28"/>
      <c r="C47" s="34">
        <f>C46/31</f>
        <v>1719.8709677419354</v>
      </c>
      <c r="D47" s="35"/>
      <c r="E47" s="36"/>
      <c r="F47" s="2"/>
      <c r="G47" s="2"/>
    </row>
    <row r="48" spans="1:8" x14ac:dyDescent="0.25">
      <c r="A48" s="32" t="s">
        <v>14</v>
      </c>
      <c r="B48" s="33"/>
      <c r="C48" s="7">
        <f>C44/C46</f>
        <v>0.94738915147422909</v>
      </c>
      <c r="D48" s="7">
        <f>D44/C46</f>
        <v>5.0041263410608446E-2</v>
      </c>
      <c r="E48" s="7">
        <f>E44/C46</f>
        <v>2.5695851151624279E-3</v>
      </c>
      <c r="F48" s="2"/>
      <c r="G48" s="2"/>
    </row>
  </sheetData>
  <mergeCells count="13">
    <mergeCell ref="H27:H35"/>
    <mergeCell ref="A44:B44"/>
    <mergeCell ref="A45:B45"/>
    <mergeCell ref="B2:H2"/>
    <mergeCell ref="B3:H3"/>
    <mergeCell ref="H6:H12"/>
    <mergeCell ref="H13:H19"/>
    <mergeCell ref="H20:H26"/>
    <mergeCell ref="A46:B46"/>
    <mergeCell ref="C46:E46"/>
    <mergeCell ref="A47:B47"/>
    <mergeCell ref="C47:E47"/>
    <mergeCell ref="A48:B48"/>
  </mergeCells>
  <pageMargins left="0.7" right="0.7" top="0.75" bottom="0.75" header="0.3" footer="0.3"/>
  <ignoredErrors>
    <ignoredError sqref="C39:C42 F6 F36 D39:E42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8"/>
  <sheetViews>
    <sheetView zoomScale="85" zoomScaleNormal="85" workbookViewId="0">
      <selection activeCell="F6" sqref="F6"/>
    </sheetView>
  </sheetViews>
  <sheetFormatPr defaultColWidth="9.140625" defaultRowHeight="15" x14ac:dyDescent="0.25"/>
  <cols>
    <col min="1" max="1" width="5.140625" style="3" customWidth="1"/>
    <col min="2" max="2" width="13.140625" style="3" bestFit="1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26" t="s">
        <v>22</v>
      </c>
      <c r="C2" s="26"/>
      <c r="D2" s="26"/>
      <c r="E2" s="26"/>
      <c r="F2" s="26"/>
      <c r="G2" s="26"/>
      <c r="H2" s="26"/>
    </row>
    <row r="3" spans="1:8" ht="23.25" x14ac:dyDescent="0.35">
      <c r="B3" s="27" t="s">
        <v>26</v>
      </c>
      <c r="C3" s="26"/>
      <c r="D3" s="26"/>
      <c r="E3" s="26"/>
      <c r="F3" s="26"/>
      <c r="G3" s="26"/>
      <c r="H3" s="26"/>
    </row>
    <row r="5" spans="1:8" x14ac:dyDescent="0.25">
      <c r="A5" s="15" t="s">
        <v>0</v>
      </c>
      <c r="B5" s="15" t="s">
        <v>1</v>
      </c>
      <c r="C5" s="21" t="s">
        <v>28</v>
      </c>
      <c r="D5" s="15" t="s">
        <v>2</v>
      </c>
      <c r="E5" s="15" t="s">
        <v>3</v>
      </c>
      <c r="F5" s="15" t="s">
        <v>4</v>
      </c>
      <c r="G5" s="15" t="s">
        <v>5</v>
      </c>
      <c r="H5" s="13" t="s">
        <v>10</v>
      </c>
    </row>
    <row r="6" spans="1:8" x14ac:dyDescent="0.25">
      <c r="A6" s="6">
        <v>1</v>
      </c>
      <c r="B6" s="18">
        <v>1</v>
      </c>
      <c r="C6" s="25">
        <v>5661</v>
      </c>
      <c r="D6" s="25">
        <v>326</v>
      </c>
      <c r="E6" s="25">
        <v>2</v>
      </c>
      <c r="F6" s="6">
        <f>SUM(C6:E6)</f>
        <v>5989</v>
      </c>
      <c r="G6" s="7">
        <f>F6/C46</f>
        <v>3.5462630712568541E-2</v>
      </c>
      <c r="H6" s="29" t="s">
        <v>16</v>
      </c>
    </row>
    <row r="7" spans="1:8" x14ac:dyDescent="0.25">
      <c r="A7" s="6">
        <v>2</v>
      </c>
      <c r="B7" s="18">
        <f>B6+1</f>
        <v>2</v>
      </c>
      <c r="C7" s="25">
        <v>5295</v>
      </c>
      <c r="D7" s="25">
        <v>253</v>
      </c>
      <c r="E7" s="6">
        <v>12</v>
      </c>
      <c r="F7" s="6">
        <f>SUM(C7:E7)</f>
        <v>5560</v>
      </c>
      <c r="G7" s="7">
        <f>F7/C46</f>
        <v>3.292239551876458E-2</v>
      </c>
      <c r="H7" s="30"/>
    </row>
    <row r="8" spans="1:8" x14ac:dyDescent="0.25">
      <c r="A8" s="6">
        <v>3</v>
      </c>
      <c r="B8" s="18">
        <f t="shared" ref="B8:B36" si="0">B7+1</f>
        <v>3</v>
      </c>
      <c r="C8" s="25">
        <v>3993</v>
      </c>
      <c r="D8" s="25">
        <v>376</v>
      </c>
      <c r="E8" s="6">
        <v>37</v>
      </c>
      <c r="F8" s="6">
        <f>SUM(C8:E8)</f>
        <v>4406</v>
      </c>
      <c r="G8" s="7">
        <f>F8/C46</f>
        <v>2.6089222060373514E-2</v>
      </c>
      <c r="H8" s="30"/>
    </row>
    <row r="9" spans="1:8" x14ac:dyDescent="0.25">
      <c r="A9" s="6">
        <v>4</v>
      </c>
      <c r="B9" s="18">
        <f t="shared" si="0"/>
        <v>4</v>
      </c>
      <c r="C9" s="25">
        <v>2602</v>
      </c>
      <c r="D9" s="25">
        <v>129</v>
      </c>
      <c r="E9" s="6">
        <v>9</v>
      </c>
      <c r="F9" s="6">
        <f>SUM(C9:E9)</f>
        <v>2740</v>
      </c>
      <c r="G9" s="7">
        <f>F9/C46</f>
        <v>1.6224345993060243E-2</v>
      </c>
      <c r="H9" s="30"/>
    </row>
    <row r="10" spans="1:8" x14ac:dyDescent="0.25">
      <c r="A10" s="6">
        <v>5</v>
      </c>
      <c r="B10" s="18">
        <f t="shared" si="0"/>
        <v>5</v>
      </c>
      <c r="C10" s="25">
        <v>6602</v>
      </c>
      <c r="D10" s="25">
        <v>249</v>
      </c>
      <c r="E10" s="25">
        <v>45</v>
      </c>
      <c r="F10" s="6">
        <f t="shared" ref="F10:F35" si="1">SUM(C10:E10)</f>
        <v>6896</v>
      </c>
      <c r="G10" s="7">
        <f>F10/C46</f>
        <v>4.0833244513920966E-2</v>
      </c>
      <c r="H10" s="30"/>
    </row>
    <row r="11" spans="1:8" x14ac:dyDescent="0.25">
      <c r="A11" s="6">
        <v>6</v>
      </c>
      <c r="B11" s="18">
        <f t="shared" si="0"/>
        <v>6</v>
      </c>
      <c r="C11" s="25">
        <v>5647</v>
      </c>
      <c r="D11" s="25">
        <v>388</v>
      </c>
      <c r="E11" s="25">
        <v>11</v>
      </c>
      <c r="F11" s="6">
        <f t="shared" si="1"/>
        <v>6046</v>
      </c>
      <c r="G11" s="7">
        <f>F11/C46</f>
        <v>3.5800144479577453E-2</v>
      </c>
      <c r="H11" s="30"/>
    </row>
    <row r="12" spans="1:8" x14ac:dyDescent="0.25">
      <c r="A12" s="8">
        <v>7</v>
      </c>
      <c r="B12" s="19">
        <f t="shared" si="0"/>
        <v>7</v>
      </c>
      <c r="C12" s="8">
        <v>5986</v>
      </c>
      <c r="D12" s="8">
        <v>284</v>
      </c>
      <c r="E12" s="8">
        <v>32</v>
      </c>
      <c r="F12" s="8">
        <f t="shared" si="1"/>
        <v>6302</v>
      </c>
      <c r="G12" s="9">
        <f>F12/C46</f>
        <v>3.7315995784038561E-2</v>
      </c>
      <c r="H12" s="31"/>
    </row>
    <row r="13" spans="1:8" x14ac:dyDescent="0.25">
      <c r="A13" s="6">
        <v>8</v>
      </c>
      <c r="B13" s="18">
        <f t="shared" si="0"/>
        <v>8</v>
      </c>
      <c r="C13" s="25">
        <v>5721</v>
      </c>
      <c r="D13" s="25">
        <v>330</v>
      </c>
      <c r="E13" s="25">
        <v>39</v>
      </c>
      <c r="F13" s="6">
        <f t="shared" si="1"/>
        <v>6090</v>
      </c>
      <c r="G13" s="7">
        <f>F13/C46</f>
        <v>3.6060681422531708E-2</v>
      </c>
      <c r="H13" s="29" t="s">
        <v>17</v>
      </c>
    </row>
    <row r="14" spans="1:8" x14ac:dyDescent="0.25">
      <c r="A14" s="6">
        <v>9</v>
      </c>
      <c r="B14" s="18">
        <f t="shared" si="0"/>
        <v>9</v>
      </c>
      <c r="C14" s="25">
        <v>6291</v>
      </c>
      <c r="D14" s="6">
        <v>218</v>
      </c>
      <c r="E14" s="25">
        <v>27</v>
      </c>
      <c r="F14" s="6">
        <f t="shared" si="1"/>
        <v>6536</v>
      </c>
      <c r="G14" s="7">
        <f>F14/C46</f>
        <v>3.8701578617022538E-2</v>
      </c>
      <c r="H14" s="30"/>
    </row>
    <row r="15" spans="1:8" x14ac:dyDescent="0.25">
      <c r="A15" s="6">
        <v>10</v>
      </c>
      <c r="B15" s="18">
        <f t="shared" si="0"/>
        <v>10</v>
      </c>
      <c r="C15" s="25">
        <v>4392</v>
      </c>
      <c r="D15" s="25">
        <v>319</v>
      </c>
      <c r="E15" s="6">
        <v>17</v>
      </c>
      <c r="F15" s="6">
        <f t="shared" si="1"/>
        <v>4728</v>
      </c>
      <c r="G15" s="7">
        <f>F15/C46</f>
        <v>2.7995878779265997E-2</v>
      </c>
      <c r="H15" s="30"/>
    </row>
    <row r="16" spans="1:8" x14ac:dyDescent="0.25">
      <c r="A16" s="6">
        <v>11</v>
      </c>
      <c r="B16" s="18">
        <f t="shared" si="0"/>
        <v>11</v>
      </c>
      <c r="C16" s="25">
        <v>2752</v>
      </c>
      <c r="D16" s="25">
        <v>190</v>
      </c>
      <c r="E16" s="25">
        <v>14</v>
      </c>
      <c r="F16" s="6">
        <f t="shared" si="1"/>
        <v>2956</v>
      </c>
      <c r="G16" s="7">
        <f>F16/C46</f>
        <v>1.75033455311993E-2</v>
      </c>
      <c r="H16" s="30"/>
    </row>
    <row r="17" spans="1:8" x14ac:dyDescent="0.25">
      <c r="A17" s="6">
        <v>12</v>
      </c>
      <c r="B17" s="18">
        <f t="shared" si="0"/>
        <v>12</v>
      </c>
      <c r="C17" s="25">
        <v>7153</v>
      </c>
      <c r="D17" s="25">
        <v>352</v>
      </c>
      <c r="E17" s="25">
        <v>16</v>
      </c>
      <c r="F17" s="6">
        <f t="shared" si="1"/>
        <v>7521</v>
      </c>
      <c r="G17" s="7">
        <f>F17/C46</f>
        <v>4.4534053362702955E-2</v>
      </c>
      <c r="H17" s="30"/>
    </row>
    <row r="18" spans="1:8" x14ac:dyDescent="0.25">
      <c r="A18" s="6">
        <v>13</v>
      </c>
      <c r="B18" s="18">
        <f t="shared" si="0"/>
        <v>13</v>
      </c>
      <c r="C18" s="25">
        <v>5124</v>
      </c>
      <c r="D18" s="25">
        <v>315</v>
      </c>
      <c r="E18" s="25">
        <v>9</v>
      </c>
      <c r="F18" s="6">
        <f t="shared" si="1"/>
        <v>5448</v>
      </c>
      <c r="G18" s="7">
        <f>F18/C46</f>
        <v>3.2259210573062851E-2</v>
      </c>
      <c r="H18" s="30"/>
    </row>
    <row r="19" spans="1:8" x14ac:dyDescent="0.25">
      <c r="A19" s="8">
        <v>14</v>
      </c>
      <c r="B19" s="19">
        <f t="shared" si="0"/>
        <v>14</v>
      </c>
      <c r="C19" s="8">
        <v>6001</v>
      </c>
      <c r="D19" s="8">
        <v>276</v>
      </c>
      <c r="E19" s="8">
        <v>10</v>
      </c>
      <c r="F19" s="8">
        <f t="shared" si="1"/>
        <v>6287</v>
      </c>
      <c r="G19" s="9">
        <f>F19/C46</f>
        <v>3.7227176371667794E-2</v>
      </c>
      <c r="H19" s="31"/>
    </row>
    <row r="20" spans="1:8" x14ac:dyDescent="0.25">
      <c r="A20" s="6">
        <v>15</v>
      </c>
      <c r="B20" s="18">
        <f t="shared" si="0"/>
        <v>15</v>
      </c>
      <c r="C20" s="25">
        <v>6506</v>
      </c>
      <c r="D20" s="25">
        <v>554</v>
      </c>
      <c r="E20" s="6">
        <v>14</v>
      </c>
      <c r="F20" s="6">
        <f t="shared" si="1"/>
        <v>7074</v>
      </c>
      <c r="G20" s="7">
        <f>F20/C46</f>
        <v>4.1887234874054075E-2</v>
      </c>
      <c r="H20" s="29" t="s">
        <v>18</v>
      </c>
    </row>
    <row r="21" spans="1:8" x14ac:dyDescent="0.25">
      <c r="A21" s="6">
        <v>16</v>
      </c>
      <c r="B21" s="18">
        <f t="shared" si="0"/>
        <v>16</v>
      </c>
      <c r="C21" s="25">
        <v>5984</v>
      </c>
      <c r="D21" s="25">
        <v>357</v>
      </c>
      <c r="E21" s="25">
        <v>12</v>
      </c>
      <c r="F21" s="6">
        <f t="shared" si="1"/>
        <v>6353</v>
      </c>
      <c r="G21" s="7">
        <f>F21/C46</f>
        <v>3.7617981786099167E-2</v>
      </c>
      <c r="H21" s="30"/>
    </row>
    <row r="22" spans="1:8" x14ac:dyDescent="0.25">
      <c r="A22" s="6">
        <v>17</v>
      </c>
      <c r="B22" s="18">
        <f t="shared" si="0"/>
        <v>17</v>
      </c>
      <c r="C22" s="25">
        <v>4515</v>
      </c>
      <c r="D22" s="25">
        <v>313</v>
      </c>
      <c r="E22" s="6">
        <v>5</v>
      </c>
      <c r="F22" s="6">
        <f t="shared" si="1"/>
        <v>4833</v>
      </c>
      <c r="G22" s="7">
        <f>F22/C46</f>
        <v>2.8617614665861369E-2</v>
      </c>
      <c r="H22" s="30"/>
    </row>
    <row r="23" spans="1:8" x14ac:dyDescent="0.25">
      <c r="A23" s="6">
        <v>18</v>
      </c>
      <c r="B23" s="18">
        <f t="shared" si="0"/>
        <v>18</v>
      </c>
      <c r="C23" s="25">
        <v>2737</v>
      </c>
      <c r="D23" s="25">
        <v>143</v>
      </c>
      <c r="E23" s="6">
        <v>4</v>
      </c>
      <c r="F23" s="6">
        <f t="shared" si="1"/>
        <v>2884</v>
      </c>
      <c r="G23" s="7">
        <f>F23/C46</f>
        <v>1.7077012351819614E-2</v>
      </c>
      <c r="H23" s="30"/>
    </row>
    <row r="24" spans="1:8" x14ac:dyDescent="0.25">
      <c r="A24" s="6">
        <v>19</v>
      </c>
      <c r="B24" s="18">
        <f t="shared" si="0"/>
        <v>19</v>
      </c>
      <c r="C24" s="25">
        <v>6517</v>
      </c>
      <c r="D24" s="25">
        <v>279</v>
      </c>
      <c r="E24" s="25">
        <v>17</v>
      </c>
      <c r="F24" s="6">
        <f t="shared" si="1"/>
        <v>6813</v>
      </c>
      <c r="G24" s="7">
        <f>F24/C46</f>
        <v>4.0341777098802711E-2</v>
      </c>
      <c r="H24" s="30"/>
    </row>
    <row r="25" spans="1:8" x14ac:dyDescent="0.25">
      <c r="A25" s="6">
        <v>20</v>
      </c>
      <c r="B25" s="18">
        <f t="shared" si="0"/>
        <v>20</v>
      </c>
      <c r="C25" s="25">
        <v>6335</v>
      </c>
      <c r="D25" s="25">
        <v>245</v>
      </c>
      <c r="E25" s="25">
        <v>21</v>
      </c>
      <c r="F25" s="6">
        <f t="shared" si="1"/>
        <v>6601</v>
      </c>
      <c r="G25" s="7">
        <f>F25/C46</f>
        <v>3.9086462737295866E-2</v>
      </c>
      <c r="H25" s="30"/>
    </row>
    <row r="26" spans="1:8" x14ac:dyDescent="0.25">
      <c r="A26" s="8">
        <v>21</v>
      </c>
      <c r="B26" s="19">
        <f t="shared" si="0"/>
        <v>21</v>
      </c>
      <c r="C26" s="8">
        <v>5809</v>
      </c>
      <c r="D26" s="8">
        <v>347</v>
      </c>
      <c r="E26" s="8">
        <v>13</v>
      </c>
      <c r="F26" s="8">
        <f t="shared" si="1"/>
        <v>6169</v>
      </c>
      <c r="G26" s="9">
        <f>F26/C46</f>
        <v>3.6528463661017752E-2</v>
      </c>
      <c r="H26" s="31"/>
    </row>
    <row r="27" spans="1:8" x14ac:dyDescent="0.25">
      <c r="A27" s="6">
        <v>22</v>
      </c>
      <c r="B27" s="18">
        <f t="shared" si="0"/>
        <v>22</v>
      </c>
      <c r="C27" s="25">
        <v>5274</v>
      </c>
      <c r="D27" s="25">
        <v>290</v>
      </c>
      <c r="E27" s="25">
        <v>2</v>
      </c>
      <c r="F27" s="6">
        <f t="shared" si="1"/>
        <v>5566</v>
      </c>
      <c r="G27" s="7">
        <f>F27/C46</f>
        <v>3.2957923283712887E-2</v>
      </c>
      <c r="H27" s="29" t="s">
        <v>19</v>
      </c>
    </row>
    <row r="28" spans="1:8" x14ac:dyDescent="0.25">
      <c r="A28" s="6">
        <v>23</v>
      </c>
      <c r="B28" s="18">
        <f t="shared" si="0"/>
        <v>23</v>
      </c>
      <c r="C28" s="25">
        <v>5334</v>
      </c>
      <c r="D28" s="25">
        <v>382</v>
      </c>
      <c r="E28" s="25">
        <v>12</v>
      </c>
      <c r="F28" s="6">
        <f t="shared" si="1"/>
        <v>5728</v>
      </c>
      <c r="G28" s="7">
        <f>F28/C46</f>
        <v>3.3917172937317178E-2</v>
      </c>
      <c r="H28" s="30"/>
    </row>
    <row r="29" spans="1:8" x14ac:dyDescent="0.25">
      <c r="A29" s="6">
        <v>24</v>
      </c>
      <c r="B29" s="18">
        <f t="shared" si="0"/>
        <v>24</v>
      </c>
      <c r="C29" s="25">
        <v>4195</v>
      </c>
      <c r="D29" s="25">
        <v>261</v>
      </c>
      <c r="E29" s="25">
        <v>17</v>
      </c>
      <c r="F29" s="6">
        <f t="shared" si="1"/>
        <v>4473</v>
      </c>
      <c r="G29" s="7">
        <f>F29/C46</f>
        <v>2.6485948768962944E-2</v>
      </c>
      <c r="H29" s="30"/>
    </row>
    <row r="30" spans="1:8" x14ac:dyDescent="0.25">
      <c r="A30" s="6">
        <v>25</v>
      </c>
      <c r="B30" s="18">
        <f t="shared" si="0"/>
        <v>25</v>
      </c>
      <c r="C30" s="25">
        <v>2459</v>
      </c>
      <c r="D30" s="25">
        <v>173</v>
      </c>
      <c r="E30" s="6">
        <v>4</v>
      </c>
      <c r="F30" s="6">
        <f t="shared" si="1"/>
        <v>2636</v>
      </c>
      <c r="G30" s="7">
        <f>F30/C46</f>
        <v>1.560853140062292E-2</v>
      </c>
      <c r="H30" s="30"/>
    </row>
    <row r="31" spans="1:8" x14ac:dyDescent="0.25">
      <c r="A31" s="6">
        <v>26</v>
      </c>
      <c r="B31" s="18">
        <f t="shared" si="0"/>
        <v>26</v>
      </c>
      <c r="C31" s="25">
        <v>6397</v>
      </c>
      <c r="D31" s="25">
        <v>315</v>
      </c>
      <c r="E31" s="25"/>
      <c r="F31" s="6">
        <f t="shared" si="1"/>
        <v>6712</v>
      </c>
      <c r="G31" s="7">
        <f>F31/C46</f>
        <v>3.9743726388839544E-2</v>
      </c>
      <c r="H31" s="30"/>
    </row>
    <row r="32" spans="1:8" x14ac:dyDescent="0.25">
      <c r="A32" s="6">
        <v>27</v>
      </c>
      <c r="B32" s="18">
        <f t="shared" si="0"/>
        <v>27</v>
      </c>
      <c r="C32" s="25">
        <v>5962</v>
      </c>
      <c r="D32" s="25">
        <v>463</v>
      </c>
      <c r="E32" s="6">
        <v>5</v>
      </c>
      <c r="F32" s="6">
        <f t="shared" si="1"/>
        <v>6430</v>
      </c>
      <c r="G32" s="7">
        <f>F32/C46</f>
        <v>3.8073921436269108E-2</v>
      </c>
      <c r="H32" s="30"/>
    </row>
    <row r="33" spans="1:8" x14ac:dyDescent="0.25">
      <c r="A33" s="6">
        <v>28</v>
      </c>
      <c r="B33" s="18">
        <f t="shared" si="0"/>
        <v>28</v>
      </c>
      <c r="C33" s="25">
        <v>5151</v>
      </c>
      <c r="D33" s="25">
        <v>303</v>
      </c>
      <c r="E33" s="6">
        <v>2</v>
      </c>
      <c r="F33" s="6">
        <f t="shared" si="1"/>
        <v>5456</v>
      </c>
      <c r="G33" s="7">
        <f>F33/C46</f>
        <v>3.2306580926327259E-2</v>
      </c>
      <c r="H33" s="30"/>
    </row>
    <row r="34" spans="1:8" x14ac:dyDescent="0.25">
      <c r="A34" s="6">
        <v>29</v>
      </c>
      <c r="B34" s="18">
        <f t="shared" si="0"/>
        <v>29</v>
      </c>
      <c r="C34" s="25">
        <v>3657</v>
      </c>
      <c r="D34" s="25">
        <v>172</v>
      </c>
      <c r="E34" s="6"/>
      <c r="F34" s="6">
        <f t="shared" si="1"/>
        <v>3829</v>
      </c>
      <c r="G34" s="7">
        <f>F34/C46</f>
        <v>2.2672635331177981E-2</v>
      </c>
      <c r="H34" s="30"/>
    </row>
    <row r="35" spans="1:8" x14ac:dyDescent="0.25">
      <c r="A35" s="6">
        <v>30</v>
      </c>
      <c r="B35" s="18">
        <f t="shared" si="0"/>
        <v>30</v>
      </c>
      <c r="C35" s="25">
        <v>4882</v>
      </c>
      <c r="D35" s="25">
        <v>370</v>
      </c>
      <c r="E35" s="6">
        <v>13</v>
      </c>
      <c r="F35" s="6">
        <f t="shared" si="1"/>
        <v>5265</v>
      </c>
      <c r="G35" s="7">
        <f>F35/C46</f>
        <v>3.1175613742139483E-2</v>
      </c>
      <c r="H35" s="31"/>
    </row>
    <row r="36" spans="1:8" x14ac:dyDescent="0.25">
      <c r="A36" s="8">
        <v>31</v>
      </c>
      <c r="B36" s="19">
        <f t="shared" si="0"/>
        <v>31</v>
      </c>
      <c r="C36" s="8">
        <v>4284</v>
      </c>
      <c r="D36" s="8">
        <v>261</v>
      </c>
      <c r="E36" s="8">
        <v>10</v>
      </c>
      <c r="F36" s="8">
        <f>SUM(C36:E36)</f>
        <v>4555</v>
      </c>
      <c r="G36" s="9">
        <f>F36/C46</f>
        <v>2.6971494889923141E-2</v>
      </c>
      <c r="H36" s="14"/>
    </row>
    <row r="37" spans="1:8" x14ac:dyDescent="0.25">
      <c r="A37" s="4"/>
      <c r="B37" s="4"/>
      <c r="C37" s="4"/>
      <c r="D37" s="4"/>
      <c r="E37" s="4"/>
      <c r="F37" s="4"/>
      <c r="G37" s="4"/>
    </row>
    <row r="38" spans="1:8" x14ac:dyDescent="0.25">
      <c r="A38" s="15" t="s">
        <v>0</v>
      </c>
      <c r="B38" s="15" t="s">
        <v>10</v>
      </c>
      <c r="C38" s="15" t="s">
        <v>28</v>
      </c>
      <c r="D38" s="15" t="s">
        <v>2</v>
      </c>
      <c r="E38" s="15" t="s">
        <v>3</v>
      </c>
      <c r="F38" s="15" t="s">
        <v>4</v>
      </c>
      <c r="G38" s="15" t="s">
        <v>5</v>
      </c>
    </row>
    <row r="39" spans="1:8" x14ac:dyDescent="0.25">
      <c r="A39" s="6">
        <v>2</v>
      </c>
      <c r="B39" s="6" t="s">
        <v>6</v>
      </c>
      <c r="C39" s="6">
        <f>SUM(C6:C12)</f>
        <v>35786</v>
      </c>
      <c r="D39" s="6">
        <f>SUM(D6:D12)</f>
        <v>2005</v>
      </c>
      <c r="E39" s="6">
        <f>SUM(E6:E12)</f>
        <v>148</v>
      </c>
      <c r="F39" s="6">
        <f t="shared" ref="F39" si="2">SUM(F6:F12)</f>
        <v>37939</v>
      </c>
      <c r="G39" s="7">
        <f>F39/C46</f>
        <v>0.22464797906230385</v>
      </c>
    </row>
    <row r="40" spans="1:8" x14ac:dyDescent="0.25">
      <c r="A40" s="6">
        <v>3</v>
      </c>
      <c r="B40" s="6" t="s">
        <v>7</v>
      </c>
      <c r="C40" s="6">
        <f>SUM(C13:C19)</f>
        <v>37434</v>
      </c>
      <c r="D40" s="6">
        <f t="shared" ref="D40:F40" si="3">SUM(D13:D19)</f>
        <v>2000</v>
      </c>
      <c r="E40" s="6">
        <f t="shared" si="3"/>
        <v>132</v>
      </c>
      <c r="F40" s="6">
        <f t="shared" si="3"/>
        <v>39566</v>
      </c>
      <c r="G40" s="7">
        <f>F40/C46</f>
        <v>0.23428192465745312</v>
      </c>
    </row>
    <row r="41" spans="1:8" x14ac:dyDescent="0.25">
      <c r="A41" s="6">
        <v>4</v>
      </c>
      <c r="B41" s="6" t="s">
        <v>8</v>
      </c>
      <c r="C41" s="6">
        <f>SUM(C20:C26)</f>
        <v>38403</v>
      </c>
      <c r="D41" s="6">
        <f t="shared" ref="D41:F41" si="4">SUM(D20:D26)</f>
        <v>2238</v>
      </c>
      <c r="E41" s="6">
        <f t="shared" si="4"/>
        <v>86</v>
      </c>
      <c r="F41" s="6">
        <f t="shared" si="4"/>
        <v>40727</v>
      </c>
      <c r="G41" s="7">
        <f>F41/C46</f>
        <v>0.24115654717495055</v>
      </c>
    </row>
    <row r="42" spans="1:8" x14ac:dyDescent="0.25">
      <c r="A42" s="6">
        <v>5</v>
      </c>
      <c r="B42" s="6" t="s">
        <v>9</v>
      </c>
      <c r="C42" s="6">
        <f>SUM(C27:C36)</f>
        <v>47595</v>
      </c>
      <c r="D42" s="6">
        <f>SUM(D27:D36)</f>
        <v>2990</v>
      </c>
      <c r="E42" s="6">
        <f>SUM(E27:E36)</f>
        <v>65</v>
      </c>
      <c r="F42" s="6">
        <f>SUM(F27:F36)</f>
        <v>50650</v>
      </c>
      <c r="G42" s="7">
        <f>F42/C46</f>
        <v>0.29991354910529244</v>
      </c>
    </row>
    <row r="44" spans="1:8" x14ac:dyDescent="0.25">
      <c r="A44" s="28" t="s">
        <v>11</v>
      </c>
      <c r="B44" s="28"/>
      <c r="C44" s="6">
        <f>SUM(C39:C42)</f>
        <v>159218</v>
      </c>
      <c r="D44" s="6">
        <f>SUM(D39:D42)</f>
        <v>9233</v>
      </c>
      <c r="E44" s="6">
        <f>SUM(E39:E42)</f>
        <v>431</v>
      </c>
      <c r="F44" s="2"/>
      <c r="G44" s="2"/>
    </row>
    <row r="45" spans="1:8" x14ac:dyDescent="0.25">
      <c r="A45" s="28" t="s">
        <v>12</v>
      </c>
      <c r="B45" s="28"/>
      <c r="C45" s="10">
        <f>C44/31</f>
        <v>5136.0645161290322</v>
      </c>
      <c r="D45" s="10">
        <f>D44/31</f>
        <v>297.83870967741933</v>
      </c>
      <c r="E45" s="10">
        <f>E44/31</f>
        <v>13.903225806451612</v>
      </c>
      <c r="F45" s="2"/>
      <c r="G45" s="2"/>
    </row>
    <row r="46" spans="1:8" x14ac:dyDescent="0.25">
      <c r="A46" s="28" t="s">
        <v>13</v>
      </c>
      <c r="B46" s="28"/>
      <c r="C46" s="28">
        <f>SUM(F39:F42)</f>
        <v>168882</v>
      </c>
      <c r="D46" s="28"/>
      <c r="E46" s="28"/>
      <c r="F46" s="2"/>
      <c r="G46" s="2"/>
    </row>
    <row r="47" spans="1:8" x14ac:dyDescent="0.25">
      <c r="A47" s="28" t="s">
        <v>15</v>
      </c>
      <c r="B47" s="28"/>
      <c r="C47" s="34">
        <f>C46/31</f>
        <v>5447.8064516129034</v>
      </c>
      <c r="D47" s="35"/>
      <c r="E47" s="36"/>
      <c r="F47" s="2"/>
      <c r="G47" s="2"/>
    </row>
    <row r="48" spans="1:8" x14ac:dyDescent="0.25">
      <c r="A48" s="32" t="s">
        <v>14</v>
      </c>
      <c r="B48" s="33"/>
      <c r="C48" s="7">
        <f>C44/C46</f>
        <v>0.94277661325659334</v>
      </c>
      <c r="D48" s="7">
        <f>D44/C46</f>
        <v>5.467130896128658E-2</v>
      </c>
      <c r="E48" s="7">
        <f>E44/C46</f>
        <v>2.5520777821200604E-3</v>
      </c>
      <c r="F48" s="2"/>
      <c r="G48" s="2"/>
    </row>
  </sheetData>
  <mergeCells count="13">
    <mergeCell ref="H27:H35"/>
    <mergeCell ref="A44:B44"/>
    <mergeCell ref="A45:B45"/>
    <mergeCell ref="B2:H2"/>
    <mergeCell ref="B3:H3"/>
    <mergeCell ref="H6:H12"/>
    <mergeCell ref="H13:H19"/>
    <mergeCell ref="H20:H26"/>
    <mergeCell ref="A46:B46"/>
    <mergeCell ref="C46:E46"/>
    <mergeCell ref="A47:B47"/>
    <mergeCell ref="C47:E47"/>
    <mergeCell ref="A48:B48"/>
  </mergeCells>
  <pageMargins left="0.7" right="0.7" top="0.75" bottom="0.75" header="0.3" footer="0.3"/>
  <pageSetup orientation="portrait" r:id="rId1"/>
  <ignoredErrors>
    <ignoredError sqref="C39:E42 F6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48"/>
  <sheetViews>
    <sheetView zoomScale="85" zoomScaleNormal="85" workbookViewId="0">
      <selection activeCell="F6" sqref="F6"/>
    </sheetView>
  </sheetViews>
  <sheetFormatPr defaultColWidth="9.140625" defaultRowHeight="15" x14ac:dyDescent="0.25"/>
  <cols>
    <col min="1" max="1" width="5.140625" style="3" customWidth="1"/>
    <col min="2" max="2" width="26.140625" style="3" customWidth="1"/>
    <col min="3" max="7" width="13.85546875" style="3" customWidth="1"/>
    <col min="8" max="9" width="8.28515625" style="11" customWidth="1"/>
    <col min="10" max="16384" width="9.140625" style="2"/>
  </cols>
  <sheetData>
    <row r="2" spans="1:9" ht="23.25" x14ac:dyDescent="0.35">
      <c r="B2" s="26" t="s">
        <v>23</v>
      </c>
      <c r="C2" s="26"/>
      <c r="D2" s="26"/>
      <c r="E2" s="26"/>
      <c r="F2" s="26"/>
      <c r="G2" s="26"/>
      <c r="H2" s="26"/>
      <c r="I2" s="20"/>
    </row>
    <row r="3" spans="1:9" ht="23.25" x14ac:dyDescent="0.35">
      <c r="B3" s="27" t="s">
        <v>26</v>
      </c>
      <c r="C3" s="26"/>
      <c r="D3" s="26"/>
      <c r="E3" s="26"/>
      <c r="F3" s="26"/>
      <c r="G3" s="26"/>
      <c r="H3" s="26"/>
      <c r="I3" s="20"/>
    </row>
    <row r="5" spans="1:9" x14ac:dyDescent="0.25">
      <c r="A5" s="15" t="s">
        <v>0</v>
      </c>
      <c r="B5" s="15" t="s">
        <v>1</v>
      </c>
      <c r="C5" s="15" t="s">
        <v>28</v>
      </c>
      <c r="D5" s="15" t="s">
        <v>2</v>
      </c>
      <c r="E5" s="15" t="s">
        <v>3</v>
      </c>
      <c r="F5" s="15" t="s">
        <v>4</v>
      </c>
      <c r="G5" s="15" t="s">
        <v>5</v>
      </c>
      <c r="H5" s="13" t="s">
        <v>10</v>
      </c>
      <c r="I5" s="22"/>
    </row>
    <row r="6" spans="1:9" x14ac:dyDescent="0.25">
      <c r="A6" s="6">
        <v>1</v>
      </c>
      <c r="B6" s="18">
        <v>1</v>
      </c>
      <c r="C6" s="25">
        <v>1791.08</v>
      </c>
      <c r="D6" s="25">
        <v>84.18</v>
      </c>
      <c r="E6" s="25">
        <v>1.36</v>
      </c>
      <c r="F6" s="16">
        <f>SUM(C6:E6)</f>
        <v>1876.62</v>
      </c>
      <c r="G6" s="7">
        <f>F6/C46</f>
        <v>6.1172117781181905E-3</v>
      </c>
      <c r="H6" s="29" t="s">
        <v>16</v>
      </c>
      <c r="I6" s="23"/>
    </row>
    <row r="7" spans="1:9" x14ac:dyDescent="0.25">
      <c r="A7" s="6">
        <v>2</v>
      </c>
      <c r="B7" s="18">
        <f>B6+1</f>
        <v>2</v>
      </c>
      <c r="C7" s="25">
        <v>6940.79</v>
      </c>
      <c r="D7" s="25">
        <v>301.97000000000003</v>
      </c>
      <c r="E7" s="16">
        <v>3.89</v>
      </c>
      <c r="F7" s="16">
        <f t="shared" ref="F7:F35" si="0">SUM(C7:E7)</f>
        <v>7246.6500000000005</v>
      </c>
      <c r="G7" s="7">
        <f>F7/C46</f>
        <v>2.3621880152561624E-2</v>
      </c>
      <c r="H7" s="30"/>
      <c r="I7" s="23"/>
    </row>
    <row r="8" spans="1:9" x14ac:dyDescent="0.25">
      <c r="A8" s="6">
        <v>3</v>
      </c>
      <c r="B8" s="18">
        <f t="shared" ref="B8:B36" si="1">B7+1</f>
        <v>3</v>
      </c>
      <c r="C8" s="25">
        <v>6461.4</v>
      </c>
      <c r="D8" s="25">
        <v>625.92999999999995</v>
      </c>
      <c r="E8" s="25"/>
      <c r="F8" s="16">
        <f t="shared" si="0"/>
        <v>7087.33</v>
      </c>
      <c r="G8" s="7">
        <f>F8/C46</f>
        <v>2.3102545294950708E-2</v>
      </c>
      <c r="H8" s="30"/>
      <c r="I8" s="23"/>
    </row>
    <row r="9" spans="1:9" x14ac:dyDescent="0.25">
      <c r="A9" s="6">
        <v>4</v>
      </c>
      <c r="B9" s="18">
        <f t="shared" si="1"/>
        <v>4</v>
      </c>
      <c r="C9" s="25">
        <v>10373.57</v>
      </c>
      <c r="D9" s="25">
        <v>719.97</v>
      </c>
      <c r="E9" s="16">
        <v>2.4</v>
      </c>
      <c r="F9" s="16">
        <f t="shared" si="0"/>
        <v>11095.939999999999</v>
      </c>
      <c r="G9" s="7">
        <f>F9/C46</f>
        <v>3.6169397564393829E-2</v>
      </c>
      <c r="H9" s="30"/>
      <c r="I9" s="23"/>
    </row>
    <row r="10" spans="1:9" x14ac:dyDescent="0.25">
      <c r="A10" s="6">
        <v>5</v>
      </c>
      <c r="B10" s="18">
        <f t="shared" si="1"/>
        <v>5</v>
      </c>
      <c r="C10" s="25">
        <v>20342.86</v>
      </c>
      <c r="D10" s="25">
        <v>2259.2399999999998</v>
      </c>
      <c r="E10" s="25">
        <v>403.62</v>
      </c>
      <c r="F10" s="16">
        <f t="shared" si="0"/>
        <v>23005.719999999998</v>
      </c>
      <c r="G10" s="7">
        <f>F10/C46</f>
        <v>7.4991666585717529E-2</v>
      </c>
      <c r="H10" s="30"/>
      <c r="I10" s="23"/>
    </row>
    <row r="11" spans="1:9" x14ac:dyDescent="0.25">
      <c r="A11" s="6">
        <v>6</v>
      </c>
      <c r="B11" s="18">
        <f t="shared" si="1"/>
        <v>6</v>
      </c>
      <c r="C11" s="25">
        <v>23287.39</v>
      </c>
      <c r="D11" s="25">
        <v>1243.79</v>
      </c>
      <c r="E11" s="25">
        <v>29.04</v>
      </c>
      <c r="F11" s="16">
        <f t="shared" si="0"/>
        <v>24560.22</v>
      </c>
      <c r="G11" s="7">
        <f>F11/C46</f>
        <v>8.0058864904548582E-2</v>
      </c>
      <c r="H11" s="30"/>
      <c r="I11" s="23"/>
    </row>
    <row r="12" spans="1:9" x14ac:dyDescent="0.25">
      <c r="A12" s="8">
        <v>7</v>
      </c>
      <c r="B12" s="19">
        <f t="shared" si="1"/>
        <v>7</v>
      </c>
      <c r="C12" s="8">
        <v>13909.29</v>
      </c>
      <c r="D12" s="8">
        <v>610.6</v>
      </c>
      <c r="E12" s="17">
        <v>18.37</v>
      </c>
      <c r="F12" s="17">
        <f t="shared" si="0"/>
        <v>14538.260000000002</v>
      </c>
      <c r="G12" s="9">
        <f>F12/C46</f>
        <v>4.7390316262932608E-2</v>
      </c>
      <c r="H12" s="31"/>
      <c r="I12" s="23"/>
    </row>
    <row r="13" spans="1:9" x14ac:dyDescent="0.25">
      <c r="A13" s="6">
        <v>8</v>
      </c>
      <c r="B13" s="18">
        <f t="shared" si="1"/>
        <v>8</v>
      </c>
      <c r="C13" s="25">
        <v>5721.04</v>
      </c>
      <c r="D13" s="25">
        <v>286.92</v>
      </c>
      <c r="E13" s="25">
        <v>10.69</v>
      </c>
      <c r="F13" s="16">
        <f>SUM(C13:E13)</f>
        <v>6018.65</v>
      </c>
      <c r="G13" s="7">
        <f>F13/C46</f>
        <v>1.9618972763996465E-2</v>
      </c>
      <c r="H13" s="29" t="s">
        <v>17</v>
      </c>
      <c r="I13" s="23"/>
    </row>
    <row r="14" spans="1:9" x14ac:dyDescent="0.25">
      <c r="A14" s="6">
        <v>9</v>
      </c>
      <c r="B14" s="18">
        <f t="shared" si="1"/>
        <v>9</v>
      </c>
      <c r="C14" s="25">
        <v>12950.36</v>
      </c>
      <c r="D14" s="16">
        <v>338.17</v>
      </c>
      <c r="E14" s="25">
        <v>6.44</v>
      </c>
      <c r="F14" s="16">
        <f t="shared" si="0"/>
        <v>13294.970000000001</v>
      </c>
      <c r="G14" s="7">
        <f>F14/C46</f>
        <v>4.3337568113804611E-2</v>
      </c>
      <c r="H14" s="30"/>
      <c r="I14" s="23"/>
    </row>
    <row r="15" spans="1:9" x14ac:dyDescent="0.25">
      <c r="A15" s="6">
        <v>10</v>
      </c>
      <c r="B15" s="18">
        <f t="shared" si="1"/>
        <v>10</v>
      </c>
      <c r="C15" s="25">
        <v>7252.36</v>
      </c>
      <c r="D15" s="25">
        <v>852.09</v>
      </c>
      <c r="E15" s="16">
        <v>5.21</v>
      </c>
      <c r="F15" s="16">
        <f t="shared" si="0"/>
        <v>8109.66</v>
      </c>
      <c r="G15" s="7">
        <f>F15/C46</f>
        <v>2.6435030889862609E-2</v>
      </c>
      <c r="H15" s="30"/>
      <c r="I15" s="23"/>
    </row>
    <row r="16" spans="1:9" x14ac:dyDescent="0.25">
      <c r="A16" s="6">
        <v>11</v>
      </c>
      <c r="B16" s="18">
        <f t="shared" si="1"/>
        <v>11</v>
      </c>
      <c r="C16" s="25">
        <v>5163.12</v>
      </c>
      <c r="D16" s="25">
        <v>138.41</v>
      </c>
      <c r="E16" s="25">
        <v>134.16999999999999</v>
      </c>
      <c r="F16" s="16">
        <f t="shared" si="0"/>
        <v>5435.7</v>
      </c>
      <c r="G16" s="7">
        <f>F16/C46</f>
        <v>1.7718732648227691E-2</v>
      </c>
      <c r="H16" s="30"/>
      <c r="I16" s="23"/>
    </row>
    <row r="17" spans="1:9" x14ac:dyDescent="0.25">
      <c r="A17" s="6">
        <v>12</v>
      </c>
      <c r="B17" s="18">
        <f t="shared" si="1"/>
        <v>12</v>
      </c>
      <c r="C17" s="25">
        <v>13059.28</v>
      </c>
      <c r="D17" s="25">
        <v>756.21</v>
      </c>
      <c r="E17" s="25">
        <v>8.6</v>
      </c>
      <c r="F17" s="16">
        <f t="shared" si="0"/>
        <v>13824.090000000002</v>
      </c>
      <c r="G17" s="7">
        <f>F17/C46</f>
        <v>4.5062338763183767E-2</v>
      </c>
      <c r="H17" s="30"/>
      <c r="I17" s="23"/>
    </row>
    <row r="18" spans="1:9" x14ac:dyDescent="0.25">
      <c r="A18" s="6">
        <v>13</v>
      </c>
      <c r="B18" s="18">
        <f t="shared" si="1"/>
        <v>13</v>
      </c>
      <c r="C18" s="25">
        <v>28138.240000000002</v>
      </c>
      <c r="D18" s="25">
        <v>2454.25</v>
      </c>
      <c r="E18" s="25">
        <v>4.9000000000000004</v>
      </c>
      <c r="F18" s="16">
        <f t="shared" si="0"/>
        <v>30597.390000000003</v>
      </c>
      <c r="G18" s="7">
        <f>F18/C46</f>
        <v>9.9738207249030583E-2</v>
      </c>
      <c r="H18" s="30"/>
      <c r="I18" s="23"/>
    </row>
    <row r="19" spans="1:9" x14ac:dyDescent="0.25">
      <c r="A19" s="8">
        <v>14</v>
      </c>
      <c r="B19" s="19">
        <f t="shared" si="1"/>
        <v>14</v>
      </c>
      <c r="C19" s="8">
        <v>18826.38</v>
      </c>
      <c r="D19" s="8">
        <v>471.91</v>
      </c>
      <c r="E19" s="17">
        <v>5.75</v>
      </c>
      <c r="F19" s="17">
        <f t="shared" si="0"/>
        <v>19304.04</v>
      </c>
      <c r="G19" s="9">
        <f>F19/C46</f>
        <v>6.2925312984655757E-2</v>
      </c>
      <c r="H19" s="31"/>
      <c r="I19" s="23"/>
    </row>
    <row r="20" spans="1:9" x14ac:dyDescent="0.25">
      <c r="A20" s="6">
        <v>15</v>
      </c>
      <c r="B20" s="18">
        <f t="shared" si="1"/>
        <v>15</v>
      </c>
      <c r="C20" s="25">
        <v>16703.96</v>
      </c>
      <c r="D20" s="25">
        <v>1139.81</v>
      </c>
      <c r="E20" s="16">
        <v>8.98</v>
      </c>
      <c r="F20" s="16">
        <f t="shared" si="0"/>
        <v>17852.75</v>
      </c>
      <c r="G20" s="7">
        <f>F20/C46</f>
        <v>5.8194547948865263E-2</v>
      </c>
      <c r="H20" s="29" t="s">
        <v>18</v>
      </c>
      <c r="I20" s="23"/>
    </row>
    <row r="21" spans="1:9" x14ac:dyDescent="0.25">
      <c r="A21" s="6">
        <v>16</v>
      </c>
      <c r="B21" s="18">
        <f t="shared" si="1"/>
        <v>16</v>
      </c>
      <c r="C21" s="25">
        <v>13051.36</v>
      </c>
      <c r="D21" s="25">
        <v>1156.25</v>
      </c>
      <c r="E21" s="25">
        <v>7.34</v>
      </c>
      <c r="F21" s="16">
        <f t="shared" si="0"/>
        <v>14214.95</v>
      </c>
      <c r="G21" s="7">
        <f>F21/C46</f>
        <v>4.6336423764726575E-2</v>
      </c>
      <c r="H21" s="30"/>
      <c r="I21" s="23"/>
    </row>
    <row r="22" spans="1:9" x14ac:dyDescent="0.25">
      <c r="A22" s="6">
        <v>17</v>
      </c>
      <c r="B22" s="18">
        <f t="shared" si="1"/>
        <v>17</v>
      </c>
      <c r="C22" s="25">
        <v>11449.65</v>
      </c>
      <c r="D22" s="25">
        <v>1219.46</v>
      </c>
      <c r="E22" s="25">
        <v>2.4500000000000002</v>
      </c>
      <c r="F22" s="16">
        <f t="shared" si="0"/>
        <v>12671.560000000001</v>
      </c>
      <c r="G22" s="7">
        <f>F22/C46</f>
        <v>4.1305440674793699E-2</v>
      </c>
      <c r="H22" s="30"/>
      <c r="I22" s="23"/>
    </row>
    <row r="23" spans="1:9" x14ac:dyDescent="0.25">
      <c r="A23" s="6">
        <v>18</v>
      </c>
      <c r="B23" s="18">
        <f t="shared" si="1"/>
        <v>18</v>
      </c>
      <c r="C23" s="25">
        <v>4559.59</v>
      </c>
      <c r="D23" s="25">
        <v>164.49</v>
      </c>
      <c r="E23" s="16">
        <v>2.76</v>
      </c>
      <c r="F23" s="16">
        <f t="shared" si="0"/>
        <v>4726.84</v>
      </c>
      <c r="G23" s="7">
        <f>F23/C46</f>
        <v>1.540806413726817E-2</v>
      </c>
      <c r="H23" s="30"/>
      <c r="I23" s="23"/>
    </row>
    <row r="24" spans="1:9" x14ac:dyDescent="0.25">
      <c r="A24" s="6">
        <v>19</v>
      </c>
      <c r="B24" s="18">
        <f t="shared" si="1"/>
        <v>19</v>
      </c>
      <c r="C24" s="25">
        <v>8741.57</v>
      </c>
      <c r="D24" s="25">
        <v>247.83</v>
      </c>
      <c r="E24" s="25">
        <v>5.75</v>
      </c>
      <c r="F24" s="16">
        <f t="shared" si="0"/>
        <v>8995.15</v>
      </c>
      <c r="G24" s="7">
        <f>F24/C46</f>
        <v>2.9321459606068273E-2</v>
      </c>
      <c r="H24" s="30"/>
      <c r="I24" s="23"/>
    </row>
    <row r="25" spans="1:9" x14ac:dyDescent="0.25">
      <c r="A25" s="6">
        <v>20</v>
      </c>
      <c r="B25" s="18">
        <f t="shared" si="1"/>
        <v>20</v>
      </c>
      <c r="C25" s="25">
        <v>3491.78</v>
      </c>
      <c r="D25" s="25">
        <v>53.24</v>
      </c>
      <c r="E25" s="25">
        <v>10.55</v>
      </c>
      <c r="F25" s="16">
        <f t="shared" si="0"/>
        <v>3555.57</v>
      </c>
      <c r="G25" s="7">
        <f>F25/C46</f>
        <v>1.1590079335147071E-2</v>
      </c>
      <c r="H25" s="30"/>
      <c r="I25" s="23"/>
    </row>
    <row r="26" spans="1:9" x14ac:dyDescent="0.25">
      <c r="A26" s="8">
        <v>21</v>
      </c>
      <c r="B26" s="19">
        <f t="shared" si="1"/>
        <v>21</v>
      </c>
      <c r="C26" s="8">
        <v>11474.9</v>
      </c>
      <c r="D26" s="8">
        <v>320.89999999999998</v>
      </c>
      <c r="E26" s="17">
        <v>7.34</v>
      </c>
      <c r="F26" s="17">
        <f t="shared" si="0"/>
        <v>11803.14</v>
      </c>
      <c r="G26" s="9">
        <f>F26/C46</f>
        <v>3.8474654979046341E-2</v>
      </c>
      <c r="H26" s="31"/>
      <c r="I26" s="23"/>
    </row>
    <row r="27" spans="1:9" x14ac:dyDescent="0.25">
      <c r="A27" s="6">
        <v>22</v>
      </c>
      <c r="B27" s="18">
        <f t="shared" si="1"/>
        <v>22</v>
      </c>
      <c r="C27" s="25">
        <v>5242.1400000000003</v>
      </c>
      <c r="D27" s="25">
        <v>180.55</v>
      </c>
      <c r="E27" s="25">
        <v>0.61</v>
      </c>
      <c r="F27" s="16">
        <f t="shared" si="0"/>
        <v>5423.3</v>
      </c>
      <c r="G27" s="7">
        <f>F27/C46</f>
        <v>1.7678312410753582E-2</v>
      </c>
      <c r="H27" s="29" t="s">
        <v>19</v>
      </c>
      <c r="I27" s="23"/>
    </row>
    <row r="28" spans="1:9" x14ac:dyDescent="0.25">
      <c r="A28" s="6">
        <v>23</v>
      </c>
      <c r="B28" s="18">
        <f t="shared" si="1"/>
        <v>23</v>
      </c>
      <c r="C28" s="25">
        <v>2845.32</v>
      </c>
      <c r="D28" s="25">
        <v>296.48</v>
      </c>
      <c r="E28" s="25">
        <v>4.8899999999999997</v>
      </c>
      <c r="F28" s="16">
        <f t="shared" si="0"/>
        <v>3146.69</v>
      </c>
      <c r="G28" s="7">
        <f>F28/C46</f>
        <v>1.0257254601403977E-2</v>
      </c>
      <c r="H28" s="30"/>
      <c r="I28" s="23"/>
    </row>
    <row r="29" spans="1:9" x14ac:dyDescent="0.25">
      <c r="A29" s="6">
        <v>24</v>
      </c>
      <c r="B29" s="18">
        <f t="shared" si="1"/>
        <v>24</v>
      </c>
      <c r="C29" s="25">
        <v>1993.16</v>
      </c>
      <c r="D29" s="25">
        <v>182.44</v>
      </c>
      <c r="E29" s="25">
        <v>7.96</v>
      </c>
      <c r="F29" s="16">
        <f t="shared" si="0"/>
        <v>2183.56</v>
      </c>
      <c r="G29" s="7">
        <f>F29/C46</f>
        <v>7.1177430434652498E-3</v>
      </c>
      <c r="H29" s="30"/>
      <c r="I29" s="23"/>
    </row>
    <row r="30" spans="1:9" x14ac:dyDescent="0.25">
      <c r="A30" s="6">
        <v>25</v>
      </c>
      <c r="B30" s="18">
        <f t="shared" si="1"/>
        <v>25</v>
      </c>
      <c r="C30" s="25">
        <v>6018.47</v>
      </c>
      <c r="D30" s="25">
        <v>543.02</v>
      </c>
      <c r="E30" s="25">
        <v>1.59</v>
      </c>
      <c r="F30" s="16">
        <f t="shared" si="0"/>
        <v>6563.08</v>
      </c>
      <c r="G30" s="7">
        <f>F30/C46</f>
        <v>2.139364936786986E-2</v>
      </c>
      <c r="H30" s="30"/>
      <c r="I30" s="23"/>
    </row>
    <row r="31" spans="1:9" x14ac:dyDescent="0.25">
      <c r="A31" s="6">
        <v>26</v>
      </c>
      <c r="B31" s="18">
        <f t="shared" si="1"/>
        <v>26</v>
      </c>
      <c r="C31" s="25">
        <v>5685.95</v>
      </c>
      <c r="D31" s="25">
        <v>337.48</v>
      </c>
      <c r="E31" s="25"/>
      <c r="F31" s="16">
        <f t="shared" si="0"/>
        <v>6023.43</v>
      </c>
      <c r="G31" s="7">
        <f>F31/C46</f>
        <v>1.9634554113603424E-2</v>
      </c>
      <c r="H31" s="30"/>
      <c r="I31" s="23"/>
    </row>
    <row r="32" spans="1:9" x14ac:dyDescent="0.25">
      <c r="A32" s="6">
        <v>27</v>
      </c>
      <c r="B32" s="18">
        <f t="shared" si="1"/>
        <v>27</v>
      </c>
      <c r="C32" s="25">
        <v>9308.27</v>
      </c>
      <c r="D32" s="25">
        <v>574.58000000000004</v>
      </c>
      <c r="E32" s="16">
        <v>2.85</v>
      </c>
      <c r="F32" s="16">
        <f t="shared" si="0"/>
        <v>9885.7000000000007</v>
      </c>
      <c r="G32" s="7">
        <f>F32/C46</f>
        <v>3.2224382386920637E-2</v>
      </c>
      <c r="H32" s="30"/>
      <c r="I32" s="23"/>
    </row>
    <row r="33" spans="1:9" x14ac:dyDescent="0.25">
      <c r="A33" s="6">
        <v>28</v>
      </c>
      <c r="B33" s="18">
        <f t="shared" si="1"/>
        <v>28</v>
      </c>
      <c r="C33" s="25">
        <v>6328.79</v>
      </c>
      <c r="D33" s="25">
        <v>220.31</v>
      </c>
      <c r="E33" s="25">
        <v>1.1200000000000001</v>
      </c>
      <c r="F33" s="16">
        <f t="shared" si="0"/>
        <v>6550.22</v>
      </c>
      <c r="G33" s="7">
        <f>F33/C46</f>
        <v>2.1351729669973323E-2</v>
      </c>
      <c r="H33" s="30"/>
      <c r="I33" s="23"/>
    </row>
    <row r="34" spans="1:9" x14ac:dyDescent="0.25">
      <c r="A34" s="6">
        <v>29</v>
      </c>
      <c r="B34" s="18">
        <f t="shared" si="1"/>
        <v>29</v>
      </c>
      <c r="C34" s="25">
        <v>2234.9699999999998</v>
      </c>
      <c r="D34" s="25">
        <v>39.93</v>
      </c>
      <c r="E34" s="16"/>
      <c r="F34" s="16">
        <f t="shared" si="0"/>
        <v>2274.8999999999996</v>
      </c>
      <c r="G34" s="7">
        <f>F34/C46</f>
        <v>7.4154837282140607E-3</v>
      </c>
      <c r="H34" s="30"/>
      <c r="I34" s="23"/>
    </row>
    <row r="35" spans="1:9" x14ac:dyDescent="0.25">
      <c r="A35" s="6">
        <v>30</v>
      </c>
      <c r="B35" s="18">
        <f t="shared" si="1"/>
        <v>30</v>
      </c>
      <c r="C35" s="25">
        <v>3330.84</v>
      </c>
      <c r="D35" s="25">
        <v>239.75</v>
      </c>
      <c r="E35" s="16">
        <v>6.23</v>
      </c>
      <c r="F35" s="16">
        <f t="shared" si="0"/>
        <v>3576.82</v>
      </c>
      <c r="G35" s="7">
        <f>F35/C46</f>
        <v>1.1659347887270044E-2</v>
      </c>
      <c r="H35" s="31"/>
      <c r="I35" s="23"/>
    </row>
    <row r="36" spans="1:9" x14ac:dyDescent="0.25">
      <c r="A36" s="8">
        <v>31</v>
      </c>
      <c r="B36" s="19">
        <f t="shared" si="1"/>
        <v>31</v>
      </c>
      <c r="C36" s="8">
        <v>1272.73</v>
      </c>
      <c r="D36" s="17">
        <v>57.45</v>
      </c>
      <c r="E36" s="8">
        <v>3.94</v>
      </c>
      <c r="F36" s="17">
        <f>SUM(C36:E36)</f>
        <v>1334.1200000000001</v>
      </c>
      <c r="G36" s="9">
        <f>F36/C46</f>
        <v>4.3488263886258495E-3</v>
      </c>
      <c r="H36" s="14"/>
      <c r="I36" s="23"/>
    </row>
    <row r="37" spans="1:9" x14ac:dyDescent="0.25">
      <c r="A37" s="4"/>
      <c r="B37" s="4"/>
      <c r="C37" s="4"/>
      <c r="D37" s="4"/>
      <c r="E37" s="4"/>
      <c r="F37" s="4"/>
      <c r="G37" s="4"/>
    </row>
    <row r="38" spans="1:9" x14ac:dyDescent="0.25">
      <c r="A38" s="15" t="s">
        <v>0</v>
      </c>
      <c r="B38" s="15" t="s">
        <v>10</v>
      </c>
      <c r="C38" s="15" t="s">
        <v>28</v>
      </c>
      <c r="D38" s="15" t="s">
        <v>2</v>
      </c>
      <c r="E38" s="15" t="s">
        <v>3</v>
      </c>
      <c r="F38" s="15" t="s">
        <v>4</v>
      </c>
      <c r="G38" s="15" t="s">
        <v>5</v>
      </c>
    </row>
    <row r="39" spans="1:9" x14ac:dyDescent="0.25">
      <c r="A39" s="6">
        <v>2</v>
      </c>
      <c r="B39" s="6" t="s">
        <v>6</v>
      </c>
      <c r="C39" s="16">
        <f>SUM(C6:C12)</f>
        <v>83106.38</v>
      </c>
      <c r="D39" s="16">
        <f>SUM(D6:D12)</f>
        <v>5845.68</v>
      </c>
      <c r="E39" s="16">
        <f t="shared" ref="E39" si="2">SUM(E6:E12)</f>
        <v>458.68</v>
      </c>
      <c r="F39" s="16">
        <f>SUM(F6:F12)</f>
        <v>89410.739999999991</v>
      </c>
      <c r="G39" s="7">
        <f>F39/C46</f>
        <v>0.29145188254322302</v>
      </c>
    </row>
    <row r="40" spans="1:9" x14ac:dyDescent="0.25">
      <c r="A40" s="6">
        <v>3</v>
      </c>
      <c r="B40" s="6" t="s">
        <v>7</v>
      </c>
      <c r="C40" s="16">
        <f>SUM(C13:C19)</f>
        <v>91110.780000000013</v>
      </c>
      <c r="D40" s="16">
        <f t="shared" ref="D40:E40" si="3">SUM(D13:D19)</f>
        <v>5297.96</v>
      </c>
      <c r="E40" s="16">
        <f t="shared" si="3"/>
        <v>175.76</v>
      </c>
      <c r="F40" s="16">
        <f>SUM(F13:F19)</f>
        <v>96584.5</v>
      </c>
      <c r="G40" s="7">
        <f>F40/C46</f>
        <v>0.31483616341276149</v>
      </c>
    </row>
    <row r="41" spans="1:9" x14ac:dyDescent="0.25">
      <c r="A41" s="6">
        <v>4</v>
      </c>
      <c r="B41" s="6" t="s">
        <v>8</v>
      </c>
      <c r="C41" s="16">
        <f>SUM(C20:C26)</f>
        <v>69472.81</v>
      </c>
      <c r="D41" s="16">
        <f t="shared" ref="D41:E41" si="4">SUM(D20:D26)</f>
        <v>4301.9799999999996</v>
      </c>
      <c r="E41" s="16">
        <f t="shared" si="4"/>
        <v>45.17</v>
      </c>
      <c r="F41" s="16">
        <f>SUM(F20:F26)</f>
        <v>73819.960000000006</v>
      </c>
      <c r="G41" s="7">
        <f>F41/C46</f>
        <v>0.24063067044591541</v>
      </c>
    </row>
    <row r="42" spans="1:9" x14ac:dyDescent="0.25">
      <c r="A42" s="6">
        <v>5</v>
      </c>
      <c r="B42" s="6" t="s">
        <v>9</v>
      </c>
      <c r="C42" s="16">
        <f>SUM(C27:C36)</f>
        <v>44260.640000000007</v>
      </c>
      <c r="D42" s="16">
        <f>SUM(D27:D36)</f>
        <v>2671.99</v>
      </c>
      <c r="E42" s="16">
        <f>SUM(E27:E36)</f>
        <v>29.190000000000005</v>
      </c>
      <c r="F42" s="16">
        <f>SUM(F27:F36)</f>
        <v>46961.82</v>
      </c>
      <c r="G42" s="7">
        <f>F42/C46</f>
        <v>0.1530812835981</v>
      </c>
    </row>
    <row r="44" spans="1:9" x14ac:dyDescent="0.25">
      <c r="A44" s="28" t="s">
        <v>11</v>
      </c>
      <c r="B44" s="28"/>
      <c r="C44" s="16">
        <f>SUM(C39:C42)</f>
        <v>287950.61000000004</v>
      </c>
      <c r="D44" s="16">
        <f>SUM(D39:D42)</f>
        <v>18117.61</v>
      </c>
      <c r="E44" s="16">
        <f>SUM(E39:E42)</f>
        <v>708.80000000000007</v>
      </c>
      <c r="F44" s="2"/>
      <c r="G44" s="2"/>
    </row>
    <row r="45" spans="1:9" x14ac:dyDescent="0.25">
      <c r="A45" s="28" t="s">
        <v>12</v>
      </c>
      <c r="B45" s="28"/>
      <c r="C45" s="10">
        <f>C44/31</f>
        <v>9288.7293548387115</v>
      </c>
      <c r="D45" s="10">
        <f>D44/31</f>
        <v>584.43903225806457</v>
      </c>
      <c r="E45" s="10">
        <f>E44/31</f>
        <v>22.86451612903226</v>
      </c>
      <c r="F45" s="2"/>
      <c r="G45" s="2"/>
    </row>
    <row r="46" spans="1:9" x14ac:dyDescent="0.25">
      <c r="A46" s="28" t="s">
        <v>13</v>
      </c>
      <c r="B46" s="28"/>
      <c r="C46" s="37">
        <f>SUM(F39:F42)</f>
        <v>306777.02</v>
      </c>
      <c r="D46" s="37"/>
      <c r="E46" s="37"/>
      <c r="F46" s="2"/>
      <c r="G46" s="2"/>
    </row>
    <row r="47" spans="1:9" x14ac:dyDescent="0.25">
      <c r="A47" s="28" t="s">
        <v>15</v>
      </c>
      <c r="B47" s="28"/>
      <c r="C47" s="34">
        <f>C46/31</f>
        <v>9896.0329032258069</v>
      </c>
      <c r="D47" s="35"/>
      <c r="E47" s="36"/>
      <c r="F47" s="2"/>
      <c r="G47" s="2"/>
    </row>
    <row r="48" spans="1:9" x14ac:dyDescent="0.25">
      <c r="A48" s="32" t="s">
        <v>14</v>
      </c>
      <c r="B48" s="33"/>
      <c r="C48" s="7">
        <f>C44/C46</f>
        <v>0.93863161588830879</v>
      </c>
      <c r="D48" s="7">
        <f>D44/C46</f>
        <v>5.9057911182525992E-2</v>
      </c>
      <c r="E48" s="7">
        <f>E44/C46</f>
        <v>2.3104729291652942E-3</v>
      </c>
      <c r="F48" s="2"/>
      <c r="G48" s="2"/>
    </row>
  </sheetData>
  <mergeCells count="13">
    <mergeCell ref="H27:H35"/>
    <mergeCell ref="A44:B44"/>
    <mergeCell ref="A45:B45"/>
    <mergeCell ref="B2:H2"/>
    <mergeCell ref="B3:H3"/>
    <mergeCell ref="H6:H12"/>
    <mergeCell ref="H13:H19"/>
    <mergeCell ref="H20:H26"/>
    <mergeCell ref="A46:B46"/>
    <mergeCell ref="C46:E46"/>
    <mergeCell ref="A47:B47"/>
    <mergeCell ref="C47:E47"/>
    <mergeCell ref="A48:B48"/>
  </mergeCells>
  <pageMargins left="0.7" right="0.7" top="0.75" bottom="0.75" header="0.3" footer="0.3"/>
  <ignoredErrors>
    <ignoredError sqref="C39:E42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48"/>
  <sheetViews>
    <sheetView topLeftCell="A16" zoomScale="85" zoomScaleNormal="85" workbookViewId="0">
      <selection activeCell="C39" sqref="C39"/>
    </sheetView>
  </sheetViews>
  <sheetFormatPr defaultColWidth="9.140625" defaultRowHeight="15" x14ac:dyDescent="0.25"/>
  <cols>
    <col min="1" max="1" width="5.140625" style="3" customWidth="1"/>
    <col min="2" max="2" width="26.140625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26" t="s">
        <v>24</v>
      </c>
      <c r="C2" s="26"/>
      <c r="D2" s="26"/>
      <c r="E2" s="26"/>
      <c r="F2" s="26"/>
      <c r="G2" s="26"/>
      <c r="H2" s="26"/>
    </row>
    <row r="3" spans="1:8" ht="23.25" x14ac:dyDescent="0.35">
      <c r="B3" s="27" t="s">
        <v>26</v>
      </c>
      <c r="C3" s="26"/>
      <c r="D3" s="26"/>
      <c r="E3" s="26"/>
      <c r="F3" s="26"/>
      <c r="G3" s="26"/>
      <c r="H3" s="26"/>
    </row>
    <row r="5" spans="1:8" x14ac:dyDescent="0.25">
      <c r="A5" s="15" t="s">
        <v>0</v>
      </c>
      <c r="B5" s="15" t="s">
        <v>1</v>
      </c>
      <c r="C5" s="15" t="s">
        <v>28</v>
      </c>
      <c r="D5" s="15" t="s">
        <v>2</v>
      </c>
      <c r="E5" s="15" t="s">
        <v>3</v>
      </c>
      <c r="F5" s="15" t="s">
        <v>4</v>
      </c>
      <c r="G5" s="15" t="s">
        <v>5</v>
      </c>
      <c r="H5" s="13" t="s">
        <v>10</v>
      </c>
    </row>
    <row r="6" spans="1:8" x14ac:dyDescent="0.25">
      <c r="A6" s="6">
        <v>1</v>
      </c>
      <c r="B6" s="18">
        <v>1</v>
      </c>
      <c r="C6" s="25">
        <v>1074</v>
      </c>
      <c r="D6" s="6">
        <v>37</v>
      </c>
      <c r="E6" s="6"/>
      <c r="F6" s="6">
        <f>SUM(C6:E6)</f>
        <v>1111</v>
      </c>
      <c r="G6" s="7">
        <f>F6/C46</f>
        <v>3.38440917537393E-2</v>
      </c>
      <c r="H6" s="29" t="s">
        <v>16</v>
      </c>
    </row>
    <row r="7" spans="1:8" x14ac:dyDescent="0.25">
      <c r="A7" s="6">
        <v>2</v>
      </c>
      <c r="B7" s="18">
        <f>B6+1</f>
        <v>2</v>
      </c>
      <c r="C7" s="25">
        <v>1029</v>
      </c>
      <c r="D7" s="6">
        <v>29</v>
      </c>
      <c r="E7" s="6">
        <v>4</v>
      </c>
      <c r="F7" s="6">
        <f t="shared" ref="F7:F35" si="0">SUM(C7:E7)</f>
        <v>1062</v>
      </c>
      <c r="G7" s="7">
        <f>F7/C46</f>
        <v>3.2351418040028022E-2</v>
      </c>
      <c r="H7" s="30"/>
    </row>
    <row r="8" spans="1:8" x14ac:dyDescent="0.25">
      <c r="A8" s="6">
        <v>3</v>
      </c>
      <c r="B8" s="18">
        <f t="shared" ref="B8:B36" si="1">B7+1</f>
        <v>3</v>
      </c>
      <c r="C8" s="25">
        <v>818</v>
      </c>
      <c r="D8" s="6">
        <v>46</v>
      </c>
      <c r="E8" s="6"/>
      <c r="F8" s="6">
        <f t="shared" si="0"/>
        <v>864</v>
      </c>
      <c r="G8" s="7">
        <f>F8/C46</f>
        <v>2.6319797727480429E-2</v>
      </c>
      <c r="H8" s="30"/>
    </row>
    <row r="9" spans="1:8" x14ac:dyDescent="0.25">
      <c r="A9" s="6">
        <v>4</v>
      </c>
      <c r="B9" s="18">
        <f t="shared" si="1"/>
        <v>4</v>
      </c>
      <c r="C9" s="25">
        <v>560</v>
      </c>
      <c r="D9" s="6">
        <v>12</v>
      </c>
      <c r="E9" s="6">
        <v>1</v>
      </c>
      <c r="F9" s="6">
        <f t="shared" si="0"/>
        <v>573</v>
      </c>
      <c r="G9" s="7">
        <f>F9/C46</f>
        <v>1.7455143631766534E-2</v>
      </c>
      <c r="H9" s="30"/>
    </row>
    <row r="10" spans="1:8" x14ac:dyDescent="0.25">
      <c r="A10" s="6">
        <v>5</v>
      </c>
      <c r="B10" s="18">
        <f t="shared" si="1"/>
        <v>5</v>
      </c>
      <c r="C10" s="25">
        <v>1311</v>
      </c>
      <c r="D10" s="6">
        <v>23</v>
      </c>
      <c r="E10" s="6">
        <v>13</v>
      </c>
      <c r="F10" s="6">
        <f t="shared" si="0"/>
        <v>1347</v>
      </c>
      <c r="G10" s="7">
        <f>F10/C46</f>
        <v>4.1033295762634418E-2</v>
      </c>
      <c r="H10" s="30"/>
    </row>
    <row r="11" spans="1:8" x14ac:dyDescent="0.25">
      <c r="A11" s="6">
        <v>6</v>
      </c>
      <c r="B11" s="18">
        <f t="shared" si="1"/>
        <v>6</v>
      </c>
      <c r="C11" s="25">
        <v>1074</v>
      </c>
      <c r="D11" s="6">
        <v>50</v>
      </c>
      <c r="E11" s="6">
        <v>4</v>
      </c>
      <c r="F11" s="6">
        <f t="shared" si="0"/>
        <v>1128</v>
      </c>
      <c r="G11" s="7">
        <f>F11/C46</f>
        <v>3.4361958144210558E-2</v>
      </c>
      <c r="H11" s="30"/>
    </row>
    <row r="12" spans="1:8" x14ac:dyDescent="0.25">
      <c r="A12" s="8">
        <v>7</v>
      </c>
      <c r="B12" s="19">
        <f t="shared" si="1"/>
        <v>7</v>
      </c>
      <c r="C12" s="8">
        <v>1146</v>
      </c>
      <c r="D12" s="8">
        <v>34</v>
      </c>
      <c r="E12" s="8">
        <v>4</v>
      </c>
      <c r="F12" s="8">
        <f t="shared" si="0"/>
        <v>1184</v>
      </c>
      <c r="G12" s="9">
        <f>F12/C46</f>
        <v>3.6067870959880587E-2</v>
      </c>
      <c r="H12" s="31"/>
    </row>
    <row r="13" spans="1:8" x14ac:dyDescent="0.25">
      <c r="A13" s="6">
        <v>8</v>
      </c>
      <c r="B13" s="18">
        <f t="shared" si="1"/>
        <v>8</v>
      </c>
      <c r="C13" s="25">
        <v>1094</v>
      </c>
      <c r="D13" s="6">
        <v>31</v>
      </c>
      <c r="E13" s="6">
        <v>7</v>
      </c>
      <c r="F13" s="6">
        <f t="shared" si="0"/>
        <v>1132</v>
      </c>
      <c r="G13" s="7">
        <f>F13/C46</f>
        <v>3.448380905961556E-2</v>
      </c>
      <c r="H13" s="29" t="s">
        <v>17</v>
      </c>
    </row>
    <row r="14" spans="1:8" x14ac:dyDescent="0.25">
      <c r="A14" s="6">
        <v>9</v>
      </c>
      <c r="B14" s="18">
        <f t="shared" si="1"/>
        <v>9</v>
      </c>
      <c r="C14" s="6">
        <v>1254</v>
      </c>
      <c r="D14" s="6">
        <v>29</v>
      </c>
      <c r="E14" s="6">
        <v>4</v>
      </c>
      <c r="F14" s="6">
        <f t="shared" si="0"/>
        <v>1287</v>
      </c>
      <c r="G14" s="7">
        <f>F14/C46</f>
        <v>3.9205532031559388E-2</v>
      </c>
      <c r="H14" s="30"/>
    </row>
    <row r="15" spans="1:8" x14ac:dyDescent="0.25">
      <c r="A15" s="6">
        <v>10</v>
      </c>
      <c r="B15" s="18">
        <f t="shared" si="1"/>
        <v>10</v>
      </c>
      <c r="C15" s="25">
        <v>934</v>
      </c>
      <c r="D15" s="6">
        <v>46</v>
      </c>
      <c r="E15" s="6">
        <v>2</v>
      </c>
      <c r="F15" s="6">
        <f t="shared" si="0"/>
        <v>982</v>
      </c>
      <c r="G15" s="7">
        <f>F15/C46</f>
        <v>2.9914399731927985E-2</v>
      </c>
      <c r="H15" s="30"/>
    </row>
    <row r="16" spans="1:8" x14ac:dyDescent="0.25">
      <c r="A16" s="6">
        <v>11</v>
      </c>
      <c r="B16" s="18">
        <f t="shared" si="1"/>
        <v>11</v>
      </c>
      <c r="C16" s="25">
        <v>595</v>
      </c>
      <c r="D16" s="6">
        <v>17</v>
      </c>
      <c r="E16" s="6">
        <v>2</v>
      </c>
      <c r="F16" s="6">
        <f t="shared" si="0"/>
        <v>614</v>
      </c>
      <c r="G16" s="7">
        <f>F16/C46</f>
        <v>1.8704115514667805E-2</v>
      </c>
      <c r="H16" s="30"/>
    </row>
    <row r="17" spans="1:9" x14ac:dyDescent="0.25">
      <c r="A17" s="6">
        <v>12</v>
      </c>
      <c r="B17" s="18">
        <f t="shared" si="1"/>
        <v>12</v>
      </c>
      <c r="C17" s="25">
        <v>1432</v>
      </c>
      <c r="D17" s="6">
        <v>48</v>
      </c>
      <c r="E17" s="6">
        <v>4</v>
      </c>
      <c r="F17" s="6">
        <f t="shared" si="0"/>
        <v>1484</v>
      </c>
      <c r="G17" s="7">
        <f>F17/C46</f>
        <v>4.5206689615255737E-2</v>
      </c>
      <c r="H17" s="30"/>
    </row>
    <row r="18" spans="1:9" x14ac:dyDescent="0.25">
      <c r="A18" s="6">
        <v>13</v>
      </c>
      <c r="B18" s="18">
        <f t="shared" si="1"/>
        <v>13</v>
      </c>
      <c r="C18" s="25">
        <v>1025</v>
      </c>
      <c r="D18" s="6">
        <v>29</v>
      </c>
      <c r="E18" s="6"/>
      <c r="F18" s="6">
        <f t="shared" si="0"/>
        <v>1054</v>
      </c>
      <c r="G18" s="7">
        <f>F18/C46</f>
        <v>3.2107716209218019E-2</v>
      </c>
      <c r="H18" s="30"/>
    </row>
    <row r="19" spans="1:9" x14ac:dyDescent="0.25">
      <c r="A19" s="8">
        <v>14</v>
      </c>
      <c r="B19" s="19">
        <f t="shared" si="1"/>
        <v>14</v>
      </c>
      <c r="C19" s="8">
        <v>1181</v>
      </c>
      <c r="D19" s="8">
        <v>37</v>
      </c>
      <c r="E19" s="8">
        <v>3</v>
      </c>
      <c r="F19" s="8">
        <f t="shared" si="0"/>
        <v>1221</v>
      </c>
      <c r="G19" s="9">
        <f>F19/C46</f>
        <v>3.7194991927376853E-2</v>
      </c>
      <c r="H19" s="31"/>
    </row>
    <row r="20" spans="1:9" x14ac:dyDescent="0.25">
      <c r="A20" s="6">
        <v>15</v>
      </c>
      <c r="B20" s="18">
        <f t="shared" si="1"/>
        <v>15</v>
      </c>
      <c r="C20" s="25">
        <v>1239</v>
      </c>
      <c r="D20" s="6">
        <v>63</v>
      </c>
      <c r="E20" s="6">
        <v>2</v>
      </c>
      <c r="F20" s="6">
        <f t="shared" si="0"/>
        <v>1304</v>
      </c>
      <c r="G20" s="7">
        <f>F20/C46</f>
        <v>3.9723398422030647E-2</v>
      </c>
      <c r="H20" s="29" t="s">
        <v>18</v>
      </c>
    </row>
    <row r="21" spans="1:9" x14ac:dyDescent="0.25">
      <c r="A21" s="6">
        <v>16</v>
      </c>
      <c r="B21" s="18">
        <f t="shared" si="1"/>
        <v>16</v>
      </c>
      <c r="C21" s="25">
        <v>1174</v>
      </c>
      <c r="D21" s="6">
        <v>50</v>
      </c>
      <c r="E21" s="6">
        <v>2</v>
      </c>
      <c r="F21" s="6">
        <f t="shared" si="0"/>
        <v>1226</v>
      </c>
      <c r="G21" s="7">
        <f>F21/C46</f>
        <v>3.7347305571633106E-2</v>
      </c>
      <c r="H21" s="30"/>
    </row>
    <row r="22" spans="1:9" x14ac:dyDescent="0.25">
      <c r="A22" s="6">
        <v>17</v>
      </c>
      <c r="B22" s="18">
        <f t="shared" si="1"/>
        <v>17</v>
      </c>
      <c r="C22" s="25">
        <v>895</v>
      </c>
      <c r="D22" s="6">
        <v>50</v>
      </c>
      <c r="E22" s="6">
        <v>2</v>
      </c>
      <c r="F22" s="6">
        <f t="shared" si="0"/>
        <v>947</v>
      </c>
      <c r="G22" s="7">
        <f>F22/C46</f>
        <v>2.884820422213422E-2</v>
      </c>
      <c r="H22" s="30"/>
    </row>
    <row r="23" spans="1:9" x14ac:dyDescent="0.25">
      <c r="A23" s="6">
        <v>18</v>
      </c>
      <c r="B23" s="18">
        <f t="shared" si="1"/>
        <v>18</v>
      </c>
      <c r="C23" s="25">
        <v>583</v>
      </c>
      <c r="D23" s="6">
        <v>14</v>
      </c>
      <c r="E23" s="6">
        <v>1</v>
      </c>
      <c r="F23" s="6">
        <f t="shared" si="0"/>
        <v>598</v>
      </c>
      <c r="G23" s="7">
        <f>F23/C46</f>
        <v>1.8216711853047796E-2</v>
      </c>
      <c r="H23" s="30"/>
    </row>
    <row r="24" spans="1:9" x14ac:dyDescent="0.25">
      <c r="A24" s="6">
        <v>19</v>
      </c>
      <c r="B24" s="18">
        <f t="shared" si="1"/>
        <v>19</v>
      </c>
      <c r="C24" s="25">
        <v>1216</v>
      </c>
      <c r="D24" s="6">
        <v>25</v>
      </c>
      <c r="E24" s="6">
        <v>10</v>
      </c>
      <c r="F24" s="6">
        <f t="shared" si="0"/>
        <v>1251</v>
      </c>
      <c r="G24" s="7">
        <f>F24/C46</f>
        <v>3.8108873792914368E-2</v>
      </c>
      <c r="H24" s="30"/>
    </row>
    <row r="25" spans="1:9" x14ac:dyDescent="0.25">
      <c r="A25" s="6">
        <v>20</v>
      </c>
      <c r="B25" s="18">
        <f t="shared" si="1"/>
        <v>20</v>
      </c>
      <c r="C25" s="25">
        <v>1161</v>
      </c>
      <c r="D25" s="6">
        <v>25</v>
      </c>
      <c r="E25" s="6">
        <v>8</v>
      </c>
      <c r="F25" s="6">
        <f t="shared" si="0"/>
        <v>1194</v>
      </c>
      <c r="G25" s="7">
        <f>F25/C46</f>
        <v>3.6372498248393094E-2</v>
      </c>
      <c r="H25" s="30"/>
    </row>
    <row r="26" spans="1:9" x14ac:dyDescent="0.25">
      <c r="A26" s="8">
        <v>21</v>
      </c>
      <c r="B26" s="19">
        <f t="shared" si="1"/>
        <v>21</v>
      </c>
      <c r="C26" s="8">
        <v>1164</v>
      </c>
      <c r="D26" s="8">
        <v>38</v>
      </c>
      <c r="E26" s="8">
        <v>3</v>
      </c>
      <c r="F26" s="8">
        <f t="shared" si="0"/>
        <v>1205</v>
      </c>
      <c r="G26" s="9">
        <f>F26/C46</f>
        <v>3.6707588265756846E-2</v>
      </c>
      <c r="H26" s="31"/>
    </row>
    <row r="27" spans="1:9" x14ac:dyDescent="0.25">
      <c r="A27" s="6">
        <v>22</v>
      </c>
      <c r="B27" s="18">
        <f t="shared" si="1"/>
        <v>22</v>
      </c>
      <c r="C27" s="25">
        <v>1061</v>
      </c>
      <c r="D27" s="6">
        <v>25</v>
      </c>
      <c r="E27" s="25"/>
      <c r="F27" s="6">
        <f t="shared" si="0"/>
        <v>1086</v>
      </c>
      <c r="G27" s="7">
        <f>F27/C46</f>
        <v>3.3082523532458039E-2</v>
      </c>
      <c r="H27" s="29" t="s">
        <v>19</v>
      </c>
    </row>
    <row r="28" spans="1:9" x14ac:dyDescent="0.25">
      <c r="A28" s="6">
        <v>23</v>
      </c>
      <c r="B28" s="18">
        <f t="shared" si="1"/>
        <v>23</v>
      </c>
      <c r="C28" s="25">
        <v>1050</v>
      </c>
      <c r="D28" s="6">
        <v>40</v>
      </c>
      <c r="E28" s="25">
        <v>8</v>
      </c>
      <c r="F28" s="6">
        <f t="shared" si="0"/>
        <v>1098</v>
      </c>
      <c r="G28" s="7">
        <f>F28/C46</f>
        <v>3.3448076278673043E-2</v>
      </c>
      <c r="H28" s="30"/>
      <c r="I28" s="2" t="s">
        <v>20</v>
      </c>
    </row>
    <row r="29" spans="1:9" x14ac:dyDescent="0.25">
      <c r="A29" s="6">
        <v>24</v>
      </c>
      <c r="B29" s="18">
        <f t="shared" si="1"/>
        <v>24</v>
      </c>
      <c r="C29" s="25">
        <v>835</v>
      </c>
      <c r="D29" s="6">
        <v>30</v>
      </c>
      <c r="E29" s="25">
        <v>7</v>
      </c>
      <c r="F29" s="6">
        <f t="shared" si="0"/>
        <v>872</v>
      </c>
      <c r="G29" s="7">
        <f>F29/C46</f>
        <v>2.6563499558290432E-2</v>
      </c>
      <c r="H29" s="30"/>
    </row>
    <row r="30" spans="1:9" x14ac:dyDescent="0.25">
      <c r="A30" s="6">
        <v>25</v>
      </c>
      <c r="B30" s="18">
        <f t="shared" si="1"/>
        <v>25</v>
      </c>
      <c r="C30" s="25">
        <v>466</v>
      </c>
      <c r="D30" s="6">
        <v>13</v>
      </c>
      <c r="E30" s="6">
        <v>2</v>
      </c>
      <c r="F30" s="6">
        <f t="shared" si="0"/>
        <v>481</v>
      </c>
      <c r="G30" s="7">
        <f>F30/C46</f>
        <v>1.4652572577451489E-2</v>
      </c>
      <c r="H30" s="30"/>
    </row>
    <row r="31" spans="1:9" x14ac:dyDescent="0.25">
      <c r="A31" s="6">
        <v>26</v>
      </c>
      <c r="B31" s="18">
        <f t="shared" si="1"/>
        <v>26</v>
      </c>
      <c r="C31" s="25">
        <v>1283</v>
      </c>
      <c r="D31" s="6">
        <v>38</v>
      </c>
      <c r="E31" s="6"/>
      <c r="F31" s="6">
        <f t="shared" si="0"/>
        <v>1321</v>
      </c>
      <c r="G31" s="7">
        <f>F31/C46</f>
        <v>4.0241264812501905E-2</v>
      </c>
      <c r="H31" s="30"/>
    </row>
    <row r="32" spans="1:9" x14ac:dyDescent="0.25">
      <c r="A32" s="6">
        <v>27</v>
      </c>
      <c r="B32" s="18">
        <f t="shared" si="1"/>
        <v>27</v>
      </c>
      <c r="C32" s="25">
        <v>1247</v>
      </c>
      <c r="D32" s="6">
        <v>47</v>
      </c>
      <c r="E32" s="6"/>
      <c r="F32" s="6">
        <f t="shared" si="0"/>
        <v>1294</v>
      </c>
      <c r="G32" s="7">
        <f>F32/C46</f>
        <v>3.9418771133518139E-2</v>
      </c>
      <c r="H32" s="30"/>
    </row>
    <row r="33" spans="1:8" x14ac:dyDescent="0.25">
      <c r="A33" s="6">
        <v>28</v>
      </c>
      <c r="B33" s="18">
        <f t="shared" si="1"/>
        <v>28</v>
      </c>
      <c r="C33" s="25">
        <v>1029</v>
      </c>
      <c r="D33" s="6">
        <v>35</v>
      </c>
      <c r="E33" s="6">
        <v>1</v>
      </c>
      <c r="F33" s="6">
        <f t="shared" si="0"/>
        <v>1065</v>
      </c>
      <c r="G33" s="7">
        <f>F33/C46</f>
        <v>3.2442806226581779E-2</v>
      </c>
      <c r="H33" s="30"/>
    </row>
    <row r="34" spans="1:8" x14ac:dyDescent="0.25">
      <c r="A34" s="6">
        <v>29</v>
      </c>
      <c r="B34" s="18">
        <f t="shared" si="1"/>
        <v>29</v>
      </c>
      <c r="C34" s="25">
        <v>766</v>
      </c>
      <c r="D34" s="6">
        <v>18</v>
      </c>
      <c r="E34" s="6"/>
      <c r="F34" s="6">
        <f t="shared" si="0"/>
        <v>784</v>
      </c>
      <c r="G34" s="7">
        <f>F34/C46</f>
        <v>2.3882779419380388E-2</v>
      </c>
      <c r="H34" s="30"/>
    </row>
    <row r="35" spans="1:8" x14ac:dyDescent="0.25">
      <c r="A35" s="6">
        <v>30</v>
      </c>
      <c r="B35" s="18">
        <f t="shared" si="1"/>
        <v>30</v>
      </c>
      <c r="C35" s="25">
        <v>1022</v>
      </c>
      <c r="D35" s="6">
        <v>33</v>
      </c>
      <c r="E35" s="6">
        <v>7</v>
      </c>
      <c r="F35" s="6">
        <f t="shared" si="0"/>
        <v>1062</v>
      </c>
      <c r="G35" s="7">
        <f>F35/C46</f>
        <v>3.2351418040028022E-2</v>
      </c>
      <c r="H35" s="31"/>
    </row>
    <row r="36" spans="1:8" x14ac:dyDescent="0.25">
      <c r="A36" s="8">
        <v>31</v>
      </c>
      <c r="B36" s="19">
        <f t="shared" si="1"/>
        <v>31</v>
      </c>
      <c r="C36" s="8">
        <v>961</v>
      </c>
      <c r="D36" s="8">
        <v>30</v>
      </c>
      <c r="E36" s="8">
        <v>5</v>
      </c>
      <c r="F36" s="8">
        <f>SUM(C36:E36)</f>
        <v>996</v>
      </c>
      <c r="G36" s="9">
        <f>F36/C46</f>
        <v>3.0340877935845494E-2</v>
      </c>
      <c r="H36" s="14"/>
    </row>
    <row r="37" spans="1:8" x14ac:dyDescent="0.25">
      <c r="A37" s="4"/>
      <c r="B37" s="4"/>
      <c r="C37" s="4"/>
      <c r="D37" s="4"/>
      <c r="E37" s="4"/>
      <c r="F37" s="4"/>
      <c r="G37" s="4"/>
    </row>
    <row r="38" spans="1:8" x14ac:dyDescent="0.25">
      <c r="A38" s="15" t="s">
        <v>0</v>
      </c>
      <c r="B38" s="15" t="s">
        <v>10</v>
      </c>
      <c r="C38" s="15" t="s">
        <v>28</v>
      </c>
      <c r="D38" s="15" t="s">
        <v>2</v>
      </c>
      <c r="E38" s="15" t="s">
        <v>3</v>
      </c>
      <c r="F38" s="15" t="s">
        <v>4</v>
      </c>
      <c r="G38" s="15" t="s">
        <v>5</v>
      </c>
    </row>
    <row r="39" spans="1:8" x14ac:dyDescent="0.25">
      <c r="A39" s="6">
        <v>2</v>
      </c>
      <c r="B39" s="6" t="s">
        <v>6</v>
      </c>
      <c r="C39" s="6">
        <f>SUM(C6:C12)</f>
        <v>7012</v>
      </c>
      <c r="D39" s="6">
        <f>SUM(D6:D12)</f>
        <v>231</v>
      </c>
      <c r="E39" s="6">
        <f>SUM(E6:E12)</f>
        <v>26</v>
      </c>
      <c r="F39" s="6">
        <f>SUM(F6:F12)</f>
        <v>7269</v>
      </c>
      <c r="G39" s="7">
        <f>F39/C46</f>
        <v>0.22143357601973984</v>
      </c>
    </row>
    <row r="40" spans="1:8" x14ac:dyDescent="0.25">
      <c r="A40" s="6">
        <v>3</v>
      </c>
      <c r="B40" s="6" t="s">
        <v>7</v>
      </c>
      <c r="C40" s="6">
        <f>SUM(C13:C19)</f>
        <v>7515</v>
      </c>
      <c r="D40" s="6">
        <f t="shared" ref="D40:E40" si="2">SUM(D13:D19)</f>
        <v>237</v>
      </c>
      <c r="E40" s="6">
        <f t="shared" si="2"/>
        <v>22</v>
      </c>
      <c r="F40" s="6">
        <f>SUM(F13:F19)</f>
        <v>7774</v>
      </c>
      <c r="G40" s="7">
        <f>F40/C46</f>
        <v>0.23681725408962134</v>
      </c>
    </row>
    <row r="41" spans="1:8" x14ac:dyDescent="0.25">
      <c r="A41" s="6">
        <v>4</v>
      </c>
      <c r="B41" s="6" t="s">
        <v>8</v>
      </c>
      <c r="C41" s="6">
        <f>SUM(C20:C26)</f>
        <v>7432</v>
      </c>
      <c r="D41" s="6">
        <f t="shared" ref="D41:E41" si="3">SUM(D20:D26)</f>
        <v>265</v>
      </c>
      <c r="E41" s="6">
        <f t="shared" si="3"/>
        <v>28</v>
      </c>
      <c r="F41" s="6">
        <f>SUM(F20:F26)</f>
        <v>7725</v>
      </c>
      <c r="G41" s="7">
        <f>F41/C46</f>
        <v>0.23532458037591009</v>
      </c>
    </row>
    <row r="42" spans="1:8" x14ac:dyDescent="0.25">
      <c r="A42" s="6">
        <v>5</v>
      </c>
      <c r="B42" s="6" t="s">
        <v>9</v>
      </c>
      <c r="C42" s="6">
        <f>SUM(C27:C36)</f>
        <v>9720</v>
      </c>
      <c r="D42" s="6">
        <f>SUM(D27:D36)</f>
        <v>309</v>
      </c>
      <c r="E42" s="6">
        <f>SUM(E27:E36)</f>
        <v>30</v>
      </c>
      <c r="F42" s="6">
        <f>SUM(F27:F36)</f>
        <v>10059</v>
      </c>
      <c r="G42" s="7">
        <f>F42/C46</f>
        <v>0.30642458951472873</v>
      </c>
    </row>
    <row r="44" spans="1:8" x14ac:dyDescent="0.25">
      <c r="A44" s="28" t="s">
        <v>11</v>
      </c>
      <c r="B44" s="28"/>
      <c r="C44" s="6">
        <f>SUM(C39:C42)</f>
        <v>31679</v>
      </c>
      <c r="D44" s="6">
        <f>SUM(D39:D42)</f>
        <v>1042</v>
      </c>
      <c r="E44" s="6">
        <f>SUM(E39:E42)</f>
        <v>106</v>
      </c>
      <c r="F44" s="2"/>
      <c r="G44" s="2"/>
    </row>
    <row r="45" spans="1:8" x14ac:dyDescent="0.25">
      <c r="A45" s="28" t="s">
        <v>12</v>
      </c>
      <c r="B45" s="28"/>
      <c r="C45" s="10">
        <f>C44/31</f>
        <v>1021.9032258064516</v>
      </c>
      <c r="D45" s="10">
        <f>D44/31</f>
        <v>33.612903225806448</v>
      </c>
      <c r="E45" s="10">
        <f>E44/31</f>
        <v>3.4193548387096775</v>
      </c>
      <c r="F45" s="2"/>
      <c r="G45" s="2"/>
    </row>
    <row r="46" spans="1:8" x14ac:dyDescent="0.25">
      <c r="A46" s="28" t="s">
        <v>13</v>
      </c>
      <c r="B46" s="28"/>
      <c r="C46" s="28">
        <f>SUM(F39:F42)</f>
        <v>32827</v>
      </c>
      <c r="D46" s="28"/>
      <c r="E46" s="28"/>
      <c r="F46" s="2"/>
      <c r="G46" s="2"/>
    </row>
    <row r="47" spans="1:8" x14ac:dyDescent="0.25">
      <c r="A47" s="28" t="s">
        <v>15</v>
      </c>
      <c r="B47" s="28"/>
      <c r="C47" s="34">
        <f>C46/31</f>
        <v>1058.9354838709678</v>
      </c>
      <c r="D47" s="35"/>
      <c r="E47" s="36"/>
      <c r="F47" s="2"/>
      <c r="G47" s="2"/>
    </row>
    <row r="48" spans="1:8" x14ac:dyDescent="0.25">
      <c r="A48" s="32" t="s">
        <v>14</v>
      </c>
      <c r="B48" s="33"/>
      <c r="C48" s="7">
        <f>C44/C46</f>
        <v>0.9650287872787644</v>
      </c>
      <c r="D48" s="7">
        <f>D44/C46</f>
        <v>3.1742163463003015E-2</v>
      </c>
      <c r="E48" s="7">
        <f>E44/C46</f>
        <v>3.2290492582325524E-3</v>
      </c>
      <c r="F48" s="2"/>
      <c r="G48" s="2"/>
    </row>
  </sheetData>
  <mergeCells count="13">
    <mergeCell ref="H27:H35"/>
    <mergeCell ref="A44:B44"/>
    <mergeCell ref="A45:B45"/>
    <mergeCell ref="B2:H2"/>
    <mergeCell ref="B3:H3"/>
    <mergeCell ref="H6:H12"/>
    <mergeCell ref="H13:H19"/>
    <mergeCell ref="H20:H26"/>
    <mergeCell ref="A46:B46"/>
    <mergeCell ref="C46:E46"/>
    <mergeCell ref="A47:B47"/>
    <mergeCell ref="C47:E47"/>
    <mergeCell ref="A48:B48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48"/>
  <sheetViews>
    <sheetView zoomScale="85" zoomScaleNormal="85" workbookViewId="0">
      <selection activeCell="F6" sqref="F6"/>
    </sheetView>
  </sheetViews>
  <sheetFormatPr defaultColWidth="9.140625" defaultRowHeight="15" x14ac:dyDescent="0.25"/>
  <cols>
    <col min="1" max="1" width="5.140625" style="3" customWidth="1"/>
    <col min="2" max="2" width="26.140625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26" t="s">
        <v>25</v>
      </c>
      <c r="C2" s="26"/>
      <c r="D2" s="26"/>
      <c r="E2" s="26"/>
      <c r="F2" s="26"/>
      <c r="G2" s="26"/>
      <c r="H2" s="26"/>
    </row>
    <row r="3" spans="1:8" ht="23.25" x14ac:dyDescent="0.35">
      <c r="B3" s="27" t="s">
        <v>26</v>
      </c>
      <c r="C3" s="26"/>
      <c r="D3" s="26"/>
      <c r="E3" s="26"/>
      <c r="F3" s="26"/>
      <c r="G3" s="26"/>
      <c r="H3" s="26"/>
    </row>
    <row r="5" spans="1:8" x14ac:dyDescent="0.25">
      <c r="A5" s="24" t="s">
        <v>0</v>
      </c>
      <c r="B5" s="24" t="s">
        <v>1</v>
      </c>
      <c r="C5" s="24" t="s">
        <v>28</v>
      </c>
      <c r="D5" s="24" t="s">
        <v>2</v>
      </c>
      <c r="E5" s="24" t="s">
        <v>3</v>
      </c>
      <c r="F5" s="24" t="s">
        <v>4</v>
      </c>
      <c r="G5" s="24" t="s">
        <v>5</v>
      </c>
      <c r="H5" s="13" t="s">
        <v>10</v>
      </c>
    </row>
    <row r="6" spans="1:8" x14ac:dyDescent="0.25">
      <c r="A6" s="6">
        <v>1</v>
      </c>
      <c r="B6" s="18">
        <v>1</v>
      </c>
      <c r="C6" s="25">
        <v>702</v>
      </c>
      <c r="D6" s="6">
        <v>58</v>
      </c>
      <c r="E6" s="6"/>
      <c r="F6" s="6">
        <f>SUM(C6:E6)</f>
        <v>760</v>
      </c>
      <c r="G6" s="7">
        <f>F6/C46</f>
        <v>3.6932646515696374E-2</v>
      </c>
      <c r="H6" s="29" t="s">
        <v>16</v>
      </c>
    </row>
    <row r="7" spans="1:8" x14ac:dyDescent="0.25">
      <c r="A7" s="6">
        <v>2</v>
      </c>
      <c r="B7" s="18">
        <f>B6+1</f>
        <v>2</v>
      </c>
      <c r="C7" s="25">
        <v>615</v>
      </c>
      <c r="D7" s="6">
        <v>30</v>
      </c>
      <c r="E7" s="6">
        <v>1</v>
      </c>
      <c r="F7" s="6">
        <f t="shared" ref="F7:F35" si="0">SUM(C7:E7)</f>
        <v>646</v>
      </c>
      <c r="G7" s="7">
        <f>F7/C46</f>
        <v>3.1392749538341917E-2</v>
      </c>
      <c r="H7" s="30"/>
    </row>
    <row r="8" spans="1:8" x14ac:dyDescent="0.25">
      <c r="A8" s="6">
        <v>3</v>
      </c>
      <c r="B8" s="18">
        <f t="shared" ref="B8:B36" si="1">B7+1</f>
        <v>3</v>
      </c>
      <c r="C8" s="25">
        <v>476</v>
      </c>
      <c r="D8" s="6">
        <v>58</v>
      </c>
      <c r="E8" s="6"/>
      <c r="F8" s="6">
        <f t="shared" si="0"/>
        <v>534</v>
      </c>
      <c r="G8" s="7">
        <f>F8/C46</f>
        <v>2.5950043736028768E-2</v>
      </c>
      <c r="H8" s="30"/>
    </row>
    <row r="9" spans="1:8" x14ac:dyDescent="0.25">
      <c r="A9" s="6">
        <v>4</v>
      </c>
      <c r="B9" s="18">
        <f t="shared" si="1"/>
        <v>4</v>
      </c>
      <c r="C9" s="25">
        <v>288</v>
      </c>
      <c r="D9" s="6">
        <v>17</v>
      </c>
      <c r="E9" s="6">
        <v>1</v>
      </c>
      <c r="F9" s="6">
        <f t="shared" si="0"/>
        <v>306</v>
      </c>
      <c r="G9" s="7">
        <f>F9/C46</f>
        <v>1.4870249781319856E-2</v>
      </c>
      <c r="H9" s="30"/>
    </row>
    <row r="10" spans="1:8" x14ac:dyDescent="0.25">
      <c r="A10" s="6">
        <v>5</v>
      </c>
      <c r="B10" s="18">
        <f t="shared" si="1"/>
        <v>5</v>
      </c>
      <c r="C10" s="25">
        <v>790</v>
      </c>
      <c r="D10" s="6">
        <v>33</v>
      </c>
      <c r="E10" s="6">
        <v>4</v>
      </c>
      <c r="F10" s="6">
        <f t="shared" si="0"/>
        <v>827</v>
      </c>
      <c r="G10" s="7">
        <f>F10/C46</f>
        <v>4.0188550879580134E-2</v>
      </c>
      <c r="H10" s="30"/>
    </row>
    <row r="11" spans="1:8" x14ac:dyDescent="0.25">
      <c r="A11" s="6">
        <v>6</v>
      </c>
      <c r="B11" s="18">
        <f t="shared" si="1"/>
        <v>6</v>
      </c>
      <c r="C11" s="25">
        <v>667</v>
      </c>
      <c r="D11" s="6">
        <v>66</v>
      </c>
      <c r="E11" s="6">
        <v>1</v>
      </c>
      <c r="F11" s="6">
        <f t="shared" si="0"/>
        <v>734</v>
      </c>
      <c r="G11" s="7">
        <f>F11/C46</f>
        <v>3.566916124015939E-2</v>
      </c>
      <c r="H11" s="30"/>
    </row>
    <row r="12" spans="1:8" x14ac:dyDescent="0.25">
      <c r="A12" s="8">
        <v>7</v>
      </c>
      <c r="B12" s="19">
        <f t="shared" si="1"/>
        <v>7</v>
      </c>
      <c r="C12" s="8">
        <v>714</v>
      </c>
      <c r="D12" s="8">
        <v>38</v>
      </c>
      <c r="E12" s="8">
        <v>4</v>
      </c>
      <c r="F12" s="8">
        <f t="shared" si="0"/>
        <v>756</v>
      </c>
      <c r="G12" s="9">
        <f>F12/C46</f>
        <v>3.6738264165613765E-2</v>
      </c>
      <c r="H12" s="31"/>
    </row>
    <row r="13" spans="1:8" x14ac:dyDescent="0.25">
      <c r="A13" s="6">
        <v>8</v>
      </c>
      <c r="B13" s="18">
        <f t="shared" si="1"/>
        <v>8</v>
      </c>
      <c r="C13" s="6">
        <v>732</v>
      </c>
      <c r="D13" s="6">
        <v>53</v>
      </c>
      <c r="E13" s="6">
        <v>6</v>
      </c>
      <c r="F13" s="6">
        <f t="shared" si="0"/>
        <v>791</v>
      </c>
      <c r="G13" s="7">
        <f>F13/C46</f>
        <v>3.8439109728836622E-2</v>
      </c>
      <c r="H13" s="29" t="s">
        <v>17</v>
      </c>
    </row>
    <row r="14" spans="1:8" x14ac:dyDescent="0.25">
      <c r="A14" s="6">
        <v>9</v>
      </c>
      <c r="B14" s="18">
        <f t="shared" si="1"/>
        <v>9</v>
      </c>
      <c r="C14" s="25">
        <v>791</v>
      </c>
      <c r="D14" s="6">
        <v>32</v>
      </c>
      <c r="E14" s="6">
        <v>5</v>
      </c>
      <c r="F14" s="6">
        <f t="shared" si="0"/>
        <v>828</v>
      </c>
      <c r="G14" s="7">
        <f>F14/C46</f>
        <v>4.023714646710079E-2</v>
      </c>
      <c r="H14" s="30"/>
    </row>
    <row r="15" spans="1:8" x14ac:dyDescent="0.25">
      <c r="A15" s="6">
        <v>10</v>
      </c>
      <c r="B15" s="18">
        <f t="shared" si="1"/>
        <v>10</v>
      </c>
      <c r="C15" s="25">
        <v>541</v>
      </c>
      <c r="D15" s="6">
        <v>47</v>
      </c>
      <c r="E15" s="6">
        <v>2</v>
      </c>
      <c r="F15" s="6">
        <f t="shared" si="0"/>
        <v>590</v>
      </c>
      <c r="G15" s="7">
        <f>F15/C46</f>
        <v>2.8671396637185344E-2</v>
      </c>
      <c r="H15" s="30"/>
    </row>
    <row r="16" spans="1:8" x14ac:dyDescent="0.25">
      <c r="A16" s="6">
        <v>11</v>
      </c>
      <c r="B16" s="18">
        <f t="shared" si="1"/>
        <v>11</v>
      </c>
      <c r="C16" s="25">
        <v>300</v>
      </c>
      <c r="D16" s="6">
        <v>31</v>
      </c>
      <c r="E16" s="6"/>
      <c r="F16" s="6">
        <f t="shared" si="0"/>
        <v>331</v>
      </c>
      <c r="G16" s="7">
        <f>F16/C46</f>
        <v>1.6085139469336183E-2</v>
      </c>
      <c r="H16" s="30"/>
    </row>
    <row r="17" spans="1:9" x14ac:dyDescent="0.25">
      <c r="A17" s="6">
        <v>12</v>
      </c>
      <c r="B17" s="18">
        <f t="shared" si="1"/>
        <v>12</v>
      </c>
      <c r="C17" s="25">
        <v>865</v>
      </c>
      <c r="D17" s="6">
        <v>64</v>
      </c>
      <c r="E17" s="6"/>
      <c r="F17" s="6">
        <f t="shared" si="0"/>
        <v>929</v>
      </c>
      <c r="G17" s="7">
        <f>F17/C46</f>
        <v>4.5145300806686751E-2</v>
      </c>
      <c r="H17" s="30"/>
    </row>
    <row r="18" spans="1:9" x14ac:dyDescent="0.25">
      <c r="A18" s="6">
        <v>13</v>
      </c>
      <c r="B18" s="18">
        <f t="shared" si="1"/>
        <v>13</v>
      </c>
      <c r="C18" s="25">
        <v>605</v>
      </c>
      <c r="D18" s="6">
        <v>46</v>
      </c>
      <c r="E18" s="6"/>
      <c r="F18" s="6">
        <f t="shared" si="0"/>
        <v>651</v>
      </c>
      <c r="G18" s="7">
        <f>F18/C46</f>
        <v>3.1635727475945181E-2</v>
      </c>
      <c r="H18" s="30"/>
    </row>
    <row r="19" spans="1:9" x14ac:dyDescent="0.25">
      <c r="A19" s="8">
        <v>14</v>
      </c>
      <c r="B19" s="19">
        <f t="shared" si="1"/>
        <v>14</v>
      </c>
      <c r="C19" s="8">
        <v>675</v>
      </c>
      <c r="D19" s="8">
        <v>46</v>
      </c>
      <c r="E19" s="8"/>
      <c r="F19" s="8">
        <f t="shared" si="0"/>
        <v>721</v>
      </c>
      <c r="G19" s="9">
        <f>F19/C46</f>
        <v>3.5037418602390902E-2</v>
      </c>
      <c r="H19" s="31"/>
    </row>
    <row r="20" spans="1:9" x14ac:dyDescent="0.25">
      <c r="A20" s="6">
        <v>15</v>
      </c>
      <c r="B20" s="18">
        <f t="shared" si="1"/>
        <v>15</v>
      </c>
      <c r="C20" s="25">
        <v>796</v>
      </c>
      <c r="D20" s="6">
        <v>95</v>
      </c>
      <c r="E20" s="6"/>
      <c r="F20" s="6">
        <f t="shared" si="0"/>
        <v>891</v>
      </c>
      <c r="G20" s="7">
        <f>F20/C46</f>
        <v>4.3298668480901935E-2</v>
      </c>
      <c r="H20" s="29" t="s">
        <v>18</v>
      </c>
    </row>
    <row r="21" spans="1:9" x14ac:dyDescent="0.25">
      <c r="A21" s="6">
        <v>16</v>
      </c>
      <c r="B21" s="18">
        <f t="shared" si="1"/>
        <v>16</v>
      </c>
      <c r="C21" s="25">
        <v>707</v>
      </c>
      <c r="D21" s="6">
        <v>54</v>
      </c>
      <c r="E21" s="6"/>
      <c r="F21" s="6">
        <f t="shared" si="0"/>
        <v>761</v>
      </c>
      <c r="G21" s="7">
        <f>F21/C46</f>
        <v>3.698124210321703E-2</v>
      </c>
      <c r="H21" s="30"/>
    </row>
    <row r="22" spans="1:9" x14ac:dyDescent="0.25">
      <c r="A22" s="6">
        <v>17</v>
      </c>
      <c r="B22" s="18">
        <f t="shared" si="1"/>
        <v>17</v>
      </c>
      <c r="C22" s="25">
        <v>539</v>
      </c>
      <c r="D22" s="6">
        <v>46</v>
      </c>
      <c r="E22" s="6"/>
      <c r="F22" s="6">
        <f t="shared" si="0"/>
        <v>585</v>
      </c>
      <c r="G22" s="7">
        <f>F22/C46</f>
        <v>2.8428418699582077E-2</v>
      </c>
      <c r="H22" s="30"/>
    </row>
    <row r="23" spans="1:9" x14ac:dyDescent="0.25">
      <c r="A23" s="6">
        <v>18</v>
      </c>
      <c r="B23" s="18">
        <f t="shared" si="1"/>
        <v>18</v>
      </c>
      <c r="C23" s="25">
        <v>297</v>
      </c>
      <c r="D23" s="6">
        <v>20</v>
      </c>
      <c r="E23" s="6"/>
      <c r="F23" s="6">
        <f t="shared" si="0"/>
        <v>317</v>
      </c>
      <c r="G23" s="7">
        <f>F23/C46</f>
        <v>1.540480124404704E-2</v>
      </c>
      <c r="H23" s="30"/>
    </row>
    <row r="24" spans="1:9" x14ac:dyDescent="0.25">
      <c r="A24" s="6">
        <v>19</v>
      </c>
      <c r="B24" s="18">
        <f t="shared" si="1"/>
        <v>19</v>
      </c>
      <c r="C24" s="25">
        <v>764</v>
      </c>
      <c r="D24" s="6">
        <v>39</v>
      </c>
      <c r="E24" s="6"/>
      <c r="F24" s="6">
        <f t="shared" si="0"/>
        <v>803</v>
      </c>
      <c r="G24" s="7">
        <f>F24/C46</f>
        <v>3.9022256779084462E-2</v>
      </c>
      <c r="H24" s="30"/>
    </row>
    <row r="25" spans="1:9" x14ac:dyDescent="0.25">
      <c r="A25" s="6">
        <v>20</v>
      </c>
      <c r="B25" s="18">
        <f t="shared" si="1"/>
        <v>20</v>
      </c>
      <c r="C25" s="25">
        <v>808</v>
      </c>
      <c r="D25" s="6">
        <v>40</v>
      </c>
      <c r="E25" s="6"/>
      <c r="F25" s="6">
        <f t="shared" si="0"/>
        <v>848</v>
      </c>
      <c r="G25" s="7">
        <f>F25/C46</f>
        <v>4.1209058217513847E-2</v>
      </c>
      <c r="H25" s="30"/>
    </row>
    <row r="26" spans="1:9" x14ac:dyDescent="0.25">
      <c r="A26" s="8">
        <v>21</v>
      </c>
      <c r="B26" s="19">
        <f t="shared" si="1"/>
        <v>21</v>
      </c>
      <c r="C26" s="8">
        <v>716</v>
      </c>
      <c r="D26" s="8">
        <v>49</v>
      </c>
      <c r="E26" s="8"/>
      <c r="F26" s="8">
        <f t="shared" si="0"/>
        <v>765</v>
      </c>
      <c r="G26" s="9">
        <f>F26/C46</f>
        <v>3.7175624453299638E-2</v>
      </c>
      <c r="H26" s="31"/>
    </row>
    <row r="27" spans="1:9" x14ac:dyDescent="0.25">
      <c r="A27" s="6">
        <v>22</v>
      </c>
      <c r="B27" s="18">
        <f t="shared" si="1"/>
        <v>22</v>
      </c>
      <c r="C27" s="25">
        <v>609</v>
      </c>
      <c r="D27" s="6">
        <v>45</v>
      </c>
      <c r="E27" s="6"/>
      <c r="F27" s="6">
        <f t="shared" si="0"/>
        <v>654</v>
      </c>
      <c r="G27" s="7">
        <f>F27/C46</f>
        <v>3.1781514238507141E-2</v>
      </c>
      <c r="H27" s="29" t="s">
        <v>19</v>
      </c>
    </row>
    <row r="28" spans="1:9" x14ac:dyDescent="0.25">
      <c r="A28" s="6">
        <v>23</v>
      </c>
      <c r="B28" s="18">
        <f t="shared" si="1"/>
        <v>23</v>
      </c>
      <c r="C28" s="25">
        <v>670</v>
      </c>
      <c r="D28" s="6">
        <v>50</v>
      </c>
      <c r="E28" s="6"/>
      <c r="F28" s="6">
        <f t="shared" si="0"/>
        <v>720</v>
      </c>
      <c r="G28" s="7">
        <f>F28/C46</f>
        <v>3.4988823014870253E-2</v>
      </c>
      <c r="H28" s="30"/>
      <c r="I28" s="2" t="s">
        <v>20</v>
      </c>
    </row>
    <row r="29" spans="1:9" x14ac:dyDescent="0.25">
      <c r="A29" s="6">
        <v>24</v>
      </c>
      <c r="B29" s="18">
        <f t="shared" si="1"/>
        <v>24</v>
      </c>
      <c r="C29" s="25">
        <v>505</v>
      </c>
      <c r="D29" s="6">
        <v>38</v>
      </c>
      <c r="E29" s="6"/>
      <c r="F29" s="6">
        <f t="shared" si="0"/>
        <v>543</v>
      </c>
      <c r="G29" s="7">
        <f>F29/C46</f>
        <v>2.6387404023714648E-2</v>
      </c>
      <c r="H29" s="30"/>
    </row>
    <row r="30" spans="1:9" x14ac:dyDescent="0.25">
      <c r="A30" s="6">
        <v>25</v>
      </c>
      <c r="B30" s="18">
        <f t="shared" si="1"/>
        <v>25</v>
      </c>
      <c r="C30" s="25">
        <v>291</v>
      </c>
      <c r="D30" s="6">
        <v>26</v>
      </c>
      <c r="E30" s="6"/>
      <c r="F30" s="6">
        <f t="shared" si="0"/>
        <v>317</v>
      </c>
      <c r="G30" s="7">
        <f>F30/C46</f>
        <v>1.540480124404704E-2</v>
      </c>
      <c r="H30" s="30"/>
    </row>
    <row r="31" spans="1:9" x14ac:dyDescent="0.25">
      <c r="A31" s="6">
        <v>26</v>
      </c>
      <c r="B31" s="18">
        <f t="shared" si="1"/>
        <v>26</v>
      </c>
      <c r="C31" s="25">
        <v>819</v>
      </c>
      <c r="D31" s="6">
        <v>54</v>
      </c>
      <c r="E31" s="6"/>
      <c r="F31" s="6">
        <f t="shared" si="0"/>
        <v>873</v>
      </c>
      <c r="G31" s="7">
        <f>F31/C46</f>
        <v>4.2423947905530175E-2</v>
      </c>
      <c r="H31" s="30"/>
    </row>
    <row r="32" spans="1:9" x14ac:dyDescent="0.25">
      <c r="A32" s="6">
        <v>27</v>
      </c>
      <c r="B32" s="18">
        <f t="shared" si="1"/>
        <v>27</v>
      </c>
      <c r="C32" s="25">
        <v>724</v>
      </c>
      <c r="D32" s="6">
        <v>64</v>
      </c>
      <c r="E32" s="6"/>
      <c r="F32" s="6">
        <f t="shared" si="0"/>
        <v>788</v>
      </c>
      <c r="G32" s="7">
        <f>F32/C46</f>
        <v>3.8293322966274662E-2</v>
      </c>
      <c r="H32" s="30"/>
    </row>
    <row r="33" spans="1:8" x14ac:dyDescent="0.25">
      <c r="A33" s="6">
        <v>28</v>
      </c>
      <c r="B33" s="18">
        <f t="shared" si="1"/>
        <v>28</v>
      </c>
      <c r="C33" s="25">
        <v>624</v>
      </c>
      <c r="D33" s="6">
        <v>48</v>
      </c>
      <c r="E33" s="6"/>
      <c r="F33" s="6">
        <f t="shared" si="0"/>
        <v>672</v>
      </c>
      <c r="G33" s="7">
        <f>F33/C46</f>
        <v>3.2656234813878901E-2</v>
      </c>
      <c r="H33" s="30"/>
    </row>
    <row r="34" spans="1:8" x14ac:dyDescent="0.25">
      <c r="A34" s="6">
        <v>29</v>
      </c>
      <c r="B34" s="18">
        <f t="shared" si="1"/>
        <v>29</v>
      </c>
      <c r="C34" s="25">
        <v>394</v>
      </c>
      <c r="D34" s="6">
        <v>30</v>
      </c>
      <c r="E34" s="6"/>
      <c r="F34" s="6">
        <f t="shared" si="0"/>
        <v>424</v>
      </c>
      <c r="G34" s="7">
        <f>F34/C46</f>
        <v>2.0604529108756924E-2</v>
      </c>
      <c r="H34" s="30"/>
    </row>
    <row r="35" spans="1:8" x14ac:dyDescent="0.25">
      <c r="A35" s="6">
        <v>30</v>
      </c>
      <c r="B35" s="18">
        <f t="shared" si="1"/>
        <v>30</v>
      </c>
      <c r="C35" s="25">
        <v>621</v>
      </c>
      <c r="D35" s="6">
        <v>65</v>
      </c>
      <c r="E35" s="6"/>
      <c r="F35" s="6">
        <f t="shared" si="0"/>
        <v>686</v>
      </c>
      <c r="G35" s="7">
        <f>F35/C46</f>
        <v>3.3336573039168045E-2</v>
      </c>
      <c r="H35" s="31"/>
    </row>
    <row r="36" spans="1:8" x14ac:dyDescent="0.25">
      <c r="A36" s="8">
        <v>31</v>
      </c>
      <c r="B36" s="19">
        <f t="shared" si="1"/>
        <v>31</v>
      </c>
      <c r="C36" s="8">
        <v>484</v>
      </c>
      <c r="D36" s="8">
        <v>43</v>
      </c>
      <c r="E36" s="8"/>
      <c r="F36" s="8">
        <f>SUM(C36:E36)</f>
        <v>527</v>
      </c>
      <c r="G36" s="9">
        <f>F36/C46</f>
        <v>2.5609874623384196E-2</v>
      </c>
      <c r="H36" s="14"/>
    </row>
    <row r="37" spans="1:8" x14ac:dyDescent="0.25">
      <c r="A37" s="4"/>
      <c r="B37" s="4"/>
      <c r="C37" s="4"/>
      <c r="D37" s="4"/>
      <c r="E37" s="4"/>
      <c r="F37" s="4"/>
      <c r="G37" s="4"/>
    </row>
    <row r="38" spans="1:8" x14ac:dyDescent="0.25">
      <c r="A38" s="24" t="s">
        <v>0</v>
      </c>
      <c r="B38" s="24" t="s">
        <v>10</v>
      </c>
      <c r="C38" s="24" t="s">
        <v>28</v>
      </c>
      <c r="D38" s="24" t="s">
        <v>2</v>
      </c>
      <c r="E38" s="24" t="s">
        <v>3</v>
      </c>
      <c r="F38" s="24" t="s">
        <v>4</v>
      </c>
      <c r="G38" s="24" t="s">
        <v>5</v>
      </c>
    </row>
    <row r="39" spans="1:8" x14ac:dyDescent="0.25">
      <c r="A39" s="6">
        <v>2</v>
      </c>
      <c r="B39" s="6" t="s">
        <v>6</v>
      </c>
      <c r="C39" s="6">
        <f>SUM(C6:C12)</f>
        <v>4252</v>
      </c>
      <c r="D39" s="6">
        <f>SUM(D6:D12)</f>
        <v>300</v>
      </c>
      <c r="E39" s="6">
        <f>SUM(E6:E12)</f>
        <v>11</v>
      </c>
      <c r="F39" s="6">
        <f>SUM(F6:F12)</f>
        <v>4563</v>
      </c>
      <c r="G39" s="7">
        <f>F39/C46</f>
        <v>0.22174166585674021</v>
      </c>
    </row>
    <row r="40" spans="1:8" x14ac:dyDescent="0.25">
      <c r="A40" s="6">
        <v>3</v>
      </c>
      <c r="B40" s="6" t="s">
        <v>7</v>
      </c>
      <c r="C40" s="6">
        <f>SUM(C13:C19)</f>
        <v>4509</v>
      </c>
      <c r="D40" s="6">
        <f t="shared" ref="D40:E40" si="2">SUM(D13:D19)</f>
        <v>319</v>
      </c>
      <c r="E40" s="6">
        <f t="shared" si="2"/>
        <v>13</v>
      </c>
      <c r="F40" s="6">
        <f>SUM(F13:F19)</f>
        <v>4841</v>
      </c>
      <c r="G40" s="7">
        <f>F40/C46</f>
        <v>0.23525123918748178</v>
      </c>
    </row>
    <row r="41" spans="1:8" x14ac:dyDescent="0.25">
      <c r="A41" s="6">
        <v>4</v>
      </c>
      <c r="B41" s="6" t="s">
        <v>8</v>
      </c>
      <c r="C41" s="6">
        <f>SUM(C20:C26)</f>
        <v>4627</v>
      </c>
      <c r="D41" s="6">
        <f t="shared" ref="D41:E41" si="3">SUM(D20:D26)</f>
        <v>343</v>
      </c>
      <c r="E41" s="6">
        <f t="shared" si="3"/>
        <v>0</v>
      </c>
      <c r="F41" s="6">
        <f>SUM(F20:F26)</f>
        <v>4970</v>
      </c>
      <c r="G41" s="7">
        <f>F41/C46</f>
        <v>0.24152006997764602</v>
      </c>
    </row>
    <row r="42" spans="1:8" x14ac:dyDescent="0.25">
      <c r="A42" s="6">
        <v>5</v>
      </c>
      <c r="B42" s="6" t="s">
        <v>9</v>
      </c>
      <c r="C42" s="6">
        <f>SUM(C27:C36)</f>
        <v>5741</v>
      </c>
      <c r="D42" s="6">
        <f>SUM(D27:D36)</f>
        <v>463</v>
      </c>
      <c r="E42" s="6">
        <f>SUM(E27:E36)</f>
        <v>0</v>
      </c>
      <c r="F42" s="6">
        <f>SUM(F27:F36)</f>
        <v>6204</v>
      </c>
      <c r="G42" s="7">
        <f>F42/C46</f>
        <v>0.30148702497813201</v>
      </c>
    </row>
    <row r="44" spans="1:8" x14ac:dyDescent="0.25">
      <c r="A44" s="28" t="s">
        <v>11</v>
      </c>
      <c r="B44" s="28"/>
      <c r="C44" s="6">
        <f>SUM(C39:C42)</f>
        <v>19129</v>
      </c>
      <c r="D44" s="6">
        <f>SUM(D39:D42)</f>
        <v>1425</v>
      </c>
      <c r="E44" s="6">
        <f>SUM(E39:E42)</f>
        <v>24</v>
      </c>
      <c r="F44" s="2"/>
      <c r="G44" s="2"/>
    </row>
    <row r="45" spans="1:8" x14ac:dyDescent="0.25">
      <c r="A45" s="28" t="s">
        <v>12</v>
      </c>
      <c r="B45" s="28"/>
      <c r="C45" s="10">
        <f>C44/31</f>
        <v>617.06451612903231</v>
      </c>
      <c r="D45" s="10">
        <f>D44/31</f>
        <v>45.967741935483872</v>
      </c>
      <c r="E45" s="10">
        <f>E44/31</f>
        <v>0.77419354838709675</v>
      </c>
      <c r="F45" s="2"/>
      <c r="G45" s="2"/>
    </row>
    <row r="46" spans="1:8" x14ac:dyDescent="0.25">
      <c r="A46" s="28" t="s">
        <v>13</v>
      </c>
      <c r="B46" s="28"/>
      <c r="C46" s="28">
        <f>SUM(F39:F42)</f>
        <v>20578</v>
      </c>
      <c r="D46" s="28"/>
      <c r="E46" s="28"/>
      <c r="F46" s="2"/>
      <c r="G46" s="2"/>
    </row>
    <row r="47" spans="1:8" x14ac:dyDescent="0.25">
      <c r="A47" s="28" t="s">
        <v>15</v>
      </c>
      <c r="B47" s="28"/>
      <c r="C47" s="34">
        <f>C46/31</f>
        <v>663.80645161290317</v>
      </c>
      <c r="D47" s="35"/>
      <c r="E47" s="36"/>
      <c r="F47" s="2"/>
      <c r="G47" s="2"/>
    </row>
    <row r="48" spans="1:8" x14ac:dyDescent="0.25">
      <c r="A48" s="32" t="s">
        <v>14</v>
      </c>
      <c r="B48" s="33"/>
      <c r="C48" s="7">
        <f>C44/C46</f>
        <v>0.92958499368257363</v>
      </c>
      <c r="D48" s="7">
        <f>D44/C46</f>
        <v>6.92487122169307E-2</v>
      </c>
      <c r="E48" s="7">
        <f>E44/C46</f>
        <v>1.1662941004956749E-3</v>
      </c>
      <c r="F48" s="2"/>
      <c r="G48" s="2"/>
    </row>
  </sheetData>
  <mergeCells count="13">
    <mergeCell ref="A48:B48"/>
    <mergeCell ref="A44:B44"/>
    <mergeCell ref="A45:B45"/>
    <mergeCell ref="A46:B46"/>
    <mergeCell ref="C46:E46"/>
    <mergeCell ref="A47:B47"/>
    <mergeCell ref="C47:E47"/>
    <mergeCell ref="H27:H35"/>
    <mergeCell ref="B2:H2"/>
    <mergeCell ref="B3:H3"/>
    <mergeCell ref="H6:H12"/>
    <mergeCell ref="H13:H19"/>
    <mergeCell ref="H20:H26"/>
  </mergeCells>
  <pageMargins left="0.7" right="0.7" top="0.75" bottom="0.75" header="0.3" footer="0.3"/>
  <ignoredErrors>
    <ignoredError sqref="C39:D42 E39:E40 F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Active</vt:lpstr>
      <vt:lpstr>Interaction</vt:lpstr>
      <vt:lpstr>Incoming Message</vt:lpstr>
      <vt:lpstr>Response Time</vt:lpstr>
      <vt:lpstr>Dunno Total</vt:lpstr>
      <vt:lpstr>Handover Agent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</dc:creator>
  <cp:lastModifiedBy>ITCC-BDG</cp:lastModifiedBy>
  <dcterms:created xsi:type="dcterms:W3CDTF">2019-11-14T15:19:20Z</dcterms:created>
  <dcterms:modified xsi:type="dcterms:W3CDTF">2021-03-12T03:58:30Z</dcterms:modified>
</cp:coreProperties>
</file>