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ery posindo\Data Laporan Bot\Oktober\"/>
    </mc:Choice>
  </mc:AlternateContent>
  <xr:revisionPtr revIDLastSave="0" documentId="13_ncr:1_{B22BB98F-A2C2-4342-BB6D-E54E3A9989A6}" xr6:coauthVersionLast="45" xr6:coauthVersionMax="45" xr10:uidLastSave="{00000000-0000-0000-0000-000000000000}"/>
  <bookViews>
    <workbookView xWindow="1905" yWindow="1905" windowWidth="18000" windowHeight="9360" firstSheet="4" activeTab="4" xr2:uid="{00000000-000D-0000-FFFF-FFFF00000000}"/>
  </bookViews>
  <sheets>
    <sheet name="User Active" sheetId="1" r:id="rId1"/>
    <sheet name="Interaction" sheetId="2" r:id="rId2"/>
    <sheet name="Incoming Message" sheetId="3" r:id="rId3"/>
    <sheet name="Response Time" sheetId="4" r:id="rId4"/>
    <sheet name="Dunno Total" sheetId="6" r:id="rId5"/>
    <sheet name="Handover Agen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B36" i="1"/>
  <c r="C39" i="2" l="1"/>
  <c r="C40" i="2"/>
  <c r="E42" i="8" l="1"/>
  <c r="D42" i="8"/>
  <c r="C42" i="8"/>
  <c r="E41" i="8"/>
  <c r="D41" i="8"/>
  <c r="C41" i="8"/>
  <c r="E40" i="8"/>
  <c r="D40" i="8"/>
  <c r="C40" i="8"/>
  <c r="E39" i="8"/>
  <c r="D39" i="8"/>
  <c r="C39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B7" i="8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F6" i="8"/>
  <c r="D44" i="8" l="1"/>
  <c r="D45" i="8" s="1"/>
  <c r="F41" i="8"/>
  <c r="E44" i="8"/>
  <c r="E45" i="8" s="1"/>
  <c r="C44" i="8"/>
  <c r="C45" i="8" s="1"/>
  <c r="F40" i="8"/>
  <c r="F42" i="8"/>
  <c r="F39" i="8"/>
  <c r="F13" i="4"/>
  <c r="C39" i="3"/>
  <c r="C46" i="8" l="1"/>
  <c r="G42" i="8" s="1"/>
  <c r="B7" i="6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G40" i="8" l="1"/>
  <c r="G20" i="8"/>
  <c r="G36" i="8"/>
  <c r="C47" i="8"/>
  <c r="G28" i="8"/>
  <c r="G12" i="8"/>
  <c r="G10" i="8"/>
  <c r="C48" i="8"/>
  <c r="G22" i="8"/>
  <c r="E48" i="8"/>
  <c r="G24" i="8"/>
  <c r="G11" i="8"/>
  <c r="G30" i="8"/>
  <c r="G32" i="8"/>
  <c r="G19" i="8"/>
  <c r="G9" i="8"/>
  <c r="D48" i="8"/>
  <c r="G33" i="8"/>
  <c r="G25" i="8"/>
  <c r="G29" i="8"/>
  <c r="G15" i="8"/>
  <c r="G7" i="8"/>
  <c r="G8" i="8"/>
  <c r="G14" i="8"/>
  <c r="G16" i="8"/>
  <c r="G27" i="8"/>
  <c r="G34" i="8"/>
  <c r="G18" i="8"/>
  <c r="G13" i="8"/>
  <c r="G6" i="8"/>
  <c r="G17" i="8"/>
  <c r="G21" i="8"/>
  <c r="G41" i="8"/>
  <c r="G23" i="8"/>
  <c r="G26" i="8"/>
  <c r="G31" i="8"/>
  <c r="G35" i="8"/>
  <c r="G39" i="8"/>
  <c r="F36" i="6" l="1"/>
  <c r="E42" i="4"/>
  <c r="D42" i="4"/>
  <c r="C42" i="4"/>
  <c r="E39" i="6" l="1"/>
  <c r="C42" i="6"/>
  <c r="E42" i="6" l="1"/>
  <c r="D42" i="6"/>
  <c r="E41" i="6"/>
  <c r="D41" i="6"/>
  <c r="C41" i="6"/>
  <c r="E40" i="6"/>
  <c r="D40" i="6"/>
  <c r="C40" i="6"/>
  <c r="D39" i="6"/>
  <c r="C39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E41" i="4"/>
  <c r="D41" i="4"/>
  <c r="C41" i="4"/>
  <c r="E40" i="4"/>
  <c r="D40" i="4"/>
  <c r="C40" i="4"/>
  <c r="E39" i="4"/>
  <c r="D39" i="4"/>
  <c r="C39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2" i="4"/>
  <c r="F11" i="4"/>
  <c r="F10" i="4"/>
  <c r="F9" i="4"/>
  <c r="F8" i="4"/>
  <c r="F7" i="4"/>
  <c r="F6" i="4"/>
  <c r="E42" i="3"/>
  <c r="D42" i="3"/>
  <c r="C42" i="3"/>
  <c r="E41" i="3"/>
  <c r="D41" i="3"/>
  <c r="C41" i="3"/>
  <c r="E40" i="3"/>
  <c r="D40" i="3"/>
  <c r="C40" i="3"/>
  <c r="E39" i="3"/>
  <c r="D39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E42" i="2"/>
  <c r="D42" i="2"/>
  <c r="C42" i="2"/>
  <c r="E41" i="2"/>
  <c r="D41" i="2"/>
  <c r="C41" i="2"/>
  <c r="E40" i="2"/>
  <c r="D40" i="2"/>
  <c r="E39" i="2"/>
  <c r="D39" i="2"/>
  <c r="E43" i="1"/>
  <c r="D43" i="1"/>
  <c r="C43" i="1"/>
  <c r="F42" i="6" l="1"/>
  <c r="F41" i="6"/>
  <c r="F40" i="6"/>
  <c r="F39" i="6"/>
  <c r="F41" i="4"/>
  <c r="F40" i="4"/>
  <c r="C44" i="4"/>
  <c r="C45" i="4" s="1"/>
  <c r="F39" i="4"/>
  <c r="D44" i="4"/>
  <c r="D45" i="4" s="1"/>
  <c r="F42" i="4"/>
  <c r="D44" i="6"/>
  <c r="D45" i="6" s="1"/>
  <c r="E44" i="6"/>
  <c r="E45" i="6" s="1"/>
  <c r="F42" i="3"/>
  <c r="F41" i="3"/>
  <c r="E44" i="3"/>
  <c r="E45" i="3" s="1"/>
  <c r="F39" i="2"/>
  <c r="D44" i="2"/>
  <c r="D45" i="2" s="1"/>
  <c r="C44" i="6"/>
  <c r="C45" i="6" s="1"/>
  <c r="E44" i="4"/>
  <c r="E45" i="4" s="1"/>
  <c r="F40" i="3"/>
  <c r="C44" i="3"/>
  <c r="C45" i="3" s="1"/>
  <c r="F39" i="3"/>
  <c r="D44" i="3"/>
  <c r="D45" i="3" s="1"/>
  <c r="F42" i="2"/>
  <c r="E44" i="2"/>
  <c r="E45" i="2" s="1"/>
  <c r="F41" i="2"/>
  <c r="C44" i="2"/>
  <c r="C45" i="2" s="1"/>
  <c r="F40" i="2"/>
  <c r="C46" i="4" l="1"/>
  <c r="C47" i="4" s="1"/>
  <c r="C46" i="6"/>
  <c r="G39" i="6" s="1"/>
  <c r="C46" i="3"/>
  <c r="G6" i="3" s="1"/>
  <c r="C46" i="2"/>
  <c r="G25" i="2" s="1"/>
  <c r="C40" i="1"/>
  <c r="G41" i="3" l="1"/>
  <c r="G17" i="3"/>
  <c r="G8" i="3"/>
  <c r="G19" i="3"/>
  <c r="G40" i="3"/>
  <c r="G23" i="3"/>
  <c r="G7" i="3"/>
  <c r="G10" i="3"/>
  <c r="G9" i="3"/>
  <c r="G42" i="3"/>
  <c r="G16" i="3"/>
  <c r="G30" i="3"/>
  <c r="G18" i="3"/>
  <c r="G36" i="3"/>
  <c r="G13" i="4"/>
  <c r="E48" i="3"/>
  <c r="G31" i="3"/>
  <c r="G12" i="3"/>
  <c r="G26" i="3"/>
  <c r="G33" i="6"/>
  <c r="G22" i="6"/>
  <c r="G18" i="6"/>
  <c r="G16" i="6"/>
  <c r="G21" i="6"/>
  <c r="G41" i="6"/>
  <c r="G29" i="6"/>
  <c r="G29" i="3"/>
  <c r="G42" i="6"/>
  <c r="G31" i="6"/>
  <c r="G23" i="6"/>
  <c r="G32" i="6"/>
  <c r="G6" i="6"/>
  <c r="G30" i="6"/>
  <c r="G25" i="6"/>
  <c r="G11" i="6"/>
  <c r="G40" i="6"/>
  <c r="G27" i="6"/>
  <c r="G26" i="6"/>
  <c r="G28" i="6"/>
  <c r="G24" i="6"/>
  <c r="G9" i="6"/>
  <c r="G17" i="6"/>
  <c r="G7" i="6"/>
  <c r="G10" i="6"/>
  <c r="G8" i="6"/>
  <c r="G12" i="6"/>
  <c r="G34" i="6"/>
  <c r="G13" i="6"/>
  <c r="G32" i="4"/>
  <c r="G33" i="3"/>
  <c r="G34" i="3"/>
  <c r="G35" i="3"/>
  <c r="G39" i="3"/>
  <c r="G20" i="3"/>
  <c r="C48" i="3"/>
  <c r="G13" i="3"/>
  <c r="G27" i="3"/>
  <c r="G28" i="3"/>
  <c r="C47" i="3"/>
  <c r="D48" i="3"/>
  <c r="G14" i="3"/>
  <c r="G22" i="3"/>
  <c r="G15" i="3"/>
  <c r="G25" i="3"/>
  <c r="G24" i="3"/>
  <c r="G32" i="3"/>
  <c r="G11" i="3"/>
  <c r="G34" i="4"/>
  <c r="G29" i="4"/>
  <c r="D48" i="6"/>
  <c r="G15" i="6"/>
  <c r="C48" i="6"/>
  <c r="G14" i="6"/>
  <c r="G36" i="6"/>
  <c r="C47" i="6"/>
  <c r="G20" i="6"/>
  <c r="G35" i="6"/>
  <c r="E48" i="6"/>
  <c r="G19" i="6"/>
  <c r="G33" i="4"/>
  <c r="G30" i="4"/>
  <c r="G40" i="4"/>
  <c r="G19" i="4"/>
  <c r="G36" i="4"/>
  <c r="G41" i="4"/>
  <c r="G7" i="4"/>
  <c r="G16" i="4"/>
  <c r="G14" i="4"/>
  <c r="D48" i="4"/>
  <c r="G25" i="4"/>
  <c r="G31" i="4"/>
  <c r="G20" i="4"/>
  <c r="G18" i="4"/>
  <c r="G21" i="4"/>
  <c r="G23" i="4"/>
  <c r="G21" i="3"/>
  <c r="E48" i="4"/>
  <c r="G6" i="4"/>
  <c r="G22" i="4"/>
  <c r="G8" i="4"/>
  <c r="G24" i="4"/>
  <c r="C48" i="4"/>
  <c r="G11" i="4"/>
  <c r="G42" i="4"/>
  <c r="G15" i="4"/>
  <c r="G39" i="4"/>
  <c r="G17" i="4"/>
  <c r="G12" i="4"/>
  <c r="G28" i="4"/>
  <c r="G10" i="4"/>
  <c r="G26" i="4"/>
  <c r="G35" i="4"/>
  <c r="G27" i="4"/>
  <c r="G9" i="4"/>
  <c r="E48" i="2"/>
  <c r="C48" i="2"/>
  <c r="G24" i="2"/>
  <c r="D48" i="2"/>
  <c r="G17" i="2"/>
  <c r="G7" i="2"/>
  <c r="G18" i="2"/>
  <c r="G27" i="2"/>
  <c r="G11" i="2"/>
  <c r="G9" i="2"/>
  <c r="G23" i="2"/>
  <c r="G21" i="2"/>
  <c r="G8" i="2"/>
  <c r="G22" i="2"/>
  <c r="G20" i="2"/>
  <c r="G31" i="2"/>
  <c r="G29" i="2"/>
  <c r="G32" i="2"/>
  <c r="G30" i="2"/>
  <c r="C47" i="2"/>
  <c r="G26" i="2"/>
  <c r="G12" i="2"/>
  <c r="G35" i="2"/>
  <c r="G39" i="2"/>
  <c r="G15" i="2"/>
  <c r="G13" i="2"/>
  <c r="G16" i="2"/>
  <c r="G14" i="2"/>
  <c r="G40" i="2"/>
  <c r="G10" i="2"/>
  <c r="G6" i="2"/>
  <c r="G19" i="2"/>
  <c r="G33" i="2"/>
  <c r="G41" i="2"/>
  <c r="G34" i="2"/>
  <c r="G28" i="2"/>
  <c r="G42" i="2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6" i="1"/>
  <c r="F43" i="1" l="1"/>
  <c r="F40" i="1"/>
  <c r="D40" i="1" l="1"/>
  <c r="E40" i="1"/>
  <c r="D41" i="1"/>
  <c r="E41" i="1"/>
  <c r="F41" i="1"/>
  <c r="D42" i="1"/>
  <c r="E42" i="1"/>
  <c r="F42" i="1"/>
  <c r="C42" i="1"/>
  <c r="C41" i="1"/>
  <c r="C45" i="1" l="1"/>
  <c r="C46" i="1" s="1"/>
  <c r="C47" i="1"/>
  <c r="G6" i="1" s="1"/>
  <c r="E45" i="1"/>
  <c r="D45" i="1"/>
  <c r="C48" i="1" l="1"/>
  <c r="G36" i="1" s="1"/>
  <c r="G43" i="1"/>
  <c r="C49" i="1"/>
  <c r="D46" i="1"/>
  <c r="D49" i="1"/>
  <c r="E46" i="1"/>
  <c r="E49" i="1"/>
  <c r="G35" i="1"/>
  <c r="G31" i="1"/>
  <c r="G27" i="1"/>
  <c r="G23" i="1"/>
  <c r="G19" i="1"/>
  <c r="G15" i="1"/>
  <c r="G34" i="1"/>
  <c r="G30" i="1"/>
  <c r="G26" i="1"/>
  <c r="G22" i="1"/>
  <c r="G18" i="1"/>
  <c r="G14" i="1"/>
  <c r="G10" i="1"/>
  <c r="G28" i="1"/>
  <c r="G16" i="1"/>
  <c r="G8" i="1"/>
  <c r="G11" i="1"/>
  <c r="G33" i="1"/>
  <c r="G29" i="1"/>
  <c r="G25" i="1"/>
  <c r="G21" i="1"/>
  <c r="G17" i="1"/>
  <c r="G13" i="1"/>
  <c r="G9" i="1"/>
  <c r="G32" i="1"/>
  <c r="G24" i="1"/>
  <c r="G20" i="1"/>
  <c r="G12" i="1"/>
  <c r="G7" i="1"/>
  <c r="G40" i="1"/>
  <c r="G41" i="1"/>
  <c r="G42" i="1"/>
</calcChain>
</file>

<file path=xl/sharedStrings.xml><?xml version="1.0" encoding="utf-8"?>
<sst xmlns="http://schemas.openxmlformats.org/spreadsheetml/2006/main" count="182" uniqueCount="30">
  <si>
    <t>No</t>
  </si>
  <si>
    <t>Date</t>
  </si>
  <si>
    <t>Facebook</t>
  </si>
  <si>
    <t>Telegram</t>
  </si>
  <si>
    <t>Line</t>
  </si>
  <si>
    <t>Total</t>
  </si>
  <si>
    <t>Percentage</t>
  </si>
  <si>
    <t>Total Week 1</t>
  </si>
  <si>
    <t>Total Week 2</t>
  </si>
  <si>
    <t>Total Week 3</t>
  </si>
  <si>
    <t>Total Week 4</t>
  </si>
  <si>
    <t>Week</t>
  </si>
  <si>
    <t>Total Perchannel</t>
  </si>
  <si>
    <t>AVG Perchannel / Day</t>
  </si>
  <si>
    <t>Total All Channel</t>
  </si>
  <si>
    <t>Percentage Perchannel</t>
  </si>
  <si>
    <t>AVG All Per Day</t>
  </si>
  <si>
    <t>Week 1</t>
  </si>
  <si>
    <t>Week 2</t>
  </si>
  <si>
    <t>Week 3</t>
  </si>
  <si>
    <t>Week 4</t>
  </si>
  <si>
    <t>kas</t>
  </si>
  <si>
    <t>Bulan November 2020</t>
  </si>
  <si>
    <t>Total Interaction Vida Pos Indonesia</t>
  </si>
  <si>
    <t>Incoming Message Vida Pos Indonesia</t>
  </si>
  <si>
    <t>Response Time Vida Pos Indonesia</t>
  </si>
  <si>
    <t>Dunno Total Vida Pos Indonesia</t>
  </si>
  <si>
    <t>User Active Vida Pos Indonesia</t>
  </si>
  <si>
    <t>Bulan Oktober 2020</t>
  </si>
  <si>
    <t>Hand Over to Agent Total Vida Pos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</si>
</sst>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17" fontId="4" fillId="2" borderId="0" xfId="0" applyNumberFormat="1" applyFont="1" applyFill="1" applyAlignment="1">
      <alignment horizontal="center"/>
    </xf>
    <xf numFmtId="2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</a:t>
            </a:r>
            <a:r>
              <a:rPr lang="en-US" baseline="0"/>
              <a:t> ACTIVE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Active'!$C$5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'User Active'!$B$6:$B$37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'User Active'!$C$6:$C$37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64A5-4A76-9E83-1CB1857B211E}"/>
            </c:ext>
          </c:extLst>
        </c:ser>
        <c:ser>
          <c:idx val="1"/>
          <c:order val="1"/>
          <c:tx>
            <c:strRef>
              <c:f>'User Active'!$D$5</c:f>
              <c:strCache>
                <c:ptCount val="1"/>
                <c:pt idx="0">
                  <c:v>Telegram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'User Active'!$B$6:$B$37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'User Active'!$D$6:$D$37</c:f>
              <c:numCache>
                <c:formatCode>General</c:formatCode>
                <c:ptCount val="32"/>
                <c:pt idx="0">
                  <c:v>60</c:v>
                </c:pt>
                <c:pt idx="1">
                  <c:v>56</c:v>
                </c:pt>
                <c:pt idx="2">
                  <c:v>53</c:v>
                </c:pt>
                <c:pt idx="3">
                  <c:v>32</c:v>
                </c:pt>
                <c:pt idx="4">
                  <c:v>52</c:v>
                </c:pt>
                <c:pt idx="5">
                  <c:v>63</c:v>
                </c:pt>
                <c:pt idx="6">
                  <c:v>53</c:v>
                </c:pt>
                <c:pt idx="7">
                  <c:v>54</c:v>
                </c:pt>
                <c:pt idx="8">
                  <c:v>46</c:v>
                </c:pt>
                <c:pt idx="9">
                  <c:v>60</c:v>
                </c:pt>
                <c:pt idx="10">
                  <c:v>35</c:v>
                </c:pt>
                <c:pt idx="11">
                  <c:v>70</c:v>
                </c:pt>
                <c:pt idx="12">
                  <c:v>74</c:v>
                </c:pt>
                <c:pt idx="13">
                  <c:v>59</c:v>
                </c:pt>
                <c:pt idx="14">
                  <c:v>79</c:v>
                </c:pt>
                <c:pt idx="15">
                  <c:v>67</c:v>
                </c:pt>
                <c:pt idx="16">
                  <c:v>58</c:v>
                </c:pt>
                <c:pt idx="17">
                  <c:v>26</c:v>
                </c:pt>
                <c:pt idx="18">
                  <c:v>52</c:v>
                </c:pt>
                <c:pt idx="19">
                  <c:v>55</c:v>
                </c:pt>
                <c:pt idx="20">
                  <c:v>65</c:v>
                </c:pt>
                <c:pt idx="21">
                  <c:v>56</c:v>
                </c:pt>
                <c:pt idx="22">
                  <c:v>63</c:v>
                </c:pt>
                <c:pt idx="23">
                  <c:v>47</c:v>
                </c:pt>
                <c:pt idx="24">
                  <c:v>32</c:v>
                </c:pt>
                <c:pt idx="25">
                  <c:v>59</c:v>
                </c:pt>
                <c:pt idx="26">
                  <c:v>74</c:v>
                </c:pt>
                <c:pt idx="27">
                  <c:v>57</c:v>
                </c:pt>
                <c:pt idx="28">
                  <c:v>34</c:v>
                </c:pt>
                <c:pt idx="29">
                  <c:v>65</c:v>
                </c:pt>
                <c:pt idx="3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5-4A76-9E83-1CB1857B211E}"/>
            </c:ext>
          </c:extLst>
        </c:ser>
        <c:ser>
          <c:idx val="2"/>
          <c:order val="2"/>
          <c:tx>
            <c:strRef>
              <c:f>'User Active'!$E$5</c:f>
              <c:strCache>
                <c:ptCount val="1"/>
                <c:pt idx="0">
                  <c:v>Line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'User Active'!$B$6:$B$37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'User Active'!$E$6:$E$37</c:f>
              <c:numCache>
                <c:formatCode>General</c:formatCode>
                <c:ptCount val="32"/>
                <c:pt idx="0">
                  <c:v>1</c:v>
                </c:pt>
                <c:pt idx="1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1</c:v>
                </c:pt>
                <c:pt idx="22">
                  <c:v>3</c:v>
                </c:pt>
                <c:pt idx="23">
                  <c:v>5</c:v>
                </c:pt>
                <c:pt idx="24">
                  <c:v>2</c:v>
                </c:pt>
                <c:pt idx="26">
                  <c:v>2</c:v>
                </c:pt>
                <c:pt idx="27">
                  <c:v>1</c:v>
                </c:pt>
                <c:pt idx="29">
                  <c:v>2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A5-4A76-9E83-1CB1857B2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1564080"/>
        <c:axId val="521564408"/>
      </c:barChart>
      <c:lineChart>
        <c:grouping val="standard"/>
        <c:varyColors val="0"/>
        <c:ser>
          <c:idx val="3"/>
          <c:order val="3"/>
          <c:tx>
            <c:strRef>
              <c:f>'User Active'!$G$5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'User Active'!$B$6:$B$37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'User Active'!$G$6:$G$37</c:f>
              <c:numCache>
                <c:formatCode>0%</c:formatCode>
                <c:ptCount val="32"/>
                <c:pt idx="0">
                  <c:v>3.3627342888643878E-2</c:v>
                </c:pt>
                <c:pt idx="1">
                  <c:v>3.252480705622933E-2</c:v>
                </c:pt>
                <c:pt idx="2">
                  <c:v>2.9217199558985666E-2</c:v>
                </c:pt>
                <c:pt idx="3">
                  <c:v>1.8191841234840134E-2</c:v>
                </c:pt>
                <c:pt idx="4">
                  <c:v>3.1973539140022052E-2</c:v>
                </c:pt>
                <c:pt idx="5">
                  <c:v>3.6383682469680267E-2</c:v>
                </c:pt>
                <c:pt idx="6">
                  <c:v>3.1973539140022052E-2</c:v>
                </c:pt>
                <c:pt idx="7">
                  <c:v>3.4178610804851156E-2</c:v>
                </c:pt>
                <c:pt idx="8">
                  <c:v>2.8114663726571114E-2</c:v>
                </c:pt>
                <c:pt idx="9">
                  <c:v>3.583241455347299E-2</c:v>
                </c:pt>
                <c:pt idx="10">
                  <c:v>2.2601984564498346E-2</c:v>
                </c:pt>
                <c:pt idx="11">
                  <c:v>4.1345093715545754E-2</c:v>
                </c:pt>
                <c:pt idx="12">
                  <c:v>4.4101433296582136E-2</c:v>
                </c:pt>
                <c:pt idx="13">
                  <c:v>3.4729878721058434E-2</c:v>
                </c:pt>
                <c:pt idx="14">
                  <c:v>4.6857772877618525E-2</c:v>
                </c:pt>
                <c:pt idx="15">
                  <c:v>3.9691289966923927E-2</c:v>
                </c:pt>
                <c:pt idx="16">
                  <c:v>3.3076074972436607E-2</c:v>
                </c:pt>
                <c:pt idx="17">
                  <c:v>1.5435501653803748E-2</c:v>
                </c:pt>
                <c:pt idx="18">
                  <c:v>3.1422271223814774E-2</c:v>
                </c:pt>
                <c:pt idx="19">
                  <c:v>3.3627342888643878E-2</c:v>
                </c:pt>
                <c:pt idx="20">
                  <c:v>3.914002205071665E-2</c:v>
                </c:pt>
                <c:pt idx="21">
                  <c:v>3.1422271223814774E-2</c:v>
                </c:pt>
                <c:pt idx="22">
                  <c:v>3.6383682469680267E-2</c:v>
                </c:pt>
                <c:pt idx="23">
                  <c:v>2.8665931642778392E-2</c:v>
                </c:pt>
                <c:pt idx="24">
                  <c:v>1.8743109151047408E-2</c:v>
                </c:pt>
                <c:pt idx="25">
                  <c:v>3.252480705622933E-2</c:v>
                </c:pt>
                <c:pt idx="26">
                  <c:v>4.1896361631753032E-2</c:v>
                </c:pt>
                <c:pt idx="27">
                  <c:v>3.1973539140022052E-2</c:v>
                </c:pt>
                <c:pt idx="28">
                  <c:v>1.8743109151047408E-2</c:v>
                </c:pt>
                <c:pt idx="29">
                  <c:v>3.6934950385887538E-2</c:v>
                </c:pt>
                <c:pt idx="30">
                  <c:v>0.88864388092613011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A5-4A76-9E83-1CB1857B2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83656"/>
        <c:axId val="532585952"/>
      </c:lineChart>
      <c:catAx>
        <c:axId val="52156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64408"/>
        <c:crosses val="autoZero"/>
        <c:auto val="1"/>
        <c:lblAlgn val="ctr"/>
        <c:lblOffset val="100"/>
        <c:noMultiLvlLbl val="1"/>
      </c:catAx>
      <c:valAx>
        <c:axId val="521564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64080"/>
        <c:crosses val="autoZero"/>
        <c:crossBetween val="between"/>
      </c:valAx>
      <c:valAx>
        <c:axId val="53258595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83656"/>
        <c:crosses val="max"/>
        <c:crossBetween val="between"/>
      </c:valAx>
      <c:catAx>
        <c:axId val="532583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2585952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ACTIVE</a:t>
            </a:r>
            <a:r>
              <a:rPr lang="en-US" baseline="0"/>
              <a:t> ALL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Active'!$F$5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'User Active'!$B$6:$B$37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'User Active'!$F$6:$F$37</c:f>
              <c:numCache>
                <c:formatCode>General</c:formatCode>
                <c:ptCount val="32"/>
                <c:pt idx="0">
                  <c:v>61</c:v>
                </c:pt>
                <c:pt idx="1">
                  <c:v>59</c:v>
                </c:pt>
                <c:pt idx="2">
                  <c:v>53</c:v>
                </c:pt>
                <c:pt idx="3">
                  <c:v>33</c:v>
                </c:pt>
                <c:pt idx="4">
                  <c:v>58</c:v>
                </c:pt>
                <c:pt idx="5">
                  <c:v>66</c:v>
                </c:pt>
                <c:pt idx="6">
                  <c:v>58</c:v>
                </c:pt>
                <c:pt idx="7">
                  <c:v>62</c:v>
                </c:pt>
                <c:pt idx="8">
                  <c:v>51</c:v>
                </c:pt>
                <c:pt idx="9">
                  <c:v>65</c:v>
                </c:pt>
                <c:pt idx="10">
                  <c:v>41</c:v>
                </c:pt>
                <c:pt idx="11">
                  <c:v>75</c:v>
                </c:pt>
                <c:pt idx="12">
                  <c:v>80</c:v>
                </c:pt>
                <c:pt idx="13">
                  <c:v>63</c:v>
                </c:pt>
                <c:pt idx="14">
                  <c:v>85</c:v>
                </c:pt>
                <c:pt idx="15">
                  <c:v>72</c:v>
                </c:pt>
                <c:pt idx="16">
                  <c:v>60</c:v>
                </c:pt>
                <c:pt idx="17">
                  <c:v>28</c:v>
                </c:pt>
                <c:pt idx="18">
                  <c:v>57</c:v>
                </c:pt>
                <c:pt idx="19">
                  <c:v>61</c:v>
                </c:pt>
                <c:pt idx="20">
                  <c:v>71</c:v>
                </c:pt>
                <c:pt idx="21">
                  <c:v>57</c:v>
                </c:pt>
                <c:pt idx="22">
                  <c:v>66</c:v>
                </c:pt>
                <c:pt idx="23">
                  <c:v>52</c:v>
                </c:pt>
                <c:pt idx="24">
                  <c:v>34</c:v>
                </c:pt>
                <c:pt idx="25">
                  <c:v>59</c:v>
                </c:pt>
                <c:pt idx="26">
                  <c:v>76</c:v>
                </c:pt>
                <c:pt idx="27">
                  <c:v>58</c:v>
                </c:pt>
                <c:pt idx="28">
                  <c:v>34</c:v>
                </c:pt>
                <c:pt idx="29">
                  <c:v>67</c:v>
                </c:pt>
                <c:pt idx="3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408A-AF32-79322A8F5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1553584"/>
        <c:axId val="521560472"/>
      </c:barChart>
      <c:lineChart>
        <c:grouping val="standard"/>
        <c:varyColors val="0"/>
        <c:ser>
          <c:idx val="1"/>
          <c:order val="1"/>
          <c:tx>
            <c:strRef>
              <c:f>'User Active'!$G$5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'User Active'!$B$6:$B$37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'User Active'!$G$6:$G$37</c:f>
              <c:numCache>
                <c:formatCode>0%</c:formatCode>
                <c:ptCount val="32"/>
                <c:pt idx="0">
                  <c:v>3.3627342888643878E-2</c:v>
                </c:pt>
                <c:pt idx="1">
                  <c:v>3.252480705622933E-2</c:v>
                </c:pt>
                <c:pt idx="2">
                  <c:v>2.9217199558985666E-2</c:v>
                </c:pt>
                <c:pt idx="3">
                  <c:v>1.8191841234840134E-2</c:v>
                </c:pt>
                <c:pt idx="4">
                  <c:v>3.1973539140022052E-2</c:v>
                </c:pt>
                <c:pt idx="5">
                  <c:v>3.6383682469680267E-2</c:v>
                </c:pt>
                <c:pt idx="6">
                  <c:v>3.1973539140022052E-2</c:v>
                </c:pt>
                <c:pt idx="7">
                  <c:v>3.4178610804851156E-2</c:v>
                </c:pt>
                <c:pt idx="8">
                  <c:v>2.8114663726571114E-2</c:v>
                </c:pt>
                <c:pt idx="9">
                  <c:v>3.583241455347299E-2</c:v>
                </c:pt>
                <c:pt idx="10">
                  <c:v>2.2601984564498346E-2</c:v>
                </c:pt>
                <c:pt idx="11">
                  <c:v>4.1345093715545754E-2</c:v>
                </c:pt>
                <c:pt idx="12">
                  <c:v>4.4101433296582136E-2</c:v>
                </c:pt>
                <c:pt idx="13">
                  <c:v>3.4729878721058434E-2</c:v>
                </c:pt>
                <c:pt idx="14">
                  <c:v>4.6857772877618525E-2</c:v>
                </c:pt>
                <c:pt idx="15">
                  <c:v>3.9691289966923927E-2</c:v>
                </c:pt>
                <c:pt idx="16">
                  <c:v>3.3076074972436607E-2</c:v>
                </c:pt>
                <c:pt idx="17">
                  <c:v>1.5435501653803748E-2</c:v>
                </c:pt>
                <c:pt idx="18">
                  <c:v>3.1422271223814774E-2</c:v>
                </c:pt>
                <c:pt idx="19">
                  <c:v>3.3627342888643878E-2</c:v>
                </c:pt>
                <c:pt idx="20">
                  <c:v>3.914002205071665E-2</c:v>
                </c:pt>
                <c:pt idx="21">
                  <c:v>3.1422271223814774E-2</c:v>
                </c:pt>
                <c:pt idx="22">
                  <c:v>3.6383682469680267E-2</c:v>
                </c:pt>
                <c:pt idx="23">
                  <c:v>2.8665931642778392E-2</c:v>
                </c:pt>
                <c:pt idx="24">
                  <c:v>1.8743109151047408E-2</c:v>
                </c:pt>
                <c:pt idx="25">
                  <c:v>3.252480705622933E-2</c:v>
                </c:pt>
                <c:pt idx="26">
                  <c:v>4.1896361631753032E-2</c:v>
                </c:pt>
                <c:pt idx="27">
                  <c:v>3.1973539140022052E-2</c:v>
                </c:pt>
                <c:pt idx="28">
                  <c:v>1.8743109151047408E-2</c:v>
                </c:pt>
                <c:pt idx="29">
                  <c:v>3.6934950385887538E-2</c:v>
                </c:pt>
                <c:pt idx="30">
                  <c:v>0.88864388092613011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1-408A-AF32-79322A8F5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93496"/>
        <c:axId val="532595792"/>
      </c:lineChart>
      <c:catAx>
        <c:axId val="52155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60472"/>
        <c:crosses val="autoZero"/>
        <c:auto val="1"/>
        <c:lblAlgn val="ctr"/>
        <c:lblOffset val="100"/>
        <c:noMultiLvlLbl val="1"/>
      </c:catAx>
      <c:valAx>
        <c:axId val="521560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53584"/>
        <c:crosses val="autoZero"/>
        <c:crossBetween val="between"/>
      </c:valAx>
      <c:valAx>
        <c:axId val="53259579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93496"/>
        <c:crosses val="max"/>
        <c:crossBetween val="between"/>
      </c:valAx>
      <c:catAx>
        <c:axId val="532593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2595792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</a:t>
            </a:r>
            <a:r>
              <a:rPr lang="en-US" sz="1600" b="1" baseline="0"/>
              <a:t> PER CHANNEL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Active'!$C$39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'User Active'!$B$40:$B$43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'User Active'!$C$40:$C$43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A-423B-9368-1A036F6F3891}"/>
            </c:ext>
          </c:extLst>
        </c:ser>
        <c:ser>
          <c:idx val="1"/>
          <c:order val="1"/>
          <c:tx>
            <c:strRef>
              <c:f>'User Active'!$D$39</c:f>
              <c:strCache>
                <c:ptCount val="1"/>
                <c:pt idx="0">
                  <c:v>Telegram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'User Active'!$B$40:$B$43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'User Active'!$D$40:$D$43</c:f>
              <c:numCache>
                <c:formatCode>General</c:formatCode>
                <c:ptCount val="4"/>
                <c:pt idx="0">
                  <c:v>369</c:v>
                </c:pt>
                <c:pt idx="1">
                  <c:v>398</c:v>
                </c:pt>
                <c:pt idx="2">
                  <c:v>402</c:v>
                </c:pt>
                <c:pt idx="3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A-423B-9368-1A036F6F3891}"/>
            </c:ext>
          </c:extLst>
        </c:ser>
        <c:ser>
          <c:idx val="2"/>
          <c:order val="2"/>
          <c:tx>
            <c:strRef>
              <c:f>'User Active'!$E$39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'User Active'!$B$40:$B$43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'User Active'!$E$40:$E$43</c:f>
              <c:numCache>
                <c:formatCode>General</c:formatCode>
                <c:ptCount val="4"/>
                <c:pt idx="0">
                  <c:v>19</c:v>
                </c:pt>
                <c:pt idx="1">
                  <c:v>39</c:v>
                </c:pt>
                <c:pt idx="2">
                  <c:v>32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A-423B-9368-1A036F6F3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768312"/>
        <c:axId val="550771592"/>
      </c:barChart>
      <c:catAx>
        <c:axId val="55076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71592"/>
        <c:crosses val="autoZero"/>
        <c:auto val="1"/>
        <c:lblAlgn val="ctr"/>
        <c:lblOffset val="100"/>
        <c:noMultiLvlLbl val="0"/>
      </c:catAx>
      <c:valAx>
        <c:axId val="550771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6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 ALL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Active'!$F$39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'User Active'!$B$40:$B$43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'User Active'!$F$40:$F$43</c:f>
              <c:numCache>
                <c:formatCode>General</c:formatCode>
                <c:ptCount val="4"/>
                <c:pt idx="0">
                  <c:v>388</c:v>
                </c:pt>
                <c:pt idx="1">
                  <c:v>437</c:v>
                </c:pt>
                <c:pt idx="2">
                  <c:v>434</c:v>
                </c:pt>
                <c:pt idx="3">
                  <c:v>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1-4E9F-90FD-34F3202EE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1206720"/>
        <c:axId val="521204096"/>
      </c:barChart>
      <c:lineChart>
        <c:grouping val="standard"/>
        <c:varyColors val="0"/>
        <c:ser>
          <c:idx val="1"/>
          <c:order val="1"/>
          <c:tx>
            <c:strRef>
              <c:f>'User Active'!$G$39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'User Active'!$B$40:$B$43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'User Active'!$G$40:$G$43</c:f>
              <c:numCache>
                <c:formatCode>0%</c:formatCode>
                <c:ptCount val="4"/>
                <c:pt idx="0">
                  <c:v>0.21389195148842338</c:v>
                </c:pt>
                <c:pt idx="1">
                  <c:v>0.24090407938257993</c:v>
                </c:pt>
                <c:pt idx="2">
                  <c:v>0.23925027563395809</c:v>
                </c:pt>
                <c:pt idx="3">
                  <c:v>0.30595369349503859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1-4E9F-90FD-34F3202EE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852528"/>
        <c:axId val="557851872"/>
      </c:lineChart>
      <c:catAx>
        <c:axId val="52120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04096"/>
        <c:crosses val="autoZero"/>
        <c:auto val="1"/>
        <c:lblAlgn val="ctr"/>
        <c:lblOffset val="100"/>
        <c:noMultiLvlLbl val="0"/>
      </c:catAx>
      <c:valAx>
        <c:axId val="521204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06720"/>
        <c:crosses val="autoZero"/>
        <c:crossBetween val="between"/>
      </c:valAx>
      <c:valAx>
        <c:axId val="55785187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2528"/>
        <c:crosses val="max"/>
        <c:crossBetween val="between"/>
      </c:valAx>
      <c:catAx>
        <c:axId val="557852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7851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total per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0B-4053-BD4E-BDBEDDB7605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10B-4053-BD4E-BDBEDDB7605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0B-4053-BD4E-BDBEDDB7605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10B-4053-BD4E-BDBEDDB7605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210B-4053-BD4E-BDBEDDB7605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10B-4053-BD4E-BDBEDDB7605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 Active'!$C$39:$E$39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'User Active'!$C$45:$E$45</c:f>
              <c:numCache>
                <c:formatCode>General</c:formatCode>
                <c:ptCount val="3"/>
                <c:pt idx="0">
                  <c:v>0</c:v>
                </c:pt>
                <c:pt idx="1">
                  <c:v>1704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B-4053-BD4E-BDBEDDB7605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total per channel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27-40DD-89A1-52A92BC6EE4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E27-40DD-89A1-52A92BC6EE4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E27-40DD-89A1-52A92BC6EE4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E27-40DD-89A1-52A92BC6EE4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E27-40DD-89A1-52A92BC6EE4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E27-40DD-89A1-52A92BC6EE4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 Active'!$C$39:$E$39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'User Active'!$C$46:$E$46</c:f>
              <c:numCache>
                <c:formatCode>0.0</c:formatCode>
                <c:ptCount val="3"/>
                <c:pt idx="0">
                  <c:v>0</c:v>
                </c:pt>
                <c:pt idx="1">
                  <c:v>54.967741935483872</c:v>
                </c:pt>
                <c:pt idx="2">
                  <c:v>3.5483870967741935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7-40DD-89A1-52A92BC6EE4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INTERACTION</a:t>
            </a:r>
            <a:r>
              <a:rPr lang="en-US" baseline="0"/>
              <a:t>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Interaction!$C$5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Interaction!$B$6:$B$36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Interaction!$C$6:$C$36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78A2-4C83-ADDD-0450530F0B1D}"/>
            </c:ext>
          </c:extLst>
        </c:ser>
        <c:ser>
          <c:idx val="1"/>
          <c:order val="1"/>
          <c:tx>
            <c:strRef>
              <c:f>Interaction!$D$5</c:f>
              <c:strCache>
                <c:ptCount val="1"/>
                <c:pt idx="0">
                  <c:v>Telegram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Interaction!$B$6:$B$36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Interaction!$D$6:$D$36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78A2-4C83-ADDD-0450530F0B1D}"/>
            </c:ext>
          </c:extLst>
        </c:ser>
        <c:ser>
          <c:idx val="2"/>
          <c:order val="2"/>
          <c:tx>
            <c:strRef>
              <c:f>Interaction!$E$5</c:f>
              <c:strCache>
                <c:ptCount val="1"/>
                <c:pt idx="0">
                  <c:v>Line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Interaction!$B$6:$B$36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Interaction!$E$6:$E$36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2-78A2-4C83-ADDD-0450530F0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1115344"/>
        <c:axId val="438405232"/>
      </c:barChart>
      <c:lineChart>
        <c:grouping val="standard"/>
        <c:varyColors val="0"/>
        <c:ser>
          <c:idx val="3"/>
          <c:order val="3"/>
          <c:tx>
            <c:strRef>
              <c:f>Interaction!$G$5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Interaction!$B$6:$B$36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Interaction!$G$6:$G$36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A2-4C83-ADDD-0450530F0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154688"/>
        <c:axId val="526157312"/>
      </c:lineChart>
      <c:catAx>
        <c:axId val="44111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05232"/>
        <c:crosses val="autoZero"/>
        <c:auto val="1"/>
        <c:lblAlgn val="ctr"/>
        <c:lblOffset val="100"/>
        <c:noMultiLvlLbl val="0"/>
      </c:catAx>
      <c:valAx>
        <c:axId val="438405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15344"/>
        <c:crosses val="autoZero"/>
        <c:crossBetween val="between"/>
      </c:valAx>
      <c:valAx>
        <c:axId val="52615731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54688"/>
        <c:crosses val="max"/>
        <c:crossBetween val="between"/>
      </c:valAx>
      <c:catAx>
        <c:axId val="5261546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615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INTERACTION ALL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Interaction!$F$5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Interaction!$B$6:$B$36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Interaction!$F$6:$F$36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85B3-4E02-87D6-79DBED494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0117640"/>
        <c:axId val="450114360"/>
      </c:barChart>
      <c:lineChart>
        <c:grouping val="standard"/>
        <c:varyColors val="0"/>
        <c:ser>
          <c:idx val="1"/>
          <c:order val="1"/>
          <c:tx>
            <c:strRef>
              <c:f>Interaction!$G$5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Interaction!$B$6:$B$36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Interaction!$G$6:$G$36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3-4E02-87D6-79DBED494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045896"/>
        <c:axId val="534044584"/>
      </c:lineChart>
      <c:catAx>
        <c:axId val="45011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14360"/>
        <c:crosses val="autoZero"/>
        <c:auto val="1"/>
        <c:lblAlgn val="ctr"/>
        <c:lblOffset val="100"/>
        <c:noMultiLvlLbl val="0"/>
      </c:catAx>
      <c:valAx>
        <c:axId val="450114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17640"/>
        <c:crosses val="autoZero"/>
        <c:crossBetween val="between"/>
      </c:valAx>
      <c:valAx>
        <c:axId val="53404458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45896"/>
        <c:crosses val="max"/>
        <c:crossBetween val="between"/>
      </c:valAx>
      <c:catAx>
        <c:axId val="534045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4044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</a:t>
            </a:r>
            <a:r>
              <a:rPr lang="en-US" sz="1600" b="1" baseline="0"/>
              <a:t> PER CHANNEL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Interaction!$C$38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Interaction!$B$39:$B$42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Interaction!$C$39:$C$42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A-40F3-97D6-C03B30F1528A}"/>
            </c:ext>
          </c:extLst>
        </c:ser>
        <c:ser>
          <c:idx val="1"/>
          <c:order val="1"/>
          <c:tx>
            <c:strRef>
              <c:f>Interaction!$D$38</c:f>
              <c:strCache>
                <c:ptCount val="1"/>
                <c:pt idx="0">
                  <c:v>Telegram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Interaction!$B$39:$B$42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Interaction!$D$39:$D$42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3A-40F3-97D6-C03B30F1528A}"/>
            </c:ext>
          </c:extLst>
        </c:ser>
        <c:ser>
          <c:idx val="2"/>
          <c:order val="2"/>
          <c:tx>
            <c:strRef>
              <c:f>Interaction!$E$38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Interaction!$B$39:$B$42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Interaction!$E$39:$E$42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3A-40F3-97D6-C03B30F1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115016"/>
        <c:axId val="450109768"/>
      </c:barChart>
      <c:catAx>
        <c:axId val="45011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09768"/>
        <c:crosses val="autoZero"/>
        <c:auto val="1"/>
        <c:lblAlgn val="ctr"/>
        <c:lblOffset val="100"/>
        <c:noMultiLvlLbl val="0"/>
      </c:catAx>
      <c:valAx>
        <c:axId val="450109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1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WEEKLYU</a:t>
            </a:r>
            <a:r>
              <a:rPr lang="en-US" sz="1600" b="1" baseline="0"/>
              <a:t> ALL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Interaction!$F$38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Interaction!$B$39:$B$42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Interaction!$F$39:$F$42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5-4EF3-9CA5-A0CEEB364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6155344"/>
        <c:axId val="526160264"/>
      </c:barChart>
      <c:lineChart>
        <c:grouping val="standard"/>
        <c:varyColors val="0"/>
        <c:ser>
          <c:idx val="1"/>
          <c:order val="1"/>
          <c:tx>
            <c:strRef>
              <c:f>Interaction!$G$38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Interaction!$B$39:$B$42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Interaction!$G$39:$G$42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75-4EF3-9CA5-A0CEEB364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445096"/>
        <c:axId val="531444440"/>
      </c:lineChart>
      <c:catAx>
        <c:axId val="52615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60264"/>
        <c:crosses val="autoZero"/>
        <c:auto val="1"/>
        <c:lblAlgn val="ctr"/>
        <c:lblOffset val="100"/>
        <c:noMultiLvlLbl val="0"/>
      </c:catAx>
      <c:valAx>
        <c:axId val="526160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55344"/>
        <c:crosses val="autoZero"/>
        <c:crossBetween val="between"/>
      </c:valAx>
      <c:valAx>
        <c:axId val="53144444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45096"/>
        <c:crosses val="max"/>
        <c:crossBetween val="between"/>
      </c:valAx>
      <c:catAx>
        <c:axId val="531445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1444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total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5EB-462C-9DDB-B058CBC8016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5EB-462C-9DDB-B058CBC80162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5EB-462C-9DDB-B058CBC8016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5EB-462C-9DDB-B058CBC8016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5EB-462C-9DDB-B058CBC8016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5EB-462C-9DDB-B058CBC80162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Interaction!$C$38:$E$38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Interaction!$C$44:$E$44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B-462C-9DDB-B058CBC8016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total per channel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8B-4289-A6A3-030EFCBFBA9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38B-4289-A6A3-030EFCBFBA9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8B-4289-A6A3-030EFCBFBA9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38B-4289-A6A3-030EFCBFBA9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38B-4289-A6A3-030EFCBFBA9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38B-4289-A6A3-030EFCBFBA9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Interaction!$C$38:$E$38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Interaction!$C$45:$E$45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B-4289-A6A3-030EFCBFBA9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INCOMING</a:t>
            </a:r>
            <a:r>
              <a:rPr lang="en-US" baseline="0"/>
              <a:t> MESSAGE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'Incoming Message'!$C$5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'Incoming Message'!$B$6:$B$36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'Incoming Message'!$C$6:$C$36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C426-4EE4-AEC8-77CE862D636D}"/>
            </c:ext>
          </c:extLst>
        </c:ser>
        <c:ser>
          <c:idx val="1"/>
          <c:order val="1"/>
          <c:tx>
            <c:strRef>
              <c:f>'Incoming Message'!$D$5</c:f>
              <c:strCache>
                <c:ptCount val="1"/>
                <c:pt idx="0">
                  <c:v>Telegram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'Incoming Message'!$B$6:$B$36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'Incoming Message'!$D$6:$D$36</c:f>
              <c:numCache>
                <c:formatCode>General</c:formatCode>
                <c:ptCount val="31"/>
                <c:pt idx="0">
                  <c:v>326</c:v>
                </c:pt>
                <c:pt idx="1">
                  <c:v>253</c:v>
                </c:pt>
                <c:pt idx="2">
                  <c:v>376</c:v>
                </c:pt>
                <c:pt idx="3">
                  <c:v>129</c:v>
                </c:pt>
                <c:pt idx="4">
                  <c:v>249</c:v>
                </c:pt>
                <c:pt idx="5">
                  <c:v>388</c:v>
                </c:pt>
                <c:pt idx="6">
                  <c:v>284</c:v>
                </c:pt>
                <c:pt idx="7">
                  <c:v>330</c:v>
                </c:pt>
                <c:pt idx="8">
                  <c:v>218</c:v>
                </c:pt>
                <c:pt idx="9">
                  <c:v>319</c:v>
                </c:pt>
                <c:pt idx="10">
                  <c:v>190</c:v>
                </c:pt>
                <c:pt idx="11">
                  <c:v>352</c:v>
                </c:pt>
                <c:pt idx="12">
                  <c:v>315</c:v>
                </c:pt>
                <c:pt idx="13">
                  <c:v>276</c:v>
                </c:pt>
                <c:pt idx="14">
                  <c:v>554</c:v>
                </c:pt>
                <c:pt idx="15">
                  <c:v>357</c:v>
                </c:pt>
                <c:pt idx="16">
                  <c:v>313</c:v>
                </c:pt>
                <c:pt idx="17">
                  <c:v>143</c:v>
                </c:pt>
                <c:pt idx="18">
                  <c:v>279</c:v>
                </c:pt>
                <c:pt idx="19">
                  <c:v>245</c:v>
                </c:pt>
                <c:pt idx="20">
                  <c:v>347</c:v>
                </c:pt>
                <c:pt idx="21">
                  <c:v>290</c:v>
                </c:pt>
                <c:pt idx="22">
                  <c:v>382</c:v>
                </c:pt>
                <c:pt idx="23">
                  <c:v>261</c:v>
                </c:pt>
                <c:pt idx="24">
                  <c:v>173</c:v>
                </c:pt>
                <c:pt idx="25">
                  <c:v>315</c:v>
                </c:pt>
                <c:pt idx="26">
                  <c:v>463</c:v>
                </c:pt>
                <c:pt idx="27">
                  <c:v>303</c:v>
                </c:pt>
                <c:pt idx="28">
                  <c:v>172</c:v>
                </c:pt>
                <c:pt idx="29">
                  <c:v>370</c:v>
                </c:pt>
                <c:pt idx="30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6-4EE4-AEC8-77CE862D636D}"/>
            </c:ext>
          </c:extLst>
        </c:ser>
        <c:ser>
          <c:idx val="2"/>
          <c:order val="2"/>
          <c:tx>
            <c:strRef>
              <c:f>'Incoming Message'!$E$5</c:f>
              <c:strCache>
                <c:ptCount val="1"/>
                <c:pt idx="0">
                  <c:v>Line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'Incoming Message'!$B$6:$B$36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'Incoming Message'!$E$6:$E$36</c:f>
              <c:numCache>
                <c:formatCode>General</c:formatCode>
                <c:ptCount val="31"/>
                <c:pt idx="0">
                  <c:v>2</c:v>
                </c:pt>
                <c:pt idx="1">
                  <c:v>12</c:v>
                </c:pt>
                <c:pt idx="3">
                  <c:v>9</c:v>
                </c:pt>
                <c:pt idx="4">
                  <c:v>45</c:v>
                </c:pt>
                <c:pt idx="5">
                  <c:v>11</c:v>
                </c:pt>
                <c:pt idx="6">
                  <c:v>32</c:v>
                </c:pt>
                <c:pt idx="7">
                  <c:v>39</c:v>
                </c:pt>
                <c:pt idx="8">
                  <c:v>27</c:v>
                </c:pt>
                <c:pt idx="9">
                  <c:v>17</c:v>
                </c:pt>
                <c:pt idx="10">
                  <c:v>14</c:v>
                </c:pt>
                <c:pt idx="11">
                  <c:v>16</c:v>
                </c:pt>
                <c:pt idx="12">
                  <c:v>9</c:v>
                </c:pt>
                <c:pt idx="13">
                  <c:v>10</c:v>
                </c:pt>
                <c:pt idx="14">
                  <c:v>14</c:v>
                </c:pt>
                <c:pt idx="15">
                  <c:v>12</c:v>
                </c:pt>
                <c:pt idx="16">
                  <c:v>5</c:v>
                </c:pt>
                <c:pt idx="17">
                  <c:v>4</c:v>
                </c:pt>
                <c:pt idx="18">
                  <c:v>17</c:v>
                </c:pt>
                <c:pt idx="19">
                  <c:v>21</c:v>
                </c:pt>
                <c:pt idx="20">
                  <c:v>13</c:v>
                </c:pt>
                <c:pt idx="21">
                  <c:v>2</c:v>
                </c:pt>
                <c:pt idx="22">
                  <c:v>12</c:v>
                </c:pt>
                <c:pt idx="23">
                  <c:v>17</c:v>
                </c:pt>
                <c:pt idx="24">
                  <c:v>4</c:v>
                </c:pt>
                <c:pt idx="26">
                  <c:v>5</c:v>
                </c:pt>
                <c:pt idx="27">
                  <c:v>2</c:v>
                </c:pt>
                <c:pt idx="29">
                  <c:v>13</c:v>
                </c:pt>
                <c:pt idx="3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6-4EE4-AEC8-77CE862D6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4053440"/>
        <c:axId val="534057376"/>
      </c:barChart>
      <c:lineChart>
        <c:grouping val="standard"/>
        <c:varyColors val="0"/>
        <c:ser>
          <c:idx val="3"/>
          <c:order val="3"/>
          <c:tx>
            <c:strRef>
              <c:f>'Incoming Message'!$G$5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'Incoming Message'!$B$6:$B$36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'Incoming Message'!$G$6:$G$36</c:f>
              <c:numCache>
                <c:formatCode>0%</c:formatCode>
                <c:ptCount val="31"/>
                <c:pt idx="0">
                  <c:v>3.4070842422353795E-2</c:v>
                </c:pt>
                <c:pt idx="1">
                  <c:v>2.7526747688791941E-2</c:v>
                </c:pt>
                <c:pt idx="2">
                  <c:v>3.9056819362210449E-2</c:v>
                </c:pt>
                <c:pt idx="3">
                  <c:v>1.4334683702087878E-2</c:v>
                </c:pt>
                <c:pt idx="4">
                  <c:v>3.0539108756622E-2</c:v>
                </c:pt>
                <c:pt idx="5">
                  <c:v>4.1445933312558428E-2</c:v>
                </c:pt>
                <c:pt idx="6">
                  <c:v>3.2824348187389635E-2</c:v>
                </c:pt>
                <c:pt idx="7">
                  <c:v>3.8329697725148021E-2</c:v>
                </c:pt>
                <c:pt idx="8">
                  <c:v>2.5449257297185002E-2</c:v>
                </c:pt>
                <c:pt idx="9">
                  <c:v>3.490183857899657E-2</c:v>
                </c:pt>
                <c:pt idx="10">
                  <c:v>2.1190401994390776E-2</c:v>
                </c:pt>
                <c:pt idx="11">
                  <c:v>3.8225823205567673E-2</c:v>
                </c:pt>
                <c:pt idx="12">
                  <c:v>3.365534434403241E-2</c:v>
                </c:pt>
                <c:pt idx="13">
                  <c:v>2.9708112599979224E-2</c:v>
                </c:pt>
                <c:pt idx="14">
                  <c:v>5.9000727121637064E-2</c:v>
                </c:pt>
                <c:pt idx="15">
                  <c:v>3.8329697725148021E-2</c:v>
                </c:pt>
                <c:pt idx="16">
                  <c:v>3.303209722655033E-2</c:v>
                </c:pt>
                <c:pt idx="17">
                  <c:v>1.5269554378311E-2</c:v>
                </c:pt>
                <c:pt idx="18">
                  <c:v>3.0746857795782696E-2</c:v>
                </c:pt>
                <c:pt idx="19">
                  <c:v>2.7630622208372285E-2</c:v>
                </c:pt>
                <c:pt idx="20">
                  <c:v>3.7394827048924897E-2</c:v>
                </c:pt>
                <c:pt idx="21">
                  <c:v>3.0331359717461308E-2</c:v>
                </c:pt>
                <c:pt idx="22">
                  <c:v>4.0926560714656696E-2</c:v>
                </c:pt>
                <c:pt idx="23">
                  <c:v>2.8877116443336449E-2</c:v>
                </c:pt>
                <c:pt idx="24">
                  <c:v>1.8385789965721409E-2</c:v>
                </c:pt>
                <c:pt idx="25">
                  <c:v>3.2720473667809287E-2</c:v>
                </c:pt>
                <c:pt idx="26">
                  <c:v>4.8613275163602365E-2</c:v>
                </c:pt>
                <c:pt idx="27">
                  <c:v>3.1681728472005816E-2</c:v>
                </c:pt>
                <c:pt idx="28">
                  <c:v>1.7866417367819673E-2</c:v>
                </c:pt>
                <c:pt idx="29">
                  <c:v>3.9783940999272877E-2</c:v>
                </c:pt>
                <c:pt idx="30">
                  <c:v>2.8149994806274021E-2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26-4EE4-AEC8-77CE862D6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069184"/>
        <c:axId val="534063936"/>
      </c:lineChart>
      <c:catAx>
        <c:axId val="53405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57376"/>
        <c:crosses val="autoZero"/>
        <c:auto val="1"/>
        <c:lblAlgn val="ctr"/>
        <c:lblOffset val="100"/>
        <c:noMultiLvlLbl val="0"/>
      </c:catAx>
      <c:valAx>
        <c:axId val="534057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53440"/>
        <c:crosses val="autoZero"/>
        <c:crossBetween val="between"/>
      </c:valAx>
      <c:valAx>
        <c:axId val="53406393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69184"/>
        <c:crosses val="max"/>
        <c:crossBetween val="between"/>
      </c:valAx>
      <c:catAx>
        <c:axId val="53406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4063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INCOMING MESSAGE ALL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'Incoming Message'!$F$5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'Incoming Message'!$B$6:$B$36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'Incoming Message'!$F$6:$F$36</c:f>
              <c:numCache>
                <c:formatCode>General</c:formatCode>
                <c:ptCount val="31"/>
                <c:pt idx="0">
                  <c:v>328</c:v>
                </c:pt>
                <c:pt idx="1">
                  <c:v>265</c:v>
                </c:pt>
                <c:pt idx="2">
                  <c:v>376</c:v>
                </c:pt>
                <c:pt idx="3">
                  <c:v>138</c:v>
                </c:pt>
                <c:pt idx="4">
                  <c:v>294</c:v>
                </c:pt>
                <c:pt idx="5">
                  <c:v>399</c:v>
                </c:pt>
                <c:pt idx="6">
                  <c:v>316</c:v>
                </c:pt>
                <c:pt idx="7">
                  <c:v>369</c:v>
                </c:pt>
                <c:pt idx="8">
                  <c:v>245</c:v>
                </c:pt>
                <c:pt idx="9">
                  <c:v>336</c:v>
                </c:pt>
                <c:pt idx="10">
                  <c:v>204</c:v>
                </c:pt>
                <c:pt idx="11">
                  <c:v>368</c:v>
                </c:pt>
                <c:pt idx="12">
                  <c:v>324</c:v>
                </c:pt>
                <c:pt idx="13">
                  <c:v>286</c:v>
                </c:pt>
                <c:pt idx="14">
                  <c:v>568</c:v>
                </c:pt>
                <c:pt idx="15">
                  <c:v>369</c:v>
                </c:pt>
                <c:pt idx="16">
                  <c:v>318</c:v>
                </c:pt>
                <c:pt idx="17">
                  <c:v>147</c:v>
                </c:pt>
                <c:pt idx="18">
                  <c:v>296</c:v>
                </c:pt>
                <c:pt idx="19">
                  <c:v>266</c:v>
                </c:pt>
                <c:pt idx="20">
                  <c:v>360</c:v>
                </c:pt>
                <c:pt idx="21">
                  <c:v>292</c:v>
                </c:pt>
                <c:pt idx="22">
                  <c:v>394</c:v>
                </c:pt>
                <c:pt idx="23">
                  <c:v>278</c:v>
                </c:pt>
                <c:pt idx="24">
                  <c:v>177</c:v>
                </c:pt>
                <c:pt idx="25">
                  <c:v>315</c:v>
                </c:pt>
                <c:pt idx="26">
                  <c:v>468</c:v>
                </c:pt>
                <c:pt idx="27">
                  <c:v>305</c:v>
                </c:pt>
                <c:pt idx="28">
                  <c:v>172</c:v>
                </c:pt>
                <c:pt idx="29">
                  <c:v>383</c:v>
                </c:pt>
                <c:pt idx="30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7-4113-8E64-F3BE86BC5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4045568"/>
        <c:axId val="534041304"/>
      </c:barChart>
      <c:lineChart>
        <c:grouping val="standard"/>
        <c:varyColors val="0"/>
        <c:ser>
          <c:idx val="1"/>
          <c:order val="1"/>
          <c:tx>
            <c:strRef>
              <c:f>'Incoming Message'!$G$5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'Incoming Message'!$B$6:$B$36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'Incoming Message'!$G$6:$G$36</c:f>
              <c:numCache>
                <c:formatCode>0%</c:formatCode>
                <c:ptCount val="31"/>
                <c:pt idx="0">
                  <c:v>3.4070842422353795E-2</c:v>
                </c:pt>
                <c:pt idx="1">
                  <c:v>2.7526747688791941E-2</c:v>
                </c:pt>
                <c:pt idx="2">
                  <c:v>3.9056819362210449E-2</c:v>
                </c:pt>
                <c:pt idx="3">
                  <c:v>1.4334683702087878E-2</c:v>
                </c:pt>
                <c:pt idx="4">
                  <c:v>3.0539108756622E-2</c:v>
                </c:pt>
                <c:pt idx="5">
                  <c:v>4.1445933312558428E-2</c:v>
                </c:pt>
                <c:pt idx="6">
                  <c:v>3.2824348187389635E-2</c:v>
                </c:pt>
                <c:pt idx="7">
                  <c:v>3.8329697725148021E-2</c:v>
                </c:pt>
                <c:pt idx="8">
                  <c:v>2.5449257297185002E-2</c:v>
                </c:pt>
                <c:pt idx="9">
                  <c:v>3.490183857899657E-2</c:v>
                </c:pt>
                <c:pt idx="10">
                  <c:v>2.1190401994390776E-2</c:v>
                </c:pt>
                <c:pt idx="11">
                  <c:v>3.8225823205567673E-2</c:v>
                </c:pt>
                <c:pt idx="12">
                  <c:v>3.365534434403241E-2</c:v>
                </c:pt>
                <c:pt idx="13">
                  <c:v>2.9708112599979224E-2</c:v>
                </c:pt>
                <c:pt idx="14">
                  <c:v>5.9000727121637064E-2</c:v>
                </c:pt>
                <c:pt idx="15">
                  <c:v>3.8329697725148021E-2</c:v>
                </c:pt>
                <c:pt idx="16">
                  <c:v>3.303209722655033E-2</c:v>
                </c:pt>
                <c:pt idx="17">
                  <c:v>1.5269554378311E-2</c:v>
                </c:pt>
                <c:pt idx="18">
                  <c:v>3.0746857795782696E-2</c:v>
                </c:pt>
                <c:pt idx="19">
                  <c:v>2.7630622208372285E-2</c:v>
                </c:pt>
                <c:pt idx="20">
                  <c:v>3.7394827048924897E-2</c:v>
                </c:pt>
                <c:pt idx="21">
                  <c:v>3.0331359717461308E-2</c:v>
                </c:pt>
                <c:pt idx="22">
                  <c:v>4.0926560714656696E-2</c:v>
                </c:pt>
                <c:pt idx="23">
                  <c:v>2.8877116443336449E-2</c:v>
                </c:pt>
                <c:pt idx="24">
                  <c:v>1.8385789965721409E-2</c:v>
                </c:pt>
                <c:pt idx="25">
                  <c:v>3.2720473667809287E-2</c:v>
                </c:pt>
                <c:pt idx="26">
                  <c:v>4.8613275163602365E-2</c:v>
                </c:pt>
                <c:pt idx="27">
                  <c:v>3.1681728472005816E-2</c:v>
                </c:pt>
                <c:pt idx="28">
                  <c:v>1.7866417367819673E-2</c:v>
                </c:pt>
                <c:pt idx="29">
                  <c:v>3.9783940999272877E-2</c:v>
                </c:pt>
                <c:pt idx="30">
                  <c:v>2.8149994806274021E-2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97-4113-8E64-F3BE86BC5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222496"/>
        <c:axId val="448221840"/>
      </c:lineChart>
      <c:catAx>
        <c:axId val="53404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41304"/>
        <c:crosses val="autoZero"/>
        <c:auto val="1"/>
        <c:lblAlgn val="ctr"/>
        <c:lblOffset val="100"/>
        <c:noMultiLvlLbl val="0"/>
      </c:catAx>
      <c:valAx>
        <c:axId val="534041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45568"/>
        <c:crosses val="autoZero"/>
        <c:crossBetween val="between"/>
      </c:valAx>
      <c:valAx>
        <c:axId val="448221840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22496"/>
        <c:crosses val="max"/>
        <c:crossBetween val="between"/>
      </c:valAx>
      <c:catAx>
        <c:axId val="448222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8221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 PER CHANNEL</a:t>
            </a:r>
            <a:r>
              <a:rPr lang="en-US" sz="1600" b="1" baseline="0"/>
              <a:t> 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'Incoming Message'!$C$38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'Incoming Message'!$B$39:$B$42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'Incoming Message'!$C$39:$C$42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3-4765-AC16-3B4B69A6BB02}"/>
            </c:ext>
          </c:extLst>
        </c:ser>
        <c:ser>
          <c:idx val="1"/>
          <c:order val="1"/>
          <c:tx>
            <c:strRef>
              <c:f>'Incoming Message'!$D$38</c:f>
              <c:strCache>
                <c:ptCount val="1"/>
                <c:pt idx="0">
                  <c:v>Telegram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'Incoming Message'!$B$39:$B$42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'Incoming Message'!$D$39:$D$42</c:f>
              <c:numCache>
                <c:formatCode>General</c:formatCode>
                <c:ptCount val="4"/>
                <c:pt idx="0">
                  <c:v>2005</c:v>
                </c:pt>
                <c:pt idx="1">
                  <c:v>2000</c:v>
                </c:pt>
                <c:pt idx="2">
                  <c:v>2238</c:v>
                </c:pt>
                <c:pt idx="3">
                  <c:v>2990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3-4765-AC16-3B4B69A6BB02}"/>
            </c:ext>
          </c:extLst>
        </c:ser>
        <c:ser>
          <c:idx val="2"/>
          <c:order val="2"/>
          <c:tx>
            <c:strRef>
              <c:f>'Incoming Message'!$E$38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'Incoming Message'!$B$39:$B$42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'Incoming Message'!$E$39:$E$42</c:f>
              <c:numCache>
                <c:formatCode>General</c:formatCode>
                <c:ptCount val="4"/>
                <c:pt idx="0">
                  <c:v>111</c:v>
                </c:pt>
                <c:pt idx="1">
                  <c:v>132</c:v>
                </c:pt>
                <c:pt idx="2">
                  <c:v>86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B3-4765-AC16-3B4B69A6B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92672"/>
        <c:axId val="527090376"/>
      </c:barChart>
      <c:catAx>
        <c:axId val="5270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90376"/>
        <c:crosses val="autoZero"/>
        <c:auto val="1"/>
        <c:lblAlgn val="ctr"/>
        <c:lblOffset val="100"/>
        <c:noMultiLvlLbl val="0"/>
      </c:catAx>
      <c:valAx>
        <c:axId val="527090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 ALL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'Incoming Message'!$F$38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'Incoming Message'!$B$39:$B$42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'Incoming Message'!$F$39:$F$42</c:f>
              <c:numCache>
                <c:formatCode>General</c:formatCode>
                <c:ptCount val="4"/>
                <c:pt idx="0">
                  <c:v>2116</c:v>
                </c:pt>
                <c:pt idx="1">
                  <c:v>2132</c:v>
                </c:pt>
                <c:pt idx="2">
                  <c:v>2324</c:v>
                </c:pt>
                <c:pt idx="3">
                  <c:v>3055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E-46A3-86C1-01D759027F30}"/>
            </c:ext>
          </c:extLst>
        </c:ser>
        <c:ser>
          <c:idx val="1"/>
          <c:order val="1"/>
          <c:tx>
            <c:strRef>
              <c:f>'Incoming Message'!$G$38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'Incoming Message'!$B$39:$B$42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'Incoming Message'!$G$39:$G$42</c:f>
              <c:numCache>
                <c:formatCode>0%</c:formatCode>
                <c:ptCount val="4"/>
                <c:pt idx="0">
                  <c:v>0.21979848343201414</c:v>
                </c:pt>
                <c:pt idx="1">
                  <c:v>0.22146047574529967</c:v>
                </c:pt>
                <c:pt idx="2">
                  <c:v>0.24140438350472629</c:v>
                </c:pt>
                <c:pt idx="3">
                  <c:v>0.3173366573179599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3E-46A3-86C1-01D759027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466184"/>
        <c:axId val="530467168"/>
      </c:barChart>
      <c:catAx>
        <c:axId val="530466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67168"/>
        <c:crosses val="autoZero"/>
        <c:auto val="1"/>
        <c:lblAlgn val="ctr"/>
        <c:lblOffset val="100"/>
        <c:noMultiLvlLbl val="0"/>
      </c:catAx>
      <c:valAx>
        <c:axId val="530467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6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total per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E84-4CE4-8F9F-F374F206B5E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E84-4CE4-8F9F-F374F206B5E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E84-4CE4-8F9F-F374F206B5E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FE84-4CE4-8F9F-F374F206B5E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E84-4CE4-8F9F-F374F206B5E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E84-4CE4-8F9F-F374F206B5EE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'Incoming Message'!$C$38:$E$38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'Incoming Message'!$C$44:$E$44</c:f>
              <c:numCache>
                <c:formatCode>General</c:formatCode>
                <c:ptCount val="3"/>
                <c:pt idx="0">
                  <c:v>0</c:v>
                </c:pt>
                <c:pt idx="1">
                  <c:v>9233</c:v>
                </c:pt>
                <c:pt idx="2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4-4CE4-8F9F-F374F206B5E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total</a:t>
            </a:r>
            <a:r>
              <a:rPr lang="en-US" baseline="0"/>
              <a:t> per channel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93-4275-AB3D-9B701FAC8B0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393-4275-AB3D-9B701FAC8B02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93-4275-AB3D-9B701FAC8B0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393-4275-AB3D-9B701FAC8B0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393-4275-AB3D-9B701FAC8B0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393-4275-AB3D-9B701FAC8B02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'Incoming Message'!$C$38:$E$38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'Incoming Message'!$C$45:$E$45</c:f>
              <c:numCache>
                <c:formatCode>0.0</c:formatCode>
                <c:ptCount val="3"/>
                <c:pt idx="0">
                  <c:v>0</c:v>
                </c:pt>
                <c:pt idx="1">
                  <c:v>297.83870967741933</c:v>
                </c:pt>
                <c:pt idx="2">
                  <c:v>12.709677419354838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3-4275-AB3D-9B701FAC8B0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TIME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Time'!$C$5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'Response Time'!$B$6:$B$36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'Response Time'!$C$6:$C$36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B204-484A-954B-FDD4D52DAA0A}"/>
            </c:ext>
          </c:extLst>
        </c:ser>
        <c:ser>
          <c:idx val="1"/>
          <c:order val="1"/>
          <c:tx>
            <c:strRef>
              <c:f>'Response Time'!$D$5</c:f>
              <c:strCache>
                <c:ptCount val="1"/>
                <c:pt idx="0">
                  <c:v>Telegram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'Response Time'!$B$6:$B$36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'Response Time'!$D$6:$D$36</c:f>
              <c:numCache>
                <c:formatCode>General</c:formatCode>
                <c:ptCount val="31"/>
                <c:pt idx="0">
                  <c:v>84.18</c:v>
                </c:pt>
                <c:pt idx="1">
                  <c:v>301.97000000000003</c:v>
                </c:pt>
                <c:pt idx="2">
                  <c:v>625.92999999999995</c:v>
                </c:pt>
                <c:pt idx="3">
                  <c:v>719.97</c:v>
                </c:pt>
                <c:pt idx="4">
                  <c:v>2259.2399999999998</c:v>
                </c:pt>
                <c:pt idx="5">
                  <c:v>1243.79</c:v>
                </c:pt>
                <c:pt idx="6">
                  <c:v>610.6</c:v>
                </c:pt>
                <c:pt idx="7">
                  <c:v>286.92</c:v>
                </c:pt>
                <c:pt idx="8" formatCode="0.00">
                  <c:v>338.17</c:v>
                </c:pt>
                <c:pt idx="9">
                  <c:v>852.09</c:v>
                </c:pt>
                <c:pt idx="10">
                  <c:v>138.41</c:v>
                </c:pt>
                <c:pt idx="11">
                  <c:v>756.21</c:v>
                </c:pt>
                <c:pt idx="12">
                  <c:v>2454.25</c:v>
                </c:pt>
                <c:pt idx="13">
                  <c:v>471.91</c:v>
                </c:pt>
                <c:pt idx="14">
                  <c:v>1139.81</c:v>
                </c:pt>
                <c:pt idx="15">
                  <c:v>1156.25</c:v>
                </c:pt>
                <c:pt idx="16">
                  <c:v>1219.46</c:v>
                </c:pt>
                <c:pt idx="17">
                  <c:v>164.49</c:v>
                </c:pt>
                <c:pt idx="18">
                  <c:v>247.83</c:v>
                </c:pt>
                <c:pt idx="19">
                  <c:v>53.24</c:v>
                </c:pt>
                <c:pt idx="20">
                  <c:v>320.89999999999998</c:v>
                </c:pt>
                <c:pt idx="21">
                  <c:v>180.55</c:v>
                </c:pt>
                <c:pt idx="22">
                  <c:v>296.48</c:v>
                </c:pt>
                <c:pt idx="23">
                  <c:v>182.44</c:v>
                </c:pt>
                <c:pt idx="24">
                  <c:v>543.02</c:v>
                </c:pt>
                <c:pt idx="25">
                  <c:v>337.48</c:v>
                </c:pt>
                <c:pt idx="26">
                  <c:v>574.58000000000004</c:v>
                </c:pt>
                <c:pt idx="27">
                  <c:v>220.31</c:v>
                </c:pt>
                <c:pt idx="28">
                  <c:v>39.93</c:v>
                </c:pt>
                <c:pt idx="29">
                  <c:v>239.75</c:v>
                </c:pt>
                <c:pt idx="30" formatCode="0.00">
                  <c:v>57.45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04-484A-954B-FDD4D52DAA0A}"/>
            </c:ext>
          </c:extLst>
        </c:ser>
        <c:ser>
          <c:idx val="2"/>
          <c:order val="2"/>
          <c:tx>
            <c:strRef>
              <c:f>'Response Time'!$E$5</c:f>
              <c:strCache>
                <c:ptCount val="1"/>
                <c:pt idx="0">
                  <c:v>Line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'Response Time'!$B$6:$B$36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'Response Time'!$E$6:$E$36</c:f>
              <c:numCache>
                <c:formatCode>0.00</c:formatCode>
                <c:ptCount val="31"/>
                <c:pt idx="0" formatCode="General">
                  <c:v>1.36</c:v>
                </c:pt>
                <c:pt idx="1">
                  <c:v>3.89</c:v>
                </c:pt>
                <c:pt idx="3">
                  <c:v>2.4</c:v>
                </c:pt>
                <c:pt idx="4" formatCode="General">
                  <c:v>403.62</c:v>
                </c:pt>
                <c:pt idx="5" formatCode="General">
                  <c:v>29.04</c:v>
                </c:pt>
                <c:pt idx="6">
                  <c:v>18.37</c:v>
                </c:pt>
                <c:pt idx="7" formatCode="General">
                  <c:v>10.69</c:v>
                </c:pt>
                <c:pt idx="8" formatCode="General">
                  <c:v>6.44</c:v>
                </c:pt>
                <c:pt idx="9">
                  <c:v>5.21</c:v>
                </c:pt>
                <c:pt idx="10" formatCode="General">
                  <c:v>134.16999999999999</c:v>
                </c:pt>
                <c:pt idx="11" formatCode="General">
                  <c:v>8.6</c:v>
                </c:pt>
                <c:pt idx="12" formatCode="General">
                  <c:v>4.9000000000000004</c:v>
                </c:pt>
                <c:pt idx="13">
                  <c:v>5.75</c:v>
                </c:pt>
                <c:pt idx="14">
                  <c:v>8.98</c:v>
                </c:pt>
                <c:pt idx="15" formatCode="General">
                  <c:v>7.34</c:v>
                </c:pt>
                <c:pt idx="16" formatCode="General">
                  <c:v>2.4500000000000002</c:v>
                </c:pt>
                <c:pt idx="17">
                  <c:v>2.76</c:v>
                </c:pt>
                <c:pt idx="18" formatCode="General">
                  <c:v>5.75</c:v>
                </c:pt>
                <c:pt idx="19" formatCode="General">
                  <c:v>10.55</c:v>
                </c:pt>
                <c:pt idx="20">
                  <c:v>7.34</c:v>
                </c:pt>
                <c:pt idx="21" formatCode="General">
                  <c:v>0.61</c:v>
                </c:pt>
                <c:pt idx="22" formatCode="General">
                  <c:v>4.8899999999999997</c:v>
                </c:pt>
                <c:pt idx="23" formatCode="General">
                  <c:v>7.96</c:v>
                </c:pt>
                <c:pt idx="24" formatCode="General">
                  <c:v>1.59</c:v>
                </c:pt>
                <c:pt idx="26">
                  <c:v>2.85</c:v>
                </c:pt>
                <c:pt idx="27" formatCode="General">
                  <c:v>1.1200000000000001</c:v>
                </c:pt>
                <c:pt idx="29">
                  <c:v>6.23</c:v>
                </c:pt>
                <c:pt idx="30" formatCode="General">
                  <c:v>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04-484A-954B-FDD4D52D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11075096"/>
        <c:axId val="511078704"/>
      </c:barChart>
      <c:lineChart>
        <c:grouping val="standard"/>
        <c:varyColors val="0"/>
        <c:ser>
          <c:idx val="3"/>
          <c:order val="3"/>
          <c:tx>
            <c:strRef>
              <c:f>'Response Time'!$G$5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'Response Time'!$B$6:$B$36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'Response Time'!$G$6:$G$36</c:f>
              <c:numCache>
                <c:formatCode>0%</c:formatCode>
                <c:ptCount val="31"/>
                <c:pt idx="0">
                  <c:v>4.543617184582723E-3</c:v>
                </c:pt>
                <c:pt idx="1">
                  <c:v>1.6246326304377737E-2</c:v>
                </c:pt>
                <c:pt idx="2">
                  <c:v>3.3247443352184512E-2</c:v>
                </c:pt>
                <c:pt idx="3">
                  <c:v>3.8370034435667777E-2</c:v>
                </c:pt>
                <c:pt idx="4">
                  <c:v>0.14144279233268586</c:v>
                </c:pt>
                <c:pt idx="5">
                  <c:v>6.7608747498859326E-2</c:v>
                </c:pt>
                <c:pt idx="6">
                  <c:v>3.3408918641419164E-2</c:v>
                </c:pt>
                <c:pt idx="7">
                  <c:v>1.5808112114842929E-2</c:v>
                </c:pt>
                <c:pt idx="8">
                  <c:v>1.8304605073404864E-2</c:v>
                </c:pt>
                <c:pt idx="9">
                  <c:v>4.5537093901598887E-2</c:v>
                </c:pt>
                <c:pt idx="10">
                  <c:v>1.4478596822230049E-2</c:v>
                </c:pt>
                <c:pt idx="11">
                  <c:v>4.0624314460377745E-2</c:v>
                </c:pt>
                <c:pt idx="12">
                  <c:v>0.13062235444782094</c:v>
                </c:pt>
                <c:pt idx="13">
                  <c:v>2.5371804820993493E-2</c:v>
                </c:pt>
                <c:pt idx="14">
                  <c:v>6.1020130763114168E-2</c:v>
                </c:pt>
                <c:pt idx="15">
                  <c:v>6.180626046070388E-2</c:v>
                </c:pt>
                <c:pt idx="16">
                  <c:v>6.4904036404179036E-2</c:v>
                </c:pt>
                <c:pt idx="17">
                  <c:v>8.8837967514783771E-3</c:v>
                </c:pt>
                <c:pt idx="18">
                  <c:v>1.3469376264513524E-2</c:v>
                </c:pt>
                <c:pt idx="19">
                  <c:v>3.3883252303545932E-3</c:v>
                </c:pt>
                <c:pt idx="20">
                  <c:v>1.7435081887624885E-2</c:v>
                </c:pt>
                <c:pt idx="21">
                  <c:v>9.6226524334697937E-3</c:v>
                </c:pt>
                <c:pt idx="22">
                  <c:v>1.6007831551527883E-2</c:v>
                </c:pt>
                <c:pt idx="23">
                  <c:v>1.0113452325748777E-2</c:v>
                </c:pt>
                <c:pt idx="24">
                  <c:v>2.8927979365157782E-2</c:v>
                </c:pt>
                <c:pt idx="25">
                  <c:v>1.7925881779903875E-2</c:v>
                </c:pt>
                <c:pt idx="26">
                  <c:v>3.0671275086434437E-2</c:v>
                </c:pt>
                <c:pt idx="27">
                  <c:v>1.1761668847114243E-2</c:v>
                </c:pt>
                <c:pt idx="28">
                  <c:v>2.1209566773484701E-3</c:v>
                </c:pt>
                <c:pt idx="29">
                  <c:v>1.3065688041426913E-2</c:v>
                </c:pt>
                <c:pt idx="30">
                  <c:v>3.2608447388535579E-3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04-484A-954B-FDD4D52D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084608"/>
        <c:axId val="511084936"/>
      </c:lineChart>
      <c:catAx>
        <c:axId val="51107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78704"/>
        <c:crosses val="autoZero"/>
        <c:auto val="1"/>
        <c:lblAlgn val="ctr"/>
        <c:lblOffset val="100"/>
        <c:noMultiLvlLbl val="1"/>
      </c:catAx>
      <c:valAx>
        <c:axId val="511078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75096"/>
        <c:crosses val="autoZero"/>
        <c:crossBetween val="between"/>
      </c:valAx>
      <c:valAx>
        <c:axId val="51108493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84608"/>
        <c:crosses val="max"/>
        <c:crossBetween val="between"/>
      </c:valAx>
      <c:catAx>
        <c:axId val="5110846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108493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ALL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Time'!$F$5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'Response Time'!$B$6:$B$36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'Response Time'!$F$6:$F$36</c:f>
              <c:numCache>
                <c:formatCode>0.00</c:formatCode>
                <c:ptCount val="31"/>
                <c:pt idx="0">
                  <c:v>85.54</c:v>
                </c:pt>
                <c:pt idx="1">
                  <c:v>305.86</c:v>
                </c:pt>
                <c:pt idx="2">
                  <c:v>625.92999999999995</c:v>
                </c:pt>
                <c:pt idx="3">
                  <c:v>722.37</c:v>
                </c:pt>
                <c:pt idx="4">
                  <c:v>2662.8599999999997</c:v>
                </c:pt>
                <c:pt idx="5">
                  <c:v>1272.83</c:v>
                </c:pt>
                <c:pt idx="6">
                  <c:v>628.97</c:v>
                </c:pt>
                <c:pt idx="7">
                  <c:v>297.61</c:v>
                </c:pt>
                <c:pt idx="8">
                  <c:v>344.61</c:v>
                </c:pt>
                <c:pt idx="9">
                  <c:v>857.30000000000007</c:v>
                </c:pt>
                <c:pt idx="10">
                  <c:v>272.58</c:v>
                </c:pt>
                <c:pt idx="11">
                  <c:v>764.81000000000006</c:v>
                </c:pt>
                <c:pt idx="12">
                  <c:v>2459.15</c:v>
                </c:pt>
                <c:pt idx="13">
                  <c:v>477.66</c:v>
                </c:pt>
                <c:pt idx="14">
                  <c:v>1148.79</c:v>
                </c:pt>
                <c:pt idx="15">
                  <c:v>1163.5899999999999</c:v>
                </c:pt>
                <c:pt idx="16">
                  <c:v>1221.9100000000001</c:v>
                </c:pt>
                <c:pt idx="17">
                  <c:v>167.25</c:v>
                </c:pt>
                <c:pt idx="18">
                  <c:v>253.58</c:v>
                </c:pt>
                <c:pt idx="19">
                  <c:v>63.790000000000006</c:v>
                </c:pt>
                <c:pt idx="20">
                  <c:v>328.23999999999995</c:v>
                </c:pt>
                <c:pt idx="21">
                  <c:v>181.16000000000003</c:v>
                </c:pt>
                <c:pt idx="22">
                  <c:v>301.37</c:v>
                </c:pt>
                <c:pt idx="23">
                  <c:v>190.4</c:v>
                </c:pt>
                <c:pt idx="24">
                  <c:v>544.61</c:v>
                </c:pt>
                <c:pt idx="25">
                  <c:v>337.48</c:v>
                </c:pt>
                <c:pt idx="26">
                  <c:v>577.43000000000006</c:v>
                </c:pt>
                <c:pt idx="27">
                  <c:v>221.43</c:v>
                </c:pt>
                <c:pt idx="28">
                  <c:v>39.93</c:v>
                </c:pt>
                <c:pt idx="29">
                  <c:v>245.98</c:v>
                </c:pt>
                <c:pt idx="30">
                  <c:v>61.39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B-4637-92D8-A55A7D1AC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11084280"/>
        <c:axId val="511089200"/>
      </c:barChart>
      <c:lineChart>
        <c:grouping val="standard"/>
        <c:varyColors val="0"/>
        <c:ser>
          <c:idx val="1"/>
          <c:order val="1"/>
          <c:tx>
            <c:strRef>
              <c:f>'Response Time'!$G$5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'Response Time'!$B$6:$B$36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'Response Time'!$G$6:$G$36</c:f>
              <c:numCache>
                <c:formatCode>0%</c:formatCode>
                <c:ptCount val="31"/>
                <c:pt idx="0">
                  <c:v>4.543617184582723E-3</c:v>
                </c:pt>
                <c:pt idx="1">
                  <c:v>1.6246326304377737E-2</c:v>
                </c:pt>
                <c:pt idx="2">
                  <c:v>3.3247443352184512E-2</c:v>
                </c:pt>
                <c:pt idx="3">
                  <c:v>3.8370034435667777E-2</c:v>
                </c:pt>
                <c:pt idx="4">
                  <c:v>0.14144279233268586</c:v>
                </c:pt>
                <c:pt idx="5">
                  <c:v>6.7608747498859326E-2</c:v>
                </c:pt>
                <c:pt idx="6">
                  <c:v>3.3408918641419164E-2</c:v>
                </c:pt>
                <c:pt idx="7">
                  <c:v>1.5808112114842929E-2</c:v>
                </c:pt>
                <c:pt idx="8">
                  <c:v>1.8304605073404864E-2</c:v>
                </c:pt>
                <c:pt idx="9">
                  <c:v>4.5537093901598887E-2</c:v>
                </c:pt>
                <c:pt idx="10">
                  <c:v>1.4478596822230049E-2</c:v>
                </c:pt>
                <c:pt idx="11">
                  <c:v>4.0624314460377745E-2</c:v>
                </c:pt>
                <c:pt idx="12">
                  <c:v>0.13062235444782094</c:v>
                </c:pt>
                <c:pt idx="13">
                  <c:v>2.5371804820993493E-2</c:v>
                </c:pt>
                <c:pt idx="14">
                  <c:v>6.1020130763114168E-2</c:v>
                </c:pt>
                <c:pt idx="15">
                  <c:v>6.180626046070388E-2</c:v>
                </c:pt>
                <c:pt idx="16">
                  <c:v>6.4904036404179036E-2</c:v>
                </c:pt>
                <c:pt idx="17">
                  <c:v>8.8837967514783771E-3</c:v>
                </c:pt>
                <c:pt idx="18">
                  <c:v>1.3469376264513524E-2</c:v>
                </c:pt>
                <c:pt idx="19">
                  <c:v>3.3883252303545932E-3</c:v>
                </c:pt>
                <c:pt idx="20">
                  <c:v>1.7435081887624885E-2</c:v>
                </c:pt>
                <c:pt idx="21">
                  <c:v>9.6226524334697937E-3</c:v>
                </c:pt>
                <c:pt idx="22">
                  <c:v>1.6007831551527883E-2</c:v>
                </c:pt>
                <c:pt idx="23">
                  <c:v>1.0113452325748777E-2</c:v>
                </c:pt>
                <c:pt idx="24">
                  <c:v>2.8927979365157782E-2</c:v>
                </c:pt>
                <c:pt idx="25">
                  <c:v>1.7925881779903875E-2</c:v>
                </c:pt>
                <c:pt idx="26">
                  <c:v>3.0671275086434437E-2</c:v>
                </c:pt>
                <c:pt idx="27">
                  <c:v>1.1761668847114243E-2</c:v>
                </c:pt>
                <c:pt idx="28">
                  <c:v>2.1209566773484701E-3</c:v>
                </c:pt>
                <c:pt idx="29">
                  <c:v>1.3065688041426913E-2</c:v>
                </c:pt>
                <c:pt idx="30">
                  <c:v>3.2608447388535579E-3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CB-4637-92D8-A55A7D1AC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221872"/>
        <c:axId val="569216624"/>
      </c:lineChart>
      <c:catAx>
        <c:axId val="51108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89200"/>
        <c:crosses val="autoZero"/>
        <c:auto val="1"/>
        <c:lblAlgn val="ctr"/>
        <c:lblOffset val="100"/>
        <c:noMultiLvlLbl val="1"/>
      </c:catAx>
      <c:valAx>
        <c:axId val="51108920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84280"/>
        <c:crosses val="autoZero"/>
        <c:crossBetween val="between"/>
      </c:valAx>
      <c:valAx>
        <c:axId val="56921662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21872"/>
        <c:crosses val="max"/>
        <c:crossBetween val="between"/>
      </c:valAx>
      <c:catAx>
        <c:axId val="5692218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6921662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 PER</a:t>
            </a:r>
            <a:r>
              <a:rPr lang="en-US" sz="1600" b="1" baseline="0"/>
              <a:t> CHANNEL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Time'!$C$38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'Response Time'!$B$39:$B$42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'Response Time'!$C$39:$C$42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D-4681-8897-BFC64A03D912}"/>
            </c:ext>
          </c:extLst>
        </c:ser>
        <c:ser>
          <c:idx val="1"/>
          <c:order val="1"/>
          <c:tx>
            <c:strRef>
              <c:f>'Response Time'!$D$38</c:f>
              <c:strCache>
                <c:ptCount val="1"/>
                <c:pt idx="0">
                  <c:v>Telegram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'Response Time'!$B$39:$B$42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'Response Time'!$D$39:$D$42</c:f>
              <c:numCache>
                <c:formatCode>0.00</c:formatCode>
                <c:ptCount val="4"/>
                <c:pt idx="0">
                  <c:v>5845.68</c:v>
                </c:pt>
                <c:pt idx="1">
                  <c:v>5297.96</c:v>
                </c:pt>
                <c:pt idx="2">
                  <c:v>4301.9799999999996</c:v>
                </c:pt>
                <c:pt idx="3">
                  <c:v>2671.99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D-4681-8897-BFC64A03D912}"/>
            </c:ext>
          </c:extLst>
        </c:ser>
        <c:ser>
          <c:idx val="2"/>
          <c:order val="2"/>
          <c:tx>
            <c:strRef>
              <c:f>'Response Time'!$E$38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'Response Time'!$B$39:$B$42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'Response Time'!$E$39:$E$42</c:f>
              <c:numCache>
                <c:formatCode>0.00</c:formatCode>
                <c:ptCount val="4"/>
                <c:pt idx="0">
                  <c:v>458.68</c:v>
                </c:pt>
                <c:pt idx="1">
                  <c:v>175.76</c:v>
                </c:pt>
                <c:pt idx="2">
                  <c:v>45.17</c:v>
                </c:pt>
                <c:pt idx="3">
                  <c:v>29.190000000000005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1D-4681-8897-BFC64A03D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395648"/>
        <c:axId val="539395976"/>
      </c:barChart>
      <c:catAx>
        <c:axId val="5393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95976"/>
        <c:crosses val="autoZero"/>
        <c:auto val="1"/>
        <c:lblAlgn val="ctr"/>
        <c:lblOffset val="100"/>
        <c:noMultiLvlLbl val="0"/>
      </c:catAx>
      <c:valAx>
        <c:axId val="53939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9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</a:t>
            </a:r>
            <a:r>
              <a:rPr lang="en-US" sz="1600" b="1" baseline="0"/>
              <a:t> ALL CHANNEL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Time'!$F$38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'Response Time'!$B$39:$B$42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'Response Time'!$F$39:$F$42</c:f>
              <c:numCache>
                <c:formatCode>0.00</c:formatCode>
                <c:ptCount val="4"/>
                <c:pt idx="0">
                  <c:v>6304.36</c:v>
                </c:pt>
                <c:pt idx="1">
                  <c:v>5473.7199999999993</c:v>
                </c:pt>
                <c:pt idx="2">
                  <c:v>4347.1499999999996</c:v>
                </c:pt>
                <c:pt idx="3">
                  <c:v>2701.1799999999994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5-4A2D-BEBD-3B2A1F28F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9218920"/>
        <c:axId val="569219248"/>
      </c:barChart>
      <c:lineChart>
        <c:grouping val="standard"/>
        <c:varyColors val="0"/>
        <c:ser>
          <c:idx val="1"/>
          <c:order val="1"/>
          <c:tx>
            <c:strRef>
              <c:f>'Response Time'!$G$38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'Response Time'!$B$39:$B$42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'Response Time'!$G$39:$G$42</c:f>
              <c:numCache>
                <c:formatCode>0%</c:formatCode>
                <c:ptCount val="4"/>
                <c:pt idx="0">
                  <c:v>0.33486787974977711</c:v>
                </c:pt>
                <c:pt idx="1">
                  <c:v>0.29074688164126888</c:v>
                </c:pt>
                <c:pt idx="2">
                  <c:v>0.23090700776196846</c:v>
                </c:pt>
                <c:pt idx="3">
                  <c:v>0.14347823084698569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5-4A2D-BEBD-3B2A1F28F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092808"/>
        <c:axId val="511092480"/>
      </c:lineChart>
      <c:catAx>
        <c:axId val="56921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19248"/>
        <c:crosses val="autoZero"/>
        <c:auto val="1"/>
        <c:lblAlgn val="ctr"/>
        <c:lblOffset val="100"/>
        <c:noMultiLvlLbl val="0"/>
      </c:catAx>
      <c:valAx>
        <c:axId val="56921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18920"/>
        <c:crosses val="autoZero"/>
        <c:crossBetween val="between"/>
      </c:valAx>
      <c:valAx>
        <c:axId val="51109248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92808"/>
        <c:crosses val="max"/>
        <c:crossBetween val="between"/>
      </c:valAx>
      <c:catAx>
        <c:axId val="511092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1092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per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8E-4F2E-A1E3-25EFDB4A5083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08E-4F2E-A1E3-25EFDB4A5083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8E-4F2E-A1E3-25EFDB4A508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08E-4F2E-A1E3-25EFDB4A508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08E-4F2E-A1E3-25EFDB4A508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08E-4F2E-A1E3-25EFDB4A508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'Response Time'!$C$38:$E$38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'Response Time'!$C$44:$E$44</c:f>
              <c:numCache>
                <c:formatCode>0.00</c:formatCode>
                <c:ptCount val="3"/>
                <c:pt idx="0">
                  <c:v>0</c:v>
                </c:pt>
                <c:pt idx="1">
                  <c:v>18117.61</c:v>
                </c:pt>
                <c:pt idx="2">
                  <c:v>708.80000000000007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E-4F2E-A1E3-25EFDB4A508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per channel per</a:t>
            </a:r>
            <a:r>
              <a:rPr lang="en-US" baseline="0"/>
              <a:t>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D48-4A22-B779-2AD52B1DF9D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D48-4A22-B779-2AD52B1DF9D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D48-4A22-B779-2AD52B1DF9D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D48-4A22-B779-2AD52B1DF9D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D48-4A22-B779-2AD52B1DF9D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D48-4A22-B779-2AD52B1DF9D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'Response Time'!$C$38:$E$38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'Response Time'!$C$45:$E$45</c:f>
              <c:numCache>
                <c:formatCode>0.0</c:formatCode>
                <c:ptCount val="3"/>
                <c:pt idx="0">
                  <c:v>0</c:v>
                </c:pt>
                <c:pt idx="1">
                  <c:v>584.43903225806457</c:v>
                </c:pt>
                <c:pt idx="2">
                  <c:v>22.86451612903226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8-4A22-B779-2AD52B1DF9D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DUNNO TOTAL</a:t>
            </a:r>
            <a:r>
              <a:rPr lang="en-US" baseline="0"/>
              <a:t>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'Dunno Total'!$C$5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'Dunno Total'!$B$6:$B$36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'Dunno Total'!$C$6:$C$36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6D93-4F5C-9262-5D5F5C362579}"/>
            </c:ext>
          </c:extLst>
        </c:ser>
        <c:ser>
          <c:idx val="1"/>
          <c:order val="1"/>
          <c:tx>
            <c:strRef>
              <c:f>'Dunno Total'!$D$5</c:f>
              <c:strCache>
                <c:ptCount val="1"/>
                <c:pt idx="0">
                  <c:v>Telegram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'Dunno Total'!$B$6:$B$36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'Dunno Total'!$D$6:$D$36</c:f>
              <c:numCache>
                <c:formatCode>General</c:formatCode>
                <c:ptCount val="31"/>
                <c:pt idx="0">
                  <c:v>37</c:v>
                </c:pt>
                <c:pt idx="1">
                  <c:v>29</c:v>
                </c:pt>
                <c:pt idx="2">
                  <c:v>46</c:v>
                </c:pt>
                <c:pt idx="3">
                  <c:v>12</c:v>
                </c:pt>
                <c:pt idx="4">
                  <c:v>23</c:v>
                </c:pt>
                <c:pt idx="5">
                  <c:v>50</c:v>
                </c:pt>
                <c:pt idx="6">
                  <c:v>34</c:v>
                </c:pt>
                <c:pt idx="7">
                  <c:v>31</c:v>
                </c:pt>
                <c:pt idx="8">
                  <c:v>29</c:v>
                </c:pt>
                <c:pt idx="9">
                  <c:v>46</c:v>
                </c:pt>
                <c:pt idx="10">
                  <c:v>17</c:v>
                </c:pt>
                <c:pt idx="11">
                  <c:v>48</c:v>
                </c:pt>
                <c:pt idx="12">
                  <c:v>29</c:v>
                </c:pt>
                <c:pt idx="13">
                  <c:v>37</c:v>
                </c:pt>
                <c:pt idx="14">
                  <c:v>63</c:v>
                </c:pt>
                <c:pt idx="15">
                  <c:v>50</c:v>
                </c:pt>
                <c:pt idx="16">
                  <c:v>50</c:v>
                </c:pt>
                <c:pt idx="17">
                  <c:v>14</c:v>
                </c:pt>
                <c:pt idx="18">
                  <c:v>25</c:v>
                </c:pt>
                <c:pt idx="19">
                  <c:v>25</c:v>
                </c:pt>
                <c:pt idx="20">
                  <c:v>38</c:v>
                </c:pt>
                <c:pt idx="21">
                  <c:v>25</c:v>
                </c:pt>
                <c:pt idx="22">
                  <c:v>40</c:v>
                </c:pt>
                <c:pt idx="23">
                  <c:v>30</c:v>
                </c:pt>
                <c:pt idx="24">
                  <c:v>13</c:v>
                </c:pt>
                <c:pt idx="25">
                  <c:v>38</c:v>
                </c:pt>
                <c:pt idx="26">
                  <c:v>47</c:v>
                </c:pt>
                <c:pt idx="27">
                  <c:v>35</c:v>
                </c:pt>
                <c:pt idx="28">
                  <c:v>18</c:v>
                </c:pt>
                <c:pt idx="29">
                  <c:v>33</c:v>
                </c:pt>
                <c:pt idx="3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3-4F5C-9262-5D5F5C362579}"/>
            </c:ext>
          </c:extLst>
        </c:ser>
        <c:ser>
          <c:idx val="2"/>
          <c:order val="2"/>
          <c:tx>
            <c:strRef>
              <c:f>'Dunno Total'!$E$5</c:f>
              <c:strCache>
                <c:ptCount val="1"/>
                <c:pt idx="0">
                  <c:v>Line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'Dunno Total'!$B$6:$B$36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'Dunno Total'!$E$6:$E$36</c:f>
              <c:numCache>
                <c:formatCode>General</c:formatCode>
                <c:ptCount val="31"/>
                <c:pt idx="1">
                  <c:v>4</c:v>
                </c:pt>
                <c:pt idx="3">
                  <c:v>1</c:v>
                </c:pt>
                <c:pt idx="4">
                  <c:v>13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10</c:v>
                </c:pt>
                <c:pt idx="19">
                  <c:v>8</c:v>
                </c:pt>
                <c:pt idx="20">
                  <c:v>3</c:v>
                </c:pt>
                <c:pt idx="22">
                  <c:v>8</c:v>
                </c:pt>
                <c:pt idx="23">
                  <c:v>7</c:v>
                </c:pt>
                <c:pt idx="24">
                  <c:v>2</c:v>
                </c:pt>
                <c:pt idx="27">
                  <c:v>1</c:v>
                </c:pt>
                <c:pt idx="29">
                  <c:v>7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93-4F5C-9262-5D5F5C362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8223808"/>
        <c:axId val="448223480"/>
      </c:barChart>
      <c:lineChart>
        <c:grouping val="standard"/>
        <c:varyColors val="0"/>
        <c:ser>
          <c:idx val="3"/>
          <c:order val="3"/>
          <c:tx>
            <c:strRef>
              <c:f>'Dunno Total'!$G$5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'Dunno Total'!$B$6:$B$36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'Dunno Total'!$G$6:$G$36</c:f>
              <c:numCache>
                <c:formatCode>0%</c:formatCode>
                <c:ptCount val="31"/>
                <c:pt idx="0">
                  <c:v>3.2229965156794424E-2</c:v>
                </c:pt>
                <c:pt idx="1">
                  <c:v>2.8745644599303136E-2</c:v>
                </c:pt>
                <c:pt idx="2">
                  <c:v>4.0069686411149823E-2</c:v>
                </c:pt>
                <c:pt idx="3">
                  <c:v>1.1324041811846691E-2</c:v>
                </c:pt>
                <c:pt idx="4">
                  <c:v>3.1358885017421602E-2</c:v>
                </c:pt>
                <c:pt idx="5">
                  <c:v>4.7038327526132406E-2</c:v>
                </c:pt>
                <c:pt idx="6">
                  <c:v>3.3101045296167246E-2</c:v>
                </c:pt>
                <c:pt idx="7">
                  <c:v>3.3101045296167246E-2</c:v>
                </c:pt>
                <c:pt idx="8">
                  <c:v>2.8745644599303136E-2</c:v>
                </c:pt>
                <c:pt idx="9">
                  <c:v>4.1811846689895474E-2</c:v>
                </c:pt>
                <c:pt idx="10">
                  <c:v>1.6550522648083623E-2</c:v>
                </c:pt>
                <c:pt idx="11">
                  <c:v>4.5296167247386762E-2</c:v>
                </c:pt>
                <c:pt idx="12">
                  <c:v>2.5261324041811847E-2</c:v>
                </c:pt>
                <c:pt idx="13">
                  <c:v>3.484320557491289E-2</c:v>
                </c:pt>
                <c:pt idx="14">
                  <c:v>5.6620209059233449E-2</c:v>
                </c:pt>
                <c:pt idx="15">
                  <c:v>4.5296167247386762E-2</c:v>
                </c:pt>
                <c:pt idx="16">
                  <c:v>4.5296167247386762E-2</c:v>
                </c:pt>
                <c:pt idx="17">
                  <c:v>1.3066202090592335E-2</c:v>
                </c:pt>
                <c:pt idx="18">
                  <c:v>3.048780487804878E-2</c:v>
                </c:pt>
                <c:pt idx="19">
                  <c:v>2.8745644599303136E-2</c:v>
                </c:pt>
                <c:pt idx="20">
                  <c:v>3.5714285714285712E-2</c:v>
                </c:pt>
                <c:pt idx="21">
                  <c:v>2.1777003484320559E-2</c:v>
                </c:pt>
                <c:pt idx="22">
                  <c:v>4.1811846689895474E-2</c:v>
                </c:pt>
                <c:pt idx="23">
                  <c:v>3.2229965156794424E-2</c:v>
                </c:pt>
                <c:pt idx="24">
                  <c:v>1.3066202090592335E-2</c:v>
                </c:pt>
                <c:pt idx="25">
                  <c:v>3.3101045296167246E-2</c:v>
                </c:pt>
                <c:pt idx="26">
                  <c:v>4.0940766550522645E-2</c:v>
                </c:pt>
                <c:pt idx="27">
                  <c:v>3.1358885017421602E-2</c:v>
                </c:pt>
                <c:pt idx="28">
                  <c:v>1.5679442508710801E-2</c:v>
                </c:pt>
                <c:pt idx="29">
                  <c:v>3.484320557491289E-2</c:v>
                </c:pt>
                <c:pt idx="30">
                  <c:v>3.048780487804878E-2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93-4F5C-9262-5D5F5C362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632216"/>
        <c:axId val="452635496"/>
      </c:lineChart>
      <c:catAx>
        <c:axId val="44822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23480"/>
        <c:crosses val="autoZero"/>
        <c:auto val="1"/>
        <c:lblAlgn val="ctr"/>
        <c:lblOffset val="100"/>
        <c:noMultiLvlLbl val="1"/>
      </c:catAx>
      <c:valAx>
        <c:axId val="448223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23808"/>
        <c:crosses val="autoZero"/>
        <c:crossBetween val="between"/>
      </c:valAx>
      <c:valAx>
        <c:axId val="45263549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32216"/>
        <c:crosses val="max"/>
        <c:crossBetween val="between"/>
      </c:valAx>
      <c:catAx>
        <c:axId val="4526322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5263549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DUNNO TOTAL ALL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'Dunno Total'!$F$5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'Dunno Total'!$B$6:$B$36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'Dunno Total'!$F$6:$F$36</c:f>
              <c:numCache>
                <c:formatCode>General</c:formatCode>
                <c:ptCount val="31"/>
                <c:pt idx="0">
                  <c:v>37</c:v>
                </c:pt>
                <c:pt idx="1">
                  <c:v>33</c:v>
                </c:pt>
                <c:pt idx="2">
                  <c:v>46</c:v>
                </c:pt>
                <c:pt idx="3">
                  <c:v>13</c:v>
                </c:pt>
                <c:pt idx="4">
                  <c:v>36</c:v>
                </c:pt>
                <c:pt idx="5">
                  <c:v>54</c:v>
                </c:pt>
                <c:pt idx="6">
                  <c:v>38</c:v>
                </c:pt>
                <c:pt idx="7">
                  <c:v>38</c:v>
                </c:pt>
                <c:pt idx="8">
                  <c:v>33</c:v>
                </c:pt>
                <c:pt idx="9">
                  <c:v>48</c:v>
                </c:pt>
                <c:pt idx="10">
                  <c:v>19</c:v>
                </c:pt>
                <c:pt idx="11">
                  <c:v>52</c:v>
                </c:pt>
                <c:pt idx="12">
                  <c:v>29</c:v>
                </c:pt>
                <c:pt idx="13">
                  <c:v>40</c:v>
                </c:pt>
                <c:pt idx="14">
                  <c:v>65</c:v>
                </c:pt>
                <c:pt idx="15">
                  <c:v>52</c:v>
                </c:pt>
                <c:pt idx="16">
                  <c:v>52</c:v>
                </c:pt>
                <c:pt idx="17">
                  <c:v>15</c:v>
                </c:pt>
                <c:pt idx="18">
                  <c:v>35</c:v>
                </c:pt>
                <c:pt idx="19">
                  <c:v>33</c:v>
                </c:pt>
                <c:pt idx="20">
                  <c:v>41</c:v>
                </c:pt>
                <c:pt idx="21">
                  <c:v>25</c:v>
                </c:pt>
                <c:pt idx="22">
                  <c:v>48</c:v>
                </c:pt>
                <c:pt idx="23">
                  <c:v>37</c:v>
                </c:pt>
                <c:pt idx="24">
                  <c:v>15</c:v>
                </c:pt>
                <c:pt idx="25">
                  <c:v>38</c:v>
                </c:pt>
                <c:pt idx="26">
                  <c:v>47</c:v>
                </c:pt>
                <c:pt idx="27">
                  <c:v>36</c:v>
                </c:pt>
                <c:pt idx="28">
                  <c:v>18</c:v>
                </c:pt>
                <c:pt idx="29">
                  <c:v>40</c:v>
                </c:pt>
                <c:pt idx="3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6-48BA-B9BC-506BE9270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7328120"/>
        <c:axId val="537323856"/>
      </c:barChart>
      <c:lineChart>
        <c:grouping val="standard"/>
        <c:varyColors val="0"/>
        <c:ser>
          <c:idx val="1"/>
          <c:order val="1"/>
          <c:tx>
            <c:strRef>
              <c:f>'Dunno Total'!$G$5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'Dunno Total'!$B$6:$B$36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'Dunno Total'!$G$6:$G$36</c:f>
              <c:numCache>
                <c:formatCode>0%</c:formatCode>
                <c:ptCount val="31"/>
                <c:pt idx="0">
                  <c:v>3.2229965156794424E-2</c:v>
                </c:pt>
                <c:pt idx="1">
                  <c:v>2.8745644599303136E-2</c:v>
                </c:pt>
                <c:pt idx="2">
                  <c:v>4.0069686411149823E-2</c:v>
                </c:pt>
                <c:pt idx="3">
                  <c:v>1.1324041811846691E-2</c:v>
                </c:pt>
                <c:pt idx="4">
                  <c:v>3.1358885017421602E-2</c:v>
                </c:pt>
                <c:pt idx="5">
                  <c:v>4.7038327526132406E-2</c:v>
                </c:pt>
                <c:pt idx="6">
                  <c:v>3.3101045296167246E-2</c:v>
                </c:pt>
                <c:pt idx="7">
                  <c:v>3.3101045296167246E-2</c:v>
                </c:pt>
                <c:pt idx="8">
                  <c:v>2.8745644599303136E-2</c:v>
                </c:pt>
                <c:pt idx="9">
                  <c:v>4.1811846689895474E-2</c:v>
                </c:pt>
                <c:pt idx="10">
                  <c:v>1.6550522648083623E-2</c:v>
                </c:pt>
                <c:pt idx="11">
                  <c:v>4.5296167247386762E-2</c:v>
                </c:pt>
                <c:pt idx="12">
                  <c:v>2.5261324041811847E-2</c:v>
                </c:pt>
                <c:pt idx="13">
                  <c:v>3.484320557491289E-2</c:v>
                </c:pt>
                <c:pt idx="14">
                  <c:v>5.6620209059233449E-2</c:v>
                </c:pt>
                <c:pt idx="15">
                  <c:v>4.5296167247386762E-2</c:v>
                </c:pt>
                <c:pt idx="16">
                  <c:v>4.5296167247386762E-2</c:v>
                </c:pt>
                <c:pt idx="17">
                  <c:v>1.3066202090592335E-2</c:v>
                </c:pt>
                <c:pt idx="18">
                  <c:v>3.048780487804878E-2</c:v>
                </c:pt>
                <c:pt idx="19">
                  <c:v>2.8745644599303136E-2</c:v>
                </c:pt>
                <c:pt idx="20">
                  <c:v>3.5714285714285712E-2</c:v>
                </c:pt>
                <c:pt idx="21">
                  <c:v>2.1777003484320559E-2</c:v>
                </c:pt>
                <c:pt idx="22">
                  <c:v>4.1811846689895474E-2</c:v>
                </c:pt>
                <c:pt idx="23">
                  <c:v>3.2229965156794424E-2</c:v>
                </c:pt>
                <c:pt idx="24">
                  <c:v>1.3066202090592335E-2</c:v>
                </c:pt>
                <c:pt idx="25">
                  <c:v>3.3101045296167246E-2</c:v>
                </c:pt>
                <c:pt idx="26">
                  <c:v>4.0940766550522645E-2</c:v>
                </c:pt>
                <c:pt idx="27">
                  <c:v>3.1358885017421602E-2</c:v>
                </c:pt>
                <c:pt idx="28">
                  <c:v>1.5679442508710801E-2</c:v>
                </c:pt>
                <c:pt idx="29">
                  <c:v>3.484320557491289E-2</c:v>
                </c:pt>
                <c:pt idx="30">
                  <c:v>3.048780487804878E-2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6-48BA-B9BC-506BE9270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298600"/>
        <c:axId val="537306144"/>
      </c:lineChart>
      <c:catAx>
        <c:axId val="537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23856"/>
        <c:crosses val="autoZero"/>
        <c:auto val="1"/>
        <c:lblAlgn val="ctr"/>
        <c:lblOffset val="100"/>
        <c:noMultiLvlLbl val="1"/>
      </c:catAx>
      <c:valAx>
        <c:axId val="537323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28120"/>
        <c:crosses val="autoZero"/>
        <c:crossBetween val="between"/>
      </c:valAx>
      <c:valAx>
        <c:axId val="53730614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98600"/>
        <c:crosses val="max"/>
        <c:crossBetween val="between"/>
      </c:valAx>
      <c:catAx>
        <c:axId val="537298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730614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</a:t>
            </a:r>
            <a:r>
              <a:rPr lang="en-US" sz="1600" b="1" baseline="0"/>
              <a:t> PER CHANNEL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'Dunno Total'!$C$38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'Dunno Total'!$B$39:$B$42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'Dunno Total'!$C$39:$C$42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C-4A6B-93C3-31D875CEF551}"/>
            </c:ext>
          </c:extLst>
        </c:ser>
        <c:ser>
          <c:idx val="1"/>
          <c:order val="1"/>
          <c:tx>
            <c:strRef>
              <c:f>'Dunno Total'!$D$38</c:f>
              <c:strCache>
                <c:ptCount val="1"/>
                <c:pt idx="0">
                  <c:v>Telegram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'Dunno Total'!$B$39:$B$42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'Dunno Total'!$D$39:$D$42</c:f>
              <c:numCache>
                <c:formatCode>General</c:formatCode>
                <c:ptCount val="4"/>
                <c:pt idx="0">
                  <c:v>231</c:v>
                </c:pt>
                <c:pt idx="1">
                  <c:v>237</c:v>
                </c:pt>
                <c:pt idx="2">
                  <c:v>265</c:v>
                </c:pt>
                <c:pt idx="3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C-4A6B-93C3-31D875CEF551}"/>
            </c:ext>
          </c:extLst>
        </c:ser>
        <c:ser>
          <c:idx val="2"/>
          <c:order val="2"/>
          <c:tx>
            <c:strRef>
              <c:f>'Dunno Total'!$E$38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'Dunno Total'!$B$39:$B$42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'Dunno Total'!$E$39:$E$42</c:f>
              <c:numCache>
                <c:formatCode>General</c:formatCode>
                <c:ptCount val="4"/>
                <c:pt idx="0">
                  <c:v>26</c:v>
                </c:pt>
                <c:pt idx="1">
                  <c:v>22</c:v>
                </c:pt>
                <c:pt idx="2">
                  <c:v>28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5C-4A6B-93C3-31D875CEF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360344"/>
        <c:axId val="529361984"/>
      </c:barChart>
      <c:catAx>
        <c:axId val="5293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61984"/>
        <c:crosses val="autoZero"/>
        <c:auto val="1"/>
        <c:lblAlgn val="ctr"/>
        <c:lblOffset val="100"/>
        <c:noMultiLvlLbl val="0"/>
      </c:catAx>
      <c:valAx>
        <c:axId val="52936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6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 ALL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'Dunno Total'!$F$38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'Dunno Total'!$B$39:$B$42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'Dunno Total'!$F$39:$F$42</c:f>
              <c:numCache>
                <c:formatCode>General</c:formatCode>
                <c:ptCount val="4"/>
                <c:pt idx="0">
                  <c:v>257</c:v>
                </c:pt>
                <c:pt idx="1">
                  <c:v>259</c:v>
                </c:pt>
                <c:pt idx="2">
                  <c:v>293</c:v>
                </c:pt>
                <c:pt idx="3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AC-43D3-91B7-392C86265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7557144"/>
        <c:axId val="537553864"/>
      </c:barChart>
      <c:lineChart>
        <c:grouping val="standard"/>
        <c:varyColors val="0"/>
        <c:ser>
          <c:idx val="1"/>
          <c:order val="1"/>
          <c:tx>
            <c:strRef>
              <c:f>'Dunno Total'!$G$38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'Dunno Total'!$B$39:$B$42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'Dunno Total'!$G$39:$G$42</c:f>
              <c:numCache>
                <c:formatCode>0%</c:formatCode>
                <c:ptCount val="4"/>
                <c:pt idx="0">
                  <c:v>0.22386759581881532</c:v>
                </c:pt>
                <c:pt idx="1">
                  <c:v>0.22560975609756098</c:v>
                </c:pt>
                <c:pt idx="2">
                  <c:v>0.25522648083623695</c:v>
                </c:pt>
                <c:pt idx="3">
                  <c:v>0.29529616724738678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C-43D3-91B7-392C86265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196440"/>
        <c:axId val="564195128"/>
      </c:lineChart>
      <c:catAx>
        <c:axId val="53755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53864"/>
        <c:crosses val="autoZero"/>
        <c:auto val="1"/>
        <c:lblAlgn val="ctr"/>
        <c:lblOffset val="100"/>
        <c:noMultiLvlLbl val="0"/>
      </c:catAx>
      <c:valAx>
        <c:axId val="537553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57144"/>
        <c:crosses val="autoZero"/>
        <c:crossBetween val="between"/>
      </c:valAx>
      <c:valAx>
        <c:axId val="5641951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96440"/>
        <c:crosses val="max"/>
        <c:crossBetween val="between"/>
      </c:valAx>
      <c:catAx>
        <c:axId val="564196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4195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total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D82-4690-8F8A-5F64951B98B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D82-4690-8F8A-5F64951B98B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D82-4690-8F8A-5F64951B98B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FD82-4690-8F8A-5F64951B98B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D82-4690-8F8A-5F64951B98B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D82-4690-8F8A-5F64951B98B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'Dunno Total'!$C$38:$E$38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'Dunno Total'!$C$44:$E$44</c:f>
              <c:numCache>
                <c:formatCode>General</c:formatCode>
                <c:ptCount val="3"/>
                <c:pt idx="0">
                  <c:v>0</c:v>
                </c:pt>
                <c:pt idx="1">
                  <c:v>1042</c:v>
                </c:pt>
                <c:pt idx="2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2-4690-8F8A-5F64951B98B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total per channel</a:t>
            </a:r>
            <a:r>
              <a:rPr lang="en-US" baseline="0"/>
              <a:t>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2B1-445F-93ED-604D45EB60F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2B1-445F-93ED-604D45EB60F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2B1-445F-93ED-604D45EB60F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2B1-445F-93ED-604D45EB60F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2B1-445F-93ED-604D45EB60F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2B1-445F-93ED-604D45EB60F9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'Dunno Total'!$C$38:$E$38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'Dunno Total'!$C$45:$E$45</c:f>
              <c:numCache>
                <c:formatCode>0.0</c:formatCode>
                <c:ptCount val="3"/>
                <c:pt idx="0">
                  <c:v>0</c:v>
                </c:pt>
                <c:pt idx="1">
                  <c:v>33.612903225806448</c:v>
                </c:pt>
                <c:pt idx="2">
                  <c:v>3.4193548387096775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1-445F-93ED-604D45EB60F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DUNNO TOTAL</a:t>
            </a:r>
            <a:r>
              <a:rPr lang="en-US" baseline="0"/>
              <a:t>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'Handover Agent'!$C$5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'Handover Agent'!$B$6:$B$36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'Handover Agent'!$C$6:$C$36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256B-4B68-AEAF-6A45592A4F83}"/>
            </c:ext>
          </c:extLst>
        </c:ser>
        <c:ser>
          <c:idx val="1"/>
          <c:order val="1"/>
          <c:tx>
            <c:strRef>
              <c:f>'Handover Agent'!$D$5</c:f>
              <c:strCache>
                <c:ptCount val="1"/>
                <c:pt idx="0">
                  <c:v>Telegram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'Handover Agent'!$B$6:$B$36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'Handover Agent'!$D$6:$D$36</c:f>
              <c:numCache>
                <c:formatCode>General</c:formatCode>
                <c:ptCount val="31"/>
                <c:pt idx="0">
                  <c:v>58</c:v>
                </c:pt>
                <c:pt idx="1">
                  <c:v>30</c:v>
                </c:pt>
                <c:pt idx="2">
                  <c:v>58</c:v>
                </c:pt>
                <c:pt idx="3">
                  <c:v>17</c:v>
                </c:pt>
                <c:pt idx="4">
                  <c:v>33</c:v>
                </c:pt>
                <c:pt idx="5">
                  <c:v>66</c:v>
                </c:pt>
                <c:pt idx="6">
                  <c:v>38</c:v>
                </c:pt>
                <c:pt idx="7">
                  <c:v>53</c:v>
                </c:pt>
                <c:pt idx="8">
                  <c:v>32</c:v>
                </c:pt>
                <c:pt idx="9">
                  <c:v>47</c:v>
                </c:pt>
                <c:pt idx="10">
                  <c:v>31</c:v>
                </c:pt>
                <c:pt idx="11">
                  <c:v>64</c:v>
                </c:pt>
                <c:pt idx="12">
                  <c:v>46</c:v>
                </c:pt>
                <c:pt idx="13">
                  <c:v>46</c:v>
                </c:pt>
                <c:pt idx="14">
                  <c:v>95</c:v>
                </c:pt>
                <c:pt idx="15">
                  <c:v>54</c:v>
                </c:pt>
                <c:pt idx="16">
                  <c:v>46</c:v>
                </c:pt>
                <c:pt idx="17">
                  <c:v>20</c:v>
                </c:pt>
                <c:pt idx="18">
                  <c:v>39</c:v>
                </c:pt>
                <c:pt idx="19">
                  <c:v>40</c:v>
                </c:pt>
                <c:pt idx="20">
                  <c:v>49</c:v>
                </c:pt>
                <c:pt idx="21">
                  <c:v>45</c:v>
                </c:pt>
                <c:pt idx="22">
                  <c:v>50</c:v>
                </c:pt>
                <c:pt idx="23">
                  <c:v>38</c:v>
                </c:pt>
                <c:pt idx="24">
                  <c:v>26</c:v>
                </c:pt>
                <c:pt idx="25">
                  <c:v>54</c:v>
                </c:pt>
                <c:pt idx="26">
                  <c:v>64</c:v>
                </c:pt>
                <c:pt idx="27">
                  <c:v>48</c:v>
                </c:pt>
                <c:pt idx="28">
                  <c:v>30</c:v>
                </c:pt>
                <c:pt idx="29">
                  <c:v>65</c:v>
                </c:pt>
                <c:pt idx="3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6B-4B68-AEAF-6A45592A4F83}"/>
            </c:ext>
          </c:extLst>
        </c:ser>
        <c:ser>
          <c:idx val="2"/>
          <c:order val="2"/>
          <c:tx>
            <c:strRef>
              <c:f>'Handover Agent'!$E$5</c:f>
              <c:strCache>
                <c:ptCount val="1"/>
                <c:pt idx="0">
                  <c:v>Line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'Handover Agent'!$B$6:$B$36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'Handover Agent'!$E$6:$E$36</c:f>
              <c:numCache>
                <c:formatCode>General</c:formatCode>
                <c:ptCount val="31"/>
                <c:pt idx="1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6B-4B68-AEAF-6A45592A4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8223808"/>
        <c:axId val="448223480"/>
      </c:barChart>
      <c:lineChart>
        <c:grouping val="standard"/>
        <c:varyColors val="0"/>
        <c:ser>
          <c:idx val="3"/>
          <c:order val="3"/>
          <c:tx>
            <c:strRef>
              <c:f>'Handover Agent'!$G$5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'Handover Agent'!$B$6:$B$36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'Handover Agent'!$G$6:$G$36</c:f>
              <c:numCache>
                <c:formatCode>0%</c:formatCode>
                <c:ptCount val="31"/>
                <c:pt idx="0">
                  <c:v>4.0027605244996552E-2</c:v>
                </c:pt>
                <c:pt idx="1">
                  <c:v>2.139406487232574E-2</c:v>
                </c:pt>
                <c:pt idx="2">
                  <c:v>4.0027605244996552E-2</c:v>
                </c:pt>
                <c:pt idx="3">
                  <c:v>1.2422360248447204E-2</c:v>
                </c:pt>
                <c:pt idx="4">
                  <c:v>2.5534851621808144E-2</c:v>
                </c:pt>
                <c:pt idx="5">
                  <c:v>4.6238785369220152E-2</c:v>
                </c:pt>
                <c:pt idx="6">
                  <c:v>2.8985507246376812E-2</c:v>
                </c:pt>
                <c:pt idx="7">
                  <c:v>4.071773636991028E-2</c:v>
                </c:pt>
                <c:pt idx="8">
                  <c:v>2.5534851621808144E-2</c:v>
                </c:pt>
                <c:pt idx="9">
                  <c:v>3.3816425120772944E-2</c:v>
                </c:pt>
                <c:pt idx="10">
                  <c:v>2.139406487232574E-2</c:v>
                </c:pt>
                <c:pt idx="11">
                  <c:v>4.4168391994478952E-2</c:v>
                </c:pt>
                <c:pt idx="12">
                  <c:v>3.1746031746031744E-2</c:v>
                </c:pt>
                <c:pt idx="13">
                  <c:v>3.1746031746031744E-2</c:v>
                </c:pt>
                <c:pt idx="14">
                  <c:v>6.5562456866804689E-2</c:v>
                </c:pt>
                <c:pt idx="15">
                  <c:v>3.7267080745341616E-2</c:v>
                </c:pt>
                <c:pt idx="16">
                  <c:v>3.1746031746031744E-2</c:v>
                </c:pt>
                <c:pt idx="17">
                  <c:v>1.3802622498274672E-2</c:v>
                </c:pt>
                <c:pt idx="18">
                  <c:v>2.6915113871635612E-2</c:v>
                </c:pt>
                <c:pt idx="19">
                  <c:v>2.7605244996549344E-2</c:v>
                </c:pt>
                <c:pt idx="20">
                  <c:v>3.3816425120772944E-2</c:v>
                </c:pt>
                <c:pt idx="21">
                  <c:v>3.1055900621118012E-2</c:v>
                </c:pt>
                <c:pt idx="22">
                  <c:v>3.450655624568668E-2</c:v>
                </c:pt>
                <c:pt idx="23">
                  <c:v>2.6224982746721876E-2</c:v>
                </c:pt>
                <c:pt idx="24">
                  <c:v>1.7943409247757072E-2</c:v>
                </c:pt>
                <c:pt idx="25">
                  <c:v>3.7267080745341616E-2</c:v>
                </c:pt>
                <c:pt idx="26">
                  <c:v>4.4168391994478952E-2</c:v>
                </c:pt>
                <c:pt idx="27">
                  <c:v>3.3126293995859216E-2</c:v>
                </c:pt>
                <c:pt idx="28">
                  <c:v>2.0703933747412008E-2</c:v>
                </c:pt>
                <c:pt idx="29">
                  <c:v>4.4858523119392688E-2</c:v>
                </c:pt>
                <c:pt idx="30">
                  <c:v>2.9675638371290544E-2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6B-4B68-AEAF-6A45592A4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632216"/>
        <c:axId val="452635496"/>
      </c:lineChart>
      <c:catAx>
        <c:axId val="44822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23480"/>
        <c:crosses val="autoZero"/>
        <c:auto val="1"/>
        <c:lblAlgn val="ctr"/>
        <c:lblOffset val="100"/>
        <c:noMultiLvlLbl val="1"/>
      </c:catAx>
      <c:valAx>
        <c:axId val="448223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23808"/>
        <c:crosses val="autoZero"/>
        <c:crossBetween val="between"/>
      </c:valAx>
      <c:valAx>
        <c:axId val="45263549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32216"/>
        <c:crosses val="max"/>
        <c:crossBetween val="between"/>
      </c:valAx>
      <c:catAx>
        <c:axId val="4526322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5263549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DUNNO TOTAL ALL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'Handover Agent'!$F$5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'Handover Agent'!$B$6:$B$36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'Handover Agent'!$F$6:$F$36</c:f>
              <c:numCache>
                <c:formatCode>General</c:formatCode>
                <c:ptCount val="31"/>
                <c:pt idx="0">
                  <c:v>58</c:v>
                </c:pt>
                <c:pt idx="1">
                  <c:v>31</c:v>
                </c:pt>
                <c:pt idx="2">
                  <c:v>58</c:v>
                </c:pt>
                <c:pt idx="3">
                  <c:v>18</c:v>
                </c:pt>
                <c:pt idx="4">
                  <c:v>37</c:v>
                </c:pt>
                <c:pt idx="5">
                  <c:v>67</c:v>
                </c:pt>
                <c:pt idx="6">
                  <c:v>42</c:v>
                </c:pt>
                <c:pt idx="7">
                  <c:v>59</c:v>
                </c:pt>
                <c:pt idx="8">
                  <c:v>37</c:v>
                </c:pt>
                <c:pt idx="9">
                  <c:v>49</c:v>
                </c:pt>
                <c:pt idx="10">
                  <c:v>31</c:v>
                </c:pt>
                <c:pt idx="11">
                  <c:v>64</c:v>
                </c:pt>
                <c:pt idx="12">
                  <c:v>46</c:v>
                </c:pt>
                <c:pt idx="13">
                  <c:v>46</c:v>
                </c:pt>
                <c:pt idx="14">
                  <c:v>95</c:v>
                </c:pt>
                <c:pt idx="15">
                  <c:v>54</c:v>
                </c:pt>
                <c:pt idx="16">
                  <c:v>46</c:v>
                </c:pt>
                <c:pt idx="17">
                  <c:v>20</c:v>
                </c:pt>
                <c:pt idx="18">
                  <c:v>39</c:v>
                </c:pt>
                <c:pt idx="19">
                  <c:v>40</c:v>
                </c:pt>
                <c:pt idx="20">
                  <c:v>49</c:v>
                </c:pt>
                <c:pt idx="21">
                  <c:v>45</c:v>
                </c:pt>
                <c:pt idx="22">
                  <c:v>50</c:v>
                </c:pt>
                <c:pt idx="23">
                  <c:v>38</c:v>
                </c:pt>
                <c:pt idx="24">
                  <c:v>26</c:v>
                </c:pt>
                <c:pt idx="25">
                  <c:v>54</c:v>
                </c:pt>
                <c:pt idx="26">
                  <c:v>64</c:v>
                </c:pt>
                <c:pt idx="27">
                  <c:v>48</c:v>
                </c:pt>
                <c:pt idx="28">
                  <c:v>30</c:v>
                </c:pt>
                <c:pt idx="29">
                  <c:v>65</c:v>
                </c:pt>
                <c:pt idx="3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8-4CAC-B4D6-BF032FAC2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7328120"/>
        <c:axId val="537323856"/>
      </c:barChart>
      <c:lineChart>
        <c:grouping val="standard"/>
        <c:varyColors val="0"/>
        <c:ser>
          <c:idx val="1"/>
          <c:order val="1"/>
          <c:tx>
            <c:strRef>
              <c:f>'Handover Agent'!$G$5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'Handover Agent'!$B$6:$B$36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'Handover Agent'!$G$6:$G$36</c:f>
              <c:numCache>
                <c:formatCode>0%</c:formatCode>
                <c:ptCount val="31"/>
                <c:pt idx="0">
                  <c:v>4.0027605244996552E-2</c:v>
                </c:pt>
                <c:pt idx="1">
                  <c:v>2.139406487232574E-2</c:v>
                </c:pt>
                <c:pt idx="2">
                  <c:v>4.0027605244996552E-2</c:v>
                </c:pt>
                <c:pt idx="3">
                  <c:v>1.2422360248447204E-2</c:v>
                </c:pt>
                <c:pt idx="4">
                  <c:v>2.5534851621808144E-2</c:v>
                </c:pt>
                <c:pt idx="5">
                  <c:v>4.6238785369220152E-2</c:v>
                </c:pt>
                <c:pt idx="6">
                  <c:v>2.8985507246376812E-2</c:v>
                </c:pt>
                <c:pt idx="7">
                  <c:v>4.071773636991028E-2</c:v>
                </c:pt>
                <c:pt idx="8">
                  <c:v>2.5534851621808144E-2</c:v>
                </c:pt>
                <c:pt idx="9">
                  <c:v>3.3816425120772944E-2</c:v>
                </c:pt>
                <c:pt idx="10">
                  <c:v>2.139406487232574E-2</c:v>
                </c:pt>
                <c:pt idx="11">
                  <c:v>4.4168391994478952E-2</c:v>
                </c:pt>
                <c:pt idx="12">
                  <c:v>3.1746031746031744E-2</c:v>
                </c:pt>
                <c:pt idx="13">
                  <c:v>3.1746031746031744E-2</c:v>
                </c:pt>
                <c:pt idx="14">
                  <c:v>6.5562456866804689E-2</c:v>
                </c:pt>
                <c:pt idx="15">
                  <c:v>3.7267080745341616E-2</c:v>
                </c:pt>
                <c:pt idx="16">
                  <c:v>3.1746031746031744E-2</c:v>
                </c:pt>
                <c:pt idx="17">
                  <c:v>1.3802622498274672E-2</c:v>
                </c:pt>
                <c:pt idx="18">
                  <c:v>2.6915113871635612E-2</c:v>
                </c:pt>
                <c:pt idx="19">
                  <c:v>2.7605244996549344E-2</c:v>
                </c:pt>
                <c:pt idx="20">
                  <c:v>3.3816425120772944E-2</c:v>
                </c:pt>
                <c:pt idx="21">
                  <c:v>3.1055900621118012E-2</c:v>
                </c:pt>
                <c:pt idx="22">
                  <c:v>3.450655624568668E-2</c:v>
                </c:pt>
                <c:pt idx="23">
                  <c:v>2.6224982746721876E-2</c:v>
                </c:pt>
                <c:pt idx="24">
                  <c:v>1.7943409247757072E-2</c:v>
                </c:pt>
                <c:pt idx="25">
                  <c:v>3.7267080745341616E-2</c:v>
                </c:pt>
                <c:pt idx="26">
                  <c:v>4.4168391994478952E-2</c:v>
                </c:pt>
                <c:pt idx="27">
                  <c:v>3.3126293995859216E-2</c:v>
                </c:pt>
                <c:pt idx="28">
                  <c:v>2.0703933747412008E-2</c:v>
                </c:pt>
                <c:pt idx="29">
                  <c:v>4.4858523119392688E-2</c:v>
                </c:pt>
                <c:pt idx="30">
                  <c:v>2.9675638371290544E-2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8-4CAC-B4D6-BF032FAC2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298600"/>
        <c:axId val="537306144"/>
      </c:lineChart>
      <c:catAx>
        <c:axId val="537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23856"/>
        <c:crosses val="autoZero"/>
        <c:auto val="1"/>
        <c:lblAlgn val="ctr"/>
        <c:lblOffset val="100"/>
        <c:noMultiLvlLbl val="1"/>
      </c:catAx>
      <c:valAx>
        <c:axId val="537323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28120"/>
        <c:crosses val="autoZero"/>
        <c:crossBetween val="between"/>
      </c:valAx>
      <c:valAx>
        <c:axId val="53730614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98600"/>
        <c:crosses val="max"/>
        <c:crossBetween val="between"/>
      </c:valAx>
      <c:catAx>
        <c:axId val="537298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730614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</a:t>
            </a:r>
            <a:r>
              <a:rPr lang="en-US" sz="1600" b="1" baseline="0"/>
              <a:t> PER CHANNEL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'Handover Agent'!$C$38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'Handover Agent'!$B$39:$B$42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'Handover Agent'!$C$39:$C$42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9-4932-83AF-26D63F31F8D1}"/>
            </c:ext>
          </c:extLst>
        </c:ser>
        <c:ser>
          <c:idx val="1"/>
          <c:order val="1"/>
          <c:tx>
            <c:strRef>
              <c:f>'Handover Agent'!$D$38</c:f>
              <c:strCache>
                <c:ptCount val="1"/>
                <c:pt idx="0">
                  <c:v>Telegram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'Handover Agent'!$B$39:$B$42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'Handover Agent'!$D$39:$D$42</c:f>
              <c:numCache>
                <c:formatCode>General</c:formatCode>
                <c:ptCount val="4"/>
                <c:pt idx="0">
                  <c:v>300</c:v>
                </c:pt>
                <c:pt idx="1">
                  <c:v>319</c:v>
                </c:pt>
                <c:pt idx="2">
                  <c:v>343</c:v>
                </c:pt>
                <c:pt idx="3">
                  <c:v>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9-4932-83AF-26D63F31F8D1}"/>
            </c:ext>
          </c:extLst>
        </c:ser>
        <c:ser>
          <c:idx val="2"/>
          <c:order val="2"/>
          <c:tx>
            <c:strRef>
              <c:f>'Handover Agent'!$E$38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'Handover Agent'!$B$39:$B$42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'Handover Agent'!$E$39:$E$42</c:f>
              <c:numCache>
                <c:formatCode>General</c:formatCode>
                <c:ptCount val="4"/>
                <c:pt idx="0">
                  <c:v>11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9-4932-83AF-26D63F31F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360344"/>
        <c:axId val="529361984"/>
      </c:barChart>
      <c:catAx>
        <c:axId val="5293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61984"/>
        <c:crosses val="autoZero"/>
        <c:auto val="1"/>
        <c:lblAlgn val="ctr"/>
        <c:lblOffset val="100"/>
        <c:noMultiLvlLbl val="0"/>
      </c:catAx>
      <c:valAx>
        <c:axId val="52936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6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 ALL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'Handover Agent'!$F$38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'Handover Agent'!$B$39:$B$42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'Handover Agent'!$F$39:$F$42</c:f>
              <c:numCache>
                <c:formatCode>General</c:formatCode>
                <c:ptCount val="4"/>
                <c:pt idx="0">
                  <c:v>311</c:v>
                </c:pt>
                <c:pt idx="1">
                  <c:v>332</c:v>
                </c:pt>
                <c:pt idx="2">
                  <c:v>343</c:v>
                </c:pt>
                <c:pt idx="3">
                  <c:v>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A-47FD-AA85-A324AC15A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7557144"/>
        <c:axId val="537553864"/>
      </c:barChart>
      <c:lineChart>
        <c:grouping val="standard"/>
        <c:varyColors val="0"/>
        <c:ser>
          <c:idx val="1"/>
          <c:order val="1"/>
          <c:tx>
            <c:strRef>
              <c:f>'Handover Agent'!$G$38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'Handover Agent'!$B$39:$B$42</c:f>
              <c:strCache>
                <c:ptCount val="4"/>
                <c:pt idx="0">
                  <c:v>Total Week 1</c:v>
                </c:pt>
                <c:pt idx="1">
                  <c:v>Total Week 2</c:v>
                </c:pt>
                <c:pt idx="2">
                  <c:v>Total Week 3</c:v>
                </c:pt>
                <c:pt idx="3">
                  <c:v>Total Week 4</c:v>
                </c:pt>
              </c:strCache>
            </c:strRef>
          </c:cat>
          <c:val>
            <c:numRef>
              <c:f>'Handover Agent'!$G$39:$G$42</c:f>
              <c:numCache>
                <c:formatCode>0%</c:formatCode>
                <c:ptCount val="4"/>
                <c:pt idx="0">
                  <c:v>0.21463077984817117</c:v>
                </c:pt>
                <c:pt idx="1">
                  <c:v>0.22912353347135955</c:v>
                </c:pt>
                <c:pt idx="2">
                  <c:v>0.23671497584541062</c:v>
                </c:pt>
                <c:pt idx="3">
                  <c:v>0.31953071083505868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FA-47FD-AA85-A324AC15A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196440"/>
        <c:axId val="564195128"/>
      </c:lineChart>
      <c:catAx>
        <c:axId val="53755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53864"/>
        <c:crosses val="autoZero"/>
        <c:auto val="1"/>
        <c:lblAlgn val="ctr"/>
        <c:lblOffset val="100"/>
        <c:noMultiLvlLbl val="0"/>
      </c:catAx>
      <c:valAx>
        <c:axId val="537553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57144"/>
        <c:crosses val="autoZero"/>
        <c:crossBetween val="between"/>
      </c:valAx>
      <c:valAx>
        <c:axId val="5641951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96440"/>
        <c:crosses val="max"/>
        <c:crossBetween val="between"/>
      </c:valAx>
      <c:catAx>
        <c:axId val="564196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4195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total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489-49EB-9766-3F6C30959E7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489-49EB-9766-3F6C30959E7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489-49EB-9766-3F6C30959E7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489-49EB-9766-3F6C30959E7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489-49EB-9766-3F6C30959E7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489-49EB-9766-3F6C30959E79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'Handover Agent'!$C$38:$E$38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'Handover Agent'!$C$44:$E$44</c:f>
              <c:numCache>
                <c:formatCode>General</c:formatCode>
                <c:ptCount val="3"/>
                <c:pt idx="0">
                  <c:v>0</c:v>
                </c:pt>
                <c:pt idx="1">
                  <c:v>1425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89-49EB-9766-3F6C30959E7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total per channel</a:t>
            </a:r>
            <a:r>
              <a:rPr lang="en-US" baseline="0"/>
              <a:t>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E0-4425-A51E-BFB6B5B2043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CE0-4425-A51E-BFB6B5B2043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CE0-4425-A51E-BFB6B5B204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CE0-4425-A51E-BFB6B5B2043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CE0-4425-A51E-BFB6B5B2043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CE0-4425-A51E-BFB6B5B2043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'Handover Agent'!$C$38:$E$38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Line</c:v>
                </c:pt>
              </c:strCache>
            </c:strRef>
          </c:cat>
          <c:val>
            <c:numRef>
              <c:f>'Handover Agent'!$C$45:$E$45</c:f>
              <c:numCache>
                <c:formatCode>0.0</c:formatCode>
                <c:ptCount val="3"/>
                <c:pt idx="0">
                  <c:v>0</c:v>
                </c:pt>
                <c:pt idx="1">
                  <c:v>45.967741935483872</c:v>
                </c:pt>
                <c:pt idx="2">
                  <c:v>0.77419354838709675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E0-4425-A51E-BFB6B5B2043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442232</xdr:colOff>
      <xdr:row>3</xdr:row>
      <xdr:rowOff>179615</xdr:rowOff>
    </xdr:from>
    <xdr:to>
      <xdr:col>19</xdr:col>
      <xdr:colOff>244930</xdr:colOff>
      <xdr:row>18</xdr:row>
      <xdr:rowOff>65315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4F516-E725-4436-A35F-3A98CE58A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591912</xdr:colOff>
      <xdr:row>3</xdr:row>
      <xdr:rowOff>179615</xdr:rowOff>
    </xdr:from>
    <xdr:to>
      <xdr:col>30</xdr:col>
      <xdr:colOff>329046</xdr:colOff>
      <xdr:row>18</xdr:row>
      <xdr:rowOff>65315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F23A37-2FA9-4339-AE5A-76E4397B2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450273</xdr:colOff>
      <xdr:row>19</xdr:row>
      <xdr:rowOff>83127</xdr:rowOff>
    </xdr:from>
    <xdr:to>
      <xdr:col>21</xdr:col>
      <xdr:colOff>34636</xdr:colOff>
      <xdr:row>33</xdr:row>
      <xdr:rowOff>159327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4F9F90-0B8B-4F18-89B7-A00778BF5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294407</xdr:colOff>
      <xdr:row>19</xdr:row>
      <xdr:rowOff>89240</xdr:rowOff>
    </xdr:from>
    <xdr:to>
      <xdr:col>30</xdr:col>
      <xdr:colOff>294407</xdr:colOff>
      <xdr:row>33</xdr:row>
      <xdr:rowOff>165440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B0D29D-D17B-4012-8FC6-CC56454E4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381000</xdr:colOff>
      <xdr:row>36</xdr:row>
      <xdr:rowOff>13854</xdr:rowOff>
    </xdr:from>
    <xdr:to>
      <xdr:col>16</xdr:col>
      <xdr:colOff>103909</xdr:colOff>
      <xdr:row>50</xdr:row>
      <xdr:rowOff>90054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6E24BE-A470-479A-A08B-84133F021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329045</xdr:colOff>
      <xdr:row>36</xdr:row>
      <xdr:rowOff>31173</xdr:rowOff>
    </xdr:from>
    <xdr:to>
      <xdr:col>24</xdr:col>
      <xdr:colOff>51954</xdr:colOff>
      <xdr:row>50</xdr:row>
      <xdr:rowOff>107373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5DFA83-4C24-4EDD-81DE-2D0C34CB0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263339</xdr:colOff>
      <xdr:row>4</xdr:row>
      <xdr:rowOff>12324</xdr:rowOff>
    </xdr:from>
    <xdr:to>
      <xdr:col>18</xdr:col>
      <xdr:colOff>593913</xdr:colOff>
      <xdr:row>18</xdr:row>
      <xdr:rowOff>88524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886CD6-20D6-40F7-BE87-AF8FF5B0B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315364</xdr:colOff>
      <xdr:row>3</xdr:row>
      <xdr:rowOff>187470</xdr:rowOff>
    </xdr:from>
    <xdr:to>
      <xdr:col>29</xdr:col>
      <xdr:colOff>557893</xdr:colOff>
      <xdr:row>18</xdr:row>
      <xdr:rowOff>73170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09D72-899C-466F-9552-D27537382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265339</xdr:colOff>
      <xdr:row>20</xdr:row>
      <xdr:rowOff>2722</xdr:rowOff>
    </xdr:from>
    <xdr:to>
      <xdr:col>19</xdr:col>
      <xdr:colOff>329045</xdr:colOff>
      <xdr:row>34</xdr:row>
      <xdr:rowOff>78922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BD2ED5-5C11-450C-A19E-B9CE19180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63669</xdr:colOff>
      <xdr:row>19</xdr:row>
      <xdr:rowOff>185506</xdr:rowOff>
    </xdr:from>
    <xdr:to>
      <xdr:col>29</xdr:col>
      <xdr:colOff>554180</xdr:colOff>
      <xdr:row>34</xdr:row>
      <xdr:rowOff>71206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18D8CC-6449-408B-914E-6DF46B805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263338</xdr:colOff>
      <xdr:row>35</xdr:row>
      <xdr:rowOff>57149</xdr:rowOff>
    </xdr:from>
    <xdr:to>
      <xdr:col>15</xdr:col>
      <xdr:colOff>599514</xdr:colOff>
      <xdr:row>49</xdr:row>
      <xdr:rowOff>133349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28D6A4-D340-4C2D-AC93-0AA72089F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218515</xdr:colOff>
      <xdr:row>35</xdr:row>
      <xdr:rowOff>45943</xdr:rowOff>
    </xdr:from>
    <xdr:to>
      <xdr:col>23</xdr:col>
      <xdr:colOff>554691</xdr:colOff>
      <xdr:row>49</xdr:row>
      <xdr:rowOff>122143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F254CF5-CAB9-483D-9F12-1975A30B4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294153</xdr:colOff>
      <xdr:row>4</xdr:row>
      <xdr:rowOff>4762</xdr:rowOff>
    </xdr:from>
    <xdr:to>
      <xdr:col>19</xdr:col>
      <xdr:colOff>160805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A730B-E658-4AE4-9D02-F92156E51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474211</xdr:colOff>
      <xdr:row>3</xdr:row>
      <xdr:rowOff>183470</xdr:rowOff>
    </xdr:from>
    <xdr:to>
      <xdr:col>30</xdr:col>
      <xdr:colOff>398318</xdr:colOff>
      <xdr:row>18</xdr:row>
      <xdr:rowOff>69170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01CBA7-CD4B-4199-BC91-512A2206D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306159</xdr:colOff>
      <xdr:row>19</xdr:row>
      <xdr:rowOff>138793</xdr:rowOff>
    </xdr:from>
    <xdr:to>
      <xdr:col>19</xdr:col>
      <xdr:colOff>489856</xdr:colOff>
      <xdr:row>34</xdr:row>
      <xdr:rowOff>24493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5D26F2-E81F-473B-9A94-D0C2B90DB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156482</xdr:colOff>
      <xdr:row>19</xdr:row>
      <xdr:rowOff>138793</xdr:rowOff>
    </xdr:from>
    <xdr:to>
      <xdr:col>30</xdr:col>
      <xdr:colOff>404812</xdr:colOff>
      <xdr:row>34</xdr:row>
      <xdr:rowOff>24493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ED96FB-AB4F-4DB6-9DC4-606A528D5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306161</xdr:colOff>
      <xdr:row>35</xdr:row>
      <xdr:rowOff>84365</xdr:rowOff>
    </xdr:from>
    <xdr:to>
      <xdr:col>15</xdr:col>
      <xdr:colOff>591911</xdr:colOff>
      <xdr:row>49</xdr:row>
      <xdr:rowOff>160565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CF6189-A533-4363-B398-87E59A421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605517</xdr:colOff>
      <xdr:row>35</xdr:row>
      <xdr:rowOff>83003</xdr:rowOff>
    </xdr:from>
    <xdr:to>
      <xdr:col>24</xdr:col>
      <xdr:colOff>278946</xdr:colOff>
      <xdr:row>49</xdr:row>
      <xdr:rowOff>159203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5A2EB1-C2B4-4158-BEEB-A0CB827E3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34635</xdr:colOff>
      <xdr:row>4</xdr:row>
      <xdr:rowOff>13854</xdr:rowOff>
    </xdr:from>
    <xdr:to>
      <xdr:col>19</xdr:col>
      <xdr:colOff>519544</xdr:colOff>
      <xdr:row>18</xdr:row>
      <xdr:rowOff>90054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8FCC597-F052-4782-BFB0-AA5222A8B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277089</xdr:colOff>
      <xdr:row>4</xdr:row>
      <xdr:rowOff>29498</xdr:rowOff>
    </xdr:from>
    <xdr:to>
      <xdr:col>31</xdr:col>
      <xdr:colOff>54429</xdr:colOff>
      <xdr:row>18</xdr:row>
      <xdr:rowOff>105698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4F6FF5-5107-4EC4-B50C-E638717AC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34017</xdr:colOff>
      <xdr:row>20</xdr:row>
      <xdr:rowOff>84364</xdr:rowOff>
    </xdr:from>
    <xdr:to>
      <xdr:col>16</xdr:col>
      <xdr:colOff>319767</xdr:colOff>
      <xdr:row>34</xdr:row>
      <xdr:rowOff>160564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FE141F9-04F1-4ACB-9E8A-B838F3AFF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210910</xdr:colOff>
      <xdr:row>20</xdr:row>
      <xdr:rowOff>84364</xdr:rowOff>
    </xdr:from>
    <xdr:to>
      <xdr:col>24</xdr:col>
      <xdr:colOff>496660</xdr:colOff>
      <xdr:row>34</xdr:row>
      <xdr:rowOff>160564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C15175-16AE-432C-9AAA-32D2F14DB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6803</xdr:colOff>
      <xdr:row>36</xdr:row>
      <xdr:rowOff>43543</xdr:rowOff>
    </xdr:from>
    <xdr:to>
      <xdr:col>16</xdr:col>
      <xdr:colOff>292553</xdr:colOff>
      <xdr:row>50</xdr:row>
      <xdr:rowOff>119743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6216BB6-76C0-4F0A-84A9-5B887D29B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591910</xdr:colOff>
      <xdr:row>36</xdr:row>
      <xdr:rowOff>47626</xdr:rowOff>
    </xdr:from>
    <xdr:to>
      <xdr:col>24</xdr:col>
      <xdr:colOff>265339</xdr:colOff>
      <xdr:row>50</xdr:row>
      <xdr:rowOff>123826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2805DF5-8124-4427-9C8A-276419652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364190</xdr:colOff>
      <xdr:row>4</xdr:row>
      <xdr:rowOff>12326</xdr:rowOff>
    </xdr:from>
    <xdr:to>
      <xdr:col>18</xdr:col>
      <xdr:colOff>560295</xdr:colOff>
      <xdr:row>18</xdr:row>
      <xdr:rowOff>88526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9E8BA1-D399-4333-B933-E705EE2E8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173182</xdr:colOff>
      <xdr:row>4</xdr:row>
      <xdr:rowOff>31172</xdr:rowOff>
    </xdr:from>
    <xdr:to>
      <xdr:col>29</xdr:col>
      <xdr:colOff>346363</xdr:colOff>
      <xdr:row>18</xdr:row>
      <xdr:rowOff>107372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83B7D5-3081-4C4A-B3D6-063B6D1A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363682</xdr:colOff>
      <xdr:row>20</xdr:row>
      <xdr:rowOff>13854</xdr:rowOff>
    </xdr:from>
    <xdr:to>
      <xdr:col>18</xdr:col>
      <xdr:colOff>588818</xdr:colOff>
      <xdr:row>34</xdr:row>
      <xdr:rowOff>90054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7197D5-FCCE-4311-B1E2-82BA9546A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242453</xdr:colOff>
      <xdr:row>20</xdr:row>
      <xdr:rowOff>31173</xdr:rowOff>
    </xdr:from>
    <xdr:to>
      <xdr:col>29</xdr:col>
      <xdr:colOff>363680</xdr:colOff>
      <xdr:row>34</xdr:row>
      <xdr:rowOff>107373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98B536-BF1E-43E2-993D-C45954E32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346363</xdr:colOff>
      <xdr:row>35</xdr:row>
      <xdr:rowOff>187036</xdr:rowOff>
    </xdr:from>
    <xdr:to>
      <xdr:col>16</xdr:col>
      <xdr:colOff>69272</xdr:colOff>
      <xdr:row>50</xdr:row>
      <xdr:rowOff>72736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631D99-CDA8-4CFF-AA0A-682EB351C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</xdr:colOff>
      <xdr:row>35</xdr:row>
      <xdr:rowOff>169718</xdr:rowOff>
    </xdr:from>
    <xdr:to>
      <xdr:col>24</xdr:col>
      <xdr:colOff>329046</xdr:colOff>
      <xdr:row>50</xdr:row>
      <xdr:rowOff>55418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2550031-C572-4848-AD4F-9199162DC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364190</xdr:colOff>
      <xdr:row>4</xdr:row>
      <xdr:rowOff>12326</xdr:rowOff>
    </xdr:from>
    <xdr:to>
      <xdr:col>18</xdr:col>
      <xdr:colOff>560295</xdr:colOff>
      <xdr:row>18</xdr:row>
      <xdr:rowOff>88526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6944D-9259-44E2-A5E0-1AEBD6DE7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173182</xdr:colOff>
      <xdr:row>4</xdr:row>
      <xdr:rowOff>31172</xdr:rowOff>
    </xdr:from>
    <xdr:to>
      <xdr:col>29</xdr:col>
      <xdr:colOff>346363</xdr:colOff>
      <xdr:row>18</xdr:row>
      <xdr:rowOff>107372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734FB3-8FC0-44FF-9193-585479069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363682</xdr:colOff>
      <xdr:row>20</xdr:row>
      <xdr:rowOff>13854</xdr:rowOff>
    </xdr:from>
    <xdr:to>
      <xdr:col>18</xdr:col>
      <xdr:colOff>588818</xdr:colOff>
      <xdr:row>34</xdr:row>
      <xdr:rowOff>90054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AC816D-1005-4DA4-BACD-1855CBDC2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242453</xdr:colOff>
      <xdr:row>20</xdr:row>
      <xdr:rowOff>31173</xdr:rowOff>
    </xdr:from>
    <xdr:to>
      <xdr:col>29</xdr:col>
      <xdr:colOff>363680</xdr:colOff>
      <xdr:row>34</xdr:row>
      <xdr:rowOff>107373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F76396-B88F-4D8B-996C-273F33CD9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346363</xdr:colOff>
      <xdr:row>35</xdr:row>
      <xdr:rowOff>187036</xdr:rowOff>
    </xdr:from>
    <xdr:to>
      <xdr:col>16</xdr:col>
      <xdr:colOff>69272</xdr:colOff>
      <xdr:row>50</xdr:row>
      <xdr:rowOff>72736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C73B78-1833-462F-B691-5A858E77A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</xdr:colOff>
      <xdr:row>35</xdr:row>
      <xdr:rowOff>169718</xdr:rowOff>
    </xdr:from>
    <xdr:to>
      <xdr:col>24</xdr:col>
      <xdr:colOff>329046</xdr:colOff>
      <xdr:row>50</xdr:row>
      <xdr:rowOff>55418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B7AC26-2694-43AE-A91D-1C1E98A9B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9"/>
  <sheetViews>
    <sheetView topLeftCell="B1" zoomScale="60" zoomScaleNormal="60" workbookViewId="0">
      <selection activeCell="E22" sqref="E22"/>
    </sheetView>
  </sheetViews>
  <sheetFormatPr defaultColWidth="9.140625" defaultRowHeight="15" x14ac:dyDescent="0.25"/>
  <cols>
    <col min="1" max="1" width="5.140625" style="3" customWidth="1"/>
    <col min="2" max="2" width="26.140625" style="3" customWidth="1"/>
    <col min="3" max="7" width="13.85546875" style="3" customWidth="1"/>
    <col min="8" max="8" width="8.28515625" style="11" customWidth="1"/>
    <col min="9" max="16384" width="9.140625" style="2"/>
  </cols>
  <sheetData>
    <row r="2" spans="1:8" ht="23.25" x14ac:dyDescent="0.35">
      <c r="B2" s="36" t="s">
        <v>27</v>
      </c>
      <c r="C2" s="36"/>
      <c r="D2" s="36"/>
      <c r="E2" s="36"/>
      <c r="F2" s="36"/>
      <c r="G2" s="36"/>
      <c r="H2" s="36"/>
    </row>
    <row r="3" spans="1:8" ht="23.25" x14ac:dyDescent="0.35">
      <c r="B3" s="37" t="s">
        <v>28</v>
      </c>
      <c r="C3" s="36"/>
      <c r="D3" s="36"/>
      <c r="E3" s="36"/>
      <c r="F3" s="36"/>
      <c r="G3" s="36"/>
      <c r="H3" s="36"/>
    </row>
    <row r="5" spans="1:8" x14ac:dyDescent="0.25">
      <c r="A5" s="12" t="s">
        <v>0</v>
      </c>
      <c r="B5" s="12" t="s">
        <v>1</v>
      </c>
      <c r="C5" s="21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3" t="s">
        <v>11</v>
      </c>
    </row>
    <row r="6" spans="1:8" x14ac:dyDescent="0.25">
      <c r="A6" s="1">
        <v>1</v>
      </c>
      <c r="B6" s="18">
        <v>1</v>
      </c>
      <c r="C6" s="25"/>
      <c r="D6" s="25">
        <v>60</v>
      </c>
      <c r="E6" s="6">
        <v>1</v>
      </c>
      <c r="F6" s="1">
        <f>SUM(C6:E6)</f>
        <v>61</v>
      </c>
      <c r="G6" s="7">
        <f>F6/C47</f>
        <v>3.3627342888643878E-2</v>
      </c>
      <c r="H6" s="33" t="s">
        <v>17</v>
      </c>
    </row>
    <row r="7" spans="1:8" x14ac:dyDescent="0.25">
      <c r="A7" s="1">
        <v>2</v>
      </c>
      <c r="B7" s="18">
        <f>B6+1</f>
        <v>2</v>
      </c>
      <c r="C7" s="25"/>
      <c r="D7" s="25">
        <v>56</v>
      </c>
      <c r="E7" s="6">
        <v>3</v>
      </c>
      <c r="F7" s="6">
        <f t="shared" ref="F7:F35" si="0">SUM(C7:E7)</f>
        <v>59</v>
      </c>
      <c r="G7" s="7">
        <f>F7/C47</f>
        <v>3.252480705622933E-2</v>
      </c>
      <c r="H7" s="34"/>
    </row>
    <row r="8" spans="1:8" x14ac:dyDescent="0.25">
      <c r="A8" s="1">
        <v>3</v>
      </c>
      <c r="B8" s="18">
        <f t="shared" ref="B8:B36" si="1">B7+1</f>
        <v>3</v>
      </c>
      <c r="C8" s="25"/>
      <c r="D8" s="25">
        <v>53</v>
      </c>
      <c r="E8" s="25"/>
      <c r="F8" s="6">
        <f t="shared" si="0"/>
        <v>53</v>
      </c>
      <c r="G8" s="7">
        <f>F8/C47</f>
        <v>2.9217199558985666E-2</v>
      </c>
      <c r="H8" s="34"/>
    </row>
    <row r="9" spans="1:8" x14ac:dyDescent="0.25">
      <c r="A9" s="1">
        <v>4</v>
      </c>
      <c r="B9" s="18">
        <f t="shared" si="1"/>
        <v>4</v>
      </c>
      <c r="C9" s="25"/>
      <c r="D9" s="25">
        <v>32</v>
      </c>
      <c r="E9" s="6">
        <v>1</v>
      </c>
      <c r="F9" s="6">
        <f t="shared" si="0"/>
        <v>33</v>
      </c>
      <c r="G9" s="7">
        <f>F9/C47</f>
        <v>1.8191841234840134E-2</v>
      </c>
      <c r="H9" s="34"/>
    </row>
    <row r="10" spans="1:8" x14ac:dyDescent="0.25">
      <c r="A10" s="1">
        <v>5</v>
      </c>
      <c r="B10" s="18">
        <f t="shared" si="1"/>
        <v>5</v>
      </c>
      <c r="C10" s="25"/>
      <c r="D10" s="25">
        <v>52</v>
      </c>
      <c r="E10" s="25">
        <v>6</v>
      </c>
      <c r="F10" s="6">
        <f t="shared" si="0"/>
        <v>58</v>
      </c>
      <c r="G10" s="7">
        <f>F10/C47</f>
        <v>3.1973539140022052E-2</v>
      </c>
      <c r="H10" s="34"/>
    </row>
    <row r="11" spans="1:8" x14ac:dyDescent="0.25">
      <c r="A11" s="1">
        <v>6</v>
      </c>
      <c r="B11" s="18">
        <f t="shared" si="1"/>
        <v>6</v>
      </c>
      <c r="C11" s="25"/>
      <c r="D11" s="25">
        <v>63</v>
      </c>
      <c r="E11" s="6">
        <v>3</v>
      </c>
      <c r="F11" s="6">
        <f t="shared" si="0"/>
        <v>66</v>
      </c>
      <c r="G11" s="7">
        <f>F11/C47</f>
        <v>3.6383682469680267E-2</v>
      </c>
      <c r="H11" s="34"/>
    </row>
    <row r="12" spans="1:8" x14ac:dyDescent="0.25">
      <c r="A12" s="8">
        <v>7</v>
      </c>
      <c r="B12" s="19">
        <f t="shared" si="1"/>
        <v>7</v>
      </c>
      <c r="C12" s="8"/>
      <c r="D12" s="8">
        <v>53</v>
      </c>
      <c r="E12" s="8">
        <v>5</v>
      </c>
      <c r="F12" s="8">
        <f t="shared" si="0"/>
        <v>58</v>
      </c>
      <c r="G12" s="9">
        <f>F12/C47</f>
        <v>3.1973539140022052E-2</v>
      </c>
      <c r="H12" s="35"/>
    </row>
    <row r="13" spans="1:8" x14ac:dyDescent="0.25">
      <c r="A13" s="1">
        <v>8</v>
      </c>
      <c r="B13" s="18">
        <f t="shared" si="1"/>
        <v>8</v>
      </c>
      <c r="C13" s="25"/>
      <c r="D13" s="25">
        <v>54</v>
      </c>
      <c r="E13" s="6">
        <v>8</v>
      </c>
      <c r="F13" s="6">
        <f t="shared" si="0"/>
        <v>62</v>
      </c>
      <c r="G13" s="7">
        <f>F13/C47</f>
        <v>3.4178610804851156E-2</v>
      </c>
      <c r="H13" s="33" t="s">
        <v>18</v>
      </c>
    </row>
    <row r="14" spans="1:8" x14ac:dyDescent="0.25">
      <c r="A14" s="1">
        <v>9</v>
      </c>
      <c r="B14" s="18">
        <f t="shared" si="1"/>
        <v>9</v>
      </c>
      <c r="C14" s="25"/>
      <c r="D14" s="6">
        <v>46</v>
      </c>
      <c r="E14" s="6">
        <v>5</v>
      </c>
      <c r="F14" s="6">
        <f t="shared" si="0"/>
        <v>51</v>
      </c>
      <c r="G14" s="7">
        <f>F14/C47</f>
        <v>2.8114663726571114E-2</v>
      </c>
      <c r="H14" s="34"/>
    </row>
    <row r="15" spans="1:8" x14ac:dyDescent="0.25">
      <c r="A15" s="1">
        <v>10</v>
      </c>
      <c r="B15" s="18">
        <f t="shared" si="1"/>
        <v>10</v>
      </c>
      <c r="C15" s="25"/>
      <c r="D15" s="25">
        <v>60</v>
      </c>
      <c r="E15" s="6">
        <v>5</v>
      </c>
      <c r="F15" s="6">
        <f t="shared" si="0"/>
        <v>65</v>
      </c>
      <c r="G15" s="7">
        <f>F15/C47</f>
        <v>3.583241455347299E-2</v>
      </c>
      <c r="H15" s="34"/>
    </row>
    <row r="16" spans="1:8" x14ac:dyDescent="0.25">
      <c r="A16" s="1">
        <v>11</v>
      </c>
      <c r="B16" s="18">
        <f t="shared" si="1"/>
        <v>11</v>
      </c>
      <c r="C16" s="25"/>
      <c r="D16" s="25">
        <v>35</v>
      </c>
      <c r="E16" s="25">
        <v>6</v>
      </c>
      <c r="F16" s="6">
        <f t="shared" si="0"/>
        <v>41</v>
      </c>
      <c r="G16" s="7">
        <f>F16/C47</f>
        <v>2.2601984564498346E-2</v>
      </c>
      <c r="H16" s="34"/>
    </row>
    <row r="17" spans="1:8" x14ac:dyDescent="0.25">
      <c r="A17" s="1">
        <v>12</v>
      </c>
      <c r="B17" s="18">
        <f t="shared" si="1"/>
        <v>12</v>
      </c>
      <c r="C17" s="25"/>
      <c r="D17" s="25">
        <v>70</v>
      </c>
      <c r="E17" s="6">
        <v>5</v>
      </c>
      <c r="F17" s="6">
        <f t="shared" si="0"/>
        <v>75</v>
      </c>
      <c r="G17" s="7">
        <f>F17/C47</f>
        <v>4.1345093715545754E-2</v>
      </c>
      <c r="H17" s="34"/>
    </row>
    <row r="18" spans="1:8" x14ac:dyDescent="0.25">
      <c r="A18" s="1">
        <v>13</v>
      </c>
      <c r="B18" s="18">
        <f t="shared" si="1"/>
        <v>13</v>
      </c>
      <c r="C18" s="25"/>
      <c r="D18" s="25">
        <v>74</v>
      </c>
      <c r="E18" s="6">
        <v>6</v>
      </c>
      <c r="F18" s="6">
        <f t="shared" si="0"/>
        <v>80</v>
      </c>
      <c r="G18" s="7">
        <f>F18/C47</f>
        <v>4.4101433296582136E-2</v>
      </c>
      <c r="H18" s="34"/>
    </row>
    <row r="19" spans="1:8" x14ac:dyDescent="0.25">
      <c r="A19" s="8">
        <v>14</v>
      </c>
      <c r="B19" s="19">
        <f t="shared" si="1"/>
        <v>14</v>
      </c>
      <c r="C19" s="8"/>
      <c r="D19" s="8">
        <v>59</v>
      </c>
      <c r="E19" s="8">
        <v>4</v>
      </c>
      <c r="F19" s="8">
        <f t="shared" si="0"/>
        <v>63</v>
      </c>
      <c r="G19" s="9">
        <f>F19/C47</f>
        <v>3.4729878721058434E-2</v>
      </c>
      <c r="H19" s="35"/>
    </row>
    <row r="20" spans="1:8" x14ac:dyDescent="0.25">
      <c r="A20" s="1">
        <v>15</v>
      </c>
      <c r="B20" s="18">
        <f t="shared" si="1"/>
        <v>15</v>
      </c>
      <c r="C20" s="25"/>
      <c r="D20" s="25">
        <v>79</v>
      </c>
      <c r="E20" s="6">
        <v>6</v>
      </c>
      <c r="F20" s="6">
        <f t="shared" si="0"/>
        <v>85</v>
      </c>
      <c r="G20" s="7">
        <f>F20/C47</f>
        <v>4.6857772877618525E-2</v>
      </c>
      <c r="H20" s="33" t="s">
        <v>19</v>
      </c>
    </row>
    <row r="21" spans="1:8" x14ac:dyDescent="0.25">
      <c r="A21" s="1">
        <v>16</v>
      </c>
      <c r="B21" s="18">
        <f t="shared" si="1"/>
        <v>16</v>
      </c>
      <c r="C21" s="25"/>
      <c r="D21" s="25">
        <v>67</v>
      </c>
      <c r="E21" s="25">
        <v>5</v>
      </c>
      <c r="F21" s="6">
        <f t="shared" si="0"/>
        <v>72</v>
      </c>
      <c r="G21" s="7">
        <f>F21/C47</f>
        <v>3.9691289966923927E-2</v>
      </c>
      <c r="H21" s="34"/>
    </row>
    <row r="22" spans="1:8" x14ac:dyDescent="0.25">
      <c r="A22" s="1">
        <v>17</v>
      </c>
      <c r="B22" s="18">
        <f t="shared" si="1"/>
        <v>17</v>
      </c>
      <c r="C22" s="25"/>
      <c r="D22" s="6">
        <v>58</v>
      </c>
      <c r="E22" s="25">
        <v>2</v>
      </c>
      <c r="F22" s="6">
        <f t="shared" si="0"/>
        <v>60</v>
      </c>
      <c r="G22" s="7">
        <f>F22/C47</f>
        <v>3.3076074972436607E-2</v>
      </c>
      <c r="H22" s="34"/>
    </row>
    <row r="23" spans="1:8" x14ac:dyDescent="0.25">
      <c r="A23" s="1">
        <v>18</v>
      </c>
      <c r="B23" s="18">
        <f t="shared" si="1"/>
        <v>18</v>
      </c>
      <c r="C23" s="25"/>
      <c r="D23" s="25">
        <v>26</v>
      </c>
      <c r="E23" s="6">
        <v>2</v>
      </c>
      <c r="F23" s="6">
        <f t="shared" si="0"/>
        <v>28</v>
      </c>
      <c r="G23" s="7">
        <f>F23/C47</f>
        <v>1.5435501653803748E-2</v>
      </c>
      <c r="H23" s="34"/>
    </row>
    <row r="24" spans="1:8" x14ac:dyDescent="0.25">
      <c r="A24" s="1">
        <v>19</v>
      </c>
      <c r="B24" s="18">
        <f t="shared" si="1"/>
        <v>19</v>
      </c>
      <c r="C24" s="25"/>
      <c r="D24" s="25">
        <v>52</v>
      </c>
      <c r="E24" s="6">
        <v>5</v>
      </c>
      <c r="F24" s="6">
        <f t="shared" si="0"/>
        <v>57</v>
      </c>
      <c r="G24" s="7">
        <f>F24/C47</f>
        <v>3.1422271223814774E-2</v>
      </c>
      <c r="H24" s="34"/>
    </row>
    <row r="25" spans="1:8" x14ac:dyDescent="0.25">
      <c r="A25" s="1">
        <v>20</v>
      </c>
      <c r="B25" s="18">
        <f t="shared" si="1"/>
        <v>20</v>
      </c>
      <c r="C25" s="25"/>
      <c r="D25" s="6">
        <v>55</v>
      </c>
      <c r="E25" s="6">
        <v>6</v>
      </c>
      <c r="F25" s="6">
        <f t="shared" si="0"/>
        <v>61</v>
      </c>
      <c r="G25" s="7">
        <f>F25/C47</f>
        <v>3.3627342888643878E-2</v>
      </c>
      <c r="H25" s="34"/>
    </row>
    <row r="26" spans="1:8" x14ac:dyDescent="0.25">
      <c r="A26" s="8">
        <v>21</v>
      </c>
      <c r="B26" s="19">
        <f t="shared" si="1"/>
        <v>21</v>
      </c>
      <c r="C26" s="8"/>
      <c r="D26" s="8">
        <v>65</v>
      </c>
      <c r="E26" s="8">
        <v>6</v>
      </c>
      <c r="F26" s="8">
        <f t="shared" si="0"/>
        <v>71</v>
      </c>
      <c r="G26" s="9">
        <f>F26/C47</f>
        <v>3.914002205071665E-2</v>
      </c>
      <c r="H26" s="35"/>
    </row>
    <row r="27" spans="1:8" x14ac:dyDescent="0.25">
      <c r="A27" s="1">
        <v>22</v>
      </c>
      <c r="B27" s="18">
        <f t="shared" si="1"/>
        <v>22</v>
      </c>
      <c r="C27" s="25"/>
      <c r="D27" s="6">
        <v>56</v>
      </c>
      <c r="E27" s="6">
        <v>1</v>
      </c>
      <c r="F27" s="6">
        <f t="shared" si="0"/>
        <v>57</v>
      </c>
      <c r="G27" s="7">
        <f>F27/C47</f>
        <v>3.1422271223814774E-2</v>
      </c>
      <c r="H27" s="33" t="s">
        <v>20</v>
      </c>
    </row>
    <row r="28" spans="1:8" x14ac:dyDescent="0.25">
      <c r="A28" s="1">
        <v>23</v>
      </c>
      <c r="B28" s="18">
        <f t="shared" si="1"/>
        <v>23</v>
      </c>
      <c r="C28" s="25"/>
      <c r="D28" s="25">
        <v>63</v>
      </c>
      <c r="E28" s="25">
        <v>3</v>
      </c>
      <c r="F28" s="6">
        <f t="shared" si="0"/>
        <v>66</v>
      </c>
      <c r="G28" s="7">
        <f>F28/C47</f>
        <v>3.6383682469680267E-2</v>
      </c>
      <c r="H28" s="34"/>
    </row>
    <row r="29" spans="1:8" x14ac:dyDescent="0.25">
      <c r="A29" s="1">
        <v>24</v>
      </c>
      <c r="B29" s="18">
        <f t="shared" si="1"/>
        <v>24</v>
      </c>
      <c r="C29" s="25"/>
      <c r="D29" s="25">
        <v>47</v>
      </c>
      <c r="E29" s="25">
        <v>5</v>
      </c>
      <c r="F29" s="6">
        <f t="shared" si="0"/>
        <v>52</v>
      </c>
      <c r="G29" s="7">
        <f>F29/C47</f>
        <v>2.8665931642778392E-2</v>
      </c>
      <c r="H29" s="34"/>
    </row>
    <row r="30" spans="1:8" x14ac:dyDescent="0.25">
      <c r="A30" s="1">
        <v>25</v>
      </c>
      <c r="B30" s="18">
        <f t="shared" si="1"/>
        <v>25</v>
      </c>
      <c r="C30" s="25"/>
      <c r="D30" s="25">
        <v>32</v>
      </c>
      <c r="E30" s="25">
        <v>2</v>
      </c>
      <c r="F30" s="6">
        <f t="shared" si="0"/>
        <v>34</v>
      </c>
      <c r="G30" s="7">
        <f>F30/C47</f>
        <v>1.8743109151047408E-2</v>
      </c>
      <c r="H30" s="34"/>
    </row>
    <row r="31" spans="1:8" x14ac:dyDescent="0.25">
      <c r="A31" s="1">
        <v>26</v>
      </c>
      <c r="B31" s="18">
        <f t="shared" si="1"/>
        <v>26</v>
      </c>
      <c r="C31" s="25"/>
      <c r="D31" s="25">
        <v>59</v>
      </c>
      <c r="E31" s="25"/>
      <c r="F31" s="6">
        <f t="shared" si="0"/>
        <v>59</v>
      </c>
      <c r="G31" s="7">
        <f>F31/C47</f>
        <v>3.252480705622933E-2</v>
      </c>
      <c r="H31" s="34"/>
    </row>
    <row r="32" spans="1:8" x14ac:dyDescent="0.25">
      <c r="A32" s="1">
        <v>27</v>
      </c>
      <c r="B32" s="18">
        <f t="shared" si="1"/>
        <v>27</v>
      </c>
      <c r="C32" s="25"/>
      <c r="D32" s="6">
        <v>74</v>
      </c>
      <c r="E32" s="6">
        <v>2</v>
      </c>
      <c r="F32" s="6">
        <f t="shared" si="0"/>
        <v>76</v>
      </c>
      <c r="G32" s="7">
        <f>F32/C47</f>
        <v>4.1896361631753032E-2</v>
      </c>
      <c r="H32" s="34"/>
    </row>
    <row r="33" spans="1:8" x14ac:dyDescent="0.25">
      <c r="A33" s="1">
        <v>28</v>
      </c>
      <c r="B33" s="18">
        <f t="shared" si="1"/>
        <v>28</v>
      </c>
      <c r="C33" s="25"/>
      <c r="D33" s="25">
        <v>57</v>
      </c>
      <c r="E33" s="6">
        <v>1</v>
      </c>
      <c r="F33" s="6">
        <f t="shared" si="0"/>
        <v>58</v>
      </c>
      <c r="G33" s="7">
        <f>F33/C47</f>
        <v>3.1973539140022052E-2</v>
      </c>
      <c r="H33" s="34"/>
    </row>
    <row r="34" spans="1:8" x14ac:dyDescent="0.25">
      <c r="A34" s="1">
        <v>29</v>
      </c>
      <c r="B34" s="18">
        <f t="shared" si="1"/>
        <v>29</v>
      </c>
      <c r="C34" s="25"/>
      <c r="D34" s="25">
        <v>34</v>
      </c>
      <c r="E34" s="6"/>
      <c r="F34" s="6">
        <f t="shared" si="0"/>
        <v>34</v>
      </c>
      <c r="G34" s="7">
        <f>F34/C47</f>
        <v>1.8743109151047408E-2</v>
      </c>
      <c r="H34" s="34"/>
    </row>
    <row r="35" spans="1:8" x14ac:dyDescent="0.25">
      <c r="A35" s="1">
        <v>30</v>
      </c>
      <c r="B35" s="18">
        <f t="shared" si="1"/>
        <v>30</v>
      </c>
      <c r="C35" s="25"/>
      <c r="D35" s="25">
        <v>65</v>
      </c>
      <c r="E35" s="6">
        <v>2</v>
      </c>
      <c r="F35" s="6">
        <f t="shared" si="0"/>
        <v>67</v>
      </c>
      <c r="G35" s="7">
        <f>F35/C47</f>
        <v>3.6934950385887538E-2</v>
      </c>
      <c r="H35" s="35"/>
    </row>
    <row r="36" spans="1:8" x14ac:dyDescent="0.25">
      <c r="A36" s="6"/>
      <c r="B36" s="18">
        <f t="shared" si="1"/>
        <v>31</v>
      </c>
      <c r="C36" s="25"/>
      <c r="D36" s="25">
        <v>48</v>
      </c>
      <c r="E36" s="6">
        <v>4</v>
      </c>
      <c r="F36" s="6">
        <f t="shared" ref="F36" si="2">SUM(C36:E36)</f>
        <v>52</v>
      </c>
      <c r="G36" s="7">
        <f>F36/C48</f>
        <v>0.88864388092613011</v>
      </c>
      <c r="H36" s="26"/>
    </row>
    <row r="37" spans="1:8" x14ac:dyDescent="0.25">
      <c r="A37" s="6">
        <v>31</v>
      </c>
      <c r="B37" s="18"/>
      <c r="C37" s="6"/>
      <c r="D37" s="6"/>
      <c r="E37" s="6"/>
      <c r="F37" s="6"/>
      <c r="G37" s="7"/>
      <c r="H37" s="14"/>
    </row>
    <row r="38" spans="1:8" x14ac:dyDescent="0.25">
      <c r="A38" s="4"/>
      <c r="B38" s="4"/>
      <c r="C38" s="4"/>
      <c r="D38" s="4"/>
      <c r="E38" s="4"/>
      <c r="F38" s="4"/>
      <c r="G38" s="4"/>
    </row>
    <row r="39" spans="1:8" x14ac:dyDescent="0.25">
      <c r="A39" s="12" t="s">
        <v>0</v>
      </c>
      <c r="B39" s="12" t="s">
        <v>11</v>
      </c>
      <c r="C39" s="21" t="s">
        <v>2</v>
      </c>
      <c r="D39" s="12" t="s">
        <v>3</v>
      </c>
      <c r="E39" s="12" t="s">
        <v>4</v>
      </c>
      <c r="F39" s="12" t="s">
        <v>5</v>
      </c>
      <c r="G39" s="12" t="s">
        <v>6</v>
      </c>
    </row>
    <row r="40" spans="1:8" x14ac:dyDescent="0.25">
      <c r="A40" s="1">
        <v>2</v>
      </c>
      <c r="B40" s="1" t="s">
        <v>7</v>
      </c>
      <c r="C40" s="6">
        <f>SUM(C6:C12)</f>
        <v>0</v>
      </c>
      <c r="D40" s="5">
        <f>SUM(D6:D12)</f>
        <v>369</v>
      </c>
      <c r="E40" s="5">
        <f t="shared" ref="E40" si="3">SUM(E6:E12)</f>
        <v>19</v>
      </c>
      <c r="F40" s="5">
        <f>SUM(F6:F12)</f>
        <v>388</v>
      </c>
      <c r="G40" s="7">
        <f>F40/C47</f>
        <v>0.21389195148842338</v>
      </c>
    </row>
    <row r="41" spans="1:8" x14ac:dyDescent="0.25">
      <c r="A41" s="1">
        <v>3</v>
      </c>
      <c r="B41" s="1" t="s">
        <v>8</v>
      </c>
      <c r="C41" s="6">
        <f>SUM(C13:C19)</f>
        <v>0</v>
      </c>
      <c r="D41" s="5">
        <f t="shared" ref="D41:F41" si="4">SUM(D13:D19)</f>
        <v>398</v>
      </c>
      <c r="E41" s="5">
        <f t="shared" si="4"/>
        <v>39</v>
      </c>
      <c r="F41" s="5">
        <f t="shared" si="4"/>
        <v>437</v>
      </c>
      <c r="G41" s="7">
        <f>F41/C47</f>
        <v>0.24090407938257993</v>
      </c>
    </row>
    <row r="42" spans="1:8" x14ac:dyDescent="0.25">
      <c r="A42" s="1">
        <v>4</v>
      </c>
      <c r="B42" s="1" t="s">
        <v>9</v>
      </c>
      <c r="C42" s="6">
        <f>SUM(C20:C26)</f>
        <v>0</v>
      </c>
      <c r="D42" s="5">
        <f t="shared" ref="D42:F42" si="5">SUM(D20:D26)</f>
        <v>402</v>
      </c>
      <c r="E42" s="5">
        <f t="shared" si="5"/>
        <v>32</v>
      </c>
      <c r="F42" s="5">
        <f t="shared" si="5"/>
        <v>434</v>
      </c>
      <c r="G42" s="7">
        <f>F42/C47</f>
        <v>0.23925027563395809</v>
      </c>
    </row>
    <row r="43" spans="1:8" x14ac:dyDescent="0.25">
      <c r="A43" s="1">
        <v>5</v>
      </c>
      <c r="B43" s="1" t="s">
        <v>10</v>
      </c>
      <c r="C43" s="6">
        <f>SUM(C27:C37)</f>
        <v>0</v>
      </c>
      <c r="D43" s="6">
        <f>SUM(D27:D37)</f>
        <v>535</v>
      </c>
      <c r="E43" s="6">
        <f>SUM(E27:E37)</f>
        <v>20</v>
      </c>
      <c r="F43" s="5">
        <f>SUM(F27:F37)</f>
        <v>555</v>
      </c>
      <c r="G43" s="7">
        <f>F43/C47</f>
        <v>0.30595369349503859</v>
      </c>
    </row>
    <row r="45" spans="1:8" x14ac:dyDescent="0.25">
      <c r="A45" s="27" t="s">
        <v>12</v>
      </c>
      <c r="B45" s="27"/>
      <c r="C45" s="6">
        <f>SUM(C40:C43)</f>
        <v>0</v>
      </c>
      <c r="D45" s="5">
        <f>SUM(D40:D43)</f>
        <v>1704</v>
      </c>
      <c r="E45" s="5">
        <f>SUM(E40:E43)</f>
        <v>110</v>
      </c>
      <c r="F45" s="2"/>
      <c r="G45" s="2"/>
    </row>
    <row r="46" spans="1:8" x14ac:dyDescent="0.25">
      <c r="A46" s="27" t="s">
        <v>13</v>
      </c>
      <c r="B46" s="27"/>
      <c r="C46" s="10">
        <f>C45/31</f>
        <v>0</v>
      </c>
      <c r="D46" s="10">
        <f>D45/31</f>
        <v>54.967741935483872</v>
      </c>
      <c r="E46" s="10">
        <f>E45/31</f>
        <v>3.5483870967741935</v>
      </c>
      <c r="F46" s="2"/>
      <c r="G46" s="2"/>
    </row>
    <row r="47" spans="1:8" x14ac:dyDescent="0.25">
      <c r="A47" s="27" t="s">
        <v>14</v>
      </c>
      <c r="B47" s="27"/>
      <c r="C47" s="27">
        <f>SUM(F40:F43)</f>
        <v>1814</v>
      </c>
      <c r="D47" s="27"/>
      <c r="E47" s="27"/>
      <c r="F47" s="2"/>
      <c r="G47" s="2"/>
    </row>
    <row r="48" spans="1:8" x14ac:dyDescent="0.25">
      <c r="A48" s="27" t="s">
        <v>16</v>
      </c>
      <c r="B48" s="27"/>
      <c r="C48" s="30">
        <f>C47/31</f>
        <v>58.516129032258064</v>
      </c>
      <c r="D48" s="31"/>
      <c r="E48" s="32"/>
      <c r="F48" s="2"/>
      <c r="G48" s="2"/>
    </row>
    <row r="49" spans="1:7" x14ac:dyDescent="0.25">
      <c r="A49" s="28" t="s">
        <v>15</v>
      </c>
      <c r="B49" s="29"/>
      <c r="C49" s="7">
        <f>C45/C47</f>
        <v>0</v>
      </c>
      <c r="D49" s="7">
        <f>D45/C47</f>
        <v>0.93936052921719959</v>
      </c>
      <c r="E49" s="7">
        <f>E45/C47</f>
        <v>6.0639470782800443E-2</v>
      </c>
      <c r="F49" s="2"/>
      <c r="G49" s="2"/>
    </row>
  </sheetData>
  <mergeCells count="13">
    <mergeCell ref="B2:H2"/>
    <mergeCell ref="B3:H3"/>
    <mergeCell ref="A45:B45"/>
    <mergeCell ref="A46:B46"/>
    <mergeCell ref="A47:B47"/>
    <mergeCell ref="A48:B48"/>
    <mergeCell ref="A49:B49"/>
    <mergeCell ref="C47:E47"/>
    <mergeCell ref="C48:E48"/>
    <mergeCell ref="H6:H12"/>
    <mergeCell ref="H13:H19"/>
    <mergeCell ref="H20:H26"/>
    <mergeCell ref="H27:H35"/>
  </mergeCells>
  <phoneticPr fontId="1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8"/>
  <sheetViews>
    <sheetView zoomScale="60" zoomScaleNormal="60" workbookViewId="0">
      <selection activeCell="B3" sqref="B3:H3"/>
    </sheetView>
  </sheetViews>
  <sheetFormatPr defaultColWidth="9.140625" defaultRowHeight="15" x14ac:dyDescent="0.25"/>
  <cols>
    <col min="1" max="1" width="5.140625" style="3" customWidth="1"/>
    <col min="2" max="2" width="26.140625" style="3" customWidth="1"/>
    <col min="3" max="7" width="13.85546875" style="3" customWidth="1"/>
    <col min="8" max="8" width="8.28515625" style="11" customWidth="1"/>
    <col min="9" max="16384" width="9.140625" style="2"/>
  </cols>
  <sheetData>
    <row r="2" spans="1:8" ht="23.25" x14ac:dyDescent="0.35">
      <c r="B2" s="36" t="s">
        <v>23</v>
      </c>
      <c r="C2" s="36"/>
      <c r="D2" s="36"/>
      <c r="E2" s="36"/>
      <c r="F2" s="36"/>
      <c r="G2" s="36"/>
      <c r="H2" s="36"/>
    </row>
    <row r="3" spans="1:8" ht="23.25" x14ac:dyDescent="0.35">
      <c r="B3" s="37" t="s">
        <v>28</v>
      </c>
      <c r="C3" s="36"/>
      <c r="D3" s="36"/>
      <c r="E3" s="36"/>
      <c r="F3" s="36"/>
      <c r="G3" s="36"/>
      <c r="H3" s="36"/>
    </row>
    <row r="5" spans="1:8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3" t="s">
        <v>11</v>
      </c>
    </row>
    <row r="6" spans="1:8" x14ac:dyDescent="0.25">
      <c r="A6" s="6">
        <v>1</v>
      </c>
      <c r="B6" s="18">
        <v>1</v>
      </c>
      <c r="C6" s="25"/>
      <c r="D6" s="25"/>
      <c r="E6" s="25"/>
      <c r="F6" s="6"/>
      <c r="G6" s="7" t="e">
        <f>F6/C46</f>
        <v>#DIV/0!</v>
      </c>
      <c r="H6" s="33" t="s">
        <v>17</v>
      </c>
    </row>
    <row r="7" spans="1:8" x14ac:dyDescent="0.25">
      <c r="A7" s="6">
        <v>2</v>
      </c>
      <c r="B7" s="18">
        <f>B6+1</f>
        <v>2</v>
      </c>
      <c r="C7" s="25"/>
      <c r="D7" s="25"/>
      <c r="E7" s="6"/>
      <c r="F7" s="6"/>
      <c r="G7" s="7" t="e">
        <f>F7/C46</f>
        <v>#DIV/0!</v>
      </c>
      <c r="H7" s="34"/>
    </row>
    <row r="8" spans="1:8" x14ac:dyDescent="0.25">
      <c r="A8" s="6">
        <v>3</v>
      </c>
      <c r="B8" s="18">
        <f t="shared" ref="B8:B35" si="0">B7+1</f>
        <v>3</v>
      </c>
      <c r="C8" s="25"/>
      <c r="D8" s="25"/>
      <c r="E8" s="25"/>
      <c r="F8" s="6"/>
      <c r="G8" s="7" t="e">
        <f>F8/C46</f>
        <v>#DIV/0!</v>
      </c>
      <c r="H8" s="34"/>
    </row>
    <row r="9" spans="1:8" x14ac:dyDescent="0.25">
      <c r="A9" s="6">
        <v>4</v>
      </c>
      <c r="B9" s="18">
        <f t="shared" si="0"/>
        <v>4</v>
      </c>
      <c r="C9" s="25"/>
      <c r="D9" s="25"/>
      <c r="E9" s="6"/>
      <c r="F9" s="6"/>
      <c r="G9" s="7" t="e">
        <f>F9/C46</f>
        <v>#DIV/0!</v>
      </c>
      <c r="H9" s="34"/>
    </row>
    <row r="10" spans="1:8" x14ac:dyDescent="0.25">
      <c r="A10" s="6">
        <v>5</v>
      </c>
      <c r="B10" s="18">
        <f t="shared" si="0"/>
        <v>5</v>
      </c>
      <c r="C10" s="25"/>
      <c r="D10" s="25"/>
      <c r="E10" s="25"/>
      <c r="F10" s="6"/>
      <c r="G10" s="7" t="e">
        <f>F10/C46</f>
        <v>#DIV/0!</v>
      </c>
      <c r="H10" s="34"/>
    </row>
    <row r="11" spans="1:8" x14ac:dyDescent="0.25">
      <c r="A11" s="6">
        <v>6</v>
      </c>
      <c r="B11" s="18">
        <f t="shared" si="0"/>
        <v>6</v>
      </c>
      <c r="C11" s="25"/>
      <c r="D11" s="25"/>
      <c r="E11" s="25"/>
      <c r="F11" s="6"/>
      <c r="G11" s="7" t="e">
        <f>F11/C46</f>
        <v>#DIV/0!</v>
      </c>
      <c r="H11" s="34"/>
    </row>
    <row r="12" spans="1:8" x14ac:dyDescent="0.25">
      <c r="A12" s="8">
        <v>7</v>
      </c>
      <c r="B12" s="19">
        <f t="shared" si="0"/>
        <v>7</v>
      </c>
      <c r="C12" s="8"/>
      <c r="D12" s="8"/>
      <c r="E12" s="8"/>
      <c r="F12" s="8"/>
      <c r="G12" s="9" t="e">
        <f>F12/C46</f>
        <v>#DIV/0!</v>
      </c>
      <c r="H12" s="35"/>
    </row>
    <row r="13" spans="1:8" x14ac:dyDescent="0.25">
      <c r="A13" s="6">
        <v>8</v>
      </c>
      <c r="B13" s="18">
        <f t="shared" si="0"/>
        <v>8</v>
      </c>
      <c r="C13" s="25"/>
      <c r="D13" s="25"/>
      <c r="E13" s="25"/>
      <c r="F13" s="6"/>
      <c r="G13" s="7" t="e">
        <f>F13/C46</f>
        <v>#DIV/0!</v>
      </c>
      <c r="H13" s="33" t="s">
        <v>18</v>
      </c>
    </row>
    <row r="14" spans="1:8" x14ac:dyDescent="0.25">
      <c r="A14" s="6">
        <v>9</v>
      </c>
      <c r="B14" s="18">
        <f t="shared" si="0"/>
        <v>9</v>
      </c>
      <c r="C14" s="25"/>
      <c r="D14" s="25"/>
      <c r="E14" s="25"/>
      <c r="F14" s="6"/>
      <c r="G14" s="7" t="e">
        <f>F14/C46</f>
        <v>#DIV/0!</v>
      </c>
      <c r="H14" s="34"/>
    </row>
    <row r="15" spans="1:8" x14ac:dyDescent="0.25">
      <c r="A15" s="6">
        <v>10</v>
      </c>
      <c r="B15" s="18">
        <f t="shared" si="0"/>
        <v>10</v>
      </c>
      <c r="C15" s="25"/>
      <c r="D15" s="25"/>
      <c r="E15" s="6"/>
      <c r="F15" s="6"/>
      <c r="G15" s="7" t="e">
        <f>F15/C46</f>
        <v>#DIV/0!</v>
      </c>
      <c r="H15" s="34"/>
    </row>
    <row r="16" spans="1:8" x14ac:dyDescent="0.25">
      <c r="A16" s="6">
        <v>11</v>
      </c>
      <c r="B16" s="18">
        <f t="shared" si="0"/>
        <v>11</v>
      </c>
      <c r="C16" s="25"/>
      <c r="D16" s="25"/>
      <c r="E16" s="25"/>
      <c r="F16" s="6"/>
      <c r="G16" s="7" t="e">
        <f>F16/C46</f>
        <v>#DIV/0!</v>
      </c>
      <c r="H16" s="34"/>
    </row>
    <row r="17" spans="1:8" x14ac:dyDescent="0.25">
      <c r="A17" s="6">
        <v>12</v>
      </c>
      <c r="B17" s="18">
        <f t="shared" si="0"/>
        <v>12</v>
      </c>
      <c r="C17" s="25"/>
      <c r="D17" s="25"/>
      <c r="E17" s="25"/>
      <c r="F17" s="6"/>
      <c r="G17" s="7" t="e">
        <f>F17/C46</f>
        <v>#DIV/0!</v>
      </c>
      <c r="H17" s="34"/>
    </row>
    <row r="18" spans="1:8" x14ac:dyDescent="0.25">
      <c r="A18" s="6">
        <v>13</v>
      </c>
      <c r="B18" s="18">
        <f t="shared" si="0"/>
        <v>13</v>
      </c>
      <c r="C18" s="25"/>
      <c r="D18" s="25"/>
      <c r="E18" s="25"/>
      <c r="F18" s="6"/>
      <c r="G18" s="7" t="e">
        <f>F18/C46</f>
        <v>#DIV/0!</v>
      </c>
      <c r="H18" s="34"/>
    </row>
    <row r="19" spans="1:8" x14ac:dyDescent="0.25">
      <c r="A19" s="8">
        <v>14</v>
      </c>
      <c r="B19" s="19">
        <f t="shared" si="0"/>
        <v>14</v>
      </c>
      <c r="C19" s="8"/>
      <c r="D19" s="8"/>
      <c r="E19" s="8"/>
      <c r="F19" s="8"/>
      <c r="G19" s="9" t="e">
        <f>F19/C46</f>
        <v>#DIV/0!</v>
      </c>
      <c r="H19" s="35"/>
    </row>
    <row r="20" spans="1:8" x14ac:dyDescent="0.25">
      <c r="A20" s="6">
        <v>15</v>
      </c>
      <c r="B20" s="18">
        <f t="shared" si="0"/>
        <v>15</v>
      </c>
      <c r="C20" s="25"/>
      <c r="D20" s="25"/>
      <c r="E20" s="6"/>
      <c r="F20" s="6"/>
      <c r="G20" s="7" t="e">
        <f>F20/C46</f>
        <v>#DIV/0!</v>
      </c>
      <c r="H20" s="33" t="s">
        <v>19</v>
      </c>
    </row>
    <row r="21" spans="1:8" x14ac:dyDescent="0.25">
      <c r="A21" s="6">
        <v>16</v>
      </c>
      <c r="B21" s="18">
        <f t="shared" si="0"/>
        <v>16</v>
      </c>
      <c r="C21" s="25"/>
      <c r="D21" s="25"/>
      <c r="E21" s="25"/>
      <c r="F21" s="6"/>
      <c r="G21" s="7" t="e">
        <f>F21/C46</f>
        <v>#DIV/0!</v>
      </c>
      <c r="H21" s="34"/>
    </row>
    <row r="22" spans="1:8" x14ac:dyDescent="0.25">
      <c r="A22" s="6">
        <v>17</v>
      </c>
      <c r="B22" s="18">
        <f t="shared" si="0"/>
        <v>17</v>
      </c>
      <c r="C22" s="25"/>
      <c r="D22" s="25"/>
      <c r="E22" s="6"/>
      <c r="F22" s="6"/>
      <c r="G22" s="7" t="e">
        <f>F22/C46</f>
        <v>#DIV/0!</v>
      </c>
      <c r="H22" s="34"/>
    </row>
    <row r="23" spans="1:8" x14ac:dyDescent="0.25">
      <c r="A23" s="6">
        <v>18</v>
      </c>
      <c r="B23" s="18">
        <f t="shared" si="0"/>
        <v>18</v>
      </c>
      <c r="C23" s="25"/>
      <c r="D23" s="25"/>
      <c r="E23" s="6"/>
      <c r="F23" s="6"/>
      <c r="G23" s="7" t="e">
        <f>F23/C46</f>
        <v>#DIV/0!</v>
      </c>
      <c r="H23" s="34"/>
    </row>
    <row r="24" spans="1:8" x14ac:dyDescent="0.25">
      <c r="A24" s="6">
        <v>19</v>
      </c>
      <c r="B24" s="18">
        <f t="shared" si="0"/>
        <v>19</v>
      </c>
      <c r="C24" s="25"/>
      <c r="D24" s="25"/>
      <c r="E24" s="25"/>
      <c r="F24" s="6"/>
      <c r="G24" s="7" t="e">
        <f>F24/C46</f>
        <v>#DIV/0!</v>
      </c>
      <c r="H24" s="34"/>
    </row>
    <row r="25" spans="1:8" x14ac:dyDescent="0.25">
      <c r="A25" s="6">
        <v>20</v>
      </c>
      <c r="B25" s="18">
        <f t="shared" si="0"/>
        <v>20</v>
      </c>
      <c r="C25" s="25"/>
      <c r="D25" s="25"/>
      <c r="E25" s="25"/>
      <c r="F25" s="6"/>
      <c r="G25" s="7" t="e">
        <f>F25/C46</f>
        <v>#DIV/0!</v>
      </c>
      <c r="H25" s="34"/>
    </row>
    <row r="26" spans="1:8" x14ac:dyDescent="0.25">
      <c r="A26" s="8">
        <v>21</v>
      </c>
      <c r="B26" s="19">
        <f t="shared" si="0"/>
        <v>21</v>
      </c>
      <c r="C26" s="8"/>
      <c r="D26" s="8"/>
      <c r="E26" s="8"/>
      <c r="F26" s="8"/>
      <c r="G26" s="9" t="e">
        <f>F26/C46</f>
        <v>#DIV/0!</v>
      </c>
      <c r="H26" s="35"/>
    </row>
    <row r="27" spans="1:8" x14ac:dyDescent="0.25">
      <c r="A27" s="6">
        <v>22</v>
      </c>
      <c r="B27" s="18">
        <f t="shared" si="0"/>
        <v>22</v>
      </c>
      <c r="C27" s="25"/>
      <c r="D27" s="25"/>
      <c r="E27" s="25"/>
      <c r="F27" s="6"/>
      <c r="G27" s="7" t="e">
        <f>F27/C46</f>
        <v>#DIV/0!</v>
      </c>
      <c r="H27" s="33" t="s">
        <v>20</v>
      </c>
    </row>
    <row r="28" spans="1:8" x14ac:dyDescent="0.25">
      <c r="A28" s="6">
        <v>23</v>
      </c>
      <c r="B28" s="18">
        <f t="shared" si="0"/>
        <v>23</v>
      </c>
      <c r="C28" s="25"/>
      <c r="D28" s="25"/>
      <c r="E28" s="25"/>
      <c r="F28" s="6"/>
      <c r="G28" s="7" t="e">
        <f>F28/C46</f>
        <v>#DIV/0!</v>
      </c>
      <c r="H28" s="34"/>
    </row>
    <row r="29" spans="1:8" x14ac:dyDescent="0.25">
      <c r="A29" s="6">
        <v>24</v>
      </c>
      <c r="B29" s="18">
        <f t="shared" si="0"/>
        <v>24</v>
      </c>
      <c r="C29" s="25"/>
      <c r="D29" s="25"/>
      <c r="E29" s="25"/>
      <c r="F29" s="6"/>
      <c r="G29" s="7" t="e">
        <f>F29/C46</f>
        <v>#DIV/0!</v>
      </c>
      <c r="H29" s="34"/>
    </row>
    <row r="30" spans="1:8" x14ac:dyDescent="0.25">
      <c r="A30" s="6">
        <v>25</v>
      </c>
      <c r="B30" s="18">
        <f t="shared" si="0"/>
        <v>25</v>
      </c>
      <c r="C30" s="25"/>
      <c r="D30" s="25"/>
      <c r="E30" s="6"/>
      <c r="F30" s="6"/>
      <c r="G30" s="7" t="e">
        <f>F30/C46</f>
        <v>#DIV/0!</v>
      </c>
      <c r="H30" s="34"/>
    </row>
    <row r="31" spans="1:8" x14ac:dyDescent="0.25">
      <c r="A31" s="6">
        <v>26</v>
      </c>
      <c r="B31" s="18">
        <f t="shared" si="0"/>
        <v>26</v>
      </c>
      <c r="C31" s="25"/>
      <c r="D31" s="25"/>
      <c r="E31" s="6"/>
      <c r="F31" s="6"/>
      <c r="G31" s="7" t="e">
        <f>F31/C46</f>
        <v>#DIV/0!</v>
      </c>
      <c r="H31" s="34"/>
    </row>
    <row r="32" spans="1:8" x14ac:dyDescent="0.25">
      <c r="A32" s="6">
        <v>27</v>
      </c>
      <c r="B32" s="18">
        <f t="shared" si="0"/>
        <v>27</v>
      </c>
      <c r="C32" s="25"/>
      <c r="D32" s="6"/>
      <c r="E32" s="6"/>
      <c r="F32" s="6"/>
      <c r="G32" s="7" t="e">
        <f>F32/C46</f>
        <v>#DIV/0!</v>
      </c>
      <c r="H32" s="34"/>
    </row>
    <row r="33" spans="1:8" x14ac:dyDescent="0.25">
      <c r="A33" s="6">
        <v>28</v>
      </c>
      <c r="B33" s="18">
        <f t="shared" si="0"/>
        <v>28</v>
      </c>
      <c r="C33" s="25"/>
      <c r="D33" s="25"/>
      <c r="E33" s="6"/>
      <c r="F33" s="6"/>
      <c r="G33" s="7" t="e">
        <f>F33/C46</f>
        <v>#DIV/0!</v>
      </c>
      <c r="H33" s="34"/>
    </row>
    <row r="34" spans="1:8" x14ac:dyDescent="0.25">
      <c r="A34" s="6">
        <v>29</v>
      </c>
      <c r="B34" s="18">
        <f t="shared" si="0"/>
        <v>29</v>
      </c>
      <c r="C34" s="25"/>
      <c r="D34" s="25"/>
      <c r="E34" s="6"/>
      <c r="F34" s="6"/>
      <c r="G34" s="7" t="e">
        <f>F34/C46</f>
        <v>#DIV/0!</v>
      </c>
      <c r="H34" s="34"/>
    </row>
    <row r="35" spans="1:8" x14ac:dyDescent="0.25">
      <c r="A35" s="6">
        <v>30</v>
      </c>
      <c r="B35" s="18">
        <f t="shared" si="0"/>
        <v>30</v>
      </c>
      <c r="C35" s="25"/>
      <c r="D35" s="25"/>
      <c r="E35" s="6"/>
      <c r="F35" s="6"/>
      <c r="G35" s="7" t="e">
        <f>F35/C46</f>
        <v>#DIV/0!</v>
      </c>
      <c r="H35" s="35"/>
    </row>
    <row r="36" spans="1:8" x14ac:dyDescent="0.25">
      <c r="A36" s="6">
        <v>31</v>
      </c>
      <c r="B36" s="18"/>
      <c r="C36" s="6"/>
      <c r="D36" s="6"/>
      <c r="E36" s="6"/>
      <c r="F36" s="6"/>
      <c r="G36" s="7"/>
      <c r="H36" s="14"/>
    </row>
    <row r="37" spans="1:8" x14ac:dyDescent="0.25">
      <c r="A37" s="4"/>
      <c r="B37" s="4"/>
      <c r="C37" s="4"/>
      <c r="D37" s="4"/>
      <c r="E37" s="4"/>
      <c r="F37" s="4"/>
      <c r="G37" s="4"/>
    </row>
    <row r="38" spans="1:8" x14ac:dyDescent="0.25">
      <c r="A38" s="15" t="s">
        <v>0</v>
      </c>
      <c r="B38" s="15" t="s">
        <v>11</v>
      </c>
      <c r="C38" s="15" t="s">
        <v>2</v>
      </c>
      <c r="D38" s="15" t="s">
        <v>3</v>
      </c>
      <c r="E38" s="15" t="s">
        <v>4</v>
      </c>
      <c r="F38" s="15" t="s">
        <v>5</v>
      </c>
      <c r="G38" s="15" t="s">
        <v>6</v>
      </c>
    </row>
    <row r="39" spans="1:8" x14ac:dyDescent="0.25">
      <c r="A39" s="6">
        <v>2</v>
      </c>
      <c r="B39" s="6" t="s">
        <v>7</v>
      </c>
      <c r="C39" s="6">
        <f>SUM(C6:C12)</f>
        <v>0</v>
      </c>
      <c r="D39" s="6">
        <f>SUM(D6:D12)</f>
        <v>0</v>
      </c>
      <c r="E39" s="6">
        <f t="shared" ref="E39:F39" si="1">SUM(E6:E12)</f>
        <v>0</v>
      </c>
      <c r="F39" s="6">
        <f t="shared" si="1"/>
        <v>0</v>
      </c>
      <c r="G39" s="7" t="e">
        <f>F39/C46</f>
        <v>#DIV/0!</v>
      </c>
    </row>
    <row r="40" spans="1:8" x14ac:dyDescent="0.25">
      <c r="A40" s="6">
        <v>3</v>
      </c>
      <c r="B40" s="6" t="s">
        <v>8</v>
      </c>
      <c r="C40" s="6">
        <f>SUM(C13:C19)</f>
        <v>0</v>
      </c>
      <c r="D40" s="6">
        <f t="shared" ref="D40:F40" si="2">SUM(D13:D19)</f>
        <v>0</v>
      </c>
      <c r="E40" s="6">
        <f t="shared" si="2"/>
        <v>0</v>
      </c>
      <c r="F40" s="6">
        <f t="shared" si="2"/>
        <v>0</v>
      </c>
      <c r="G40" s="7" t="e">
        <f>F40/C46</f>
        <v>#DIV/0!</v>
      </c>
    </row>
    <row r="41" spans="1:8" x14ac:dyDescent="0.25">
      <c r="A41" s="6">
        <v>4</v>
      </c>
      <c r="B41" s="6" t="s">
        <v>9</v>
      </c>
      <c r="C41" s="6">
        <f>SUM(C20:C26)</f>
        <v>0</v>
      </c>
      <c r="D41" s="6">
        <f t="shared" ref="D41:F41" si="3">SUM(D20:D26)</f>
        <v>0</v>
      </c>
      <c r="E41" s="6">
        <f t="shared" si="3"/>
        <v>0</v>
      </c>
      <c r="F41" s="6">
        <f t="shared" si="3"/>
        <v>0</v>
      </c>
      <c r="G41" s="7" t="e">
        <f>F41/C46</f>
        <v>#DIV/0!</v>
      </c>
    </row>
    <row r="42" spans="1:8" x14ac:dyDescent="0.25">
      <c r="A42" s="6">
        <v>5</v>
      </c>
      <c r="B42" s="6" t="s">
        <v>10</v>
      </c>
      <c r="C42" s="6">
        <f>SUM(C27:C36)</f>
        <v>0</v>
      </c>
      <c r="D42" s="6">
        <f>SUM(D27:D36)</f>
        <v>0</v>
      </c>
      <c r="E42" s="6">
        <f>SUM(E27:E36)</f>
        <v>0</v>
      </c>
      <c r="F42" s="6">
        <f>SUM(F27:F36)</f>
        <v>0</v>
      </c>
      <c r="G42" s="7" t="e">
        <f>F42/C46</f>
        <v>#DIV/0!</v>
      </c>
    </row>
    <row r="44" spans="1:8" x14ac:dyDescent="0.25">
      <c r="A44" s="27" t="s">
        <v>12</v>
      </c>
      <c r="B44" s="27"/>
      <c r="C44" s="6">
        <f>SUM(C39:C42)</f>
        <v>0</v>
      </c>
      <c r="D44" s="6">
        <f>SUM(D39:D42)</f>
        <v>0</v>
      </c>
      <c r="E44" s="6">
        <f>SUM(E39:E42)</f>
        <v>0</v>
      </c>
      <c r="F44" s="2"/>
      <c r="G44" s="2"/>
    </row>
    <row r="45" spans="1:8" x14ac:dyDescent="0.25">
      <c r="A45" s="27" t="s">
        <v>13</v>
      </c>
      <c r="B45" s="27"/>
      <c r="C45" s="10">
        <f>C44/31</f>
        <v>0</v>
      </c>
      <c r="D45" s="10">
        <f>D44/31</f>
        <v>0</v>
      </c>
      <c r="E45" s="10">
        <f>E44/31</f>
        <v>0</v>
      </c>
      <c r="F45" s="2"/>
      <c r="G45" s="2"/>
    </row>
    <row r="46" spans="1:8" x14ac:dyDescent="0.25">
      <c r="A46" s="27" t="s">
        <v>14</v>
      </c>
      <c r="B46" s="27"/>
      <c r="C46" s="27">
        <f>SUM(F39:F42)</f>
        <v>0</v>
      </c>
      <c r="D46" s="27"/>
      <c r="E46" s="27"/>
      <c r="F46" s="2"/>
      <c r="G46" s="2"/>
    </row>
    <row r="47" spans="1:8" x14ac:dyDescent="0.25">
      <c r="A47" s="27" t="s">
        <v>16</v>
      </c>
      <c r="B47" s="27"/>
      <c r="C47" s="30">
        <f>C46/31</f>
        <v>0</v>
      </c>
      <c r="D47" s="31"/>
      <c r="E47" s="32"/>
      <c r="F47" s="2"/>
      <c r="G47" s="2"/>
    </row>
    <row r="48" spans="1:8" x14ac:dyDescent="0.25">
      <c r="A48" s="28" t="s">
        <v>15</v>
      </c>
      <c r="B48" s="29"/>
      <c r="C48" s="7" t="e">
        <f>C44/C46</f>
        <v>#DIV/0!</v>
      </c>
      <c r="D48" s="7" t="e">
        <f>D44/C46</f>
        <v>#DIV/0!</v>
      </c>
      <c r="E48" s="7" t="e">
        <f>E44/C46</f>
        <v>#DIV/0!</v>
      </c>
      <c r="F48" s="2"/>
      <c r="G48" s="2"/>
    </row>
  </sheetData>
  <mergeCells count="13">
    <mergeCell ref="A46:B46"/>
    <mergeCell ref="C46:E46"/>
    <mergeCell ref="A47:B47"/>
    <mergeCell ref="C47:E47"/>
    <mergeCell ref="A48:B48"/>
    <mergeCell ref="H27:H35"/>
    <mergeCell ref="A44:B44"/>
    <mergeCell ref="A45:B45"/>
    <mergeCell ref="B2:H2"/>
    <mergeCell ref="B3:H3"/>
    <mergeCell ref="H6:H12"/>
    <mergeCell ref="H13:H19"/>
    <mergeCell ref="H20:H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8"/>
  <sheetViews>
    <sheetView zoomScale="60" zoomScaleNormal="60" workbookViewId="0">
      <selection activeCell="B3" sqref="B3:H3"/>
    </sheetView>
  </sheetViews>
  <sheetFormatPr defaultColWidth="9.140625" defaultRowHeight="15" x14ac:dyDescent="0.25"/>
  <cols>
    <col min="1" max="1" width="5.140625" style="3" customWidth="1"/>
    <col min="2" max="2" width="26.140625" style="3" customWidth="1"/>
    <col min="3" max="7" width="13.85546875" style="3" customWidth="1"/>
    <col min="8" max="8" width="8.28515625" style="11" customWidth="1"/>
    <col min="9" max="16384" width="9.140625" style="2"/>
  </cols>
  <sheetData>
    <row r="2" spans="1:8" ht="23.25" x14ac:dyDescent="0.35">
      <c r="B2" s="36" t="s">
        <v>24</v>
      </c>
      <c r="C2" s="36"/>
      <c r="D2" s="36"/>
      <c r="E2" s="36"/>
      <c r="F2" s="36"/>
      <c r="G2" s="36"/>
      <c r="H2" s="36"/>
    </row>
    <row r="3" spans="1:8" ht="23.25" x14ac:dyDescent="0.35">
      <c r="B3" s="37" t="s">
        <v>28</v>
      </c>
      <c r="C3" s="36"/>
      <c r="D3" s="36"/>
      <c r="E3" s="36"/>
      <c r="F3" s="36"/>
      <c r="G3" s="36"/>
      <c r="H3" s="36"/>
    </row>
    <row r="5" spans="1:8" x14ac:dyDescent="0.25">
      <c r="A5" s="15" t="s">
        <v>0</v>
      </c>
      <c r="B5" s="15" t="s">
        <v>1</v>
      </c>
      <c r="C5" s="21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3" t="s">
        <v>11</v>
      </c>
    </row>
    <row r="6" spans="1:8" x14ac:dyDescent="0.25">
      <c r="A6" s="6">
        <v>1</v>
      </c>
      <c r="B6" s="18">
        <v>1</v>
      </c>
      <c r="C6" s="25"/>
      <c r="D6" s="25">
        <v>326</v>
      </c>
      <c r="E6" s="25">
        <v>2</v>
      </c>
      <c r="F6" s="6">
        <f>SUM(C6:E6)</f>
        <v>328</v>
      </c>
      <c r="G6" s="7">
        <f>F6/C46</f>
        <v>3.4070842422353795E-2</v>
      </c>
      <c r="H6" s="33" t="s">
        <v>17</v>
      </c>
    </row>
    <row r="7" spans="1:8" x14ac:dyDescent="0.25">
      <c r="A7" s="6">
        <v>2</v>
      </c>
      <c r="B7" s="18">
        <f>B6+1</f>
        <v>2</v>
      </c>
      <c r="C7" s="25"/>
      <c r="D7" s="25">
        <v>253</v>
      </c>
      <c r="E7" s="6">
        <v>12</v>
      </c>
      <c r="F7" s="6">
        <f t="shared" ref="F7:F35" si="0">SUM(C7:E7)</f>
        <v>265</v>
      </c>
      <c r="G7" s="7">
        <f>F7/C46</f>
        <v>2.7526747688791941E-2</v>
      </c>
      <c r="H7" s="34"/>
    </row>
    <row r="8" spans="1:8" x14ac:dyDescent="0.25">
      <c r="A8" s="6">
        <v>3</v>
      </c>
      <c r="B8" s="18">
        <f t="shared" ref="B8:B36" si="1">B7+1</f>
        <v>3</v>
      </c>
      <c r="C8" s="25"/>
      <c r="D8" s="25">
        <v>376</v>
      </c>
      <c r="E8" s="6"/>
      <c r="F8" s="6">
        <f t="shared" si="0"/>
        <v>376</v>
      </c>
      <c r="G8" s="7">
        <f>F8/C46</f>
        <v>3.9056819362210449E-2</v>
      </c>
      <c r="H8" s="34"/>
    </row>
    <row r="9" spans="1:8" x14ac:dyDescent="0.25">
      <c r="A9" s="6">
        <v>4</v>
      </c>
      <c r="B9" s="18">
        <f t="shared" si="1"/>
        <v>4</v>
      </c>
      <c r="C9" s="25"/>
      <c r="D9" s="25">
        <v>129</v>
      </c>
      <c r="E9" s="6">
        <v>9</v>
      </c>
      <c r="F9" s="6">
        <f t="shared" si="0"/>
        <v>138</v>
      </c>
      <c r="G9" s="7">
        <f>F9/C46</f>
        <v>1.4334683702087878E-2</v>
      </c>
      <c r="H9" s="34"/>
    </row>
    <row r="10" spans="1:8" x14ac:dyDescent="0.25">
      <c r="A10" s="6">
        <v>5</v>
      </c>
      <c r="B10" s="18">
        <f t="shared" si="1"/>
        <v>5</v>
      </c>
      <c r="C10" s="25"/>
      <c r="D10" s="25">
        <v>249</v>
      </c>
      <c r="E10" s="25">
        <v>45</v>
      </c>
      <c r="F10" s="6">
        <f t="shared" si="0"/>
        <v>294</v>
      </c>
      <c r="G10" s="7">
        <f>F10/C46</f>
        <v>3.0539108756622E-2</v>
      </c>
      <c r="H10" s="34"/>
    </row>
    <row r="11" spans="1:8" x14ac:dyDescent="0.25">
      <c r="A11" s="6">
        <v>6</v>
      </c>
      <c r="B11" s="18">
        <f t="shared" si="1"/>
        <v>6</v>
      </c>
      <c r="C11" s="25"/>
      <c r="D11" s="25">
        <v>388</v>
      </c>
      <c r="E11" s="25">
        <v>11</v>
      </c>
      <c r="F11" s="6">
        <f t="shared" si="0"/>
        <v>399</v>
      </c>
      <c r="G11" s="7">
        <f>F11/C46</f>
        <v>4.1445933312558428E-2</v>
      </c>
      <c r="H11" s="34"/>
    </row>
    <row r="12" spans="1:8" x14ac:dyDescent="0.25">
      <c r="A12" s="8">
        <v>7</v>
      </c>
      <c r="B12" s="19">
        <f t="shared" si="1"/>
        <v>7</v>
      </c>
      <c r="C12" s="8"/>
      <c r="D12" s="8">
        <v>284</v>
      </c>
      <c r="E12" s="8">
        <v>32</v>
      </c>
      <c r="F12" s="8">
        <f t="shared" si="0"/>
        <v>316</v>
      </c>
      <c r="G12" s="9">
        <f>F12/C46</f>
        <v>3.2824348187389635E-2</v>
      </c>
      <c r="H12" s="35"/>
    </row>
    <row r="13" spans="1:8" x14ac:dyDescent="0.25">
      <c r="A13" s="6">
        <v>8</v>
      </c>
      <c r="B13" s="18">
        <f t="shared" si="1"/>
        <v>8</v>
      </c>
      <c r="C13" s="25"/>
      <c r="D13" s="25">
        <v>330</v>
      </c>
      <c r="E13" s="25">
        <v>39</v>
      </c>
      <c r="F13" s="6">
        <f t="shared" si="0"/>
        <v>369</v>
      </c>
      <c r="G13" s="7">
        <f>F13/C46</f>
        <v>3.8329697725148021E-2</v>
      </c>
      <c r="H13" s="33" t="s">
        <v>18</v>
      </c>
    </row>
    <row r="14" spans="1:8" x14ac:dyDescent="0.25">
      <c r="A14" s="6">
        <v>9</v>
      </c>
      <c r="B14" s="18">
        <f t="shared" si="1"/>
        <v>9</v>
      </c>
      <c r="C14" s="25"/>
      <c r="D14" s="6">
        <v>218</v>
      </c>
      <c r="E14" s="25">
        <v>27</v>
      </c>
      <c r="F14" s="6">
        <f t="shared" si="0"/>
        <v>245</v>
      </c>
      <c r="G14" s="7">
        <f>F14/C46</f>
        <v>2.5449257297185002E-2</v>
      </c>
      <c r="H14" s="34"/>
    </row>
    <row r="15" spans="1:8" x14ac:dyDescent="0.25">
      <c r="A15" s="6">
        <v>10</v>
      </c>
      <c r="B15" s="18">
        <f t="shared" si="1"/>
        <v>10</v>
      </c>
      <c r="C15" s="25"/>
      <c r="D15" s="25">
        <v>319</v>
      </c>
      <c r="E15" s="6">
        <v>17</v>
      </c>
      <c r="F15" s="6">
        <f t="shared" si="0"/>
        <v>336</v>
      </c>
      <c r="G15" s="7">
        <f>F15/C46</f>
        <v>3.490183857899657E-2</v>
      </c>
      <c r="H15" s="34"/>
    </row>
    <row r="16" spans="1:8" x14ac:dyDescent="0.25">
      <c r="A16" s="6">
        <v>11</v>
      </c>
      <c r="B16" s="18">
        <f t="shared" si="1"/>
        <v>11</v>
      </c>
      <c r="C16" s="25"/>
      <c r="D16" s="25">
        <v>190</v>
      </c>
      <c r="E16" s="25">
        <v>14</v>
      </c>
      <c r="F16" s="6">
        <f t="shared" si="0"/>
        <v>204</v>
      </c>
      <c r="G16" s="7">
        <f>F16/C46</f>
        <v>2.1190401994390776E-2</v>
      </c>
      <c r="H16" s="34"/>
    </row>
    <row r="17" spans="1:8" x14ac:dyDescent="0.25">
      <c r="A17" s="6">
        <v>12</v>
      </c>
      <c r="B17" s="18">
        <f t="shared" si="1"/>
        <v>12</v>
      </c>
      <c r="C17" s="25"/>
      <c r="D17" s="25">
        <v>352</v>
      </c>
      <c r="E17" s="25">
        <v>16</v>
      </c>
      <c r="F17" s="6">
        <f t="shared" si="0"/>
        <v>368</v>
      </c>
      <c r="G17" s="7">
        <f>F17/C46</f>
        <v>3.8225823205567673E-2</v>
      </c>
      <c r="H17" s="34"/>
    </row>
    <row r="18" spans="1:8" x14ac:dyDescent="0.25">
      <c r="A18" s="6">
        <v>13</v>
      </c>
      <c r="B18" s="18">
        <f t="shared" si="1"/>
        <v>13</v>
      </c>
      <c r="C18" s="25"/>
      <c r="D18" s="25">
        <v>315</v>
      </c>
      <c r="E18" s="25">
        <v>9</v>
      </c>
      <c r="F18" s="6">
        <f t="shared" si="0"/>
        <v>324</v>
      </c>
      <c r="G18" s="7">
        <f>F18/C46</f>
        <v>3.365534434403241E-2</v>
      </c>
      <c r="H18" s="34"/>
    </row>
    <row r="19" spans="1:8" x14ac:dyDescent="0.25">
      <c r="A19" s="8">
        <v>14</v>
      </c>
      <c r="B19" s="19">
        <f t="shared" si="1"/>
        <v>14</v>
      </c>
      <c r="C19" s="8"/>
      <c r="D19" s="8">
        <v>276</v>
      </c>
      <c r="E19" s="8">
        <v>10</v>
      </c>
      <c r="F19" s="8">
        <f t="shared" si="0"/>
        <v>286</v>
      </c>
      <c r="G19" s="9">
        <f>F19/C46</f>
        <v>2.9708112599979224E-2</v>
      </c>
      <c r="H19" s="35"/>
    </row>
    <row r="20" spans="1:8" x14ac:dyDescent="0.25">
      <c r="A20" s="6">
        <v>15</v>
      </c>
      <c r="B20" s="18">
        <f t="shared" si="1"/>
        <v>15</v>
      </c>
      <c r="C20" s="25"/>
      <c r="D20" s="25">
        <v>554</v>
      </c>
      <c r="E20" s="6">
        <v>14</v>
      </c>
      <c r="F20" s="6">
        <f t="shared" si="0"/>
        <v>568</v>
      </c>
      <c r="G20" s="7">
        <f>F20/C46</f>
        <v>5.9000727121637064E-2</v>
      </c>
      <c r="H20" s="33" t="s">
        <v>19</v>
      </c>
    </row>
    <row r="21" spans="1:8" x14ac:dyDescent="0.25">
      <c r="A21" s="6">
        <v>16</v>
      </c>
      <c r="B21" s="18">
        <f t="shared" si="1"/>
        <v>16</v>
      </c>
      <c r="C21" s="25"/>
      <c r="D21" s="25">
        <v>357</v>
      </c>
      <c r="E21" s="25">
        <v>12</v>
      </c>
      <c r="F21" s="6">
        <f t="shared" si="0"/>
        <v>369</v>
      </c>
      <c r="G21" s="7">
        <f>F21/C46</f>
        <v>3.8329697725148021E-2</v>
      </c>
      <c r="H21" s="34"/>
    </row>
    <row r="22" spans="1:8" x14ac:dyDescent="0.25">
      <c r="A22" s="6">
        <v>17</v>
      </c>
      <c r="B22" s="18">
        <f t="shared" si="1"/>
        <v>17</v>
      </c>
      <c r="C22" s="25"/>
      <c r="D22" s="25">
        <v>313</v>
      </c>
      <c r="E22" s="6">
        <v>5</v>
      </c>
      <c r="F22" s="6">
        <f t="shared" si="0"/>
        <v>318</v>
      </c>
      <c r="G22" s="7">
        <f>F22/C46</f>
        <v>3.303209722655033E-2</v>
      </c>
      <c r="H22" s="34"/>
    </row>
    <row r="23" spans="1:8" x14ac:dyDescent="0.25">
      <c r="A23" s="6">
        <v>18</v>
      </c>
      <c r="B23" s="18">
        <f t="shared" si="1"/>
        <v>18</v>
      </c>
      <c r="C23" s="25"/>
      <c r="D23" s="25">
        <v>143</v>
      </c>
      <c r="E23" s="6">
        <v>4</v>
      </c>
      <c r="F23" s="6">
        <f t="shared" si="0"/>
        <v>147</v>
      </c>
      <c r="G23" s="7">
        <f>F23/C46</f>
        <v>1.5269554378311E-2</v>
      </c>
      <c r="H23" s="34"/>
    </row>
    <row r="24" spans="1:8" x14ac:dyDescent="0.25">
      <c r="A24" s="6">
        <v>19</v>
      </c>
      <c r="B24" s="18">
        <f t="shared" si="1"/>
        <v>19</v>
      </c>
      <c r="C24" s="25"/>
      <c r="D24" s="25">
        <v>279</v>
      </c>
      <c r="E24" s="25">
        <v>17</v>
      </c>
      <c r="F24" s="6">
        <f t="shared" si="0"/>
        <v>296</v>
      </c>
      <c r="G24" s="7">
        <f>F24/C46</f>
        <v>3.0746857795782696E-2</v>
      </c>
      <c r="H24" s="34"/>
    </row>
    <row r="25" spans="1:8" x14ac:dyDescent="0.25">
      <c r="A25" s="6">
        <v>20</v>
      </c>
      <c r="B25" s="18">
        <f t="shared" si="1"/>
        <v>20</v>
      </c>
      <c r="C25" s="25"/>
      <c r="D25" s="25">
        <v>245</v>
      </c>
      <c r="E25" s="25">
        <v>21</v>
      </c>
      <c r="F25" s="6">
        <f t="shared" si="0"/>
        <v>266</v>
      </c>
      <c r="G25" s="7">
        <f>F25/C46</f>
        <v>2.7630622208372285E-2</v>
      </c>
      <c r="H25" s="34"/>
    </row>
    <row r="26" spans="1:8" x14ac:dyDescent="0.25">
      <c r="A26" s="8">
        <v>21</v>
      </c>
      <c r="B26" s="19">
        <f t="shared" si="1"/>
        <v>21</v>
      </c>
      <c r="C26" s="8"/>
      <c r="D26" s="8">
        <v>347</v>
      </c>
      <c r="E26" s="8">
        <v>13</v>
      </c>
      <c r="F26" s="8">
        <f t="shared" si="0"/>
        <v>360</v>
      </c>
      <c r="G26" s="9">
        <f>F26/C46</f>
        <v>3.7394827048924897E-2</v>
      </c>
      <c r="H26" s="35"/>
    </row>
    <row r="27" spans="1:8" x14ac:dyDescent="0.25">
      <c r="A27" s="6">
        <v>22</v>
      </c>
      <c r="B27" s="18">
        <f t="shared" si="1"/>
        <v>22</v>
      </c>
      <c r="C27" s="25"/>
      <c r="D27" s="25">
        <v>290</v>
      </c>
      <c r="E27" s="25">
        <v>2</v>
      </c>
      <c r="F27" s="6">
        <f t="shared" si="0"/>
        <v>292</v>
      </c>
      <c r="G27" s="7">
        <f>F27/C46</f>
        <v>3.0331359717461308E-2</v>
      </c>
      <c r="H27" s="33" t="s">
        <v>20</v>
      </c>
    </row>
    <row r="28" spans="1:8" x14ac:dyDescent="0.25">
      <c r="A28" s="6">
        <v>23</v>
      </c>
      <c r="B28" s="18">
        <f t="shared" si="1"/>
        <v>23</v>
      </c>
      <c r="C28" s="25"/>
      <c r="D28" s="25">
        <v>382</v>
      </c>
      <c r="E28" s="25">
        <v>12</v>
      </c>
      <c r="F28" s="6">
        <f t="shared" si="0"/>
        <v>394</v>
      </c>
      <c r="G28" s="7">
        <f>F28/C46</f>
        <v>4.0926560714656696E-2</v>
      </c>
      <c r="H28" s="34"/>
    </row>
    <row r="29" spans="1:8" x14ac:dyDescent="0.25">
      <c r="A29" s="6">
        <v>24</v>
      </c>
      <c r="B29" s="18">
        <f t="shared" si="1"/>
        <v>24</v>
      </c>
      <c r="C29" s="25"/>
      <c r="D29" s="25">
        <v>261</v>
      </c>
      <c r="E29" s="25">
        <v>17</v>
      </c>
      <c r="F29" s="6">
        <f t="shared" si="0"/>
        <v>278</v>
      </c>
      <c r="G29" s="7">
        <f>F29/C46</f>
        <v>2.8877116443336449E-2</v>
      </c>
      <c r="H29" s="34"/>
    </row>
    <row r="30" spans="1:8" x14ac:dyDescent="0.25">
      <c r="A30" s="6">
        <v>25</v>
      </c>
      <c r="B30" s="18">
        <f t="shared" si="1"/>
        <v>25</v>
      </c>
      <c r="C30" s="25"/>
      <c r="D30" s="25">
        <v>173</v>
      </c>
      <c r="E30" s="6">
        <v>4</v>
      </c>
      <c r="F30" s="6">
        <f t="shared" si="0"/>
        <v>177</v>
      </c>
      <c r="G30" s="7">
        <f>F30/C46</f>
        <v>1.8385789965721409E-2</v>
      </c>
      <c r="H30" s="34"/>
    </row>
    <row r="31" spans="1:8" x14ac:dyDescent="0.25">
      <c r="A31" s="6">
        <v>26</v>
      </c>
      <c r="B31" s="18">
        <f t="shared" si="1"/>
        <v>26</v>
      </c>
      <c r="C31" s="25"/>
      <c r="D31" s="25">
        <v>315</v>
      </c>
      <c r="E31" s="25"/>
      <c r="F31" s="6">
        <f t="shared" si="0"/>
        <v>315</v>
      </c>
      <c r="G31" s="7">
        <f>F31/C46</f>
        <v>3.2720473667809287E-2</v>
      </c>
      <c r="H31" s="34"/>
    </row>
    <row r="32" spans="1:8" x14ac:dyDescent="0.25">
      <c r="A32" s="6">
        <v>27</v>
      </c>
      <c r="B32" s="18">
        <f t="shared" si="1"/>
        <v>27</v>
      </c>
      <c r="C32" s="25"/>
      <c r="D32" s="25">
        <v>463</v>
      </c>
      <c r="E32" s="6">
        <v>5</v>
      </c>
      <c r="F32" s="6">
        <f t="shared" si="0"/>
        <v>468</v>
      </c>
      <c r="G32" s="7">
        <f>F32/C46</f>
        <v>4.8613275163602365E-2</v>
      </c>
      <c r="H32" s="34"/>
    </row>
    <row r="33" spans="1:8" x14ac:dyDescent="0.25">
      <c r="A33" s="6">
        <v>28</v>
      </c>
      <c r="B33" s="18">
        <f t="shared" si="1"/>
        <v>28</v>
      </c>
      <c r="C33" s="25"/>
      <c r="D33" s="25">
        <v>303</v>
      </c>
      <c r="E33" s="6">
        <v>2</v>
      </c>
      <c r="F33" s="6">
        <f t="shared" si="0"/>
        <v>305</v>
      </c>
      <c r="G33" s="7">
        <f>F33/C46</f>
        <v>3.1681728472005816E-2</v>
      </c>
      <c r="H33" s="34"/>
    </row>
    <row r="34" spans="1:8" x14ac:dyDescent="0.25">
      <c r="A34" s="6">
        <v>29</v>
      </c>
      <c r="B34" s="18">
        <f t="shared" si="1"/>
        <v>29</v>
      </c>
      <c r="C34" s="25"/>
      <c r="D34" s="25">
        <v>172</v>
      </c>
      <c r="E34" s="6"/>
      <c r="F34" s="6">
        <f t="shared" si="0"/>
        <v>172</v>
      </c>
      <c r="G34" s="7">
        <f>F34/C46</f>
        <v>1.7866417367819673E-2</v>
      </c>
      <c r="H34" s="34"/>
    </row>
    <row r="35" spans="1:8" x14ac:dyDescent="0.25">
      <c r="A35" s="6">
        <v>30</v>
      </c>
      <c r="B35" s="18">
        <f t="shared" si="1"/>
        <v>30</v>
      </c>
      <c r="C35" s="25"/>
      <c r="D35" s="25">
        <v>370</v>
      </c>
      <c r="E35" s="6">
        <v>13</v>
      </c>
      <c r="F35" s="6">
        <f t="shared" si="0"/>
        <v>383</v>
      </c>
      <c r="G35" s="7">
        <f>F35/C46</f>
        <v>3.9783940999272877E-2</v>
      </c>
      <c r="H35" s="35"/>
    </row>
    <row r="36" spans="1:8" x14ac:dyDescent="0.25">
      <c r="A36" s="6">
        <v>31</v>
      </c>
      <c r="B36" s="18">
        <f t="shared" si="1"/>
        <v>31</v>
      </c>
      <c r="C36" s="25"/>
      <c r="D36" s="6">
        <v>261</v>
      </c>
      <c r="E36" s="25">
        <v>10</v>
      </c>
      <c r="F36" s="6">
        <f>SUM(C36:E36)</f>
        <v>271</v>
      </c>
      <c r="G36" s="7">
        <f>F36/C46</f>
        <v>2.8149994806274021E-2</v>
      </c>
      <c r="H36" s="14"/>
    </row>
    <row r="37" spans="1:8" x14ac:dyDescent="0.25">
      <c r="A37" s="4"/>
      <c r="B37" s="4"/>
      <c r="C37" s="4"/>
      <c r="D37" s="4"/>
      <c r="E37" s="4"/>
      <c r="F37" s="4"/>
      <c r="G37" s="4"/>
    </row>
    <row r="38" spans="1:8" x14ac:dyDescent="0.25">
      <c r="A38" s="15" t="s">
        <v>0</v>
      </c>
      <c r="B38" s="15" t="s">
        <v>11</v>
      </c>
      <c r="C38" s="15" t="s">
        <v>2</v>
      </c>
      <c r="D38" s="15" t="s">
        <v>3</v>
      </c>
      <c r="E38" s="15" t="s">
        <v>4</v>
      </c>
      <c r="F38" s="15" t="s">
        <v>5</v>
      </c>
      <c r="G38" s="15" t="s">
        <v>6</v>
      </c>
    </row>
    <row r="39" spans="1:8" x14ac:dyDescent="0.25">
      <c r="A39" s="6">
        <v>2</v>
      </c>
      <c r="B39" s="6" t="s">
        <v>7</v>
      </c>
      <c r="C39" s="6">
        <f>SUM(C6:C12)</f>
        <v>0</v>
      </c>
      <c r="D39" s="6">
        <f>SUM(D6:D12)</f>
        <v>2005</v>
      </c>
      <c r="E39" s="6">
        <f t="shared" ref="E39:F39" si="2">SUM(E6:E12)</f>
        <v>111</v>
      </c>
      <c r="F39" s="6">
        <f t="shared" si="2"/>
        <v>2116</v>
      </c>
      <c r="G39" s="7">
        <f>F39/C46</f>
        <v>0.21979848343201414</v>
      </c>
    </row>
    <row r="40" spans="1:8" x14ac:dyDescent="0.25">
      <c r="A40" s="6">
        <v>3</v>
      </c>
      <c r="B40" s="6" t="s">
        <v>8</v>
      </c>
      <c r="C40" s="6">
        <f>SUM(C13:C19)</f>
        <v>0</v>
      </c>
      <c r="D40" s="6">
        <f t="shared" ref="D40:F40" si="3">SUM(D13:D19)</f>
        <v>2000</v>
      </c>
      <c r="E40" s="6">
        <f t="shared" si="3"/>
        <v>132</v>
      </c>
      <c r="F40" s="6">
        <f t="shared" si="3"/>
        <v>2132</v>
      </c>
      <c r="G40" s="7">
        <f>F40/C46</f>
        <v>0.22146047574529967</v>
      </c>
    </row>
    <row r="41" spans="1:8" x14ac:dyDescent="0.25">
      <c r="A41" s="6">
        <v>4</v>
      </c>
      <c r="B41" s="6" t="s">
        <v>9</v>
      </c>
      <c r="C41" s="6">
        <f>SUM(C20:C26)</f>
        <v>0</v>
      </c>
      <c r="D41" s="6">
        <f t="shared" ref="D41:F41" si="4">SUM(D20:D26)</f>
        <v>2238</v>
      </c>
      <c r="E41" s="6">
        <f t="shared" si="4"/>
        <v>86</v>
      </c>
      <c r="F41" s="6">
        <f t="shared" si="4"/>
        <v>2324</v>
      </c>
      <c r="G41" s="7">
        <f>F41/C46</f>
        <v>0.24140438350472629</v>
      </c>
    </row>
    <row r="42" spans="1:8" x14ac:dyDescent="0.25">
      <c r="A42" s="6">
        <v>5</v>
      </c>
      <c r="B42" s="6" t="s">
        <v>10</v>
      </c>
      <c r="C42" s="6">
        <f>SUM(C27:C36)</f>
        <v>0</v>
      </c>
      <c r="D42" s="6">
        <f>SUM(D27:D36)</f>
        <v>2990</v>
      </c>
      <c r="E42" s="6">
        <f>SUM(E27:E36)</f>
        <v>65</v>
      </c>
      <c r="F42" s="6">
        <f>SUM(F27:F36)</f>
        <v>3055</v>
      </c>
      <c r="G42" s="7">
        <f>F42/C46</f>
        <v>0.3173366573179599</v>
      </c>
    </row>
    <row r="44" spans="1:8" x14ac:dyDescent="0.25">
      <c r="A44" s="27" t="s">
        <v>12</v>
      </c>
      <c r="B44" s="27"/>
      <c r="C44" s="6">
        <f>SUM(C39:C42)</f>
        <v>0</v>
      </c>
      <c r="D44" s="6">
        <f>SUM(D39:D42)</f>
        <v>9233</v>
      </c>
      <c r="E44" s="6">
        <f>SUM(E39:E42)</f>
        <v>394</v>
      </c>
      <c r="F44" s="2"/>
      <c r="G44" s="2"/>
    </row>
    <row r="45" spans="1:8" x14ac:dyDescent="0.25">
      <c r="A45" s="27" t="s">
        <v>13</v>
      </c>
      <c r="B45" s="27"/>
      <c r="C45" s="10">
        <f>C44/31</f>
        <v>0</v>
      </c>
      <c r="D45" s="10">
        <f>D44/31</f>
        <v>297.83870967741933</v>
      </c>
      <c r="E45" s="10">
        <f>E44/31</f>
        <v>12.709677419354838</v>
      </c>
      <c r="F45" s="2"/>
      <c r="G45" s="2"/>
    </row>
    <row r="46" spans="1:8" x14ac:dyDescent="0.25">
      <c r="A46" s="27" t="s">
        <v>14</v>
      </c>
      <c r="B46" s="27"/>
      <c r="C46" s="27">
        <f>SUM(F39:F42)</f>
        <v>9627</v>
      </c>
      <c r="D46" s="27"/>
      <c r="E46" s="27"/>
      <c r="F46" s="2"/>
      <c r="G46" s="2"/>
    </row>
    <row r="47" spans="1:8" x14ac:dyDescent="0.25">
      <c r="A47" s="27" t="s">
        <v>16</v>
      </c>
      <c r="B47" s="27"/>
      <c r="C47" s="30">
        <f>C46/31</f>
        <v>310.54838709677421</v>
      </c>
      <c r="D47" s="31"/>
      <c r="E47" s="32"/>
      <c r="F47" s="2"/>
      <c r="G47" s="2"/>
    </row>
    <row r="48" spans="1:8" x14ac:dyDescent="0.25">
      <c r="A48" s="28" t="s">
        <v>15</v>
      </c>
      <c r="B48" s="29"/>
      <c r="C48" s="7">
        <f>C44/C46</f>
        <v>0</v>
      </c>
      <c r="D48" s="7">
        <f>D44/C46</f>
        <v>0.95907343928534328</v>
      </c>
      <c r="E48" s="7">
        <f>E44/C46</f>
        <v>4.0926560714656696E-2</v>
      </c>
      <c r="F48" s="2"/>
      <c r="G48" s="2"/>
    </row>
  </sheetData>
  <mergeCells count="13">
    <mergeCell ref="A46:B46"/>
    <mergeCell ref="C46:E46"/>
    <mergeCell ref="A47:B47"/>
    <mergeCell ref="C47:E47"/>
    <mergeCell ref="A48:B48"/>
    <mergeCell ref="H27:H35"/>
    <mergeCell ref="A44:B44"/>
    <mergeCell ref="A45:B45"/>
    <mergeCell ref="B2:H2"/>
    <mergeCell ref="B3:H3"/>
    <mergeCell ref="H6:H12"/>
    <mergeCell ref="H13:H19"/>
    <mergeCell ref="H20:H2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48"/>
  <sheetViews>
    <sheetView zoomScale="60" zoomScaleNormal="60" workbookViewId="0">
      <selection activeCell="D6" sqref="D6"/>
    </sheetView>
  </sheetViews>
  <sheetFormatPr defaultColWidth="9.140625" defaultRowHeight="15" x14ac:dyDescent="0.25"/>
  <cols>
    <col min="1" max="1" width="5.140625" style="3" customWidth="1"/>
    <col min="2" max="2" width="26.140625" style="3" customWidth="1"/>
    <col min="3" max="7" width="13.85546875" style="3" customWidth="1"/>
    <col min="8" max="9" width="8.28515625" style="11" customWidth="1"/>
    <col min="10" max="16384" width="9.140625" style="2"/>
  </cols>
  <sheetData>
    <row r="2" spans="1:9" ht="23.25" x14ac:dyDescent="0.35">
      <c r="B2" s="36" t="s">
        <v>25</v>
      </c>
      <c r="C2" s="36"/>
      <c r="D2" s="36"/>
      <c r="E2" s="36"/>
      <c r="F2" s="36"/>
      <c r="G2" s="36"/>
      <c r="H2" s="36"/>
      <c r="I2" s="20"/>
    </row>
    <row r="3" spans="1:9" ht="23.25" x14ac:dyDescent="0.35">
      <c r="B3" s="37" t="s">
        <v>22</v>
      </c>
      <c r="C3" s="36"/>
      <c r="D3" s="36"/>
      <c r="E3" s="36"/>
      <c r="F3" s="36"/>
      <c r="G3" s="36"/>
      <c r="H3" s="36"/>
      <c r="I3" s="20"/>
    </row>
    <row r="5" spans="1:9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3" t="s">
        <v>11</v>
      </c>
      <c r="I5" s="22"/>
    </row>
    <row r="6" spans="1:9" x14ac:dyDescent="0.25">
      <c r="A6" s="6">
        <v>1</v>
      </c>
      <c r="B6" s="18">
        <v>1</v>
      </c>
      <c r="C6" s="25"/>
      <c r="D6" s="25">
        <v>84.18</v>
      </c>
      <c r="E6" s="25">
        <v>1.36</v>
      </c>
      <c r="F6" s="16">
        <f>SUM(C6:E6)</f>
        <v>85.54</v>
      </c>
      <c r="G6" s="7">
        <f>F6/C46</f>
        <v>4.543617184582723E-3</v>
      </c>
      <c r="H6" s="33" t="s">
        <v>17</v>
      </c>
      <c r="I6" s="23"/>
    </row>
    <row r="7" spans="1:9" x14ac:dyDescent="0.25">
      <c r="A7" s="6">
        <v>2</v>
      </c>
      <c r="B7" s="18">
        <f>B6+1</f>
        <v>2</v>
      </c>
      <c r="C7" s="25"/>
      <c r="D7" s="25">
        <v>301.97000000000003</v>
      </c>
      <c r="E7" s="16">
        <v>3.89</v>
      </c>
      <c r="F7" s="16">
        <f t="shared" ref="F7:F35" si="0">SUM(C7:E7)</f>
        <v>305.86</v>
      </c>
      <c r="G7" s="7">
        <f>F7/C46</f>
        <v>1.6246326304377737E-2</v>
      </c>
      <c r="H7" s="34"/>
      <c r="I7" s="23"/>
    </row>
    <row r="8" spans="1:9" x14ac:dyDescent="0.25">
      <c r="A8" s="6">
        <v>3</v>
      </c>
      <c r="B8" s="18">
        <f t="shared" ref="B8:B36" si="1">B7+1</f>
        <v>3</v>
      </c>
      <c r="C8" s="25"/>
      <c r="D8" s="25">
        <v>625.92999999999995</v>
      </c>
      <c r="E8" s="25"/>
      <c r="F8" s="16">
        <f t="shared" si="0"/>
        <v>625.92999999999995</v>
      </c>
      <c r="G8" s="7">
        <f>F8/C46</f>
        <v>3.3247443352184512E-2</v>
      </c>
      <c r="H8" s="34"/>
      <c r="I8" s="23"/>
    </row>
    <row r="9" spans="1:9" x14ac:dyDescent="0.25">
      <c r="A9" s="6">
        <v>4</v>
      </c>
      <c r="B9" s="18">
        <f t="shared" si="1"/>
        <v>4</v>
      </c>
      <c r="C9" s="25"/>
      <c r="D9" s="25">
        <v>719.97</v>
      </c>
      <c r="E9" s="16">
        <v>2.4</v>
      </c>
      <c r="F9" s="16">
        <f t="shared" si="0"/>
        <v>722.37</v>
      </c>
      <c r="G9" s="7">
        <f>F9/C46</f>
        <v>3.8370034435667777E-2</v>
      </c>
      <c r="H9" s="34"/>
      <c r="I9" s="23"/>
    </row>
    <row r="10" spans="1:9" x14ac:dyDescent="0.25">
      <c r="A10" s="6">
        <v>5</v>
      </c>
      <c r="B10" s="18">
        <f t="shared" si="1"/>
        <v>5</v>
      </c>
      <c r="C10" s="25"/>
      <c r="D10" s="25">
        <v>2259.2399999999998</v>
      </c>
      <c r="E10" s="25">
        <v>403.62</v>
      </c>
      <c r="F10" s="16">
        <f t="shared" si="0"/>
        <v>2662.8599999999997</v>
      </c>
      <c r="G10" s="7">
        <f>F10/C46</f>
        <v>0.14144279233268586</v>
      </c>
      <c r="H10" s="34"/>
      <c r="I10" s="23"/>
    </row>
    <row r="11" spans="1:9" x14ac:dyDescent="0.25">
      <c r="A11" s="6">
        <v>6</v>
      </c>
      <c r="B11" s="18">
        <f t="shared" si="1"/>
        <v>6</v>
      </c>
      <c r="C11" s="25"/>
      <c r="D11" s="25">
        <v>1243.79</v>
      </c>
      <c r="E11" s="25">
        <v>29.04</v>
      </c>
      <c r="F11" s="16">
        <f t="shared" si="0"/>
        <v>1272.83</v>
      </c>
      <c r="G11" s="7">
        <f>F11/C46</f>
        <v>6.7608747498859326E-2</v>
      </c>
      <c r="H11" s="34"/>
      <c r="I11" s="23"/>
    </row>
    <row r="12" spans="1:9" x14ac:dyDescent="0.25">
      <c r="A12" s="8">
        <v>7</v>
      </c>
      <c r="B12" s="19">
        <f t="shared" si="1"/>
        <v>7</v>
      </c>
      <c r="C12" s="8"/>
      <c r="D12" s="8">
        <v>610.6</v>
      </c>
      <c r="E12" s="17">
        <v>18.37</v>
      </c>
      <c r="F12" s="17">
        <f t="shared" si="0"/>
        <v>628.97</v>
      </c>
      <c r="G12" s="9">
        <f>F12/C46</f>
        <v>3.3408918641419164E-2</v>
      </c>
      <c r="H12" s="35"/>
      <c r="I12" s="23"/>
    </row>
    <row r="13" spans="1:9" x14ac:dyDescent="0.25">
      <c r="A13" s="6">
        <v>8</v>
      </c>
      <c r="B13" s="18">
        <f t="shared" si="1"/>
        <v>8</v>
      </c>
      <c r="C13" s="25"/>
      <c r="D13" s="25">
        <v>286.92</v>
      </c>
      <c r="E13" s="25">
        <v>10.69</v>
      </c>
      <c r="F13" s="16">
        <f>SUM(C13:E13)</f>
        <v>297.61</v>
      </c>
      <c r="G13" s="7">
        <f>F13/C46</f>
        <v>1.5808112114842929E-2</v>
      </c>
      <c r="H13" s="33" t="s">
        <v>18</v>
      </c>
      <c r="I13" s="23"/>
    </row>
    <row r="14" spans="1:9" x14ac:dyDescent="0.25">
      <c r="A14" s="6">
        <v>9</v>
      </c>
      <c r="B14" s="18">
        <f t="shared" si="1"/>
        <v>9</v>
      </c>
      <c r="C14" s="25"/>
      <c r="D14" s="16">
        <v>338.17</v>
      </c>
      <c r="E14" s="25">
        <v>6.44</v>
      </c>
      <c r="F14" s="16">
        <f t="shared" si="0"/>
        <v>344.61</v>
      </c>
      <c r="G14" s="7">
        <f>F14/C46</f>
        <v>1.8304605073404864E-2</v>
      </c>
      <c r="H14" s="34"/>
      <c r="I14" s="23"/>
    </row>
    <row r="15" spans="1:9" x14ac:dyDescent="0.25">
      <c r="A15" s="6">
        <v>10</v>
      </c>
      <c r="B15" s="18">
        <f t="shared" si="1"/>
        <v>10</v>
      </c>
      <c r="C15" s="25"/>
      <c r="D15" s="25">
        <v>852.09</v>
      </c>
      <c r="E15" s="16">
        <v>5.21</v>
      </c>
      <c r="F15" s="16">
        <f t="shared" si="0"/>
        <v>857.30000000000007</v>
      </c>
      <c r="G15" s="7">
        <f>F15/C46</f>
        <v>4.5537093901598887E-2</v>
      </c>
      <c r="H15" s="34"/>
      <c r="I15" s="23"/>
    </row>
    <row r="16" spans="1:9" x14ac:dyDescent="0.25">
      <c r="A16" s="6">
        <v>11</v>
      </c>
      <c r="B16" s="18">
        <f t="shared" si="1"/>
        <v>11</v>
      </c>
      <c r="C16" s="25"/>
      <c r="D16" s="25">
        <v>138.41</v>
      </c>
      <c r="E16" s="25">
        <v>134.16999999999999</v>
      </c>
      <c r="F16" s="16">
        <f t="shared" si="0"/>
        <v>272.58</v>
      </c>
      <c r="G16" s="7">
        <f>F16/C46</f>
        <v>1.4478596822230049E-2</v>
      </c>
      <c r="H16" s="34"/>
      <c r="I16" s="23"/>
    </row>
    <row r="17" spans="1:9" x14ac:dyDescent="0.25">
      <c r="A17" s="6">
        <v>12</v>
      </c>
      <c r="B17" s="18">
        <f t="shared" si="1"/>
        <v>12</v>
      </c>
      <c r="C17" s="25"/>
      <c r="D17" s="25">
        <v>756.21</v>
      </c>
      <c r="E17" s="25">
        <v>8.6</v>
      </c>
      <c r="F17" s="16">
        <f t="shared" si="0"/>
        <v>764.81000000000006</v>
      </c>
      <c r="G17" s="7">
        <f>F17/C46</f>
        <v>4.0624314460377745E-2</v>
      </c>
      <c r="H17" s="34"/>
      <c r="I17" s="23"/>
    </row>
    <row r="18" spans="1:9" x14ac:dyDescent="0.25">
      <c r="A18" s="6">
        <v>13</v>
      </c>
      <c r="B18" s="18">
        <f t="shared" si="1"/>
        <v>13</v>
      </c>
      <c r="C18" s="25"/>
      <c r="D18" s="25">
        <v>2454.25</v>
      </c>
      <c r="E18" s="25">
        <v>4.9000000000000004</v>
      </c>
      <c r="F18" s="16">
        <f t="shared" si="0"/>
        <v>2459.15</v>
      </c>
      <c r="G18" s="7">
        <f>F18/C46</f>
        <v>0.13062235444782094</v>
      </c>
      <c r="H18" s="34"/>
      <c r="I18" s="23"/>
    </row>
    <row r="19" spans="1:9" x14ac:dyDescent="0.25">
      <c r="A19" s="8">
        <v>14</v>
      </c>
      <c r="B19" s="19">
        <f t="shared" si="1"/>
        <v>14</v>
      </c>
      <c r="C19" s="8"/>
      <c r="D19" s="8">
        <v>471.91</v>
      </c>
      <c r="E19" s="17">
        <v>5.75</v>
      </c>
      <c r="F19" s="17">
        <f t="shared" si="0"/>
        <v>477.66</v>
      </c>
      <c r="G19" s="9">
        <f>F19/C46</f>
        <v>2.5371804820993493E-2</v>
      </c>
      <c r="H19" s="35"/>
      <c r="I19" s="23"/>
    </row>
    <row r="20" spans="1:9" x14ac:dyDescent="0.25">
      <c r="A20" s="6">
        <v>15</v>
      </c>
      <c r="B20" s="18">
        <f t="shared" si="1"/>
        <v>15</v>
      </c>
      <c r="C20" s="25"/>
      <c r="D20" s="25">
        <v>1139.81</v>
      </c>
      <c r="E20" s="16">
        <v>8.98</v>
      </c>
      <c r="F20" s="16">
        <f t="shared" si="0"/>
        <v>1148.79</v>
      </c>
      <c r="G20" s="7">
        <f>F20/C46</f>
        <v>6.1020130763114168E-2</v>
      </c>
      <c r="H20" s="33" t="s">
        <v>19</v>
      </c>
      <c r="I20" s="23"/>
    </row>
    <row r="21" spans="1:9" x14ac:dyDescent="0.25">
      <c r="A21" s="6">
        <v>16</v>
      </c>
      <c r="B21" s="18">
        <f t="shared" si="1"/>
        <v>16</v>
      </c>
      <c r="C21" s="25"/>
      <c r="D21" s="25">
        <v>1156.25</v>
      </c>
      <c r="E21" s="25">
        <v>7.34</v>
      </c>
      <c r="F21" s="16">
        <f t="shared" si="0"/>
        <v>1163.5899999999999</v>
      </c>
      <c r="G21" s="7">
        <f>F21/C46</f>
        <v>6.180626046070388E-2</v>
      </c>
      <c r="H21" s="34"/>
      <c r="I21" s="23"/>
    </row>
    <row r="22" spans="1:9" x14ac:dyDescent="0.25">
      <c r="A22" s="6">
        <v>17</v>
      </c>
      <c r="B22" s="18">
        <f t="shared" si="1"/>
        <v>17</v>
      </c>
      <c r="C22" s="25"/>
      <c r="D22" s="25">
        <v>1219.46</v>
      </c>
      <c r="E22" s="25">
        <v>2.4500000000000002</v>
      </c>
      <c r="F22" s="16">
        <f t="shared" si="0"/>
        <v>1221.9100000000001</v>
      </c>
      <c r="G22" s="7">
        <f>F22/C46</f>
        <v>6.4904036404179036E-2</v>
      </c>
      <c r="H22" s="34"/>
      <c r="I22" s="23"/>
    </row>
    <row r="23" spans="1:9" x14ac:dyDescent="0.25">
      <c r="A23" s="6">
        <v>18</v>
      </c>
      <c r="B23" s="18">
        <f t="shared" si="1"/>
        <v>18</v>
      </c>
      <c r="C23" s="25"/>
      <c r="D23" s="25">
        <v>164.49</v>
      </c>
      <c r="E23" s="16">
        <v>2.76</v>
      </c>
      <c r="F23" s="16">
        <f t="shared" si="0"/>
        <v>167.25</v>
      </c>
      <c r="G23" s="7">
        <f>F23/C46</f>
        <v>8.8837967514783771E-3</v>
      </c>
      <c r="H23" s="34"/>
      <c r="I23" s="23"/>
    </row>
    <row r="24" spans="1:9" x14ac:dyDescent="0.25">
      <c r="A24" s="6">
        <v>19</v>
      </c>
      <c r="B24" s="18">
        <f t="shared" si="1"/>
        <v>19</v>
      </c>
      <c r="C24" s="25"/>
      <c r="D24" s="25">
        <v>247.83</v>
      </c>
      <c r="E24" s="25">
        <v>5.75</v>
      </c>
      <c r="F24" s="16">
        <f t="shared" si="0"/>
        <v>253.58</v>
      </c>
      <c r="G24" s="7">
        <f>F24/C46</f>
        <v>1.3469376264513524E-2</v>
      </c>
      <c r="H24" s="34"/>
      <c r="I24" s="23"/>
    </row>
    <row r="25" spans="1:9" x14ac:dyDescent="0.25">
      <c r="A25" s="6">
        <v>20</v>
      </c>
      <c r="B25" s="18">
        <f t="shared" si="1"/>
        <v>20</v>
      </c>
      <c r="C25" s="25"/>
      <c r="D25" s="25">
        <v>53.24</v>
      </c>
      <c r="E25" s="25">
        <v>10.55</v>
      </c>
      <c r="F25" s="16">
        <f t="shared" si="0"/>
        <v>63.790000000000006</v>
      </c>
      <c r="G25" s="7">
        <f>F25/C46</f>
        <v>3.3883252303545932E-3</v>
      </c>
      <c r="H25" s="34"/>
      <c r="I25" s="23"/>
    </row>
    <row r="26" spans="1:9" x14ac:dyDescent="0.25">
      <c r="A26" s="8">
        <v>21</v>
      </c>
      <c r="B26" s="19">
        <f t="shared" si="1"/>
        <v>21</v>
      </c>
      <c r="C26" s="8"/>
      <c r="D26" s="8">
        <v>320.89999999999998</v>
      </c>
      <c r="E26" s="17">
        <v>7.34</v>
      </c>
      <c r="F26" s="17">
        <f t="shared" si="0"/>
        <v>328.23999999999995</v>
      </c>
      <c r="G26" s="9">
        <f>F26/C46</f>
        <v>1.7435081887624885E-2</v>
      </c>
      <c r="H26" s="35"/>
      <c r="I26" s="23"/>
    </row>
    <row r="27" spans="1:9" x14ac:dyDescent="0.25">
      <c r="A27" s="6">
        <v>22</v>
      </c>
      <c r="B27" s="18">
        <f t="shared" si="1"/>
        <v>22</v>
      </c>
      <c r="C27" s="25"/>
      <c r="D27" s="25">
        <v>180.55</v>
      </c>
      <c r="E27" s="25">
        <v>0.61</v>
      </c>
      <c r="F27" s="16">
        <f t="shared" si="0"/>
        <v>181.16000000000003</v>
      </c>
      <c r="G27" s="7">
        <f>F27/C46</f>
        <v>9.6226524334697937E-3</v>
      </c>
      <c r="H27" s="33" t="s">
        <v>20</v>
      </c>
      <c r="I27" s="23"/>
    </row>
    <row r="28" spans="1:9" x14ac:dyDescent="0.25">
      <c r="A28" s="6">
        <v>23</v>
      </c>
      <c r="B28" s="18">
        <f t="shared" si="1"/>
        <v>23</v>
      </c>
      <c r="C28" s="25"/>
      <c r="D28" s="25">
        <v>296.48</v>
      </c>
      <c r="E28" s="25">
        <v>4.8899999999999997</v>
      </c>
      <c r="F28" s="16">
        <f t="shared" si="0"/>
        <v>301.37</v>
      </c>
      <c r="G28" s="7">
        <f>F28/C46</f>
        <v>1.6007831551527883E-2</v>
      </c>
      <c r="H28" s="34"/>
      <c r="I28" s="23"/>
    </row>
    <row r="29" spans="1:9" x14ac:dyDescent="0.25">
      <c r="A29" s="6">
        <v>24</v>
      </c>
      <c r="B29" s="18">
        <f t="shared" si="1"/>
        <v>24</v>
      </c>
      <c r="C29" s="25"/>
      <c r="D29" s="25">
        <v>182.44</v>
      </c>
      <c r="E29" s="25">
        <v>7.96</v>
      </c>
      <c r="F29" s="16">
        <f t="shared" si="0"/>
        <v>190.4</v>
      </c>
      <c r="G29" s="7">
        <f>F29/C46</f>
        <v>1.0113452325748777E-2</v>
      </c>
      <c r="H29" s="34"/>
      <c r="I29" s="23"/>
    </row>
    <row r="30" spans="1:9" x14ac:dyDescent="0.25">
      <c r="A30" s="6">
        <v>25</v>
      </c>
      <c r="B30" s="18">
        <f t="shared" si="1"/>
        <v>25</v>
      </c>
      <c r="C30" s="25"/>
      <c r="D30" s="25">
        <v>543.02</v>
      </c>
      <c r="E30" s="25">
        <v>1.59</v>
      </c>
      <c r="F30" s="16">
        <f t="shared" si="0"/>
        <v>544.61</v>
      </c>
      <c r="G30" s="7">
        <f>F30/C46</f>
        <v>2.8927979365157782E-2</v>
      </c>
      <c r="H30" s="34"/>
      <c r="I30" s="23"/>
    </row>
    <row r="31" spans="1:9" x14ac:dyDescent="0.25">
      <c r="A31" s="6">
        <v>26</v>
      </c>
      <c r="B31" s="18">
        <f t="shared" si="1"/>
        <v>26</v>
      </c>
      <c r="C31" s="25"/>
      <c r="D31" s="25">
        <v>337.48</v>
      </c>
      <c r="E31" s="25"/>
      <c r="F31" s="16">
        <f t="shared" si="0"/>
        <v>337.48</v>
      </c>
      <c r="G31" s="7">
        <f>F31/C46</f>
        <v>1.7925881779903875E-2</v>
      </c>
      <c r="H31" s="34"/>
      <c r="I31" s="23"/>
    </row>
    <row r="32" spans="1:9" x14ac:dyDescent="0.25">
      <c r="A32" s="6">
        <v>27</v>
      </c>
      <c r="B32" s="18">
        <f t="shared" si="1"/>
        <v>27</v>
      </c>
      <c r="C32" s="25"/>
      <c r="D32" s="25">
        <v>574.58000000000004</v>
      </c>
      <c r="E32" s="16">
        <v>2.85</v>
      </c>
      <c r="F32" s="16">
        <f t="shared" si="0"/>
        <v>577.43000000000006</v>
      </c>
      <c r="G32" s="7">
        <f>F32/C46</f>
        <v>3.0671275086434437E-2</v>
      </c>
      <c r="H32" s="34"/>
      <c r="I32" s="23"/>
    </row>
    <row r="33" spans="1:9" x14ac:dyDescent="0.25">
      <c r="A33" s="6">
        <v>28</v>
      </c>
      <c r="B33" s="18">
        <f t="shared" si="1"/>
        <v>28</v>
      </c>
      <c r="C33" s="25"/>
      <c r="D33" s="25">
        <v>220.31</v>
      </c>
      <c r="E33" s="25">
        <v>1.1200000000000001</v>
      </c>
      <c r="F33" s="16">
        <f t="shared" si="0"/>
        <v>221.43</v>
      </c>
      <c r="G33" s="7">
        <f>F33/C46</f>
        <v>1.1761668847114243E-2</v>
      </c>
      <c r="H33" s="34"/>
      <c r="I33" s="23"/>
    </row>
    <row r="34" spans="1:9" x14ac:dyDescent="0.25">
      <c r="A34" s="6">
        <v>29</v>
      </c>
      <c r="B34" s="18">
        <f t="shared" si="1"/>
        <v>29</v>
      </c>
      <c r="C34" s="25"/>
      <c r="D34" s="25">
        <v>39.93</v>
      </c>
      <c r="E34" s="16"/>
      <c r="F34" s="16">
        <f t="shared" si="0"/>
        <v>39.93</v>
      </c>
      <c r="G34" s="7">
        <f>F34/C46</f>
        <v>2.1209566773484701E-3</v>
      </c>
      <c r="H34" s="34"/>
      <c r="I34" s="23"/>
    </row>
    <row r="35" spans="1:9" x14ac:dyDescent="0.25">
      <c r="A35" s="6">
        <v>30</v>
      </c>
      <c r="B35" s="18">
        <f t="shared" si="1"/>
        <v>30</v>
      </c>
      <c r="C35" s="25"/>
      <c r="D35" s="25">
        <v>239.75</v>
      </c>
      <c r="E35" s="16">
        <v>6.23</v>
      </c>
      <c r="F35" s="16">
        <f t="shared" si="0"/>
        <v>245.98</v>
      </c>
      <c r="G35" s="7">
        <f>F35/C46</f>
        <v>1.3065688041426913E-2</v>
      </c>
      <c r="H35" s="35"/>
      <c r="I35" s="23"/>
    </row>
    <row r="36" spans="1:9" x14ac:dyDescent="0.25">
      <c r="A36" s="6">
        <v>31</v>
      </c>
      <c r="B36" s="18">
        <f t="shared" si="1"/>
        <v>31</v>
      </c>
      <c r="C36" s="25"/>
      <c r="D36" s="16">
        <v>57.45</v>
      </c>
      <c r="E36" s="25">
        <v>3.94</v>
      </c>
      <c r="F36" s="16">
        <f>SUM(C36:E36)</f>
        <v>61.39</v>
      </c>
      <c r="G36" s="7">
        <f>F36/C46</f>
        <v>3.2608447388535579E-3</v>
      </c>
      <c r="H36" s="14"/>
      <c r="I36" s="23"/>
    </row>
    <row r="37" spans="1:9" x14ac:dyDescent="0.25">
      <c r="A37" s="4"/>
      <c r="B37" s="4"/>
      <c r="C37" s="4"/>
      <c r="D37" s="4"/>
      <c r="E37" s="4"/>
      <c r="F37" s="4"/>
      <c r="G37" s="4"/>
    </row>
    <row r="38" spans="1:9" x14ac:dyDescent="0.25">
      <c r="A38" s="15" t="s">
        <v>0</v>
      </c>
      <c r="B38" s="15" t="s">
        <v>11</v>
      </c>
      <c r="C38" s="15" t="s">
        <v>2</v>
      </c>
      <c r="D38" s="15" t="s">
        <v>3</v>
      </c>
      <c r="E38" s="15" t="s">
        <v>4</v>
      </c>
      <c r="F38" s="15" t="s">
        <v>5</v>
      </c>
      <c r="G38" s="15" t="s">
        <v>6</v>
      </c>
    </row>
    <row r="39" spans="1:9" x14ac:dyDescent="0.25">
      <c r="A39" s="6">
        <v>2</v>
      </c>
      <c r="B39" s="6" t="s">
        <v>7</v>
      </c>
      <c r="C39" s="16">
        <f>SUM(C6:C12)</f>
        <v>0</v>
      </c>
      <c r="D39" s="16">
        <f>SUM(D6:D12)</f>
        <v>5845.68</v>
      </c>
      <c r="E39" s="16">
        <f t="shared" ref="E39" si="2">SUM(E6:E12)</f>
        <v>458.68</v>
      </c>
      <c r="F39" s="16">
        <f>SUM(F6:F12)</f>
        <v>6304.36</v>
      </c>
      <c r="G39" s="7">
        <f>F39/C46</f>
        <v>0.33486787974977711</v>
      </c>
    </row>
    <row r="40" spans="1:9" x14ac:dyDescent="0.25">
      <c r="A40" s="6">
        <v>3</v>
      </c>
      <c r="B40" s="6" t="s">
        <v>8</v>
      </c>
      <c r="C40" s="16">
        <f>SUM(C13:C19)</f>
        <v>0</v>
      </c>
      <c r="D40" s="16">
        <f t="shared" ref="D40:E40" si="3">SUM(D13:D19)</f>
        <v>5297.96</v>
      </c>
      <c r="E40" s="16">
        <f t="shared" si="3"/>
        <v>175.76</v>
      </c>
      <c r="F40" s="16">
        <f>SUM(F13:F19)</f>
        <v>5473.7199999999993</v>
      </c>
      <c r="G40" s="7">
        <f>F40/C46</f>
        <v>0.29074688164126888</v>
      </c>
    </row>
    <row r="41" spans="1:9" x14ac:dyDescent="0.25">
      <c r="A41" s="6">
        <v>4</v>
      </c>
      <c r="B41" s="6" t="s">
        <v>9</v>
      </c>
      <c r="C41" s="16">
        <f>SUM(C20:C26)</f>
        <v>0</v>
      </c>
      <c r="D41" s="16">
        <f t="shared" ref="D41:E41" si="4">SUM(D20:D26)</f>
        <v>4301.9799999999996</v>
      </c>
      <c r="E41" s="16">
        <f t="shared" si="4"/>
        <v>45.17</v>
      </c>
      <c r="F41" s="16">
        <f>SUM(F20:F26)</f>
        <v>4347.1499999999996</v>
      </c>
      <c r="G41" s="7">
        <f>F41/C46</f>
        <v>0.23090700776196846</v>
      </c>
    </row>
    <row r="42" spans="1:9" x14ac:dyDescent="0.25">
      <c r="A42" s="6">
        <v>5</v>
      </c>
      <c r="B42" s="6" t="s">
        <v>10</v>
      </c>
      <c r="C42" s="16">
        <f>SUM(C27:C36)</f>
        <v>0</v>
      </c>
      <c r="D42" s="16">
        <f>SUM(D27:D36)</f>
        <v>2671.99</v>
      </c>
      <c r="E42" s="16">
        <f>SUM(E27:E36)</f>
        <v>29.190000000000005</v>
      </c>
      <c r="F42" s="16">
        <f>SUM(F27:F36)</f>
        <v>2701.1799999999994</v>
      </c>
      <c r="G42" s="7">
        <f>F42/C46</f>
        <v>0.14347823084698569</v>
      </c>
    </row>
    <row r="44" spans="1:9" x14ac:dyDescent="0.25">
      <c r="A44" s="27" t="s">
        <v>12</v>
      </c>
      <c r="B44" s="27"/>
      <c r="C44" s="16">
        <f>SUM(C39:C42)</f>
        <v>0</v>
      </c>
      <c r="D44" s="16">
        <f>SUM(D39:D42)</f>
        <v>18117.61</v>
      </c>
      <c r="E44" s="16">
        <f>SUM(E39:E42)</f>
        <v>708.80000000000007</v>
      </c>
      <c r="F44" s="2"/>
      <c r="G44" s="2"/>
    </row>
    <row r="45" spans="1:9" x14ac:dyDescent="0.25">
      <c r="A45" s="27" t="s">
        <v>13</v>
      </c>
      <c r="B45" s="27"/>
      <c r="C45" s="10">
        <f>C44/31</f>
        <v>0</v>
      </c>
      <c r="D45" s="10">
        <f>D44/31</f>
        <v>584.43903225806457</v>
      </c>
      <c r="E45" s="10">
        <f>E44/31</f>
        <v>22.86451612903226</v>
      </c>
      <c r="F45" s="2"/>
      <c r="G45" s="2"/>
    </row>
    <row r="46" spans="1:9" x14ac:dyDescent="0.25">
      <c r="A46" s="27" t="s">
        <v>14</v>
      </c>
      <c r="B46" s="27"/>
      <c r="C46" s="38">
        <f>SUM(F39:F42)</f>
        <v>18826.409999999996</v>
      </c>
      <c r="D46" s="38"/>
      <c r="E46" s="38"/>
      <c r="F46" s="2"/>
      <c r="G46" s="2"/>
    </row>
    <row r="47" spans="1:9" x14ac:dyDescent="0.25">
      <c r="A47" s="27" t="s">
        <v>16</v>
      </c>
      <c r="B47" s="27"/>
      <c r="C47" s="30">
        <f>C46/31</f>
        <v>607.30354838709661</v>
      </c>
      <c r="D47" s="31"/>
      <c r="E47" s="32"/>
      <c r="F47" s="2"/>
      <c r="G47" s="2"/>
    </row>
    <row r="48" spans="1:9" x14ac:dyDescent="0.25">
      <c r="A48" s="28" t="s">
        <v>15</v>
      </c>
      <c r="B48" s="29"/>
      <c r="C48" s="7">
        <f>C44/C46</f>
        <v>0</v>
      </c>
      <c r="D48" s="7">
        <f>D44/C46</f>
        <v>0.96235076151002785</v>
      </c>
      <c r="E48" s="7">
        <f>E44/C46</f>
        <v>3.7649238489972342E-2</v>
      </c>
      <c r="F48" s="2"/>
      <c r="G48" s="2"/>
    </row>
  </sheetData>
  <mergeCells count="13">
    <mergeCell ref="A46:B46"/>
    <mergeCell ref="C46:E46"/>
    <mergeCell ref="A47:B47"/>
    <mergeCell ref="C47:E47"/>
    <mergeCell ref="A48:B48"/>
    <mergeCell ref="H27:H35"/>
    <mergeCell ref="A44:B44"/>
    <mergeCell ref="A45:B45"/>
    <mergeCell ref="B2:H2"/>
    <mergeCell ref="B3:H3"/>
    <mergeCell ref="H6:H12"/>
    <mergeCell ref="H13:H19"/>
    <mergeCell ref="H20:H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48"/>
  <sheetViews>
    <sheetView tabSelected="1" zoomScale="60" zoomScaleNormal="60" workbookViewId="0">
      <selection activeCell="B3" sqref="B3:H3"/>
    </sheetView>
  </sheetViews>
  <sheetFormatPr defaultColWidth="9.140625" defaultRowHeight="15" x14ac:dyDescent="0.25"/>
  <cols>
    <col min="1" max="1" width="5.140625" style="3" customWidth="1"/>
    <col min="2" max="2" width="26.140625" style="3" customWidth="1"/>
    <col min="3" max="7" width="13.85546875" style="3" customWidth="1"/>
    <col min="8" max="8" width="8.28515625" style="11" customWidth="1"/>
    <col min="9" max="16384" width="9.140625" style="2"/>
  </cols>
  <sheetData>
    <row r="2" spans="1:8" ht="23.25" x14ac:dyDescent="0.35">
      <c r="B2" s="36" t="s">
        <v>26</v>
      </c>
      <c r="C2" s="36"/>
      <c r="D2" s="36"/>
      <c r="E2" s="36"/>
      <c r="F2" s="36"/>
      <c r="G2" s="36"/>
      <c r="H2" s="36"/>
    </row>
    <row r="3" spans="1:8" ht="23.25" x14ac:dyDescent="0.35">
      <c r="B3" s="37" t="s">
        <v>28</v>
      </c>
      <c r="C3" s="36"/>
      <c r="D3" s="36"/>
      <c r="E3" s="36"/>
      <c r="F3" s="36"/>
      <c r="G3" s="36"/>
      <c r="H3" s="36"/>
    </row>
    <row r="5" spans="1:8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3" t="s">
        <v>11</v>
      </c>
    </row>
    <row r="6" spans="1:8" x14ac:dyDescent="0.25">
      <c r="A6" s="6">
        <v>1</v>
      </c>
      <c r="B6" s="18">
        <v>1</v>
      </c>
      <c r="C6" s="25"/>
      <c r="D6" s="6">
        <v>37</v>
      </c>
      <c r="E6" s="6"/>
      <c r="F6" s="6">
        <f>SUM(C6:E6)</f>
        <v>37</v>
      </c>
      <c r="G6" s="7">
        <f>F6/C46</f>
        <v>3.2229965156794424E-2</v>
      </c>
      <c r="H6" s="33" t="s">
        <v>17</v>
      </c>
    </row>
    <row r="7" spans="1:8" x14ac:dyDescent="0.25">
      <c r="A7" s="6">
        <v>2</v>
      </c>
      <c r="B7" s="18">
        <f>B6+1</f>
        <v>2</v>
      </c>
      <c r="C7" s="25"/>
      <c r="D7" s="6">
        <v>29</v>
      </c>
      <c r="E7" s="6">
        <v>4</v>
      </c>
      <c r="F7" s="6">
        <f t="shared" ref="F7:F35" si="0">SUM(C7:E7)</f>
        <v>33</v>
      </c>
      <c r="G7" s="7">
        <f>F7/C46</f>
        <v>2.8745644599303136E-2</v>
      </c>
      <c r="H7" s="34"/>
    </row>
    <row r="8" spans="1:8" x14ac:dyDescent="0.25">
      <c r="A8" s="6">
        <v>3</v>
      </c>
      <c r="B8" s="18">
        <f t="shared" ref="B8:B36" si="1">B7+1</f>
        <v>3</v>
      </c>
      <c r="C8" s="25"/>
      <c r="D8" s="6">
        <v>46</v>
      </c>
      <c r="E8" s="6"/>
      <c r="F8" s="6">
        <f t="shared" si="0"/>
        <v>46</v>
      </c>
      <c r="G8" s="7">
        <f>F8/C46</f>
        <v>4.0069686411149823E-2</v>
      </c>
      <c r="H8" s="34"/>
    </row>
    <row r="9" spans="1:8" x14ac:dyDescent="0.25">
      <c r="A9" s="6">
        <v>4</v>
      </c>
      <c r="B9" s="18">
        <f t="shared" si="1"/>
        <v>4</v>
      </c>
      <c r="C9" s="25"/>
      <c r="D9" s="6">
        <v>12</v>
      </c>
      <c r="E9" s="6">
        <v>1</v>
      </c>
      <c r="F9" s="6">
        <f t="shared" si="0"/>
        <v>13</v>
      </c>
      <c r="G9" s="7">
        <f>F9/C46</f>
        <v>1.1324041811846691E-2</v>
      </c>
      <c r="H9" s="34"/>
    </row>
    <row r="10" spans="1:8" x14ac:dyDescent="0.25">
      <c r="A10" s="6">
        <v>5</v>
      </c>
      <c r="B10" s="18">
        <f t="shared" si="1"/>
        <v>5</v>
      </c>
      <c r="C10" s="25"/>
      <c r="D10" s="6">
        <v>23</v>
      </c>
      <c r="E10" s="6">
        <v>13</v>
      </c>
      <c r="F10" s="6">
        <f t="shared" si="0"/>
        <v>36</v>
      </c>
      <c r="G10" s="7">
        <f>F10/C46</f>
        <v>3.1358885017421602E-2</v>
      </c>
      <c r="H10" s="34"/>
    </row>
    <row r="11" spans="1:8" x14ac:dyDescent="0.25">
      <c r="A11" s="6">
        <v>6</v>
      </c>
      <c r="B11" s="18">
        <f t="shared" si="1"/>
        <v>6</v>
      </c>
      <c r="C11" s="25"/>
      <c r="D11" s="6">
        <v>50</v>
      </c>
      <c r="E11" s="6">
        <v>4</v>
      </c>
      <c r="F11" s="6">
        <f t="shared" si="0"/>
        <v>54</v>
      </c>
      <c r="G11" s="7">
        <f>F11/C46</f>
        <v>4.7038327526132406E-2</v>
      </c>
      <c r="H11" s="34"/>
    </row>
    <row r="12" spans="1:8" x14ac:dyDescent="0.25">
      <c r="A12" s="8">
        <v>7</v>
      </c>
      <c r="B12" s="19">
        <f t="shared" si="1"/>
        <v>7</v>
      </c>
      <c r="C12" s="8"/>
      <c r="D12" s="8">
        <v>34</v>
      </c>
      <c r="E12" s="8">
        <v>4</v>
      </c>
      <c r="F12" s="8">
        <f t="shared" si="0"/>
        <v>38</v>
      </c>
      <c r="G12" s="9">
        <f>F12/C46</f>
        <v>3.3101045296167246E-2</v>
      </c>
      <c r="H12" s="35"/>
    </row>
    <row r="13" spans="1:8" x14ac:dyDescent="0.25">
      <c r="A13" s="6">
        <v>8</v>
      </c>
      <c r="B13" s="18">
        <f t="shared" si="1"/>
        <v>8</v>
      </c>
      <c r="C13" s="25"/>
      <c r="D13" s="6">
        <v>31</v>
      </c>
      <c r="E13" s="6">
        <v>7</v>
      </c>
      <c r="F13" s="6">
        <f t="shared" si="0"/>
        <v>38</v>
      </c>
      <c r="G13" s="7">
        <f>F13/C46</f>
        <v>3.3101045296167246E-2</v>
      </c>
      <c r="H13" s="33" t="s">
        <v>18</v>
      </c>
    </row>
    <row r="14" spans="1:8" x14ac:dyDescent="0.25">
      <c r="A14" s="6">
        <v>9</v>
      </c>
      <c r="B14" s="18">
        <f t="shared" si="1"/>
        <v>9</v>
      </c>
      <c r="C14" s="6"/>
      <c r="D14" s="6">
        <v>29</v>
      </c>
      <c r="E14" s="6">
        <v>4</v>
      </c>
      <c r="F14" s="6">
        <f t="shared" si="0"/>
        <v>33</v>
      </c>
      <c r="G14" s="7">
        <f>F14/C46</f>
        <v>2.8745644599303136E-2</v>
      </c>
      <c r="H14" s="34"/>
    </row>
    <row r="15" spans="1:8" x14ac:dyDescent="0.25">
      <c r="A15" s="6">
        <v>10</v>
      </c>
      <c r="B15" s="18">
        <f t="shared" si="1"/>
        <v>10</v>
      </c>
      <c r="C15" s="25"/>
      <c r="D15" s="6">
        <v>46</v>
      </c>
      <c r="E15" s="6">
        <v>2</v>
      </c>
      <c r="F15" s="6">
        <f t="shared" si="0"/>
        <v>48</v>
      </c>
      <c r="G15" s="7">
        <f>F15/C46</f>
        <v>4.1811846689895474E-2</v>
      </c>
      <c r="H15" s="34"/>
    </row>
    <row r="16" spans="1:8" x14ac:dyDescent="0.25">
      <c r="A16" s="6">
        <v>11</v>
      </c>
      <c r="B16" s="18">
        <f t="shared" si="1"/>
        <v>11</v>
      </c>
      <c r="C16" s="25"/>
      <c r="D16" s="6">
        <v>17</v>
      </c>
      <c r="E16" s="6">
        <v>2</v>
      </c>
      <c r="F16" s="6">
        <f t="shared" si="0"/>
        <v>19</v>
      </c>
      <c r="G16" s="7">
        <f>F16/C46</f>
        <v>1.6550522648083623E-2</v>
      </c>
      <c r="H16" s="34"/>
    </row>
    <row r="17" spans="1:9" x14ac:dyDescent="0.25">
      <c r="A17" s="6">
        <v>12</v>
      </c>
      <c r="B17" s="18">
        <f t="shared" si="1"/>
        <v>12</v>
      </c>
      <c r="C17" s="25"/>
      <c r="D17" s="6">
        <v>48</v>
      </c>
      <c r="E17" s="6">
        <v>4</v>
      </c>
      <c r="F17" s="6">
        <f t="shared" si="0"/>
        <v>52</v>
      </c>
      <c r="G17" s="7">
        <f>F17/C46</f>
        <v>4.5296167247386762E-2</v>
      </c>
      <c r="H17" s="34"/>
    </row>
    <row r="18" spans="1:9" x14ac:dyDescent="0.25">
      <c r="A18" s="6">
        <v>13</v>
      </c>
      <c r="B18" s="18">
        <f t="shared" si="1"/>
        <v>13</v>
      </c>
      <c r="C18" s="25"/>
      <c r="D18" s="6">
        <v>29</v>
      </c>
      <c r="E18" s="6"/>
      <c r="F18" s="6">
        <f t="shared" si="0"/>
        <v>29</v>
      </c>
      <c r="G18" s="7">
        <f>F18/C46</f>
        <v>2.5261324041811847E-2</v>
      </c>
      <c r="H18" s="34"/>
    </row>
    <row r="19" spans="1:9" x14ac:dyDescent="0.25">
      <c r="A19" s="8">
        <v>14</v>
      </c>
      <c r="B19" s="19">
        <f t="shared" si="1"/>
        <v>14</v>
      </c>
      <c r="C19" s="8"/>
      <c r="D19" s="8">
        <v>37</v>
      </c>
      <c r="E19" s="8">
        <v>3</v>
      </c>
      <c r="F19" s="8">
        <f t="shared" si="0"/>
        <v>40</v>
      </c>
      <c r="G19" s="9">
        <f>F19/C46</f>
        <v>3.484320557491289E-2</v>
      </c>
      <c r="H19" s="35"/>
    </row>
    <row r="20" spans="1:9" x14ac:dyDescent="0.25">
      <c r="A20" s="6">
        <v>15</v>
      </c>
      <c r="B20" s="18">
        <f t="shared" si="1"/>
        <v>15</v>
      </c>
      <c r="C20" s="25"/>
      <c r="D20" s="6">
        <v>63</v>
      </c>
      <c r="E20" s="6">
        <v>2</v>
      </c>
      <c r="F20" s="6">
        <f t="shared" si="0"/>
        <v>65</v>
      </c>
      <c r="G20" s="7">
        <f>F20/C46</f>
        <v>5.6620209059233449E-2</v>
      </c>
      <c r="H20" s="33" t="s">
        <v>19</v>
      </c>
    </row>
    <row r="21" spans="1:9" x14ac:dyDescent="0.25">
      <c r="A21" s="6">
        <v>16</v>
      </c>
      <c r="B21" s="18">
        <f t="shared" si="1"/>
        <v>16</v>
      </c>
      <c r="C21" s="25"/>
      <c r="D21" s="6">
        <v>50</v>
      </c>
      <c r="E21" s="6">
        <v>2</v>
      </c>
      <c r="F21" s="6">
        <f t="shared" si="0"/>
        <v>52</v>
      </c>
      <c r="G21" s="7">
        <f>F21/C46</f>
        <v>4.5296167247386762E-2</v>
      </c>
      <c r="H21" s="34"/>
    </row>
    <row r="22" spans="1:9" x14ac:dyDescent="0.25">
      <c r="A22" s="6">
        <v>17</v>
      </c>
      <c r="B22" s="18">
        <f t="shared" si="1"/>
        <v>17</v>
      </c>
      <c r="C22" s="25"/>
      <c r="D22" s="6">
        <v>50</v>
      </c>
      <c r="E22" s="6">
        <v>2</v>
      </c>
      <c r="F22" s="6">
        <f t="shared" si="0"/>
        <v>52</v>
      </c>
      <c r="G22" s="7">
        <f>F22/C46</f>
        <v>4.5296167247386762E-2</v>
      </c>
      <c r="H22" s="34"/>
    </row>
    <row r="23" spans="1:9" x14ac:dyDescent="0.25">
      <c r="A23" s="6">
        <v>18</v>
      </c>
      <c r="B23" s="18">
        <f t="shared" si="1"/>
        <v>18</v>
      </c>
      <c r="C23" s="25"/>
      <c r="D23" s="6">
        <v>14</v>
      </c>
      <c r="E23" s="6">
        <v>1</v>
      </c>
      <c r="F23" s="6">
        <f t="shared" si="0"/>
        <v>15</v>
      </c>
      <c r="G23" s="7">
        <f>F23/C46</f>
        <v>1.3066202090592335E-2</v>
      </c>
      <c r="H23" s="34"/>
    </row>
    <row r="24" spans="1:9" x14ac:dyDescent="0.25">
      <c r="A24" s="6">
        <v>19</v>
      </c>
      <c r="B24" s="18">
        <f t="shared" si="1"/>
        <v>19</v>
      </c>
      <c r="C24" s="25"/>
      <c r="D24" s="6">
        <v>25</v>
      </c>
      <c r="E24" s="6">
        <v>10</v>
      </c>
      <c r="F24" s="6">
        <f t="shared" si="0"/>
        <v>35</v>
      </c>
      <c r="G24" s="7">
        <f>F24/C46</f>
        <v>3.048780487804878E-2</v>
      </c>
      <c r="H24" s="34"/>
    </row>
    <row r="25" spans="1:9" x14ac:dyDescent="0.25">
      <c r="A25" s="6">
        <v>20</v>
      </c>
      <c r="B25" s="18">
        <f t="shared" si="1"/>
        <v>20</v>
      </c>
      <c r="C25" s="25"/>
      <c r="D25" s="6">
        <v>25</v>
      </c>
      <c r="E25" s="6">
        <v>8</v>
      </c>
      <c r="F25" s="6">
        <f t="shared" si="0"/>
        <v>33</v>
      </c>
      <c r="G25" s="7">
        <f>F25/C46</f>
        <v>2.8745644599303136E-2</v>
      </c>
      <c r="H25" s="34"/>
    </row>
    <row r="26" spans="1:9" x14ac:dyDescent="0.25">
      <c r="A26" s="8">
        <v>21</v>
      </c>
      <c r="B26" s="19">
        <f t="shared" si="1"/>
        <v>21</v>
      </c>
      <c r="C26" s="8"/>
      <c r="D26" s="8">
        <v>38</v>
      </c>
      <c r="E26" s="8">
        <v>3</v>
      </c>
      <c r="F26" s="8">
        <f t="shared" si="0"/>
        <v>41</v>
      </c>
      <c r="G26" s="9">
        <f>F26/C46</f>
        <v>3.5714285714285712E-2</v>
      </c>
      <c r="H26" s="35"/>
    </row>
    <row r="27" spans="1:9" x14ac:dyDescent="0.25">
      <c r="A27" s="6">
        <v>22</v>
      </c>
      <c r="B27" s="18">
        <f t="shared" si="1"/>
        <v>22</v>
      </c>
      <c r="C27" s="25"/>
      <c r="D27" s="6">
        <v>25</v>
      </c>
      <c r="E27" s="25"/>
      <c r="F27" s="6">
        <f t="shared" si="0"/>
        <v>25</v>
      </c>
      <c r="G27" s="7">
        <f>F27/C46</f>
        <v>2.1777003484320559E-2</v>
      </c>
      <c r="H27" s="33" t="s">
        <v>20</v>
      </c>
    </row>
    <row r="28" spans="1:9" x14ac:dyDescent="0.25">
      <c r="A28" s="6">
        <v>23</v>
      </c>
      <c r="B28" s="18">
        <f t="shared" si="1"/>
        <v>23</v>
      </c>
      <c r="C28" s="25"/>
      <c r="D28" s="6">
        <v>40</v>
      </c>
      <c r="E28" s="25">
        <v>8</v>
      </c>
      <c r="F28" s="6">
        <f t="shared" si="0"/>
        <v>48</v>
      </c>
      <c r="G28" s="7">
        <f>F28/C46</f>
        <v>4.1811846689895474E-2</v>
      </c>
      <c r="H28" s="34"/>
      <c r="I28" s="2" t="s">
        <v>21</v>
      </c>
    </row>
    <row r="29" spans="1:9" x14ac:dyDescent="0.25">
      <c r="A29" s="6">
        <v>24</v>
      </c>
      <c r="B29" s="18">
        <f t="shared" si="1"/>
        <v>24</v>
      </c>
      <c r="C29" s="25"/>
      <c r="D29" s="6">
        <v>30</v>
      </c>
      <c r="E29" s="25">
        <v>7</v>
      </c>
      <c r="F29" s="6">
        <f t="shared" si="0"/>
        <v>37</v>
      </c>
      <c r="G29" s="7">
        <f>F29/C46</f>
        <v>3.2229965156794424E-2</v>
      </c>
      <c r="H29" s="34"/>
    </row>
    <row r="30" spans="1:9" x14ac:dyDescent="0.25">
      <c r="A30" s="6">
        <v>25</v>
      </c>
      <c r="B30" s="18">
        <f t="shared" si="1"/>
        <v>25</v>
      </c>
      <c r="C30" s="25"/>
      <c r="D30" s="6">
        <v>13</v>
      </c>
      <c r="E30" s="6">
        <v>2</v>
      </c>
      <c r="F30" s="6">
        <f t="shared" si="0"/>
        <v>15</v>
      </c>
      <c r="G30" s="7">
        <f>F30/C46</f>
        <v>1.3066202090592335E-2</v>
      </c>
      <c r="H30" s="34"/>
    </row>
    <row r="31" spans="1:9" x14ac:dyDescent="0.25">
      <c r="A31" s="6">
        <v>26</v>
      </c>
      <c r="B31" s="18">
        <f t="shared" si="1"/>
        <v>26</v>
      </c>
      <c r="C31" s="25"/>
      <c r="D31" s="6">
        <v>38</v>
      </c>
      <c r="E31" s="6"/>
      <c r="F31" s="6">
        <f t="shared" si="0"/>
        <v>38</v>
      </c>
      <c r="G31" s="7">
        <f>F31/C46</f>
        <v>3.3101045296167246E-2</v>
      </c>
      <c r="H31" s="34"/>
    </row>
    <row r="32" spans="1:9" x14ac:dyDescent="0.25">
      <c r="A32" s="6">
        <v>27</v>
      </c>
      <c r="B32" s="18">
        <f t="shared" si="1"/>
        <v>27</v>
      </c>
      <c r="C32" s="25"/>
      <c r="D32" s="6">
        <v>47</v>
      </c>
      <c r="E32" s="6"/>
      <c r="F32" s="6">
        <f t="shared" si="0"/>
        <v>47</v>
      </c>
      <c r="G32" s="7">
        <f>F32/C46</f>
        <v>4.0940766550522645E-2</v>
      </c>
      <c r="H32" s="34"/>
    </row>
    <row r="33" spans="1:8" x14ac:dyDescent="0.25">
      <c r="A33" s="6">
        <v>28</v>
      </c>
      <c r="B33" s="18">
        <f t="shared" si="1"/>
        <v>28</v>
      </c>
      <c r="C33" s="25"/>
      <c r="D33" s="6">
        <v>35</v>
      </c>
      <c r="E33" s="6">
        <v>1</v>
      </c>
      <c r="F33" s="6">
        <f t="shared" si="0"/>
        <v>36</v>
      </c>
      <c r="G33" s="7">
        <f>F33/C46</f>
        <v>3.1358885017421602E-2</v>
      </c>
      <c r="H33" s="34"/>
    </row>
    <row r="34" spans="1:8" x14ac:dyDescent="0.25">
      <c r="A34" s="6">
        <v>29</v>
      </c>
      <c r="B34" s="18">
        <f t="shared" si="1"/>
        <v>29</v>
      </c>
      <c r="C34" s="25"/>
      <c r="D34" s="6">
        <v>18</v>
      </c>
      <c r="F34" s="6">
        <f t="shared" si="0"/>
        <v>18</v>
      </c>
      <c r="G34" s="7">
        <f>F34/C46</f>
        <v>1.5679442508710801E-2</v>
      </c>
      <c r="H34" s="34"/>
    </row>
    <row r="35" spans="1:8" x14ac:dyDescent="0.25">
      <c r="A35" s="6">
        <v>30</v>
      </c>
      <c r="B35" s="18">
        <f t="shared" si="1"/>
        <v>30</v>
      </c>
      <c r="C35" s="25"/>
      <c r="D35" s="6">
        <v>33</v>
      </c>
      <c r="E35" s="6">
        <v>7</v>
      </c>
      <c r="F35" s="6">
        <f>SUM(C35:E35)</f>
        <v>40</v>
      </c>
      <c r="G35" s="7">
        <f>F35/C46</f>
        <v>3.484320557491289E-2</v>
      </c>
      <c r="H35" s="35"/>
    </row>
    <row r="36" spans="1:8" x14ac:dyDescent="0.25">
      <c r="A36" s="6">
        <v>31</v>
      </c>
      <c r="B36" s="18">
        <f t="shared" si="1"/>
        <v>31</v>
      </c>
      <c r="C36" s="25"/>
      <c r="D36" s="6">
        <v>30</v>
      </c>
      <c r="E36" s="6">
        <v>5</v>
      </c>
      <c r="F36" s="6">
        <f>SUM(C36:E36)</f>
        <v>35</v>
      </c>
      <c r="G36" s="7">
        <f>F36/C46</f>
        <v>3.048780487804878E-2</v>
      </c>
      <c r="H36" s="14"/>
    </row>
    <row r="37" spans="1:8" x14ac:dyDescent="0.25">
      <c r="A37" s="4"/>
      <c r="B37" s="4"/>
      <c r="C37" s="4"/>
      <c r="D37" s="4"/>
      <c r="E37" s="4"/>
      <c r="F37" s="4"/>
      <c r="G37" s="4"/>
    </row>
    <row r="38" spans="1:8" x14ac:dyDescent="0.25">
      <c r="A38" s="15" t="s">
        <v>0</v>
      </c>
      <c r="B38" s="15" t="s">
        <v>11</v>
      </c>
      <c r="C38" s="15" t="s">
        <v>2</v>
      </c>
      <c r="D38" s="15" t="s">
        <v>3</v>
      </c>
      <c r="E38" s="15" t="s">
        <v>4</v>
      </c>
      <c r="F38" s="15" t="s">
        <v>5</v>
      </c>
      <c r="G38" s="15" t="s">
        <v>6</v>
      </c>
    </row>
    <row r="39" spans="1:8" x14ac:dyDescent="0.25">
      <c r="A39" s="6">
        <v>2</v>
      </c>
      <c r="B39" s="6" t="s">
        <v>7</v>
      </c>
      <c r="C39" s="6">
        <f>SUM(C6:C12)</f>
        <v>0</v>
      </c>
      <c r="D39" s="6">
        <f>SUM(D6:D12)</f>
        <v>231</v>
      </c>
      <c r="E39" s="6">
        <f>SUM(E6:E12)</f>
        <v>26</v>
      </c>
      <c r="F39" s="6">
        <f>SUM(F6:F12)</f>
        <v>257</v>
      </c>
      <c r="G39" s="7">
        <f>F39/C46</f>
        <v>0.22386759581881532</v>
      </c>
    </row>
    <row r="40" spans="1:8" x14ac:dyDescent="0.25">
      <c r="A40" s="6">
        <v>3</v>
      </c>
      <c r="B40" s="6" t="s">
        <v>8</v>
      </c>
      <c r="C40" s="6">
        <f>SUM(C13:C19)</f>
        <v>0</v>
      </c>
      <c r="D40" s="6">
        <f t="shared" ref="D40:E40" si="2">SUM(D13:D19)</f>
        <v>237</v>
      </c>
      <c r="E40" s="6">
        <f t="shared" si="2"/>
        <v>22</v>
      </c>
      <c r="F40" s="6">
        <f>SUM(F13:F19)</f>
        <v>259</v>
      </c>
      <c r="G40" s="7">
        <f>F40/C46</f>
        <v>0.22560975609756098</v>
      </c>
    </row>
    <row r="41" spans="1:8" x14ac:dyDescent="0.25">
      <c r="A41" s="6">
        <v>4</v>
      </c>
      <c r="B41" s="6" t="s">
        <v>9</v>
      </c>
      <c r="C41" s="6">
        <f>SUM(C20:C26)</f>
        <v>0</v>
      </c>
      <c r="D41" s="6">
        <f t="shared" ref="D41:E41" si="3">SUM(D20:D26)</f>
        <v>265</v>
      </c>
      <c r="E41" s="6">
        <f t="shared" si="3"/>
        <v>28</v>
      </c>
      <c r="F41" s="6">
        <f>SUM(F20:F26)</f>
        <v>293</v>
      </c>
      <c r="G41" s="7">
        <f>F41/C46</f>
        <v>0.25522648083623695</v>
      </c>
    </row>
    <row r="42" spans="1:8" x14ac:dyDescent="0.25">
      <c r="A42" s="6">
        <v>5</v>
      </c>
      <c r="B42" s="6" t="s">
        <v>10</v>
      </c>
      <c r="C42" s="6">
        <f>SUM(C27:C36)</f>
        <v>0</v>
      </c>
      <c r="D42" s="6">
        <f>SUM(D27:D36)</f>
        <v>309</v>
      </c>
      <c r="E42" s="6">
        <f>SUM(E27:E36)</f>
        <v>30</v>
      </c>
      <c r="F42" s="6">
        <f>SUM(F27:F36)</f>
        <v>339</v>
      </c>
      <c r="G42" s="7">
        <f>F42/C46</f>
        <v>0.29529616724738678</v>
      </c>
    </row>
    <row r="44" spans="1:8" x14ac:dyDescent="0.25">
      <c r="A44" s="27" t="s">
        <v>12</v>
      </c>
      <c r="B44" s="27"/>
      <c r="C44" s="6">
        <f>SUM(C39:C42)</f>
        <v>0</v>
      </c>
      <c r="D44" s="6">
        <f>SUM(D39:D42)</f>
        <v>1042</v>
      </c>
      <c r="E44" s="6">
        <f>SUM(E39:E42)</f>
        <v>106</v>
      </c>
      <c r="F44" s="2"/>
      <c r="G44" s="2"/>
    </row>
    <row r="45" spans="1:8" x14ac:dyDescent="0.25">
      <c r="A45" s="27" t="s">
        <v>13</v>
      </c>
      <c r="B45" s="27"/>
      <c r="C45" s="10">
        <f>C44/31</f>
        <v>0</v>
      </c>
      <c r="D45" s="10">
        <f>D44/31</f>
        <v>33.612903225806448</v>
      </c>
      <c r="E45" s="10">
        <f>E44/31</f>
        <v>3.4193548387096775</v>
      </c>
      <c r="F45" s="2"/>
      <c r="G45" s="2"/>
    </row>
    <row r="46" spans="1:8" x14ac:dyDescent="0.25">
      <c r="A46" s="27" t="s">
        <v>14</v>
      </c>
      <c r="B46" s="27"/>
      <c r="C46" s="27">
        <f>SUM(F39:F42)</f>
        <v>1148</v>
      </c>
      <c r="D46" s="27"/>
      <c r="E46" s="27"/>
      <c r="F46" s="2"/>
      <c r="G46" s="2"/>
    </row>
    <row r="47" spans="1:8" x14ac:dyDescent="0.25">
      <c r="A47" s="27" t="s">
        <v>16</v>
      </c>
      <c r="B47" s="27"/>
      <c r="C47" s="30">
        <f>C46/31</f>
        <v>37.032258064516128</v>
      </c>
      <c r="D47" s="31"/>
      <c r="E47" s="32"/>
      <c r="F47" s="2"/>
      <c r="G47" s="2"/>
    </row>
    <row r="48" spans="1:8" x14ac:dyDescent="0.25">
      <c r="A48" s="28" t="s">
        <v>15</v>
      </c>
      <c r="B48" s="29"/>
      <c r="C48" s="7">
        <f>C44/C46</f>
        <v>0</v>
      </c>
      <c r="D48" s="7">
        <f>D44/C46</f>
        <v>0.90766550522648082</v>
      </c>
      <c r="E48" s="7">
        <f>E44/C46</f>
        <v>9.2334494773519168E-2</v>
      </c>
      <c r="F48" s="2"/>
      <c r="G48" s="2"/>
    </row>
  </sheetData>
  <mergeCells count="13">
    <mergeCell ref="A46:B46"/>
    <mergeCell ref="C46:E46"/>
    <mergeCell ref="A47:B47"/>
    <mergeCell ref="C47:E47"/>
    <mergeCell ref="A48:B48"/>
    <mergeCell ref="H27:H35"/>
    <mergeCell ref="A44:B44"/>
    <mergeCell ref="A45:B45"/>
    <mergeCell ref="B2:H2"/>
    <mergeCell ref="B3:H3"/>
    <mergeCell ref="H6:H12"/>
    <mergeCell ref="H13:H19"/>
    <mergeCell ref="H20:H2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48"/>
  <sheetViews>
    <sheetView zoomScale="60" zoomScaleNormal="60" workbookViewId="0">
      <selection activeCell="D10" sqref="D10"/>
    </sheetView>
  </sheetViews>
  <sheetFormatPr defaultColWidth="9.140625" defaultRowHeight="15" x14ac:dyDescent="0.25"/>
  <cols>
    <col min="1" max="1" width="5.140625" style="3" customWidth="1"/>
    <col min="2" max="2" width="26.140625" style="3" customWidth="1"/>
    <col min="3" max="7" width="13.85546875" style="3" customWidth="1"/>
    <col min="8" max="8" width="8.28515625" style="11" customWidth="1"/>
    <col min="9" max="16384" width="9.140625" style="2"/>
  </cols>
  <sheetData>
    <row r="2" spans="1:8" ht="23.25" x14ac:dyDescent="0.35">
      <c r="B2" s="36" t="s">
        <v>29</v>
      </c>
      <c r="C2" s="36"/>
      <c r="D2" s="36"/>
      <c r="E2" s="36"/>
      <c r="F2" s="36"/>
      <c r="G2" s="36"/>
      <c r="H2" s="36"/>
    </row>
    <row r="3" spans="1:8" ht="23.25" x14ac:dyDescent="0.35">
      <c r="B3" s="37" t="s">
        <v>28</v>
      </c>
      <c r="C3" s="36"/>
      <c r="D3" s="36"/>
      <c r="E3" s="36"/>
      <c r="F3" s="36"/>
      <c r="G3" s="36"/>
      <c r="H3" s="36"/>
    </row>
    <row r="5" spans="1:8" x14ac:dyDescent="0.25">
      <c r="A5" s="24" t="s">
        <v>0</v>
      </c>
      <c r="B5" s="24" t="s">
        <v>1</v>
      </c>
      <c r="C5" s="24" t="s">
        <v>2</v>
      </c>
      <c r="D5" s="24" t="s">
        <v>3</v>
      </c>
      <c r="E5" s="24" t="s">
        <v>4</v>
      </c>
      <c r="F5" s="24" t="s">
        <v>5</v>
      </c>
      <c r="G5" s="24" t="s">
        <v>6</v>
      </c>
      <c r="H5" s="13" t="s">
        <v>11</v>
      </c>
    </row>
    <row r="6" spans="1:8" x14ac:dyDescent="0.25">
      <c r="A6" s="6">
        <v>1</v>
      </c>
      <c r="B6" s="18">
        <v>1</v>
      </c>
      <c r="C6" s="25"/>
      <c r="D6" s="6">
        <v>58</v>
      </c>
      <c r="E6" s="6"/>
      <c r="F6" s="6">
        <f>SUM(C6:E6)</f>
        <v>58</v>
      </c>
      <c r="G6" s="7">
        <f>F6/C46</f>
        <v>4.0027605244996552E-2</v>
      </c>
      <c r="H6" s="33" t="s">
        <v>17</v>
      </c>
    </row>
    <row r="7" spans="1:8" x14ac:dyDescent="0.25">
      <c r="A7" s="6">
        <v>2</v>
      </c>
      <c r="B7" s="18">
        <f>B6+1</f>
        <v>2</v>
      </c>
      <c r="C7" s="25"/>
      <c r="D7" s="6">
        <v>30</v>
      </c>
      <c r="E7" s="6">
        <v>1</v>
      </c>
      <c r="F7" s="6">
        <f t="shared" ref="F7:F35" si="0">SUM(C7:E7)</f>
        <v>31</v>
      </c>
      <c r="G7" s="7">
        <f>F7/C46</f>
        <v>2.139406487232574E-2</v>
      </c>
      <c r="H7" s="34"/>
    </row>
    <row r="8" spans="1:8" x14ac:dyDescent="0.25">
      <c r="A8" s="6">
        <v>3</v>
      </c>
      <c r="B8" s="18">
        <f t="shared" ref="B8:B36" si="1">B7+1</f>
        <v>3</v>
      </c>
      <c r="C8" s="25"/>
      <c r="D8" s="6">
        <v>58</v>
      </c>
      <c r="E8" s="6"/>
      <c r="F8" s="6">
        <f t="shared" si="0"/>
        <v>58</v>
      </c>
      <c r="G8" s="7">
        <f>F8/C46</f>
        <v>4.0027605244996552E-2</v>
      </c>
      <c r="H8" s="34"/>
    </row>
    <row r="9" spans="1:8" x14ac:dyDescent="0.25">
      <c r="A9" s="6">
        <v>4</v>
      </c>
      <c r="B9" s="18">
        <f t="shared" si="1"/>
        <v>4</v>
      </c>
      <c r="C9" s="25"/>
      <c r="D9" s="6">
        <v>17</v>
      </c>
      <c r="E9" s="6">
        <v>1</v>
      </c>
      <c r="F9" s="6">
        <f t="shared" si="0"/>
        <v>18</v>
      </c>
      <c r="G9" s="7">
        <f>F9/C46</f>
        <v>1.2422360248447204E-2</v>
      </c>
      <c r="H9" s="34"/>
    </row>
    <row r="10" spans="1:8" x14ac:dyDescent="0.25">
      <c r="A10" s="6">
        <v>5</v>
      </c>
      <c r="B10" s="18">
        <f t="shared" si="1"/>
        <v>5</v>
      </c>
      <c r="C10" s="25"/>
      <c r="D10" s="6">
        <v>33</v>
      </c>
      <c r="E10" s="6">
        <v>4</v>
      </c>
      <c r="F10" s="6">
        <f t="shared" si="0"/>
        <v>37</v>
      </c>
      <c r="G10" s="7">
        <f>F10/C46</f>
        <v>2.5534851621808144E-2</v>
      </c>
      <c r="H10" s="34"/>
    </row>
    <row r="11" spans="1:8" x14ac:dyDescent="0.25">
      <c r="A11" s="6">
        <v>6</v>
      </c>
      <c r="B11" s="18">
        <f t="shared" si="1"/>
        <v>6</v>
      </c>
      <c r="C11" s="25"/>
      <c r="D11" s="6">
        <v>66</v>
      </c>
      <c r="E11" s="6">
        <v>1</v>
      </c>
      <c r="F11" s="6">
        <f t="shared" si="0"/>
        <v>67</v>
      </c>
      <c r="G11" s="7">
        <f>F11/C46</f>
        <v>4.6238785369220152E-2</v>
      </c>
      <c r="H11" s="34"/>
    </row>
    <row r="12" spans="1:8" x14ac:dyDescent="0.25">
      <c r="A12" s="8">
        <v>7</v>
      </c>
      <c r="B12" s="19">
        <f t="shared" si="1"/>
        <v>7</v>
      </c>
      <c r="C12" s="8"/>
      <c r="D12" s="8">
        <v>38</v>
      </c>
      <c r="E12" s="8">
        <v>4</v>
      </c>
      <c r="F12" s="8">
        <f t="shared" si="0"/>
        <v>42</v>
      </c>
      <c r="G12" s="9">
        <f>F12/C46</f>
        <v>2.8985507246376812E-2</v>
      </c>
      <c r="H12" s="35"/>
    </row>
    <row r="13" spans="1:8" x14ac:dyDescent="0.25">
      <c r="A13" s="6">
        <v>8</v>
      </c>
      <c r="B13" s="18">
        <f t="shared" si="1"/>
        <v>8</v>
      </c>
      <c r="C13" s="6"/>
      <c r="D13" s="6">
        <v>53</v>
      </c>
      <c r="E13" s="6">
        <v>6</v>
      </c>
      <c r="F13" s="6">
        <f t="shared" si="0"/>
        <v>59</v>
      </c>
      <c r="G13" s="7">
        <f>F13/C46</f>
        <v>4.071773636991028E-2</v>
      </c>
      <c r="H13" s="33" t="s">
        <v>18</v>
      </c>
    </row>
    <row r="14" spans="1:8" x14ac:dyDescent="0.25">
      <c r="A14" s="6">
        <v>9</v>
      </c>
      <c r="B14" s="18">
        <f t="shared" si="1"/>
        <v>9</v>
      </c>
      <c r="C14" s="25"/>
      <c r="D14" s="6">
        <v>32</v>
      </c>
      <c r="E14" s="6">
        <v>5</v>
      </c>
      <c r="F14" s="6">
        <f t="shared" si="0"/>
        <v>37</v>
      </c>
      <c r="G14" s="7">
        <f>F14/C46</f>
        <v>2.5534851621808144E-2</v>
      </c>
      <c r="H14" s="34"/>
    </row>
    <row r="15" spans="1:8" x14ac:dyDescent="0.25">
      <c r="A15" s="6">
        <v>10</v>
      </c>
      <c r="B15" s="18">
        <f t="shared" si="1"/>
        <v>10</v>
      </c>
      <c r="C15" s="25"/>
      <c r="D15" s="6">
        <v>47</v>
      </c>
      <c r="E15" s="6">
        <v>2</v>
      </c>
      <c r="F15" s="6">
        <f t="shared" si="0"/>
        <v>49</v>
      </c>
      <c r="G15" s="7">
        <f>F15/C46</f>
        <v>3.3816425120772944E-2</v>
      </c>
      <c r="H15" s="34"/>
    </row>
    <row r="16" spans="1:8" x14ac:dyDescent="0.25">
      <c r="A16" s="6">
        <v>11</v>
      </c>
      <c r="B16" s="18">
        <f t="shared" si="1"/>
        <v>11</v>
      </c>
      <c r="C16" s="25"/>
      <c r="D16" s="6">
        <v>31</v>
      </c>
      <c r="E16" s="6"/>
      <c r="F16" s="6">
        <f t="shared" si="0"/>
        <v>31</v>
      </c>
      <c r="G16" s="7">
        <f>F16/C46</f>
        <v>2.139406487232574E-2</v>
      </c>
      <c r="H16" s="34"/>
    </row>
    <row r="17" spans="1:9" x14ac:dyDescent="0.25">
      <c r="A17" s="6">
        <v>12</v>
      </c>
      <c r="B17" s="18">
        <f t="shared" si="1"/>
        <v>12</v>
      </c>
      <c r="C17" s="25"/>
      <c r="D17" s="6">
        <v>64</v>
      </c>
      <c r="E17" s="6"/>
      <c r="F17" s="6">
        <f t="shared" si="0"/>
        <v>64</v>
      </c>
      <c r="G17" s="7">
        <f>F17/C46</f>
        <v>4.4168391994478952E-2</v>
      </c>
      <c r="H17" s="34"/>
    </row>
    <row r="18" spans="1:9" x14ac:dyDescent="0.25">
      <c r="A18" s="6">
        <v>13</v>
      </c>
      <c r="B18" s="18">
        <f t="shared" si="1"/>
        <v>13</v>
      </c>
      <c r="C18" s="25"/>
      <c r="D18" s="6">
        <v>46</v>
      </c>
      <c r="E18" s="6"/>
      <c r="F18" s="6">
        <f t="shared" si="0"/>
        <v>46</v>
      </c>
      <c r="G18" s="7">
        <f>F18/C46</f>
        <v>3.1746031746031744E-2</v>
      </c>
      <c r="H18" s="34"/>
    </row>
    <row r="19" spans="1:9" x14ac:dyDescent="0.25">
      <c r="A19" s="8">
        <v>14</v>
      </c>
      <c r="B19" s="19">
        <f t="shared" si="1"/>
        <v>14</v>
      </c>
      <c r="C19" s="8"/>
      <c r="D19" s="8">
        <v>46</v>
      </c>
      <c r="E19" s="8"/>
      <c r="F19" s="8">
        <f t="shared" si="0"/>
        <v>46</v>
      </c>
      <c r="G19" s="9">
        <f>F19/C46</f>
        <v>3.1746031746031744E-2</v>
      </c>
      <c r="H19" s="35"/>
    </row>
    <row r="20" spans="1:9" x14ac:dyDescent="0.25">
      <c r="A20" s="6">
        <v>15</v>
      </c>
      <c r="B20" s="18">
        <f t="shared" si="1"/>
        <v>15</v>
      </c>
      <c r="C20" s="25"/>
      <c r="D20" s="6">
        <v>95</v>
      </c>
      <c r="E20" s="6"/>
      <c r="F20" s="6">
        <f t="shared" si="0"/>
        <v>95</v>
      </c>
      <c r="G20" s="7">
        <f>F20/C46</f>
        <v>6.5562456866804689E-2</v>
      </c>
      <c r="H20" s="33" t="s">
        <v>19</v>
      </c>
    </row>
    <row r="21" spans="1:9" x14ac:dyDescent="0.25">
      <c r="A21" s="6">
        <v>16</v>
      </c>
      <c r="B21" s="18">
        <f t="shared" si="1"/>
        <v>16</v>
      </c>
      <c r="C21" s="25"/>
      <c r="D21" s="6">
        <v>54</v>
      </c>
      <c r="E21" s="6"/>
      <c r="F21" s="6">
        <f t="shared" si="0"/>
        <v>54</v>
      </c>
      <c r="G21" s="7">
        <f>F21/C46</f>
        <v>3.7267080745341616E-2</v>
      </c>
      <c r="H21" s="34"/>
    </row>
    <row r="22" spans="1:9" x14ac:dyDescent="0.25">
      <c r="A22" s="6">
        <v>17</v>
      </c>
      <c r="B22" s="18">
        <f t="shared" si="1"/>
        <v>17</v>
      </c>
      <c r="C22" s="25"/>
      <c r="D22" s="6">
        <v>46</v>
      </c>
      <c r="E22" s="6"/>
      <c r="F22" s="6">
        <f t="shared" si="0"/>
        <v>46</v>
      </c>
      <c r="G22" s="7">
        <f>F22/C46</f>
        <v>3.1746031746031744E-2</v>
      </c>
      <c r="H22" s="34"/>
    </row>
    <row r="23" spans="1:9" x14ac:dyDescent="0.25">
      <c r="A23" s="6">
        <v>18</v>
      </c>
      <c r="B23" s="18">
        <f t="shared" si="1"/>
        <v>18</v>
      </c>
      <c r="C23" s="25"/>
      <c r="D23" s="6">
        <v>20</v>
      </c>
      <c r="E23" s="6"/>
      <c r="F23" s="6">
        <f t="shared" si="0"/>
        <v>20</v>
      </c>
      <c r="G23" s="7">
        <f>F23/C46</f>
        <v>1.3802622498274672E-2</v>
      </c>
      <c r="H23" s="34"/>
    </row>
    <row r="24" spans="1:9" x14ac:dyDescent="0.25">
      <c r="A24" s="6">
        <v>19</v>
      </c>
      <c r="B24" s="18">
        <f t="shared" si="1"/>
        <v>19</v>
      </c>
      <c r="C24" s="25"/>
      <c r="D24" s="6">
        <v>39</v>
      </c>
      <c r="E24" s="6"/>
      <c r="F24" s="6">
        <f t="shared" si="0"/>
        <v>39</v>
      </c>
      <c r="G24" s="7">
        <f>F24/C46</f>
        <v>2.6915113871635612E-2</v>
      </c>
      <c r="H24" s="34"/>
    </row>
    <row r="25" spans="1:9" x14ac:dyDescent="0.25">
      <c r="A25" s="6">
        <v>20</v>
      </c>
      <c r="B25" s="18">
        <f t="shared" si="1"/>
        <v>20</v>
      </c>
      <c r="C25" s="25"/>
      <c r="D25" s="6">
        <v>40</v>
      </c>
      <c r="E25" s="6"/>
      <c r="F25" s="6">
        <f t="shared" si="0"/>
        <v>40</v>
      </c>
      <c r="G25" s="7">
        <f>F25/C46</f>
        <v>2.7605244996549344E-2</v>
      </c>
      <c r="H25" s="34"/>
    </row>
    <row r="26" spans="1:9" x14ac:dyDescent="0.25">
      <c r="A26" s="8">
        <v>21</v>
      </c>
      <c r="B26" s="19">
        <f t="shared" si="1"/>
        <v>21</v>
      </c>
      <c r="C26" s="8"/>
      <c r="D26" s="8">
        <v>49</v>
      </c>
      <c r="E26" s="8"/>
      <c r="F26" s="8">
        <f t="shared" si="0"/>
        <v>49</v>
      </c>
      <c r="G26" s="9">
        <f>F26/C46</f>
        <v>3.3816425120772944E-2</v>
      </c>
      <c r="H26" s="35"/>
    </row>
    <row r="27" spans="1:9" x14ac:dyDescent="0.25">
      <c r="A27" s="6">
        <v>22</v>
      </c>
      <c r="B27" s="18">
        <f t="shared" si="1"/>
        <v>22</v>
      </c>
      <c r="C27" s="25"/>
      <c r="D27" s="6">
        <v>45</v>
      </c>
      <c r="E27" s="6"/>
      <c r="F27" s="6">
        <f t="shared" si="0"/>
        <v>45</v>
      </c>
      <c r="G27" s="7">
        <f>F27/C46</f>
        <v>3.1055900621118012E-2</v>
      </c>
      <c r="H27" s="33" t="s">
        <v>20</v>
      </c>
    </row>
    <row r="28" spans="1:9" x14ac:dyDescent="0.25">
      <c r="A28" s="6">
        <v>23</v>
      </c>
      <c r="B28" s="18">
        <f t="shared" si="1"/>
        <v>23</v>
      </c>
      <c r="C28" s="25"/>
      <c r="D28" s="6">
        <v>50</v>
      </c>
      <c r="E28" s="6"/>
      <c r="F28" s="6">
        <f t="shared" si="0"/>
        <v>50</v>
      </c>
      <c r="G28" s="7">
        <f>F28/C46</f>
        <v>3.450655624568668E-2</v>
      </c>
      <c r="H28" s="34"/>
      <c r="I28" s="2" t="s">
        <v>21</v>
      </c>
    </row>
    <row r="29" spans="1:9" x14ac:dyDescent="0.25">
      <c r="A29" s="6">
        <v>24</v>
      </c>
      <c r="B29" s="18">
        <f t="shared" si="1"/>
        <v>24</v>
      </c>
      <c r="C29" s="25"/>
      <c r="D29" s="6">
        <v>38</v>
      </c>
      <c r="E29" s="6"/>
      <c r="F29" s="6">
        <f t="shared" si="0"/>
        <v>38</v>
      </c>
      <c r="G29" s="7">
        <f>F29/C46</f>
        <v>2.6224982746721876E-2</v>
      </c>
      <c r="H29" s="34"/>
    </row>
    <row r="30" spans="1:9" x14ac:dyDescent="0.25">
      <c r="A30" s="6">
        <v>25</v>
      </c>
      <c r="B30" s="18">
        <f t="shared" si="1"/>
        <v>25</v>
      </c>
      <c r="C30" s="25"/>
      <c r="D30" s="6">
        <v>26</v>
      </c>
      <c r="E30" s="6"/>
      <c r="F30" s="6">
        <f t="shared" si="0"/>
        <v>26</v>
      </c>
      <c r="G30" s="7">
        <f>F30/C46</f>
        <v>1.7943409247757072E-2</v>
      </c>
      <c r="H30" s="34"/>
    </row>
    <row r="31" spans="1:9" x14ac:dyDescent="0.25">
      <c r="A31" s="6">
        <v>26</v>
      </c>
      <c r="B31" s="18">
        <f t="shared" si="1"/>
        <v>26</v>
      </c>
      <c r="C31" s="25"/>
      <c r="D31" s="6">
        <v>54</v>
      </c>
      <c r="E31" s="6"/>
      <c r="F31" s="6">
        <f t="shared" si="0"/>
        <v>54</v>
      </c>
      <c r="G31" s="7">
        <f>F31/C46</f>
        <v>3.7267080745341616E-2</v>
      </c>
      <c r="H31" s="34"/>
    </row>
    <row r="32" spans="1:9" x14ac:dyDescent="0.25">
      <c r="A32" s="6">
        <v>27</v>
      </c>
      <c r="B32" s="18">
        <f t="shared" si="1"/>
        <v>27</v>
      </c>
      <c r="C32" s="25"/>
      <c r="D32" s="6">
        <v>64</v>
      </c>
      <c r="E32" s="6"/>
      <c r="F32" s="6">
        <f t="shared" si="0"/>
        <v>64</v>
      </c>
      <c r="G32" s="7">
        <f>F32/C46</f>
        <v>4.4168391994478952E-2</v>
      </c>
      <c r="H32" s="34"/>
    </row>
    <row r="33" spans="1:8" x14ac:dyDescent="0.25">
      <c r="A33" s="6">
        <v>28</v>
      </c>
      <c r="B33" s="18">
        <f t="shared" si="1"/>
        <v>28</v>
      </c>
      <c r="C33" s="25"/>
      <c r="D33" s="6">
        <v>48</v>
      </c>
      <c r="E33" s="6"/>
      <c r="F33" s="6">
        <f t="shared" si="0"/>
        <v>48</v>
      </c>
      <c r="G33" s="7">
        <f>F33/C46</f>
        <v>3.3126293995859216E-2</v>
      </c>
      <c r="H33" s="34"/>
    </row>
    <row r="34" spans="1:8" x14ac:dyDescent="0.25">
      <c r="A34" s="6">
        <v>29</v>
      </c>
      <c r="B34" s="18">
        <f t="shared" si="1"/>
        <v>29</v>
      </c>
      <c r="C34" s="25"/>
      <c r="D34" s="6">
        <v>30</v>
      </c>
      <c r="E34" s="6"/>
      <c r="F34" s="6">
        <f t="shared" si="0"/>
        <v>30</v>
      </c>
      <c r="G34" s="7">
        <f>F34/C46</f>
        <v>2.0703933747412008E-2</v>
      </c>
      <c r="H34" s="34"/>
    </row>
    <row r="35" spans="1:8" x14ac:dyDescent="0.25">
      <c r="A35" s="6">
        <v>30</v>
      </c>
      <c r="B35" s="18">
        <f t="shared" si="1"/>
        <v>30</v>
      </c>
      <c r="C35" s="25"/>
      <c r="D35" s="6">
        <v>65</v>
      </c>
      <c r="E35" s="6"/>
      <c r="F35" s="6">
        <f t="shared" si="0"/>
        <v>65</v>
      </c>
      <c r="G35" s="7">
        <f>F35/C46</f>
        <v>4.4858523119392688E-2</v>
      </c>
      <c r="H35" s="35"/>
    </row>
    <row r="36" spans="1:8" x14ac:dyDescent="0.25">
      <c r="A36" s="6">
        <v>31</v>
      </c>
      <c r="B36" s="18">
        <f t="shared" si="1"/>
        <v>31</v>
      </c>
      <c r="C36" s="25"/>
      <c r="D36" s="6">
        <v>43</v>
      </c>
      <c r="E36" s="6"/>
      <c r="F36" s="6">
        <f>SUM(C36:E36)</f>
        <v>43</v>
      </c>
      <c r="G36" s="7">
        <f>F36/C46</f>
        <v>2.9675638371290544E-2</v>
      </c>
      <c r="H36" s="14"/>
    </row>
    <row r="37" spans="1:8" x14ac:dyDescent="0.25">
      <c r="A37" s="4"/>
      <c r="B37" s="4"/>
      <c r="C37" s="4"/>
      <c r="D37" s="4"/>
      <c r="E37" s="4"/>
      <c r="F37" s="4"/>
      <c r="G37" s="4"/>
    </row>
    <row r="38" spans="1:8" x14ac:dyDescent="0.25">
      <c r="A38" s="24" t="s">
        <v>0</v>
      </c>
      <c r="B38" s="24" t="s">
        <v>11</v>
      </c>
      <c r="C38" s="24" t="s">
        <v>2</v>
      </c>
      <c r="D38" s="24" t="s">
        <v>3</v>
      </c>
      <c r="E38" s="24" t="s">
        <v>4</v>
      </c>
      <c r="F38" s="24" t="s">
        <v>5</v>
      </c>
      <c r="G38" s="24" t="s">
        <v>6</v>
      </c>
    </row>
    <row r="39" spans="1:8" x14ac:dyDescent="0.25">
      <c r="A39" s="6">
        <v>2</v>
      </c>
      <c r="B39" s="6" t="s">
        <v>7</v>
      </c>
      <c r="C39" s="6">
        <f>SUM(C6:C12)</f>
        <v>0</v>
      </c>
      <c r="D39" s="6">
        <f>SUM(D6:D12)</f>
        <v>300</v>
      </c>
      <c r="E39" s="6">
        <f>SUM(E6:E12)</f>
        <v>11</v>
      </c>
      <c r="F39" s="6">
        <f>SUM(F6:F12)</f>
        <v>311</v>
      </c>
      <c r="G39" s="7">
        <f>F39/C46</f>
        <v>0.21463077984817117</v>
      </c>
    </row>
    <row r="40" spans="1:8" x14ac:dyDescent="0.25">
      <c r="A40" s="6">
        <v>3</v>
      </c>
      <c r="B40" s="6" t="s">
        <v>8</v>
      </c>
      <c r="C40" s="6">
        <f>SUM(C13:C19)</f>
        <v>0</v>
      </c>
      <c r="D40" s="6">
        <f t="shared" ref="D40:E40" si="2">SUM(D13:D19)</f>
        <v>319</v>
      </c>
      <c r="E40" s="6">
        <f t="shared" si="2"/>
        <v>13</v>
      </c>
      <c r="F40" s="6">
        <f>SUM(F13:F19)</f>
        <v>332</v>
      </c>
      <c r="G40" s="7">
        <f>F40/C46</f>
        <v>0.22912353347135955</v>
      </c>
    </row>
    <row r="41" spans="1:8" x14ac:dyDescent="0.25">
      <c r="A41" s="6">
        <v>4</v>
      </c>
      <c r="B41" s="6" t="s">
        <v>9</v>
      </c>
      <c r="C41" s="6">
        <f>SUM(C20:C26)</f>
        <v>0</v>
      </c>
      <c r="D41" s="6">
        <f t="shared" ref="D41:E41" si="3">SUM(D20:D26)</f>
        <v>343</v>
      </c>
      <c r="E41" s="6">
        <f t="shared" si="3"/>
        <v>0</v>
      </c>
      <c r="F41" s="6">
        <f>SUM(F20:F26)</f>
        <v>343</v>
      </c>
      <c r="G41" s="7">
        <f>F41/C46</f>
        <v>0.23671497584541062</v>
      </c>
    </row>
    <row r="42" spans="1:8" x14ac:dyDescent="0.25">
      <c r="A42" s="6">
        <v>5</v>
      </c>
      <c r="B42" s="6" t="s">
        <v>10</v>
      </c>
      <c r="C42" s="6">
        <f>SUM(C27:C36)</f>
        <v>0</v>
      </c>
      <c r="D42" s="6">
        <f>SUM(D27:D36)</f>
        <v>463</v>
      </c>
      <c r="E42" s="6">
        <f>SUM(E27:E36)</f>
        <v>0</v>
      </c>
      <c r="F42" s="6">
        <f>SUM(F27:F36)</f>
        <v>463</v>
      </c>
      <c r="G42" s="7">
        <f>F42/C46</f>
        <v>0.31953071083505868</v>
      </c>
    </row>
    <row r="44" spans="1:8" x14ac:dyDescent="0.25">
      <c r="A44" s="27" t="s">
        <v>12</v>
      </c>
      <c r="B44" s="27"/>
      <c r="C44" s="6">
        <f>SUM(C39:C42)</f>
        <v>0</v>
      </c>
      <c r="D44" s="6">
        <f>SUM(D39:D42)</f>
        <v>1425</v>
      </c>
      <c r="E44" s="6">
        <f>SUM(E39:E42)</f>
        <v>24</v>
      </c>
      <c r="F44" s="2"/>
      <c r="G44" s="2"/>
    </row>
    <row r="45" spans="1:8" x14ac:dyDescent="0.25">
      <c r="A45" s="27" t="s">
        <v>13</v>
      </c>
      <c r="B45" s="27"/>
      <c r="C45" s="10">
        <f>C44/31</f>
        <v>0</v>
      </c>
      <c r="D45" s="10">
        <f>D44/31</f>
        <v>45.967741935483872</v>
      </c>
      <c r="E45" s="10">
        <f>E44/31</f>
        <v>0.77419354838709675</v>
      </c>
      <c r="F45" s="2"/>
      <c r="G45" s="2"/>
    </row>
    <row r="46" spans="1:8" x14ac:dyDescent="0.25">
      <c r="A46" s="27" t="s">
        <v>14</v>
      </c>
      <c r="B46" s="27"/>
      <c r="C46" s="27">
        <f>SUM(F39:F42)</f>
        <v>1449</v>
      </c>
      <c r="D46" s="27"/>
      <c r="E46" s="27"/>
      <c r="F46" s="2"/>
      <c r="G46" s="2"/>
    </row>
    <row r="47" spans="1:8" x14ac:dyDescent="0.25">
      <c r="A47" s="27" t="s">
        <v>16</v>
      </c>
      <c r="B47" s="27"/>
      <c r="C47" s="30">
        <f>C46/31</f>
        <v>46.741935483870968</v>
      </c>
      <c r="D47" s="31"/>
      <c r="E47" s="32"/>
      <c r="F47" s="2"/>
      <c r="G47" s="2"/>
    </row>
    <row r="48" spans="1:8" x14ac:dyDescent="0.25">
      <c r="A48" s="28" t="s">
        <v>15</v>
      </c>
      <c r="B48" s="29"/>
      <c r="C48" s="7">
        <f>C44/C46</f>
        <v>0</v>
      </c>
      <c r="D48" s="7">
        <f>D44/C46</f>
        <v>0.9834368530020704</v>
      </c>
      <c r="E48" s="7">
        <f>E44/C46</f>
        <v>1.6563146997929608E-2</v>
      </c>
      <c r="F48" s="2"/>
      <c r="G48" s="2"/>
    </row>
  </sheetData>
  <mergeCells count="13">
    <mergeCell ref="H27:H35"/>
    <mergeCell ref="B2:H2"/>
    <mergeCell ref="B3:H3"/>
    <mergeCell ref="H6:H12"/>
    <mergeCell ref="H13:H19"/>
    <mergeCell ref="H20:H26"/>
    <mergeCell ref="A48:B48"/>
    <mergeCell ref="A44:B44"/>
    <mergeCell ref="A45:B45"/>
    <mergeCell ref="A46:B46"/>
    <mergeCell ref="C46:E46"/>
    <mergeCell ref="A47:B47"/>
    <mergeCell ref="C47:E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Active</vt:lpstr>
      <vt:lpstr>Interaction</vt:lpstr>
      <vt:lpstr>Incoming Message</vt:lpstr>
      <vt:lpstr>Response Time</vt:lpstr>
      <vt:lpstr>Dunno Total</vt:lpstr>
      <vt:lpstr>Handover 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ITCC-BDG</cp:lastModifiedBy>
  <dcterms:created xsi:type="dcterms:W3CDTF">2019-11-14T15:19:20Z</dcterms:created>
  <dcterms:modified xsi:type="dcterms:W3CDTF">2020-12-11T03:04:08Z</dcterms:modified>
</cp:coreProperties>
</file>