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mpf\Documents\MONICA_simulationen\Europ_Crop_Rot\"/>
    </mc:Choice>
  </mc:AlternateContent>
  <bookViews>
    <workbookView xWindow="0" yWindow="0" windowWidth="19200" windowHeight="7050" firstSheet="3" activeTab="5"/>
  </bookViews>
  <sheets>
    <sheet name="univ_soil" sheetId="8" r:id="rId1"/>
    <sheet name="spec_Ukkel_Bel" sheetId="11" r:id="rId2"/>
    <sheet name="spec_Oedum_DK" sheetId="10" r:id="rId3"/>
    <sheet name="Spec_Müncheberg_GER" sheetId="5" r:id="rId4"/>
    <sheet name="Spec_Mühldorf_GER" sheetId="6" r:id="rId5"/>
    <sheet name="Spec_Milhostov_SK" sheetId="12" r:id="rId6"/>
    <sheet name="Spec_Lednice_CZ" sheetId="4" r:id="rId7"/>
  </sheets>
  <calcPr calcId="152511"/>
</workbook>
</file>

<file path=xl/calcChain.xml><?xml version="1.0" encoding="utf-8"?>
<calcChain xmlns="http://schemas.openxmlformats.org/spreadsheetml/2006/main">
  <c r="I5" i="4" l="1"/>
  <c r="I6" i="4"/>
  <c r="I7" i="4"/>
  <c r="I4" i="4"/>
  <c r="F5" i="4"/>
  <c r="F6" i="4"/>
  <c r="F7" i="4"/>
  <c r="F4" i="4"/>
  <c r="I5" i="12"/>
  <c r="I6" i="12"/>
  <c r="I7" i="12"/>
  <c r="I4" i="12"/>
  <c r="F5" i="12"/>
  <c r="F6" i="12"/>
  <c r="F7" i="12"/>
  <c r="F4" i="12"/>
  <c r="I5" i="6"/>
  <c r="I6" i="6"/>
  <c r="I4" i="6"/>
  <c r="F5" i="6"/>
  <c r="F6" i="6"/>
  <c r="F4" i="6"/>
  <c r="I5" i="5"/>
  <c r="I6" i="5"/>
  <c r="I7" i="5"/>
  <c r="I8" i="5"/>
  <c r="I4" i="5"/>
  <c r="F5" i="5"/>
  <c r="F6" i="5"/>
  <c r="F7" i="5"/>
  <c r="F8" i="5"/>
  <c r="F4" i="5"/>
  <c r="I5" i="10"/>
  <c r="I6" i="10"/>
  <c r="I7" i="10"/>
  <c r="I4" i="10"/>
  <c r="F5" i="10"/>
  <c r="F6" i="10"/>
  <c r="F7" i="10"/>
  <c r="F4" i="10"/>
  <c r="I5" i="11"/>
  <c r="I6" i="11"/>
  <c r="I7" i="11"/>
  <c r="I8" i="11"/>
  <c r="I4" i="11"/>
  <c r="F5" i="11"/>
  <c r="F6" i="11"/>
  <c r="F7" i="11"/>
  <c r="F8" i="11"/>
  <c r="F4" i="11"/>
  <c r="F5" i="8"/>
  <c r="F6" i="8"/>
  <c r="F7" i="8"/>
  <c r="F8" i="8"/>
  <c r="F4" i="8"/>
  <c r="I8" i="8"/>
  <c r="I5" i="8"/>
  <c r="I6" i="8"/>
  <c r="I7" i="8"/>
  <c r="I4" i="8"/>
  <c r="L4" i="11" l="1"/>
  <c r="L5" i="11"/>
  <c r="L6" i="11"/>
  <c r="L7" i="11"/>
  <c r="L8" i="11"/>
</calcChain>
</file>

<file path=xl/sharedStrings.xml><?xml version="1.0" encoding="utf-8"?>
<sst xmlns="http://schemas.openxmlformats.org/spreadsheetml/2006/main" count="164" uniqueCount="53">
  <si>
    <t>Lednice:</t>
  </si>
  <si>
    <t>(cm)</t>
  </si>
  <si>
    <t>Corg (%)</t>
  </si>
  <si>
    <t>C:N</t>
  </si>
  <si>
    <t>Nt (%)</t>
  </si>
  <si>
    <t xml:space="preserve"> pH (KCl)</t>
  </si>
  <si>
    <t>Chernozem</t>
  </si>
  <si>
    <t>0.001-0.01 (mm)</t>
  </si>
  <si>
    <t>0.05-0.25 (mm)</t>
  </si>
  <si>
    <t>0.25-2.0 (mm)</t>
  </si>
  <si>
    <t>0.01-0.05                (mm)</t>
  </si>
  <si>
    <t>&lt; 0.001             (mm)</t>
  </si>
  <si>
    <t xml:space="preserve">  </t>
  </si>
  <si>
    <t>VÚMOP (Research Institute for Soil and Water Conservation)</t>
  </si>
  <si>
    <t>Field capacity</t>
  </si>
  <si>
    <t>Wilting point</t>
  </si>
  <si>
    <t>Total pores</t>
  </si>
  <si>
    <t>Bulk density</t>
  </si>
  <si>
    <t>content in %</t>
  </si>
  <si>
    <t>Müncheberg</t>
  </si>
  <si>
    <t>Soil type: Albeluvisol</t>
  </si>
  <si>
    <t>Soil type: Luvisol</t>
  </si>
  <si>
    <t>Soil type: Cambisol/Luvisol</t>
  </si>
  <si>
    <t>Mühldorf</t>
  </si>
  <si>
    <t>Universal soil</t>
  </si>
  <si>
    <t>110 cm</t>
  </si>
  <si>
    <t>130 cm</t>
  </si>
  <si>
    <t>100 cm</t>
  </si>
  <si>
    <t>150 cm</t>
  </si>
  <si>
    <t>Possible rooting depth</t>
  </si>
  <si>
    <t>Foulum, Aarhus University</t>
  </si>
  <si>
    <t>Mollic Luvisol</t>
  </si>
  <si>
    <t>Ødum (soil from Foulum)</t>
  </si>
  <si>
    <t>LBI (Research Institute for Agriculture)</t>
  </si>
  <si>
    <t>Podsoluvisol</t>
  </si>
  <si>
    <t>Huldenberg:</t>
  </si>
  <si>
    <t>NPPC-VÚPOP (National Agriculture and Food Centre - Soil Science and Conservation Research Institute)</t>
  </si>
  <si>
    <t>Milhostov</t>
  </si>
  <si>
    <t>170 cm</t>
  </si>
  <si>
    <t>120 cm</t>
  </si>
  <si>
    <t>Silt</t>
  </si>
  <si>
    <t>0.0039 to 0.0625 mm</t>
  </si>
  <si>
    <t>is granular material of a size somewhere between sand and clay</t>
  </si>
  <si>
    <t>the sand-silt distinction is made at the 0.075 mm</t>
  </si>
  <si>
    <t>sand &gt;0.063</t>
  </si>
  <si>
    <t>letzte 2 Spalten</t>
  </si>
  <si>
    <t>Ton</t>
  </si>
  <si>
    <t>1 Spalte</t>
  </si>
  <si>
    <t>Schluff</t>
  </si>
  <si>
    <t>mittlere Spalten</t>
  </si>
  <si>
    <t>Sand</t>
  </si>
  <si>
    <t>silt</t>
  </si>
  <si>
    <t>sand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</si>
</sst>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charset val="238"/>
      <scheme val="minor"/>
    </font>
    <font>
      <sz val="11"/>
      <color rgb="FF00B050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  <font>
      <sz val="11"/>
      <color theme="0" tint="-0.499984740745262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/>
    <xf numFmtId="0" fontId="1" fillId="0" borderId="0" xfId="0" applyFont="1" applyBorder="1" applyAlignment="1">
      <alignment horizontal="center" vertical="center"/>
    </xf>
    <xf numFmtId="164" fontId="0" fillId="0" borderId="0" xfId="0" applyNumberFormat="1"/>
    <xf numFmtId="0" fontId="4" fillId="0" borderId="1" xfId="0" applyFont="1" applyBorder="1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/>
    <xf numFmtId="0" fontId="0" fillId="0" borderId="0" xfId="0" applyBorder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1" fillId="0" borderId="0" xfId="0" applyNumberFormat="1" applyFont="1" applyBorder="1"/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NumberFormat="1"/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16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3" fillId="0" borderId="0" xfId="0" applyFont="1" applyBorder="1"/>
    <xf numFmtId="0" fontId="4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/>
    </xf>
    <xf numFmtId="0" fontId="0" fillId="0" borderId="0" xfId="0" applyBorder="1" applyAlignment="1"/>
    <xf numFmtId="0" fontId="0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Font="1" applyBorder="1" applyAlignment="1">
      <alignment horizontal="center"/>
    </xf>
    <xf numFmtId="0" fontId="5" fillId="2" borderId="5" xfId="0" applyFont="1" applyFill="1" applyBorder="1" applyAlignment="1">
      <alignment vertical="center"/>
    </xf>
    <xf numFmtId="0" fontId="5" fillId="2" borderId="7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zoomScale="94" zoomScaleNormal="72" workbookViewId="0">
      <selection activeCell="H14" sqref="H14"/>
    </sheetView>
  </sheetViews>
  <sheetFormatPr baseColWidth="10" defaultColWidth="10.90625" defaultRowHeight="14.5" x14ac:dyDescent="0.35"/>
  <cols>
    <col min="1" max="1" width="23.08984375" customWidth="1"/>
  </cols>
  <sheetData>
    <row r="1" spans="1:17" x14ac:dyDescent="0.35">
      <c r="B1" s="17"/>
    </row>
    <row r="2" spans="1:17" x14ac:dyDescent="0.35">
      <c r="A2" s="30" t="s">
        <v>24</v>
      </c>
      <c r="C2" s="59" t="s">
        <v>18</v>
      </c>
      <c r="D2" s="60"/>
      <c r="E2" s="60"/>
      <c r="F2" s="60"/>
      <c r="G2" s="60"/>
      <c r="H2" s="61"/>
      <c r="I2" s="3" t="s">
        <v>50</v>
      </c>
    </row>
    <row r="3" spans="1:17" ht="29" x14ac:dyDescent="0.35">
      <c r="A3" t="s">
        <v>22</v>
      </c>
      <c r="B3" s="7" t="s">
        <v>1</v>
      </c>
      <c r="C3" s="57" t="s">
        <v>11</v>
      </c>
      <c r="D3" s="57" t="s">
        <v>7</v>
      </c>
      <c r="E3" s="57" t="s">
        <v>10</v>
      </c>
      <c r="F3" s="57" t="s">
        <v>51</v>
      </c>
      <c r="G3" s="55" t="s">
        <v>8</v>
      </c>
      <c r="H3" s="55" t="s">
        <v>9</v>
      </c>
      <c r="I3" s="55"/>
      <c r="J3" s="7" t="s">
        <v>2</v>
      </c>
      <c r="K3" s="7" t="s">
        <v>4</v>
      </c>
      <c r="L3" s="7" t="s">
        <v>3</v>
      </c>
      <c r="M3" s="7" t="s">
        <v>5</v>
      </c>
      <c r="N3" s="6" t="s">
        <v>17</v>
      </c>
      <c r="O3" s="7" t="s">
        <v>16</v>
      </c>
      <c r="P3" s="6" t="s">
        <v>14</v>
      </c>
      <c r="Q3" s="6" t="s">
        <v>15</v>
      </c>
    </row>
    <row r="4" spans="1:17" x14ac:dyDescent="0.35">
      <c r="A4" s="30"/>
      <c r="B4" s="2">
        <v>30</v>
      </c>
      <c r="C4" s="58">
        <v>13</v>
      </c>
      <c r="D4" s="58">
        <v>7</v>
      </c>
      <c r="E4" s="58">
        <v>18</v>
      </c>
      <c r="F4" s="65">
        <f>SUM(D4:E4)</f>
        <v>25</v>
      </c>
      <c r="G4" s="56">
        <v>45</v>
      </c>
      <c r="H4" s="56">
        <v>17</v>
      </c>
      <c r="I4" s="66">
        <f>SUM(G4:H4)</f>
        <v>62</v>
      </c>
      <c r="J4" s="2">
        <v>1.2</v>
      </c>
      <c r="K4" s="2">
        <v>0.109</v>
      </c>
      <c r="L4" s="2">
        <v>11</v>
      </c>
      <c r="M4" s="2">
        <v>6.1</v>
      </c>
      <c r="N4" s="2">
        <v>1.39</v>
      </c>
      <c r="O4" s="52">
        <v>54</v>
      </c>
      <c r="P4" s="52">
        <v>36</v>
      </c>
      <c r="Q4" s="52">
        <v>14</v>
      </c>
    </row>
    <row r="5" spans="1:17" x14ac:dyDescent="0.35">
      <c r="A5" s="30"/>
      <c r="B5" s="2">
        <v>40</v>
      </c>
      <c r="C5" s="58">
        <v>13</v>
      </c>
      <c r="D5" s="58">
        <v>7</v>
      </c>
      <c r="E5" s="58">
        <v>19</v>
      </c>
      <c r="F5" s="65">
        <f t="shared" ref="F5:F8" si="0">SUM(D5:E5)</f>
        <v>26</v>
      </c>
      <c r="G5" s="56">
        <v>44</v>
      </c>
      <c r="H5" s="56">
        <v>17</v>
      </c>
      <c r="I5" s="66">
        <f t="shared" ref="I5:I7" si="1">SUM(G5:H5)</f>
        <v>61</v>
      </c>
      <c r="J5" s="2">
        <v>0.13</v>
      </c>
      <c r="K5" s="2">
        <v>1.2E-2</v>
      </c>
      <c r="L5" s="2">
        <v>11</v>
      </c>
      <c r="M5" s="2">
        <v>5.7</v>
      </c>
      <c r="N5" s="2">
        <v>1.43</v>
      </c>
      <c r="O5" s="52">
        <v>42</v>
      </c>
      <c r="P5" s="52">
        <v>30</v>
      </c>
      <c r="Q5" s="52">
        <v>12</v>
      </c>
    </row>
    <row r="6" spans="1:17" x14ac:dyDescent="0.35">
      <c r="A6" s="30"/>
      <c r="B6" s="2">
        <v>100</v>
      </c>
      <c r="C6" s="58">
        <v>15</v>
      </c>
      <c r="D6" s="58">
        <v>11</v>
      </c>
      <c r="E6" s="58">
        <v>15</v>
      </c>
      <c r="F6" s="65">
        <f t="shared" si="0"/>
        <v>26</v>
      </c>
      <c r="G6" s="56">
        <v>43</v>
      </c>
      <c r="H6" s="56">
        <v>16</v>
      </c>
      <c r="I6" s="66">
        <f t="shared" si="1"/>
        <v>59</v>
      </c>
      <c r="J6" s="2">
        <v>0</v>
      </c>
      <c r="K6" s="2">
        <v>0</v>
      </c>
      <c r="L6" s="2">
        <v>11</v>
      </c>
      <c r="M6" s="2">
        <v>5.7</v>
      </c>
      <c r="N6" s="2">
        <v>1.49</v>
      </c>
      <c r="O6" s="52">
        <v>42</v>
      </c>
      <c r="P6" s="52">
        <v>33</v>
      </c>
      <c r="Q6" s="52">
        <v>17</v>
      </c>
    </row>
    <row r="7" spans="1:17" x14ac:dyDescent="0.35">
      <c r="A7" s="23"/>
      <c r="B7" s="2">
        <v>120</v>
      </c>
      <c r="C7" s="58">
        <v>10</v>
      </c>
      <c r="D7" s="58">
        <v>8</v>
      </c>
      <c r="E7" s="58">
        <v>19</v>
      </c>
      <c r="F7" s="65">
        <f t="shared" si="0"/>
        <v>27</v>
      </c>
      <c r="G7" s="56">
        <v>42</v>
      </c>
      <c r="H7" s="56">
        <v>21</v>
      </c>
      <c r="I7" s="66">
        <f t="shared" si="1"/>
        <v>63</v>
      </c>
      <c r="J7" s="2">
        <v>0</v>
      </c>
      <c r="K7" s="2">
        <v>0</v>
      </c>
      <c r="L7" s="2">
        <v>11</v>
      </c>
      <c r="M7" s="2">
        <v>5.9</v>
      </c>
      <c r="N7" s="2">
        <v>1.44</v>
      </c>
      <c r="O7" s="52">
        <v>42</v>
      </c>
      <c r="P7" s="52">
        <v>27</v>
      </c>
      <c r="Q7" s="52">
        <v>9</v>
      </c>
    </row>
    <row r="8" spans="1:17" x14ac:dyDescent="0.35">
      <c r="A8" s="23"/>
      <c r="B8" s="2">
        <v>200</v>
      </c>
      <c r="C8" s="58">
        <v>4</v>
      </c>
      <c r="D8" s="58">
        <v>4</v>
      </c>
      <c r="E8" s="58">
        <v>5</v>
      </c>
      <c r="F8" s="65">
        <f t="shared" si="0"/>
        <v>9</v>
      </c>
      <c r="G8" s="56">
        <v>20</v>
      </c>
      <c r="H8" s="56">
        <v>67</v>
      </c>
      <c r="I8" s="66">
        <f>SUM(G8:H8)</f>
        <v>87</v>
      </c>
      <c r="J8" s="2">
        <v>0</v>
      </c>
      <c r="K8" s="2">
        <v>0</v>
      </c>
      <c r="L8" s="2">
        <v>1</v>
      </c>
      <c r="M8" s="2">
        <v>6.2</v>
      </c>
      <c r="N8" s="2">
        <v>1.45</v>
      </c>
      <c r="O8" s="52">
        <v>42</v>
      </c>
      <c r="P8" s="52">
        <v>10</v>
      </c>
      <c r="Q8" s="52">
        <v>4</v>
      </c>
    </row>
    <row r="10" spans="1:17" x14ac:dyDescent="0.35">
      <c r="A10" s="53" t="s">
        <v>29</v>
      </c>
      <c r="B10" s="54" t="s">
        <v>25</v>
      </c>
    </row>
    <row r="14" spans="1:17" x14ac:dyDescent="0.35">
      <c r="A14" t="s">
        <v>40</v>
      </c>
      <c r="B14" t="s">
        <v>41</v>
      </c>
    </row>
    <row r="15" spans="1:17" x14ac:dyDescent="0.35">
      <c r="A15" t="s">
        <v>42</v>
      </c>
    </row>
    <row r="17" spans="1:11" x14ac:dyDescent="0.35">
      <c r="A17" t="s">
        <v>43</v>
      </c>
    </row>
    <row r="19" spans="1:11" x14ac:dyDescent="0.35">
      <c r="A19" t="s">
        <v>44</v>
      </c>
      <c r="B19" t="s">
        <v>45</v>
      </c>
    </row>
    <row r="20" spans="1:11" x14ac:dyDescent="0.35">
      <c r="A20" t="s">
        <v>48</v>
      </c>
      <c r="B20" t="s">
        <v>49</v>
      </c>
    </row>
    <row r="21" spans="1:11" x14ac:dyDescent="0.35">
      <c r="A21" t="s">
        <v>46</v>
      </c>
      <c r="B21" t="s">
        <v>47</v>
      </c>
    </row>
    <row r="22" spans="1:11" x14ac:dyDescent="0.35">
      <c r="K22" s="32"/>
    </row>
  </sheetData>
  <mergeCells count="1">
    <mergeCell ref="C2:H2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2"/>
  <sheetViews>
    <sheetView zoomScale="80" zoomScaleNormal="80" workbookViewId="0">
      <selection activeCell="E15" sqref="E15"/>
    </sheetView>
  </sheetViews>
  <sheetFormatPr baseColWidth="10" defaultColWidth="8.7265625" defaultRowHeight="14.5" x14ac:dyDescent="0.35"/>
  <cols>
    <col min="1" max="1" width="26.54296875" customWidth="1"/>
    <col min="3" max="3" width="13.36328125" style="1" customWidth="1"/>
    <col min="4" max="4" width="11.08984375" style="1" customWidth="1"/>
    <col min="5" max="5" width="17.90625" style="1" customWidth="1"/>
    <col min="6" max="6" width="10.36328125" style="1" customWidth="1"/>
    <col min="7" max="7" width="11.08984375" style="1" customWidth="1"/>
    <col min="8" max="9" width="14.90625" style="1" customWidth="1"/>
    <col min="14" max="14" width="10.453125" customWidth="1"/>
    <col min="15" max="15" width="11.453125" customWidth="1"/>
    <col min="16" max="16" width="12.453125" customWidth="1"/>
    <col min="19" max="19" width="8.36328125" customWidth="1"/>
    <col min="20" max="22" width="6.453125" customWidth="1"/>
    <col min="23" max="23" width="7.90625" customWidth="1"/>
    <col min="24" max="24" width="3" customWidth="1"/>
    <col min="25" max="25" width="11.6328125" customWidth="1"/>
    <col min="26" max="26" width="11.453125" customWidth="1"/>
    <col min="27" max="27" width="10.54296875" customWidth="1"/>
    <col min="28" max="28" width="10.6328125" customWidth="1"/>
    <col min="31" max="31" width="14.453125" customWidth="1"/>
  </cols>
  <sheetData>
    <row r="1" spans="1:32" x14ac:dyDescent="0.35">
      <c r="A1" t="s">
        <v>35</v>
      </c>
      <c r="B1" s="17"/>
    </row>
    <row r="2" spans="1:32" x14ac:dyDescent="0.35">
      <c r="A2" s="7" t="s">
        <v>34</v>
      </c>
      <c r="C2" s="59" t="s">
        <v>18</v>
      </c>
      <c r="D2" s="60"/>
      <c r="E2" s="60"/>
      <c r="F2" s="60"/>
      <c r="G2" s="60"/>
      <c r="H2" s="61"/>
      <c r="I2" s="3"/>
    </row>
    <row r="3" spans="1:32" s="8" customFormat="1" ht="29" x14ac:dyDescent="0.35">
      <c r="A3" s="62" t="s">
        <v>33</v>
      </c>
      <c r="B3" s="7" t="s">
        <v>1</v>
      </c>
      <c r="C3" s="67" t="s">
        <v>11</v>
      </c>
      <c r="D3" s="6" t="s">
        <v>7</v>
      </c>
      <c r="E3" s="6" t="s">
        <v>10</v>
      </c>
      <c r="F3" s="67" t="s">
        <v>51</v>
      </c>
      <c r="G3" s="6" t="s">
        <v>8</v>
      </c>
      <c r="H3" s="6" t="s">
        <v>9</v>
      </c>
      <c r="I3" s="67" t="s">
        <v>50</v>
      </c>
      <c r="J3" s="7" t="s">
        <v>2</v>
      </c>
      <c r="K3" s="7" t="s">
        <v>4</v>
      </c>
      <c r="L3" s="7" t="s">
        <v>3</v>
      </c>
      <c r="M3" s="7" t="s">
        <v>5</v>
      </c>
      <c r="N3" s="6" t="s">
        <v>17</v>
      </c>
      <c r="O3" s="7" t="s">
        <v>16</v>
      </c>
      <c r="P3" s="6" t="s">
        <v>14</v>
      </c>
      <c r="Q3" s="6" t="s">
        <v>15</v>
      </c>
      <c r="S3" s="21"/>
      <c r="T3" s="21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</row>
    <row r="4" spans="1:32" x14ac:dyDescent="0.35">
      <c r="A4" s="63"/>
      <c r="B4" s="2">
        <v>40</v>
      </c>
      <c r="C4" s="66">
        <v>14.5</v>
      </c>
      <c r="D4" s="2">
        <v>7.9</v>
      </c>
      <c r="E4" s="2">
        <v>75.099999999999994</v>
      </c>
      <c r="F4" s="66">
        <f>SUM(D4:E4)</f>
        <v>83</v>
      </c>
      <c r="G4" s="2">
        <v>1.8</v>
      </c>
      <c r="H4" s="2">
        <v>0.7</v>
      </c>
      <c r="I4" s="66">
        <f>SUM(G4:H4)</f>
        <v>2.5</v>
      </c>
      <c r="J4" s="2">
        <v>1.3</v>
      </c>
      <c r="K4" s="2">
        <v>0.13</v>
      </c>
      <c r="L4" s="42">
        <f>J4/K4</f>
        <v>10</v>
      </c>
      <c r="M4" s="2">
        <v>5.3</v>
      </c>
      <c r="N4" s="2">
        <v>1.42</v>
      </c>
      <c r="O4" s="52">
        <v>46.9</v>
      </c>
      <c r="P4" s="52">
        <v>36.299999999999997</v>
      </c>
      <c r="Q4" s="52">
        <v>11.2</v>
      </c>
      <c r="R4" s="19"/>
      <c r="S4" s="22"/>
      <c r="T4" s="22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 x14ac:dyDescent="0.35">
      <c r="A5" s="63"/>
      <c r="B5" s="2">
        <v>77</v>
      </c>
      <c r="C5" s="66">
        <v>21.1</v>
      </c>
      <c r="D5" s="2">
        <v>7.5</v>
      </c>
      <c r="E5" s="2">
        <v>70.099999999999994</v>
      </c>
      <c r="F5" s="66">
        <f t="shared" ref="F5:F8" si="0">SUM(D5:E5)</f>
        <v>77.599999999999994</v>
      </c>
      <c r="G5" s="2">
        <v>1.2</v>
      </c>
      <c r="H5" s="2">
        <v>0.1</v>
      </c>
      <c r="I5" s="66">
        <f t="shared" ref="I5:I8" si="1">SUM(G5:H5)</f>
        <v>1.3</v>
      </c>
      <c r="J5" s="2">
        <v>0.7</v>
      </c>
      <c r="K5" s="2">
        <v>7.0000000000000007E-2</v>
      </c>
      <c r="L5" s="42">
        <f>J5/K5</f>
        <v>9.9999999999999982</v>
      </c>
      <c r="M5" s="2">
        <v>5.0999999999999996</v>
      </c>
      <c r="N5" s="2">
        <v>1.53</v>
      </c>
      <c r="O5" s="52">
        <v>44.9</v>
      </c>
      <c r="P5" s="52">
        <v>34.9</v>
      </c>
      <c r="Q5" s="52">
        <v>14.1</v>
      </c>
      <c r="R5" s="19"/>
      <c r="S5" s="22"/>
      <c r="T5" s="22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 x14ac:dyDescent="0.35">
      <c r="A6" s="63"/>
      <c r="B6" s="2">
        <v>108</v>
      </c>
      <c r="C6" s="66">
        <v>15.8</v>
      </c>
      <c r="D6" s="2">
        <v>6.5</v>
      </c>
      <c r="E6" s="2">
        <v>76.2</v>
      </c>
      <c r="F6" s="66">
        <f t="shared" si="0"/>
        <v>82.7</v>
      </c>
      <c r="G6" s="2">
        <v>1.4</v>
      </c>
      <c r="H6" s="2">
        <v>0.1</v>
      </c>
      <c r="I6" s="66">
        <f t="shared" si="1"/>
        <v>1.5</v>
      </c>
      <c r="J6" s="2">
        <v>0.4</v>
      </c>
      <c r="K6" s="2">
        <v>0.06</v>
      </c>
      <c r="L6" s="42">
        <f>J6/K6</f>
        <v>6.666666666666667</v>
      </c>
      <c r="M6" s="2">
        <v>5.2</v>
      </c>
      <c r="N6" s="2">
        <v>1.62</v>
      </c>
      <c r="O6" s="52">
        <v>42.2</v>
      </c>
      <c r="P6" s="52">
        <v>37.1</v>
      </c>
      <c r="Q6" s="52">
        <v>12.7</v>
      </c>
      <c r="R6" s="19"/>
      <c r="S6" s="22"/>
      <c r="T6" s="22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 x14ac:dyDescent="0.35">
      <c r="A7" s="63"/>
      <c r="B7" s="2">
        <v>150</v>
      </c>
      <c r="C7" s="66">
        <v>16</v>
      </c>
      <c r="D7" s="2">
        <v>8.5</v>
      </c>
      <c r="E7" s="2">
        <v>73.5</v>
      </c>
      <c r="F7" s="66">
        <f t="shared" si="0"/>
        <v>82</v>
      </c>
      <c r="G7" s="2">
        <v>1.9</v>
      </c>
      <c r="H7" s="2">
        <v>0.1</v>
      </c>
      <c r="I7" s="66">
        <f t="shared" si="1"/>
        <v>2</v>
      </c>
      <c r="J7" s="2">
        <v>0.2</v>
      </c>
      <c r="K7" s="2">
        <v>0.04</v>
      </c>
      <c r="L7" s="42">
        <f>J7/K7</f>
        <v>5</v>
      </c>
      <c r="M7" s="2">
        <v>5.5</v>
      </c>
      <c r="N7" s="2">
        <v>1.64</v>
      </c>
      <c r="O7" s="52">
        <v>41.5</v>
      </c>
      <c r="P7" s="52">
        <v>34.1</v>
      </c>
      <c r="Q7" s="52">
        <v>13.2</v>
      </c>
      <c r="R7" s="19"/>
      <c r="S7" s="22"/>
      <c r="T7" s="22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 x14ac:dyDescent="0.35">
      <c r="A8" s="64"/>
      <c r="B8" s="2">
        <v>190</v>
      </c>
      <c r="C8" s="66">
        <v>16.2</v>
      </c>
      <c r="D8" s="2">
        <v>7.9</v>
      </c>
      <c r="E8" s="2">
        <v>73.900000000000006</v>
      </c>
      <c r="F8" s="66">
        <f t="shared" si="0"/>
        <v>81.800000000000011</v>
      </c>
      <c r="G8" s="2">
        <v>1.9</v>
      </c>
      <c r="H8" s="2">
        <v>0.1</v>
      </c>
      <c r="I8" s="66">
        <f t="shared" si="1"/>
        <v>2</v>
      </c>
      <c r="J8" s="2">
        <v>0.1</v>
      </c>
      <c r="K8" s="2">
        <v>0.02</v>
      </c>
      <c r="L8" s="42">
        <f>J8/K8</f>
        <v>5</v>
      </c>
      <c r="M8" s="2">
        <v>5.7</v>
      </c>
      <c r="N8" s="2">
        <v>1.66</v>
      </c>
      <c r="O8" s="52">
        <v>41.1</v>
      </c>
      <c r="P8" s="52">
        <v>33.5</v>
      </c>
      <c r="Q8" s="52">
        <v>13.5</v>
      </c>
      <c r="R8" s="19"/>
      <c r="S8" s="23"/>
      <c r="T8" s="23"/>
    </row>
    <row r="9" spans="1:32" x14ac:dyDescent="0.35">
      <c r="B9" s="3"/>
      <c r="C9" s="3"/>
      <c r="D9" s="3"/>
      <c r="E9" s="3"/>
      <c r="F9" s="68"/>
      <c r="G9" s="3"/>
      <c r="H9" s="3"/>
      <c r="I9" s="3"/>
      <c r="J9" s="3"/>
      <c r="K9" s="3"/>
      <c r="L9" s="3"/>
      <c r="M9" s="3"/>
      <c r="N9" s="3"/>
      <c r="O9" s="3"/>
      <c r="P9" s="4"/>
      <c r="Q9" s="3"/>
      <c r="S9" s="16"/>
      <c r="T9" s="16"/>
    </row>
    <row r="10" spans="1:32" s="9" customFormat="1" x14ac:dyDescent="0.35">
      <c r="A10" s="41" t="s">
        <v>29</v>
      </c>
      <c r="B10" s="40" t="s">
        <v>38</v>
      </c>
      <c r="C10" s="39"/>
      <c r="D10" s="21"/>
      <c r="E10" s="39"/>
      <c r="F10" s="39"/>
      <c r="G10" s="38"/>
      <c r="H10" s="38"/>
      <c r="I10" s="38"/>
      <c r="J10" s="38"/>
      <c r="K10" s="38"/>
      <c r="L10" s="38"/>
      <c r="M10" s="38"/>
      <c r="N10" s="38"/>
      <c r="O10" s="33"/>
      <c r="P10" s="38"/>
      <c r="Q10" s="38"/>
      <c r="R10" s="21"/>
      <c r="S10" s="29"/>
      <c r="T10" s="29"/>
      <c r="U10"/>
      <c r="V10"/>
      <c r="W10"/>
      <c r="X10"/>
      <c r="Y10"/>
      <c r="Z10"/>
      <c r="AA10"/>
      <c r="AB10"/>
      <c r="AC10"/>
      <c r="AD10"/>
      <c r="AE10"/>
      <c r="AF10"/>
    </row>
    <row r="11" spans="1:32" s="5" customFormat="1" x14ac:dyDescent="0.35">
      <c r="A11" s="30"/>
      <c r="B11" s="36"/>
      <c r="C11" s="36"/>
      <c r="D11" s="22"/>
      <c r="E11" s="35"/>
      <c r="F11" s="35"/>
      <c r="G11" s="33"/>
      <c r="H11" s="33"/>
      <c r="I11" s="33"/>
      <c r="J11" s="34"/>
      <c r="K11" s="33"/>
      <c r="L11" s="33"/>
      <c r="M11" s="33"/>
      <c r="O11" s="33"/>
      <c r="P11" s="33"/>
      <c r="Q11" s="37"/>
      <c r="R11" s="22"/>
      <c r="S11" s="29"/>
      <c r="T11" s="29"/>
      <c r="U11"/>
      <c r="V11"/>
      <c r="W11"/>
      <c r="X11"/>
      <c r="Y11"/>
      <c r="Z11"/>
      <c r="AA11"/>
      <c r="AB11"/>
      <c r="AC11"/>
      <c r="AD11"/>
      <c r="AE11"/>
      <c r="AF11"/>
    </row>
    <row r="12" spans="1:32" s="5" customFormat="1" x14ac:dyDescent="0.35">
      <c r="A12" s="30"/>
      <c r="B12" s="36"/>
      <c r="C12" s="36"/>
      <c r="D12" s="22"/>
      <c r="E12" s="35"/>
      <c r="F12" s="35"/>
      <c r="G12" s="33"/>
      <c r="H12" s="33"/>
      <c r="I12" s="33"/>
      <c r="J12" s="34"/>
      <c r="K12" s="33"/>
      <c r="L12" s="33"/>
      <c r="M12" s="33"/>
      <c r="N12" s="33"/>
      <c r="O12" s="33"/>
      <c r="P12" s="33"/>
      <c r="Q12" s="35"/>
      <c r="R12" s="22"/>
      <c r="S12" s="29"/>
      <c r="T12" s="29"/>
      <c r="U12"/>
      <c r="V12"/>
      <c r="W12"/>
      <c r="X12"/>
      <c r="Y12"/>
      <c r="Z12"/>
      <c r="AA12"/>
      <c r="AB12"/>
      <c r="AC12"/>
      <c r="AD12"/>
      <c r="AE12"/>
      <c r="AF12"/>
    </row>
    <row r="13" spans="1:32" s="5" customFormat="1" x14ac:dyDescent="0.35">
      <c r="A13" s="30"/>
      <c r="B13" s="36"/>
      <c r="C13" s="36"/>
      <c r="D13" s="22"/>
      <c r="E13" s="35"/>
      <c r="F13" s="35"/>
      <c r="G13" s="33"/>
      <c r="H13" s="33"/>
      <c r="I13" s="33"/>
      <c r="J13" s="34"/>
      <c r="K13" s="33"/>
      <c r="L13" s="33"/>
      <c r="M13" s="33"/>
      <c r="N13" s="33"/>
      <c r="O13" s="33"/>
      <c r="P13" s="33"/>
      <c r="Q13" s="35"/>
      <c r="R13" s="22"/>
      <c r="S13" s="29"/>
      <c r="T13" s="29"/>
      <c r="U13"/>
      <c r="V13"/>
      <c r="W13"/>
      <c r="X13"/>
      <c r="Y13"/>
      <c r="Z13"/>
      <c r="AA13"/>
      <c r="AB13"/>
      <c r="AC13"/>
      <c r="AD13"/>
      <c r="AE13"/>
      <c r="AF13"/>
    </row>
    <row r="14" spans="1:32" s="5" customFormat="1" x14ac:dyDescent="0.35">
      <c r="A14" s="30"/>
      <c r="B14" s="36"/>
      <c r="C14" s="36"/>
      <c r="D14" s="22"/>
      <c r="E14" s="35"/>
      <c r="F14" s="35"/>
      <c r="G14" s="33"/>
      <c r="H14" s="33"/>
      <c r="I14" s="33"/>
      <c r="J14" s="34"/>
      <c r="K14" s="33"/>
      <c r="L14" s="33"/>
      <c r="M14" s="33"/>
      <c r="N14" s="33"/>
      <c r="O14" s="33"/>
      <c r="P14" s="33"/>
      <c r="Q14" s="35"/>
      <c r="R14" s="22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</row>
    <row r="15" spans="1:32" x14ac:dyDescent="0.35">
      <c r="A15" s="23"/>
      <c r="B15" s="36"/>
      <c r="C15" s="3"/>
      <c r="D15" s="3"/>
      <c r="E15" s="3"/>
      <c r="F15" s="3"/>
      <c r="G15" s="3"/>
      <c r="H15" s="3"/>
      <c r="I15" s="3"/>
      <c r="J15" s="23"/>
      <c r="K15" s="23"/>
      <c r="L15" s="23"/>
      <c r="M15" s="23"/>
      <c r="N15" s="23"/>
      <c r="O15" s="23"/>
      <c r="P15" s="23"/>
      <c r="Q15" s="35"/>
      <c r="R15" s="23"/>
    </row>
    <row r="16" spans="1:32" x14ac:dyDescent="0.35">
      <c r="A16" s="21"/>
      <c r="B16" s="24"/>
      <c r="C16" s="25"/>
      <c r="D16" s="18"/>
      <c r="E16" s="25"/>
      <c r="F16" s="25"/>
      <c r="G16" s="18"/>
      <c r="H16" s="25"/>
      <c r="I16" s="25"/>
      <c r="J16" s="18"/>
      <c r="K16" s="18"/>
      <c r="L16" s="18"/>
      <c r="M16" s="18"/>
      <c r="N16" s="25"/>
      <c r="O16" s="25"/>
      <c r="P16" s="18"/>
      <c r="Q16" s="18"/>
      <c r="R16" s="23"/>
    </row>
    <row r="17" spans="1:18" x14ac:dyDescent="0.35">
      <c r="A17" s="21"/>
      <c r="B17" s="26"/>
      <c r="C17" s="27"/>
      <c r="D17" s="22"/>
      <c r="E17" s="28"/>
      <c r="F17" s="28"/>
      <c r="G17" s="3"/>
      <c r="H17" s="4"/>
      <c r="I17" s="4"/>
      <c r="J17" s="4"/>
      <c r="K17" s="22"/>
      <c r="L17" s="4"/>
      <c r="M17" s="22"/>
      <c r="N17" s="4"/>
      <c r="O17" s="4"/>
      <c r="P17" s="4"/>
      <c r="Q17" s="4"/>
      <c r="R17" s="23"/>
    </row>
    <row r="18" spans="1:18" x14ac:dyDescent="0.35">
      <c r="A18" s="21"/>
      <c r="B18" s="26"/>
      <c r="C18" s="27"/>
      <c r="D18" s="22"/>
      <c r="E18" s="28"/>
      <c r="F18" s="28"/>
      <c r="G18" s="3"/>
      <c r="H18" s="4"/>
      <c r="I18" s="4"/>
      <c r="J18" s="4"/>
      <c r="K18" s="22"/>
      <c r="L18" s="4"/>
      <c r="M18" s="22"/>
      <c r="N18" s="4"/>
      <c r="O18" s="4"/>
      <c r="P18" s="4"/>
      <c r="Q18" s="4"/>
      <c r="R18" s="23"/>
    </row>
    <row r="19" spans="1:18" x14ac:dyDescent="0.35">
      <c r="A19" s="21"/>
      <c r="B19" s="26"/>
      <c r="C19" s="27"/>
      <c r="D19" s="22"/>
      <c r="E19" s="28"/>
      <c r="F19" s="28"/>
      <c r="G19" s="3"/>
      <c r="H19" s="4"/>
      <c r="I19" s="4"/>
      <c r="J19" s="4"/>
      <c r="K19" s="22"/>
      <c r="L19" s="4"/>
      <c r="M19" s="22"/>
      <c r="N19" s="4"/>
      <c r="O19" s="27"/>
      <c r="P19" s="4"/>
      <c r="Q19" s="4"/>
      <c r="R19" s="23"/>
    </row>
    <row r="20" spans="1:18" x14ac:dyDescent="0.35">
      <c r="A20" s="21"/>
      <c r="B20" s="26"/>
      <c r="C20" s="27"/>
      <c r="D20" s="4"/>
      <c r="E20" s="28"/>
      <c r="F20" s="28"/>
      <c r="G20" s="3"/>
      <c r="H20" s="4"/>
      <c r="I20" s="4"/>
      <c r="J20" s="4"/>
      <c r="K20" s="22"/>
      <c r="L20" s="4"/>
      <c r="M20" s="22"/>
      <c r="N20" s="4"/>
      <c r="O20" s="27"/>
      <c r="P20" s="4"/>
      <c r="Q20" s="4"/>
      <c r="R20" s="23"/>
    </row>
    <row r="22" spans="1:18" x14ac:dyDescent="0.35">
      <c r="H22" s="1" t="s">
        <v>12</v>
      </c>
    </row>
  </sheetData>
  <mergeCells count="2">
    <mergeCell ref="A3:A8"/>
    <mergeCell ref="C2:H2"/>
  </mergeCells>
  <pageMargins left="0.7" right="0.7" top="0.78740157499999996" bottom="0.78740157499999996" header="0.3" footer="0.3"/>
  <pageSetup paperSize="9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"/>
  <sheetViews>
    <sheetView topLeftCell="A2" zoomScale="80" zoomScaleNormal="80" workbookViewId="0">
      <selection activeCell="G11" sqref="G11"/>
    </sheetView>
  </sheetViews>
  <sheetFormatPr baseColWidth="10" defaultColWidth="8.7265625" defaultRowHeight="14.5" x14ac:dyDescent="0.35"/>
  <cols>
    <col min="1" max="1" width="26.54296875" customWidth="1"/>
    <col min="3" max="3" width="13.26953125" style="1" customWidth="1"/>
    <col min="4" max="4" width="11.1796875" style="1" customWidth="1"/>
    <col min="5" max="6" width="17.81640625" style="1" customWidth="1"/>
    <col min="7" max="7" width="11.1796875" style="1" customWidth="1"/>
    <col min="8" max="9" width="14.81640625" style="1" customWidth="1"/>
    <col min="14" max="14" width="10.453125" customWidth="1"/>
    <col min="15" max="15" width="11.453125" customWidth="1"/>
    <col min="16" max="16" width="12.453125" customWidth="1"/>
    <col min="19" max="19" width="8.26953125" customWidth="1"/>
    <col min="20" max="22" width="6.453125" customWidth="1"/>
    <col min="23" max="23" width="7.81640625" customWidth="1"/>
    <col min="24" max="24" width="3" customWidth="1"/>
    <col min="25" max="25" width="11.7265625" customWidth="1"/>
    <col min="26" max="26" width="11.453125" customWidth="1"/>
    <col min="27" max="27" width="10.54296875" customWidth="1"/>
    <col min="28" max="28" width="10.7265625" customWidth="1"/>
    <col min="31" max="31" width="14.453125" customWidth="1"/>
  </cols>
  <sheetData>
    <row r="1" spans="1:32" x14ac:dyDescent="0.35">
      <c r="A1" t="s">
        <v>32</v>
      </c>
      <c r="B1" s="17"/>
    </row>
    <row r="2" spans="1:32" x14ac:dyDescent="0.35">
      <c r="A2" s="7" t="s">
        <v>31</v>
      </c>
      <c r="C2" s="59" t="s">
        <v>18</v>
      </c>
      <c r="D2" s="60"/>
      <c r="E2" s="60"/>
      <c r="F2" s="60"/>
      <c r="G2" s="60"/>
      <c r="H2" s="61"/>
      <c r="I2" s="3"/>
    </row>
    <row r="3" spans="1:32" s="8" customFormat="1" ht="29" x14ac:dyDescent="0.35">
      <c r="A3" s="62" t="s">
        <v>30</v>
      </c>
      <c r="B3" s="7" t="s">
        <v>1</v>
      </c>
      <c r="C3" s="6" t="s">
        <v>11</v>
      </c>
      <c r="D3" s="6" t="s">
        <v>7</v>
      </c>
      <c r="E3" s="6" t="s">
        <v>10</v>
      </c>
      <c r="F3" s="67" t="s">
        <v>51</v>
      </c>
      <c r="G3" s="6" t="s">
        <v>8</v>
      </c>
      <c r="H3" s="6" t="s">
        <v>9</v>
      </c>
      <c r="I3" s="67" t="s">
        <v>52</v>
      </c>
      <c r="J3" s="7" t="s">
        <v>2</v>
      </c>
      <c r="K3" s="7" t="s">
        <v>4</v>
      </c>
      <c r="L3" s="7" t="s">
        <v>3</v>
      </c>
      <c r="M3" s="7" t="s">
        <v>5</v>
      </c>
      <c r="N3" s="6" t="s">
        <v>17</v>
      </c>
      <c r="O3" s="7" t="s">
        <v>16</v>
      </c>
      <c r="P3" s="6" t="s">
        <v>14</v>
      </c>
      <c r="Q3" s="6" t="s">
        <v>15</v>
      </c>
      <c r="S3" s="21"/>
      <c r="T3" s="21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</row>
    <row r="4" spans="1:32" x14ac:dyDescent="0.35">
      <c r="A4" s="63"/>
      <c r="B4" s="2">
        <v>30</v>
      </c>
      <c r="C4" s="2">
        <v>9.1</v>
      </c>
      <c r="D4" s="2">
        <v>13.8</v>
      </c>
      <c r="E4" s="2">
        <v>14.4</v>
      </c>
      <c r="F4" s="66">
        <f>SUM(D4:E4)</f>
        <v>28.200000000000003</v>
      </c>
      <c r="G4" s="2">
        <v>34.4</v>
      </c>
      <c r="H4" s="2">
        <v>28.3</v>
      </c>
      <c r="I4" s="66">
        <f>SUM(G4:H4)</f>
        <v>62.7</v>
      </c>
      <c r="J4" s="2">
        <v>2.29</v>
      </c>
      <c r="K4" s="2">
        <v>0.17499999999999999</v>
      </c>
      <c r="L4" s="2">
        <v>13.1</v>
      </c>
      <c r="M4" s="2">
        <v>6.1</v>
      </c>
      <c r="N4" s="2">
        <v>1.42</v>
      </c>
      <c r="O4" s="52">
        <v>45.2</v>
      </c>
      <c r="P4" s="52">
        <v>31.3</v>
      </c>
      <c r="Q4" s="52">
        <v>8.5</v>
      </c>
      <c r="R4" s="19"/>
      <c r="S4" s="22"/>
      <c r="T4" s="22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</row>
    <row r="5" spans="1:32" x14ac:dyDescent="0.35">
      <c r="A5" s="63"/>
      <c r="B5" s="2">
        <v>60</v>
      </c>
      <c r="C5" s="2">
        <v>11.4</v>
      </c>
      <c r="D5" s="2">
        <v>13.2</v>
      </c>
      <c r="E5" s="2">
        <v>15.2</v>
      </c>
      <c r="F5" s="66">
        <f t="shared" ref="F5:F7" si="0">SUM(D5:E5)</f>
        <v>28.4</v>
      </c>
      <c r="G5" s="2">
        <v>32</v>
      </c>
      <c r="H5" s="2">
        <v>28.2</v>
      </c>
      <c r="I5" s="66">
        <f t="shared" ref="I5:I7" si="1">SUM(G5:H5)</f>
        <v>60.2</v>
      </c>
      <c r="J5" s="2">
        <v>1.25</v>
      </c>
      <c r="K5" s="2">
        <v>9.4E-2</v>
      </c>
      <c r="L5" s="2">
        <v>13.3</v>
      </c>
      <c r="M5" s="2">
        <v>5.9</v>
      </c>
      <c r="N5" s="2">
        <v>1.48</v>
      </c>
      <c r="O5" s="52">
        <v>43.4</v>
      </c>
      <c r="P5" s="52">
        <v>25.6</v>
      </c>
      <c r="Q5" s="52">
        <v>6.5</v>
      </c>
      <c r="R5" s="19"/>
      <c r="S5" s="22"/>
      <c r="T5" s="22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</row>
    <row r="6" spans="1:32" x14ac:dyDescent="0.35">
      <c r="A6" s="63"/>
      <c r="B6" s="2">
        <v>90</v>
      </c>
      <c r="C6" s="2">
        <v>13.6</v>
      </c>
      <c r="D6" s="2">
        <v>12</v>
      </c>
      <c r="E6" s="2">
        <v>15.2</v>
      </c>
      <c r="F6" s="66">
        <f t="shared" si="0"/>
        <v>27.2</v>
      </c>
      <c r="G6" s="2">
        <v>32.200000000000003</v>
      </c>
      <c r="H6" s="2">
        <v>27</v>
      </c>
      <c r="I6" s="66">
        <f t="shared" si="1"/>
        <v>59.2</v>
      </c>
      <c r="J6" s="2">
        <v>0.38</v>
      </c>
      <c r="K6" s="2">
        <v>3.5999999999999997E-2</v>
      </c>
      <c r="L6" s="2">
        <v>10.6</v>
      </c>
      <c r="M6" s="2">
        <v>5.6</v>
      </c>
      <c r="N6" s="2">
        <v>1.73</v>
      </c>
      <c r="O6" s="52">
        <v>34.4</v>
      </c>
      <c r="P6" s="52">
        <v>23.1</v>
      </c>
      <c r="Q6" s="52">
        <v>7.1</v>
      </c>
      <c r="R6" s="19"/>
      <c r="S6" s="22"/>
      <c r="T6" s="22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 x14ac:dyDescent="0.35">
      <c r="A7" s="64"/>
      <c r="B7" s="2">
        <v>150</v>
      </c>
      <c r="C7" s="2">
        <v>14.5</v>
      </c>
      <c r="D7" s="2">
        <v>11.3</v>
      </c>
      <c r="E7" s="2">
        <v>14.8</v>
      </c>
      <c r="F7" s="66">
        <f t="shared" si="0"/>
        <v>26.1</v>
      </c>
      <c r="G7" s="2">
        <v>31.8</v>
      </c>
      <c r="H7" s="2">
        <v>27.6</v>
      </c>
      <c r="I7" s="66">
        <f t="shared" si="1"/>
        <v>59.400000000000006</v>
      </c>
      <c r="J7" s="2">
        <v>0.11</v>
      </c>
      <c r="K7" s="2">
        <v>1.2999999999999999E-2</v>
      </c>
      <c r="L7" s="2">
        <v>8.5</v>
      </c>
      <c r="M7" s="2">
        <v>5.3</v>
      </c>
      <c r="N7" s="2">
        <v>1.78</v>
      </c>
      <c r="O7" s="52">
        <v>32.700000000000003</v>
      </c>
      <c r="P7" s="52">
        <v>22</v>
      </c>
      <c r="Q7" s="52">
        <v>6</v>
      </c>
      <c r="R7" s="19"/>
      <c r="S7" s="22"/>
      <c r="T7" s="22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 x14ac:dyDescent="0.3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4"/>
      <c r="Q8" s="3"/>
      <c r="S8" s="23"/>
      <c r="T8" s="23"/>
    </row>
    <row r="9" spans="1:32" s="9" customFormat="1" x14ac:dyDescent="0.35">
      <c r="A9" s="41" t="s">
        <v>29</v>
      </c>
      <c r="B9" s="40" t="s">
        <v>28</v>
      </c>
      <c r="C9" s="39"/>
      <c r="D9" s="21"/>
      <c r="E9" s="39"/>
      <c r="F9" s="39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21"/>
      <c r="S9" s="16"/>
      <c r="T9" s="16"/>
      <c r="U9"/>
      <c r="V9"/>
      <c r="W9"/>
      <c r="X9"/>
      <c r="Y9"/>
      <c r="Z9"/>
      <c r="AA9"/>
      <c r="AB9"/>
      <c r="AC9"/>
      <c r="AD9"/>
      <c r="AE9"/>
      <c r="AF9"/>
    </row>
    <row r="10" spans="1:32" s="5" customFormat="1" x14ac:dyDescent="0.35">
      <c r="A10" s="30"/>
      <c r="B10" s="36"/>
      <c r="C10" s="36"/>
      <c r="D10" s="22"/>
      <c r="E10" s="35"/>
      <c r="F10" s="35"/>
      <c r="G10" s="33"/>
      <c r="H10" s="33"/>
      <c r="I10" s="33"/>
      <c r="J10" s="34"/>
      <c r="K10" s="33"/>
      <c r="L10" s="33"/>
      <c r="M10" s="33"/>
      <c r="N10" s="33"/>
      <c r="O10" s="33"/>
      <c r="P10" s="33"/>
      <c r="Q10" s="37"/>
      <c r="R10" s="22"/>
      <c r="S10" s="29"/>
      <c r="T10" s="29"/>
      <c r="U10"/>
      <c r="V10"/>
      <c r="W10"/>
      <c r="X10"/>
      <c r="Y10"/>
      <c r="Z10"/>
      <c r="AA10"/>
      <c r="AB10"/>
      <c r="AC10"/>
      <c r="AD10"/>
      <c r="AE10"/>
      <c r="AF10"/>
    </row>
    <row r="11" spans="1:32" s="5" customFormat="1" x14ac:dyDescent="0.35">
      <c r="A11" s="30"/>
      <c r="B11" s="36"/>
      <c r="C11" s="36"/>
      <c r="D11" s="22"/>
      <c r="E11" s="35"/>
      <c r="F11" s="35"/>
      <c r="G11" s="33"/>
      <c r="H11" s="33"/>
      <c r="I11" s="33"/>
      <c r="J11" s="34"/>
      <c r="K11" s="33"/>
      <c r="L11" s="33"/>
      <c r="M11" s="33"/>
      <c r="N11" s="33"/>
      <c r="O11" s="33"/>
      <c r="P11" s="33"/>
      <c r="Q11" s="35"/>
      <c r="R11" s="22"/>
      <c r="S11" s="29"/>
      <c r="T11" s="29"/>
      <c r="U11"/>
      <c r="V11"/>
      <c r="W11"/>
      <c r="X11"/>
      <c r="Y11"/>
      <c r="Z11"/>
      <c r="AA11"/>
      <c r="AB11"/>
      <c r="AC11"/>
      <c r="AD11"/>
      <c r="AE11"/>
      <c r="AF11"/>
    </row>
    <row r="12" spans="1:32" s="5" customFormat="1" x14ac:dyDescent="0.35">
      <c r="A12" s="30"/>
      <c r="B12" s="36"/>
      <c r="C12" s="36"/>
      <c r="D12" s="22"/>
      <c r="E12" s="35"/>
      <c r="F12" s="35"/>
      <c r="G12" s="33"/>
      <c r="H12" s="33"/>
      <c r="I12" s="33"/>
      <c r="J12" s="34"/>
      <c r="K12" s="33"/>
      <c r="L12" s="33"/>
      <c r="M12" s="33"/>
      <c r="N12" s="33"/>
      <c r="O12" s="33"/>
      <c r="P12" s="33"/>
      <c r="Q12" s="35"/>
      <c r="R12" s="22"/>
      <c r="S12" s="29"/>
      <c r="T12" s="29"/>
      <c r="U12"/>
      <c r="V12"/>
      <c r="W12"/>
      <c r="X12"/>
      <c r="Y12"/>
      <c r="Z12"/>
      <c r="AA12"/>
      <c r="AB12"/>
      <c r="AC12"/>
      <c r="AD12"/>
      <c r="AE12"/>
      <c r="AF12"/>
    </row>
    <row r="13" spans="1:32" s="5" customFormat="1" x14ac:dyDescent="0.35">
      <c r="A13" s="30"/>
      <c r="B13" s="36"/>
      <c r="C13" s="36"/>
      <c r="D13" s="22"/>
      <c r="E13" s="35"/>
      <c r="F13" s="35"/>
      <c r="G13" s="33"/>
      <c r="H13" s="33"/>
      <c r="I13" s="33"/>
      <c r="J13" s="34"/>
      <c r="K13" s="33"/>
      <c r="L13" s="33"/>
      <c r="M13" s="33"/>
      <c r="N13" s="33"/>
      <c r="O13" s="33"/>
      <c r="P13" s="33"/>
      <c r="Q13" s="35"/>
      <c r="R13" s="22"/>
      <c r="S13" s="29"/>
      <c r="T13" s="29"/>
      <c r="U13"/>
      <c r="V13"/>
      <c r="W13"/>
      <c r="X13"/>
      <c r="Y13"/>
      <c r="Z13"/>
      <c r="AA13"/>
      <c r="AB13"/>
      <c r="AC13"/>
      <c r="AD13"/>
      <c r="AE13"/>
      <c r="AF13"/>
    </row>
    <row r="14" spans="1:32" x14ac:dyDescent="0.35">
      <c r="A14" s="23"/>
      <c r="B14" s="36"/>
      <c r="C14" s="3"/>
      <c r="D14" s="3"/>
      <c r="E14" s="3"/>
      <c r="F14" s="3"/>
      <c r="G14" s="3"/>
      <c r="H14" s="3"/>
      <c r="I14" s="3"/>
      <c r="J14" s="34"/>
      <c r="K14" s="23"/>
      <c r="L14" s="33"/>
      <c r="M14" s="33"/>
      <c r="N14" s="33"/>
      <c r="O14" s="33"/>
      <c r="P14" s="23"/>
      <c r="Q14" s="35"/>
      <c r="R14" s="23"/>
    </row>
    <row r="15" spans="1:32" x14ac:dyDescent="0.35">
      <c r="A15" s="21"/>
      <c r="B15" s="24"/>
      <c r="C15" s="25"/>
      <c r="D15" s="18"/>
      <c r="E15" s="25"/>
      <c r="F15" s="25"/>
      <c r="G15" s="18"/>
      <c r="H15" s="25"/>
      <c r="I15" s="25"/>
      <c r="J15" s="34"/>
      <c r="K15" s="18"/>
      <c r="L15" s="33"/>
      <c r="M15" s="33"/>
      <c r="N15" s="33"/>
      <c r="O15" s="33"/>
      <c r="P15" s="18"/>
      <c r="Q15" s="18"/>
      <c r="R15" s="23"/>
    </row>
    <row r="16" spans="1:32" x14ac:dyDescent="0.35">
      <c r="A16" s="21"/>
      <c r="B16" s="26"/>
      <c r="C16" s="27"/>
      <c r="D16" s="22"/>
      <c r="E16" s="28"/>
      <c r="F16" s="28"/>
      <c r="G16" s="3"/>
      <c r="H16" s="4"/>
      <c r="I16" s="4"/>
      <c r="J16" s="4"/>
      <c r="K16" s="22"/>
      <c r="L16" s="4"/>
      <c r="M16" s="22"/>
      <c r="N16" s="4"/>
      <c r="O16" s="4"/>
      <c r="P16" s="4"/>
      <c r="Q16" s="4"/>
      <c r="R16" s="23"/>
    </row>
    <row r="17" spans="1:18" x14ac:dyDescent="0.35">
      <c r="A17" s="21"/>
      <c r="B17" s="26"/>
      <c r="C17" s="27"/>
      <c r="D17" s="27"/>
      <c r="E17" s="27"/>
      <c r="F17" s="27"/>
      <c r="G17" s="27"/>
      <c r="H17" s="27"/>
      <c r="I17" s="27"/>
      <c r="J17" s="4"/>
      <c r="K17" s="22"/>
      <c r="L17" s="4"/>
      <c r="M17" s="22"/>
      <c r="N17" s="4"/>
      <c r="O17" s="4"/>
      <c r="P17" s="4"/>
      <c r="Q17" s="4"/>
      <c r="R17" s="23"/>
    </row>
    <row r="18" spans="1:18" x14ac:dyDescent="0.35">
      <c r="A18" s="21"/>
      <c r="B18" s="26"/>
      <c r="C18" s="27"/>
      <c r="D18" s="27"/>
      <c r="E18" s="27"/>
      <c r="F18" s="27"/>
      <c r="G18" s="27"/>
      <c r="H18" s="27"/>
      <c r="I18" s="27"/>
      <c r="J18" s="4"/>
      <c r="K18" s="22"/>
      <c r="L18" s="4"/>
      <c r="M18" s="22"/>
      <c r="N18" s="4"/>
      <c r="O18" s="27"/>
      <c r="P18" s="4"/>
      <c r="Q18" s="4"/>
      <c r="R18" s="23"/>
    </row>
    <row r="19" spans="1:18" x14ac:dyDescent="0.35">
      <c r="A19" s="21"/>
      <c r="B19" s="26"/>
      <c r="C19" s="27"/>
      <c r="D19" s="27"/>
      <c r="E19" s="27"/>
      <c r="F19" s="27"/>
      <c r="G19" s="27"/>
      <c r="H19" s="27"/>
      <c r="I19" s="27"/>
      <c r="J19" s="4"/>
      <c r="K19" s="22"/>
      <c r="L19" s="4"/>
      <c r="M19" s="22"/>
      <c r="N19" s="4"/>
      <c r="O19" s="27"/>
      <c r="P19" s="4"/>
      <c r="Q19" s="4"/>
      <c r="R19" s="23"/>
    </row>
    <row r="20" spans="1:18" x14ac:dyDescent="0.35">
      <c r="C20" s="27"/>
      <c r="D20" s="27"/>
      <c r="E20" s="27"/>
      <c r="F20" s="27"/>
      <c r="G20" s="27"/>
      <c r="H20" s="27"/>
      <c r="I20" s="27"/>
    </row>
  </sheetData>
  <mergeCells count="2">
    <mergeCell ref="A3:A7"/>
    <mergeCell ref="C2:H2"/>
  </mergeCells>
  <pageMargins left="0.7" right="0.7" top="0.78740157499999996" bottom="0.78740157499999996" header="0.3" footer="0.3"/>
  <pageSetup paperSize="9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zoomScale="64" zoomScaleNormal="64" workbookViewId="0">
      <selection activeCell="J14" sqref="J14"/>
    </sheetView>
  </sheetViews>
  <sheetFormatPr baseColWidth="10" defaultColWidth="10.90625" defaultRowHeight="14.5" x14ac:dyDescent="0.35"/>
  <cols>
    <col min="5" max="6" width="12.54296875" customWidth="1"/>
  </cols>
  <sheetData>
    <row r="1" spans="1:17" x14ac:dyDescent="0.35">
      <c r="C1" s="17"/>
    </row>
    <row r="2" spans="1:17" x14ac:dyDescent="0.35">
      <c r="A2" s="30" t="s">
        <v>19</v>
      </c>
      <c r="C2" s="59" t="s">
        <v>18</v>
      </c>
      <c r="D2" s="60"/>
      <c r="E2" s="60"/>
      <c r="F2" s="60"/>
      <c r="G2" s="60"/>
      <c r="H2" s="61"/>
      <c r="I2" s="3"/>
    </row>
    <row r="3" spans="1:17" ht="29" x14ac:dyDescent="0.35">
      <c r="A3" s="30"/>
      <c r="B3" s="7" t="s">
        <v>1</v>
      </c>
      <c r="C3" s="6" t="s">
        <v>11</v>
      </c>
      <c r="D3" s="6" t="s">
        <v>7</v>
      </c>
      <c r="E3" s="6" t="s">
        <v>10</v>
      </c>
      <c r="F3" s="67" t="s">
        <v>51</v>
      </c>
      <c r="G3" s="6" t="s">
        <v>8</v>
      </c>
      <c r="H3" s="6" t="s">
        <v>9</v>
      </c>
      <c r="I3" s="67" t="s">
        <v>52</v>
      </c>
      <c r="J3" s="7" t="s">
        <v>2</v>
      </c>
      <c r="K3" s="7" t="s">
        <v>4</v>
      </c>
      <c r="L3" s="7" t="s">
        <v>3</v>
      </c>
      <c r="M3" s="7" t="s">
        <v>5</v>
      </c>
      <c r="N3" s="6" t="s">
        <v>17</v>
      </c>
      <c r="O3" s="7" t="s">
        <v>16</v>
      </c>
      <c r="P3" s="6" t="s">
        <v>14</v>
      </c>
      <c r="Q3" s="6" t="s">
        <v>15</v>
      </c>
    </row>
    <row r="4" spans="1:17" x14ac:dyDescent="0.35">
      <c r="A4" s="30"/>
      <c r="B4" s="2">
        <v>30</v>
      </c>
      <c r="C4" s="2">
        <v>4.5</v>
      </c>
      <c r="D4" s="2">
        <v>4.5</v>
      </c>
      <c r="E4" s="2">
        <v>12</v>
      </c>
      <c r="F4" s="66">
        <f>SUM(D4:E4)</f>
        <v>16.5</v>
      </c>
      <c r="G4" s="2">
        <v>51</v>
      </c>
      <c r="H4" s="2">
        <v>28</v>
      </c>
      <c r="I4" s="66">
        <f>SUM(G4:H4)</f>
        <v>79</v>
      </c>
      <c r="J4" s="2">
        <v>0.68</v>
      </c>
      <c r="K4" s="2">
        <v>6.0999999999999999E-2</v>
      </c>
      <c r="L4" s="2">
        <v>11.1</v>
      </c>
      <c r="M4" s="2">
        <v>6.1</v>
      </c>
      <c r="N4" s="2">
        <v>1.68</v>
      </c>
      <c r="O4" s="52">
        <v>48.8</v>
      </c>
      <c r="P4" s="52">
        <v>26</v>
      </c>
      <c r="Q4" s="52">
        <v>7</v>
      </c>
    </row>
    <row r="5" spans="1:17" x14ac:dyDescent="0.35">
      <c r="A5" s="30"/>
      <c r="B5" s="2">
        <v>45</v>
      </c>
      <c r="C5" s="2">
        <v>3.8</v>
      </c>
      <c r="D5" s="2">
        <v>4</v>
      </c>
      <c r="E5" s="2">
        <v>14.5</v>
      </c>
      <c r="F5" s="66">
        <f t="shared" ref="F5:F8" si="0">SUM(D5:E5)</f>
        <v>18.5</v>
      </c>
      <c r="G5" s="2">
        <v>47.7</v>
      </c>
      <c r="H5" s="2">
        <v>30</v>
      </c>
      <c r="I5" s="66">
        <f t="shared" ref="I5:I8" si="1">SUM(G5:H5)</f>
        <v>77.7</v>
      </c>
      <c r="J5" s="2">
        <v>0.13</v>
      </c>
      <c r="K5" s="2">
        <v>1.2E-2</v>
      </c>
      <c r="L5" s="2">
        <v>11</v>
      </c>
      <c r="M5" s="2">
        <v>5.7</v>
      </c>
      <c r="N5" s="2">
        <v>1.73</v>
      </c>
      <c r="O5" s="52">
        <v>47.4</v>
      </c>
      <c r="P5" s="52">
        <v>23</v>
      </c>
      <c r="Q5" s="52">
        <v>6</v>
      </c>
    </row>
    <row r="6" spans="1:17" x14ac:dyDescent="0.35">
      <c r="A6" s="30"/>
      <c r="B6" s="2">
        <v>60</v>
      </c>
      <c r="C6" s="2">
        <v>3.5</v>
      </c>
      <c r="D6" s="2">
        <v>3</v>
      </c>
      <c r="E6" s="2">
        <v>11</v>
      </c>
      <c r="F6" s="66">
        <f t="shared" si="0"/>
        <v>14</v>
      </c>
      <c r="G6" s="2">
        <v>48.5</v>
      </c>
      <c r="H6" s="2">
        <v>34</v>
      </c>
      <c r="I6" s="66">
        <f t="shared" si="1"/>
        <v>82.5</v>
      </c>
      <c r="J6" s="2">
        <v>0.1</v>
      </c>
      <c r="K6" s="2">
        <v>8.9999999999999993E-3</v>
      </c>
      <c r="L6" s="2">
        <v>11</v>
      </c>
      <c r="M6" s="2">
        <v>6.1</v>
      </c>
      <c r="N6" s="2">
        <v>1.69</v>
      </c>
      <c r="O6" s="52">
        <v>44.2</v>
      </c>
      <c r="P6" s="52">
        <v>21</v>
      </c>
      <c r="Q6" s="52">
        <v>4</v>
      </c>
    </row>
    <row r="7" spans="1:17" x14ac:dyDescent="0.35">
      <c r="A7" s="23"/>
      <c r="B7" s="2">
        <v>100</v>
      </c>
      <c r="C7" s="2">
        <v>18</v>
      </c>
      <c r="D7" s="2">
        <v>8</v>
      </c>
      <c r="E7" s="2">
        <v>12.5</v>
      </c>
      <c r="F7" s="66">
        <f t="shared" si="0"/>
        <v>20.5</v>
      </c>
      <c r="G7" s="2">
        <v>41.5</v>
      </c>
      <c r="H7" s="2">
        <v>20</v>
      </c>
      <c r="I7" s="66">
        <f t="shared" si="1"/>
        <v>61.5</v>
      </c>
      <c r="J7" s="2">
        <v>0.19</v>
      </c>
      <c r="K7" s="2">
        <v>1.7000000000000001E-2</v>
      </c>
      <c r="L7" s="2">
        <v>11</v>
      </c>
      <c r="M7" s="2">
        <v>6.4</v>
      </c>
      <c r="N7" s="2">
        <v>1.77</v>
      </c>
      <c r="O7" s="52">
        <v>41.2</v>
      </c>
      <c r="P7" s="52">
        <v>28</v>
      </c>
      <c r="Q7" s="52">
        <v>15</v>
      </c>
    </row>
    <row r="8" spans="1:17" x14ac:dyDescent="0.35">
      <c r="A8" s="23"/>
      <c r="B8" s="2">
        <v>200</v>
      </c>
      <c r="C8" s="2">
        <v>14.5</v>
      </c>
      <c r="D8" s="2">
        <v>8</v>
      </c>
      <c r="E8" s="2">
        <v>16</v>
      </c>
      <c r="F8" s="66">
        <f t="shared" si="0"/>
        <v>24</v>
      </c>
      <c r="G8" s="2">
        <v>45.5</v>
      </c>
      <c r="H8" s="2">
        <v>16</v>
      </c>
      <c r="I8" s="66">
        <f t="shared" si="1"/>
        <v>61.5</v>
      </c>
      <c r="J8" s="2">
        <v>0</v>
      </c>
      <c r="K8" s="2">
        <v>0</v>
      </c>
      <c r="L8" s="2">
        <v>1</v>
      </c>
      <c r="M8" s="2">
        <v>7.8</v>
      </c>
      <c r="N8" s="2">
        <v>1.85</v>
      </c>
      <c r="O8" s="52">
        <v>41.2</v>
      </c>
      <c r="P8" s="52">
        <v>26</v>
      </c>
      <c r="Q8" s="52">
        <v>11</v>
      </c>
    </row>
    <row r="10" spans="1:17" x14ac:dyDescent="0.35">
      <c r="A10" t="s">
        <v>20</v>
      </c>
    </row>
    <row r="11" spans="1:17" x14ac:dyDescent="0.35">
      <c r="D11" s="41" t="s">
        <v>29</v>
      </c>
      <c r="G11" t="s">
        <v>27</v>
      </c>
    </row>
  </sheetData>
  <mergeCells count="1">
    <mergeCell ref="C2:H2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"/>
  <sheetViews>
    <sheetView zoomScale="64" zoomScaleNormal="64" workbookViewId="0">
      <selection activeCell="J17" sqref="J17"/>
    </sheetView>
  </sheetViews>
  <sheetFormatPr baseColWidth="10" defaultColWidth="10.90625" defaultRowHeight="14.5" x14ac:dyDescent="0.35"/>
  <cols>
    <col min="5" max="6" width="12.453125" customWidth="1"/>
  </cols>
  <sheetData>
    <row r="1" spans="1:32" x14ac:dyDescent="0.35">
      <c r="C1" s="17"/>
    </row>
    <row r="2" spans="1:32" x14ac:dyDescent="0.35">
      <c r="A2" s="30" t="s">
        <v>23</v>
      </c>
      <c r="C2" s="59" t="s">
        <v>18</v>
      </c>
      <c r="D2" s="60"/>
      <c r="E2" s="60"/>
      <c r="F2" s="60"/>
      <c r="G2" s="60"/>
      <c r="H2" s="61"/>
      <c r="I2" s="3"/>
      <c r="S2" s="14"/>
      <c r="T2" s="14"/>
      <c r="U2" s="14"/>
      <c r="V2" s="14"/>
      <c r="W2" s="14"/>
      <c r="X2" s="10"/>
      <c r="Y2" s="14"/>
      <c r="Z2" s="14"/>
      <c r="AA2" s="14"/>
      <c r="AB2" s="14"/>
      <c r="AC2" s="14"/>
      <c r="AD2" s="15"/>
      <c r="AF2" s="19"/>
    </row>
    <row r="3" spans="1:32" ht="29" x14ac:dyDescent="0.35">
      <c r="A3" s="30"/>
      <c r="B3" s="7" t="s">
        <v>1</v>
      </c>
      <c r="C3" s="6" t="s">
        <v>11</v>
      </c>
      <c r="D3" s="6" t="s">
        <v>7</v>
      </c>
      <c r="E3" s="6" t="s">
        <v>10</v>
      </c>
      <c r="F3" s="67" t="s">
        <v>51</v>
      </c>
      <c r="G3" s="6" t="s">
        <v>8</v>
      </c>
      <c r="H3" s="6" t="s">
        <v>9</v>
      </c>
      <c r="I3" s="67" t="s">
        <v>52</v>
      </c>
      <c r="J3" s="7" t="s">
        <v>2</v>
      </c>
      <c r="K3" s="7" t="s">
        <v>4</v>
      </c>
      <c r="L3" s="7" t="s">
        <v>3</v>
      </c>
      <c r="M3" s="7" t="s">
        <v>5</v>
      </c>
      <c r="N3" s="6" t="s">
        <v>17</v>
      </c>
      <c r="O3" s="7" t="s">
        <v>16</v>
      </c>
      <c r="P3" s="6" t="s">
        <v>14</v>
      </c>
      <c r="Q3" s="6" t="s">
        <v>15</v>
      </c>
      <c r="S3" s="14"/>
      <c r="T3" s="14"/>
      <c r="U3" s="14"/>
      <c r="V3" s="14"/>
      <c r="W3" s="14"/>
      <c r="X3" s="10"/>
      <c r="Y3" s="14"/>
      <c r="Z3" s="14"/>
      <c r="AA3" s="14"/>
      <c r="AB3" s="14"/>
      <c r="AC3" s="14"/>
      <c r="AD3" s="15"/>
      <c r="AF3" s="19"/>
    </row>
    <row r="4" spans="1:32" x14ac:dyDescent="0.35">
      <c r="A4" s="30"/>
      <c r="B4" s="2">
        <v>30</v>
      </c>
      <c r="C4" s="2">
        <v>14</v>
      </c>
      <c r="D4" s="2">
        <v>16</v>
      </c>
      <c r="E4" s="2">
        <v>29</v>
      </c>
      <c r="F4" s="66">
        <f>SUM(D4:E4)</f>
        <v>45</v>
      </c>
      <c r="G4" s="2">
        <v>32</v>
      </c>
      <c r="H4" s="2">
        <v>9</v>
      </c>
      <c r="I4" s="66">
        <f>SUM(G4:H4)</f>
        <v>41</v>
      </c>
      <c r="J4" s="2">
        <v>1.71</v>
      </c>
      <c r="K4" s="2">
        <v>0.159</v>
      </c>
      <c r="L4" s="2">
        <v>10.8</v>
      </c>
      <c r="M4" s="2">
        <v>6.5</v>
      </c>
      <c r="N4" s="2">
        <v>1.39</v>
      </c>
      <c r="O4" s="52">
        <v>53</v>
      </c>
      <c r="P4" s="52">
        <v>40</v>
      </c>
      <c r="Q4" s="52">
        <v>19</v>
      </c>
    </row>
    <row r="5" spans="1:32" x14ac:dyDescent="0.35">
      <c r="A5" s="30"/>
      <c r="B5" s="2">
        <v>40</v>
      </c>
      <c r="C5" s="2">
        <v>31</v>
      </c>
      <c r="D5" s="2">
        <v>15</v>
      </c>
      <c r="E5" s="2">
        <v>23.5</v>
      </c>
      <c r="F5" s="66">
        <f t="shared" ref="F5:F6" si="0">SUM(D5:E5)</f>
        <v>38.5</v>
      </c>
      <c r="G5" s="2">
        <v>27.5</v>
      </c>
      <c r="H5" s="2">
        <v>3</v>
      </c>
      <c r="I5" s="66">
        <f t="shared" ref="I5:I6" si="1">SUM(G5:H5)</f>
        <v>30.5</v>
      </c>
      <c r="J5" s="2">
        <v>0.14000000000000001</v>
      </c>
      <c r="K5" s="2">
        <v>1.4E-2</v>
      </c>
      <c r="L5" s="2">
        <v>10</v>
      </c>
      <c r="M5" s="2">
        <v>6.1</v>
      </c>
      <c r="N5" s="2">
        <v>1.73</v>
      </c>
      <c r="O5" s="52">
        <v>37</v>
      </c>
      <c r="P5" s="52">
        <v>32</v>
      </c>
      <c r="Q5" s="52">
        <v>21</v>
      </c>
    </row>
    <row r="6" spans="1:32" x14ac:dyDescent="0.35">
      <c r="A6" s="30"/>
      <c r="B6" s="2">
        <v>200</v>
      </c>
      <c r="C6" s="2">
        <v>6</v>
      </c>
      <c r="D6" s="2">
        <v>7</v>
      </c>
      <c r="E6" s="2">
        <v>19</v>
      </c>
      <c r="F6" s="66">
        <f t="shared" si="0"/>
        <v>26</v>
      </c>
      <c r="G6" s="2">
        <v>55</v>
      </c>
      <c r="H6" s="2">
        <v>13</v>
      </c>
      <c r="I6" s="66">
        <f t="shared" si="1"/>
        <v>68</v>
      </c>
      <c r="J6" s="2">
        <v>0</v>
      </c>
      <c r="K6" s="2">
        <v>0</v>
      </c>
      <c r="L6" s="2">
        <v>10</v>
      </c>
      <c r="M6" s="2">
        <v>6.1</v>
      </c>
      <c r="N6" s="2">
        <v>1.69</v>
      </c>
      <c r="O6" s="52">
        <v>36</v>
      </c>
      <c r="P6" s="52">
        <v>26</v>
      </c>
      <c r="Q6" s="52">
        <v>6</v>
      </c>
    </row>
    <row r="7" spans="1:32" x14ac:dyDescent="0.35">
      <c r="A7" s="23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0"/>
      <c r="P7" s="20"/>
      <c r="Q7" s="20"/>
    </row>
    <row r="8" spans="1:32" x14ac:dyDescent="0.35">
      <c r="A8" s="2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0"/>
      <c r="P8" s="20"/>
      <c r="Q8" s="20"/>
    </row>
    <row r="11" spans="1:32" x14ac:dyDescent="0.35">
      <c r="A11" t="s">
        <v>21</v>
      </c>
      <c r="D11" s="41" t="s">
        <v>29</v>
      </c>
      <c r="G11" t="s">
        <v>26</v>
      </c>
    </row>
  </sheetData>
  <mergeCells count="1">
    <mergeCell ref="C2:H2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"/>
  <sheetViews>
    <sheetView tabSelected="1" zoomScale="75" zoomScaleNormal="75" workbookViewId="0">
      <selection activeCell="H14" sqref="H14"/>
    </sheetView>
  </sheetViews>
  <sheetFormatPr baseColWidth="10" defaultColWidth="8.7265625" defaultRowHeight="14.5" x14ac:dyDescent="0.35"/>
  <cols>
    <col min="1" max="1" width="24.7265625" customWidth="1"/>
    <col min="3" max="3" width="13.26953125" style="1" customWidth="1"/>
    <col min="4" max="4" width="11.1796875" style="1" customWidth="1"/>
    <col min="5" max="6" width="16.7265625" style="1" customWidth="1"/>
    <col min="7" max="7" width="11.1796875" style="1" customWidth="1"/>
    <col min="8" max="9" width="14.81640625" style="1" customWidth="1"/>
    <col min="14" max="14" width="10.453125" customWidth="1"/>
    <col min="15" max="15" width="11.453125" customWidth="1"/>
    <col min="16" max="16" width="12.453125" customWidth="1"/>
    <col min="19" max="19" width="8.26953125" customWidth="1"/>
    <col min="20" max="22" width="6.453125" customWidth="1"/>
    <col min="23" max="23" width="7.81640625" customWidth="1"/>
    <col min="24" max="24" width="3" customWidth="1"/>
    <col min="25" max="25" width="11.7265625" customWidth="1"/>
    <col min="26" max="26" width="11.453125" customWidth="1"/>
    <col min="27" max="27" width="10.54296875" customWidth="1"/>
    <col min="28" max="28" width="10.7265625" customWidth="1"/>
    <col min="31" max="31" width="14.453125" customWidth="1"/>
  </cols>
  <sheetData>
    <row r="1" spans="1:33" x14ac:dyDescent="0.35">
      <c r="A1" t="s">
        <v>37</v>
      </c>
      <c r="B1" s="17"/>
    </row>
    <row r="2" spans="1:33" x14ac:dyDescent="0.35">
      <c r="A2" s="7" t="s">
        <v>6</v>
      </c>
      <c r="C2" s="59" t="s">
        <v>18</v>
      </c>
      <c r="D2" s="60"/>
      <c r="E2" s="60"/>
      <c r="F2" s="60"/>
      <c r="G2" s="60"/>
      <c r="H2" s="61"/>
      <c r="I2" s="3"/>
      <c r="S2" s="21"/>
      <c r="T2" s="21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</row>
    <row r="3" spans="1:33" s="8" customFormat="1" ht="29" x14ac:dyDescent="0.35">
      <c r="A3" s="62" t="s">
        <v>36</v>
      </c>
      <c r="B3" s="7" t="s">
        <v>1</v>
      </c>
      <c r="C3" s="6" t="s">
        <v>11</v>
      </c>
      <c r="D3" s="6" t="s">
        <v>7</v>
      </c>
      <c r="E3" s="6" t="s">
        <v>10</v>
      </c>
      <c r="F3" s="67" t="s">
        <v>51</v>
      </c>
      <c r="G3" s="6" t="s">
        <v>8</v>
      </c>
      <c r="H3" s="6" t="s">
        <v>9</v>
      </c>
      <c r="I3" s="67" t="s">
        <v>52</v>
      </c>
      <c r="J3" s="7" t="s">
        <v>2</v>
      </c>
      <c r="K3" s="7" t="s">
        <v>4</v>
      </c>
      <c r="L3" s="7" t="s">
        <v>3</v>
      </c>
      <c r="M3" s="7" t="s">
        <v>5</v>
      </c>
      <c r="N3" s="6" t="s">
        <v>17</v>
      </c>
      <c r="O3" s="7" t="s">
        <v>16</v>
      </c>
      <c r="P3" s="6" t="s">
        <v>14</v>
      </c>
      <c r="Q3" s="6" t="s">
        <v>15</v>
      </c>
      <c r="S3" s="22"/>
      <c r="T3" s="22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x14ac:dyDescent="0.35">
      <c r="A4" s="63"/>
      <c r="B4" s="2">
        <v>25</v>
      </c>
      <c r="C4" s="2">
        <v>29.22</v>
      </c>
      <c r="D4" s="2">
        <v>24.58</v>
      </c>
      <c r="E4" s="2">
        <v>30.19</v>
      </c>
      <c r="F4" s="66">
        <f>SUM(D4:E4)</f>
        <v>54.769999999999996</v>
      </c>
      <c r="G4" s="2">
        <v>14.05</v>
      </c>
      <c r="H4" s="2">
        <v>1.96</v>
      </c>
      <c r="I4" s="66">
        <f>SUM(G4:H4)</f>
        <v>16.010000000000002</v>
      </c>
      <c r="J4" s="2">
        <v>2.34</v>
      </c>
      <c r="K4" s="2"/>
      <c r="L4" s="52">
        <v>10</v>
      </c>
      <c r="M4" s="2">
        <v>6.3</v>
      </c>
      <c r="N4" s="2">
        <v>1.43</v>
      </c>
      <c r="O4" s="52">
        <v>45.99</v>
      </c>
      <c r="P4" s="52">
        <v>36.9</v>
      </c>
      <c r="Q4" s="52">
        <v>19.2</v>
      </c>
      <c r="R4" s="19"/>
      <c r="S4" s="22"/>
      <c r="T4" s="22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35">
      <c r="A5" s="63"/>
      <c r="B5" s="2">
        <v>55</v>
      </c>
      <c r="C5" s="2">
        <v>31.7</v>
      </c>
      <c r="D5" s="2">
        <v>22.1</v>
      </c>
      <c r="E5" s="2">
        <v>38.200000000000003</v>
      </c>
      <c r="F5" s="66">
        <f t="shared" ref="F5:F7" si="0">SUM(D5:E5)</f>
        <v>60.300000000000004</v>
      </c>
      <c r="G5" s="2">
        <v>6.7</v>
      </c>
      <c r="H5" s="2">
        <v>1.3</v>
      </c>
      <c r="I5" s="66">
        <f t="shared" ref="I5:I7" si="1">SUM(G5:H5)</f>
        <v>8</v>
      </c>
      <c r="J5" s="2">
        <v>1.24</v>
      </c>
      <c r="K5" s="2"/>
      <c r="L5" s="52">
        <v>10</v>
      </c>
      <c r="M5" s="2">
        <v>6.5</v>
      </c>
      <c r="N5" s="2">
        <v>1.54</v>
      </c>
      <c r="O5" s="52">
        <v>43.83</v>
      </c>
      <c r="P5" s="52">
        <v>32.299999999999997</v>
      </c>
      <c r="Q5" s="52">
        <v>18.3</v>
      </c>
      <c r="R5" s="19"/>
      <c r="S5" s="22"/>
      <c r="T5" s="22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spans="1:33" x14ac:dyDescent="0.35">
      <c r="A6" s="63"/>
      <c r="B6" s="2">
        <v>82</v>
      </c>
      <c r="C6" s="2">
        <v>31.1</v>
      </c>
      <c r="D6" s="2">
        <v>21.8</v>
      </c>
      <c r="E6" s="2">
        <v>40.6</v>
      </c>
      <c r="F6" s="66">
        <f t="shared" si="0"/>
        <v>62.400000000000006</v>
      </c>
      <c r="G6" s="2">
        <v>5.5</v>
      </c>
      <c r="H6" s="2">
        <v>1</v>
      </c>
      <c r="I6" s="66">
        <f t="shared" si="1"/>
        <v>6.5</v>
      </c>
      <c r="J6" s="2">
        <v>0.93</v>
      </c>
      <c r="K6" s="2"/>
      <c r="L6" s="52">
        <v>10</v>
      </c>
      <c r="M6" s="2">
        <v>6.8</v>
      </c>
      <c r="N6" s="2">
        <v>1.58</v>
      </c>
      <c r="O6" s="52">
        <v>42.13</v>
      </c>
      <c r="P6" s="52">
        <v>32.700000000000003</v>
      </c>
      <c r="Q6" s="52">
        <v>19.7</v>
      </c>
      <c r="R6" s="19"/>
      <c r="S6" s="22"/>
      <c r="T6" s="22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</row>
    <row r="7" spans="1:33" x14ac:dyDescent="0.35">
      <c r="A7" s="64"/>
      <c r="B7" s="2">
        <v>120</v>
      </c>
      <c r="C7" s="2">
        <v>31.4</v>
      </c>
      <c r="D7" s="2">
        <v>24.4</v>
      </c>
      <c r="E7" s="2">
        <v>38.200000000000003</v>
      </c>
      <c r="F7" s="66">
        <f t="shared" si="0"/>
        <v>62.6</v>
      </c>
      <c r="G7" s="2">
        <v>4.9000000000000004</v>
      </c>
      <c r="H7" s="2">
        <v>1.1000000000000001</v>
      </c>
      <c r="I7" s="66">
        <f t="shared" si="1"/>
        <v>6</v>
      </c>
      <c r="J7" s="2">
        <v>0.55000000000000004</v>
      </c>
      <c r="K7" s="2"/>
      <c r="L7" s="52">
        <v>10</v>
      </c>
      <c r="M7" s="2">
        <v>7</v>
      </c>
      <c r="N7" s="2">
        <v>1.57</v>
      </c>
      <c r="O7" s="52">
        <v>38.82</v>
      </c>
      <c r="P7" s="52">
        <v>28</v>
      </c>
      <c r="Q7" s="52">
        <v>13.4</v>
      </c>
      <c r="R7" s="19"/>
      <c r="S7" s="23"/>
      <c r="T7" s="23"/>
    </row>
    <row r="8" spans="1:33" x14ac:dyDescent="0.3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4"/>
      <c r="Q8" s="3"/>
      <c r="S8" s="16"/>
      <c r="T8" s="16"/>
    </row>
    <row r="9" spans="1:33" s="9" customFormat="1" x14ac:dyDescent="0.35">
      <c r="A9" s="41" t="s">
        <v>29</v>
      </c>
      <c r="B9" s="50" t="s">
        <v>39</v>
      </c>
      <c r="C9" s="39"/>
      <c r="D9" s="21"/>
      <c r="E9" s="39"/>
      <c r="F9" s="39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21"/>
      <c r="S9" s="29"/>
      <c r="T9" s="29"/>
      <c r="U9"/>
      <c r="V9"/>
      <c r="W9"/>
      <c r="X9"/>
      <c r="Y9"/>
      <c r="Z9"/>
      <c r="AA9"/>
      <c r="AB9"/>
      <c r="AC9"/>
      <c r="AD9"/>
      <c r="AE9"/>
      <c r="AF9"/>
      <c r="AG9"/>
    </row>
    <row r="10" spans="1:33" s="5" customFormat="1" x14ac:dyDescent="0.35">
      <c r="A10" s="30"/>
      <c r="B10" s="36"/>
      <c r="C10" s="36"/>
      <c r="D10" s="22"/>
      <c r="E10" s="35"/>
      <c r="F10" s="35"/>
      <c r="G10" s="33"/>
      <c r="H10" s="33"/>
      <c r="I10" s="33"/>
      <c r="J10" s="34"/>
      <c r="K10" s="33"/>
      <c r="L10" s="33"/>
      <c r="M10" s="33"/>
      <c r="N10" s="33"/>
      <c r="O10" s="33"/>
      <c r="P10" s="33"/>
      <c r="Q10" s="37"/>
      <c r="R10" s="22"/>
      <c r="S10" s="29"/>
      <c r="T10" s="29"/>
      <c r="U10"/>
      <c r="V10"/>
      <c r="W10"/>
      <c r="X10"/>
      <c r="Y10"/>
      <c r="Z10"/>
      <c r="AA10"/>
      <c r="AB10"/>
      <c r="AC10"/>
      <c r="AD10"/>
      <c r="AE10"/>
      <c r="AF10"/>
      <c r="AG10"/>
    </row>
    <row r="11" spans="1:33" s="5" customFormat="1" x14ac:dyDescent="0.35">
      <c r="A11" s="30"/>
      <c r="B11" s="36"/>
      <c r="C11" s="36"/>
      <c r="D11" s="22"/>
      <c r="E11" s="35"/>
      <c r="F11" s="35"/>
      <c r="G11" s="33"/>
      <c r="H11" s="33"/>
      <c r="I11" s="33"/>
      <c r="J11" s="34"/>
      <c r="K11" s="33"/>
      <c r="L11" s="33"/>
      <c r="M11" s="33"/>
      <c r="N11" s="33"/>
      <c r="O11" s="33"/>
      <c r="P11" s="33"/>
      <c r="Q11" s="35"/>
      <c r="R11" s="22"/>
      <c r="S11" s="29"/>
      <c r="T11" s="29"/>
      <c r="U11"/>
      <c r="V11"/>
      <c r="W11"/>
      <c r="X11"/>
      <c r="Y11"/>
      <c r="Z11"/>
      <c r="AA11"/>
      <c r="AB11"/>
      <c r="AC11"/>
      <c r="AD11"/>
      <c r="AE11"/>
      <c r="AF11"/>
      <c r="AG11"/>
    </row>
    <row r="12" spans="1:33" s="5" customFormat="1" x14ac:dyDescent="0.35">
      <c r="A12" s="30"/>
      <c r="B12" s="36"/>
      <c r="C12" s="36"/>
      <c r="D12" s="22"/>
      <c r="E12" s="35"/>
      <c r="F12" s="35"/>
      <c r="G12" s="33"/>
      <c r="H12" s="33"/>
      <c r="I12" s="33"/>
      <c r="J12" s="34"/>
      <c r="K12" s="33"/>
      <c r="L12" s="33"/>
      <c r="M12" s="33"/>
      <c r="N12" s="33"/>
      <c r="O12" s="33"/>
      <c r="P12" s="33"/>
      <c r="Q12" s="35"/>
      <c r="R12" s="22"/>
      <c r="S12" s="29"/>
      <c r="T12" s="29"/>
      <c r="U12"/>
      <c r="V12"/>
      <c r="W12"/>
      <c r="X12"/>
      <c r="Y12"/>
      <c r="Z12"/>
      <c r="AA12"/>
      <c r="AB12"/>
      <c r="AC12"/>
      <c r="AD12"/>
      <c r="AE12"/>
      <c r="AF12"/>
      <c r="AG12"/>
    </row>
    <row r="13" spans="1:33" s="5" customFormat="1" x14ac:dyDescent="0.35">
      <c r="A13" s="30"/>
      <c r="B13" s="36"/>
      <c r="C13" s="36"/>
      <c r="D13" s="22"/>
      <c r="E13" s="35"/>
      <c r="F13" s="35"/>
      <c r="G13" s="33"/>
      <c r="H13" s="33"/>
      <c r="I13" s="33"/>
      <c r="J13" s="34"/>
      <c r="K13" s="33"/>
      <c r="L13" s="33"/>
      <c r="M13" s="33"/>
      <c r="N13" s="33"/>
      <c r="O13" s="33"/>
      <c r="P13" s="33"/>
      <c r="Q13" s="35"/>
      <c r="R13" s="22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</row>
    <row r="14" spans="1:33" x14ac:dyDescent="0.35">
      <c r="A14" s="23"/>
      <c r="B14" s="36"/>
      <c r="C14" s="3"/>
      <c r="D14" s="3"/>
      <c r="E14" s="3"/>
      <c r="F14" s="3"/>
      <c r="G14" s="3"/>
      <c r="H14" s="3"/>
      <c r="I14" s="3"/>
      <c r="J14" s="23"/>
      <c r="K14" s="23"/>
      <c r="L14" s="23"/>
      <c r="M14" s="23"/>
      <c r="N14" s="23"/>
      <c r="O14" s="23"/>
      <c r="P14" s="23"/>
      <c r="Q14" s="35"/>
      <c r="R14" s="23"/>
    </row>
    <row r="15" spans="1:33" x14ac:dyDescent="0.35">
      <c r="A15" s="21"/>
      <c r="B15" s="24"/>
      <c r="C15" s="25"/>
      <c r="D15" s="18"/>
      <c r="E15" s="25"/>
      <c r="F15" s="25"/>
      <c r="G15" s="18"/>
      <c r="H15" s="25"/>
      <c r="I15" s="25"/>
      <c r="J15" s="18"/>
      <c r="K15" s="18"/>
      <c r="L15" s="18"/>
      <c r="M15" s="18"/>
      <c r="N15" s="25"/>
      <c r="O15" s="25"/>
      <c r="P15" s="18"/>
      <c r="Q15" s="18"/>
      <c r="R15" s="23"/>
    </row>
    <row r="16" spans="1:33" x14ac:dyDescent="0.35">
      <c r="A16" s="21"/>
      <c r="B16" s="26"/>
      <c r="C16" s="27"/>
      <c r="D16" s="22"/>
      <c r="E16" s="28"/>
      <c r="F16" s="28"/>
      <c r="G16" s="3"/>
      <c r="H16" s="4"/>
      <c r="I16" s="4"/>
      <c r="J16" s="4"/>
      <c r="K16" s="22"/>
      <c r="L16" s="4"/>
      <c r="M16" s="22"/>
      <c r="N16" s="4"/>
      <c r="O16" s="4"/>
      <c r="P16" s="4"/>
      <c r="Q16" s="4"/>
      <c r="R16" s="23"/>
    </row>
    <row r="17" spans="1:18" x14ac:dyDescent="0.35">
      <c r="A17" s="21"/>
      <c r="B17" s="26"/>
      <c r="C17" s="27"/>
      <c r="D17" s="22"/>
      <c r="E17" s="28"/>
      <c r="F17" s="28"/>
      <c r="G17" s="3"/>
      <c r="H17" s="4"/>
      <c r="I17" s="4"/>
      <c r="J17" s="4"/>
      <c r="K17" s="22"/>
      <c r="L17" s="4"/>
      <c r="M17" s="22"/>
      <c r="N17" s="4"/>
      <c r="O17" s="4"/>
      <c r="P17" s="4"/>
      <c r="Q17" s="4"/>
      <c r="R17" s="23"/>
    </row>
    <row r="18" spans="1:18" x14ac:dyDescent="0.35">
      <c r="A18" s="21"/>
      <c r="B18" s="26"/>
      <c r="C18" s="27"/>
      <c r="D18" s="22"/>
      <c r="E18" s="28"/>
      <c r="F18" s="28"/>
      <c r="G18" s="3"/>
      <c r="H18" s="4"/>
      <c r="I18" s="4"/>
      <c r="J18" s="4"/>
      <c r="K18" s="22"/>
      <c r="L18" s="4"/>
      <c r="M18" s="22"/>
      <c r="N18" s="4"/>
      <c r="O18" s="27"/>
      <c r="P18" s="4"/>
      <c r="Q18" s="4"/>
      <c r="R18" s="23"/>
    </row>
    <row r="19" spans="1:18" x14ac:dyDescent="0.35">
      <c r="A19" s="21"/>
      <c r="B19" s="26"/>
      <c r="C19" s="27"/>
      <c r="D19" s="4"/>
      <c r="E19" s="28"/>
      <c r="F19" s="28"/>
      <c r="G19" s="3"/>
      <c r="H19" s="4"/>
      <c r="I19" s="4"/>
      <c r="J19" s="4"/>
      <c r="K19" s="22"/>
      <c r="L19" s="4"/>
      <c r="M19" s="22"/>
      <c r="N19" s="4"/>
      <c r="O19" s="27"/>
      <c r="P19" s="4"/>
      <c r="Q19" s="4"/>
      <c r="R19" s="23"/>
    </row>
    <row r="21" spans="1:18" x14ac:dyDescent="0.35">
      <c r="H21" s="1" t="s">
        <v>12</v>
      </c>
    </row>
  </sheetData>
  <mergeCells count="2">
    <mergeCell ref="A3:A7"/>
    <mergeCell ref="C2:H2"/>
  </mergeCells>
  <pageMargins left="0.7" right="0.7" top="0.78740157499999996" bottom="0.78740157499999996" header="0.3" footer="0.3"/>
  <pageSetup paperSize="9" orientation="landscape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2"/>
  <sheetViews>
    <sheetView zoomScale="70" zoomScaleNormal="70" workbookViewId="0">
      <selection activeCell="G16" sqref="G16"/>
    </sheetView>
  </sheetViews>
  <sheetFormatPr baseColWidth="10" defaultColWidth="8.81640625" defaultRowHeight="14.5" x14ac:dyDescent="0.35"/>
  <cols>
    <col min="1" max="1" width="26.54296875" customWidth="1"/>
    <col min="3" max="3" width="13.1796875" style="1" customWidth="1"/>
    <col min="4" max="4" width="11.1796875" style="1" customWidth="1"/>
    <col min="5" max="6" width="17.81640625" style="1" customWidth="1"/>
    <col min="7" max="7" width="11.1796875" style="1" customWidth="1"/>
    <col min="8" max="9" width="14.81640625" style="1" customWidth="1"/>
    <col min="14" max="14" width="10.453125" customWidth="1"/>
    <col min="15" max="15" width="11.453125" customWidth="1"/>
    <col min="16" max="16" width="12.453125" customWidth="1"/>
    <col min="19" max="19" width="8.1796875" customWidth="1"/>
    <col min="20" max="22" width="6.453125" customWidth="1"/>
    <col min="23" max="23" width="7.81640625" customWidth="1"/>
    <col min="24" max="24" width="3" customWidth="1"/>
    <col min="25" max="25" width="11.81640625" customWidth="1"/>
    <col min="26" max="26" width="11.453125" customWidth="1"/>
    <col min="27" max="27" width="10.54296875" customWidth="1"/>
    <col min="28" max="28" width="10.81640625" customWidth="1"/>
    <col min="31" max="31" width="14.453125" customWidth="1"/>
  </cols>
  <sheetData>
    <row r="1" spans="1:32" x14ac:dyDescent="0.35">
      <c r="A1" t="s">
        <v>0</v>
      </c>
      <c r="B1" s="17"/>
    </row>
    <row r="2" spans="1:32" x14ac:dyDescent="0.35">
      <c r="A2" s="7" t="s">
        <v>6</v>
      </c>
      <c r="C2" s="59" t="s">
        <v>18</v>
      </c>
      <c r="D2" s="60"/>
      <c r="E2" s="60"/>
      <c r="F2" s="60"/>
      <c r="G2" s="60"/>
      <c r="H2" s="61"/>
      <c r="I2" s="3"/>
    </row>
    <row r="3" spans="1:32" s="8" customFormat="1" ht="29" x14ac:dyDescent="0.35">
      <c r="A3" s="62" t="s">
        <v>13</v>
      </c>
      <c r="B3" s="7" t="s">
        <v>1</v>
      </c>
      <c r="C3" s="6" t="s">
        <v>11</v>
      </c>
      <c r="D3" s="6" t="s">
        <v>7</v>
      </c>
      <c r="E3" s="6" t="s">
        <v>10</v>
      </c>
      <c r="F3" s="67" t="s">
        <v>51</v>
      </c>
      <c r="G3" s="6" t="s">
        <v>8</v>
      </c>
      <c r="H3" s="6" t="s">
        <v>9</v>
      </c>
      <c r="I3" s="67" t="s">
        <v>52</v>
      </c>
      <c r="J3" s="7" t="s">
        <v>2</v>
      </c>
      <c r="K3" s="7" t="s">
        <v>4</v>
      </c>
      <c r="L3" s="7" t="s">
        <v>3</v>
      </c>
      <c r="M3" s="7" t="s">
        <v>5</v>
      </c>
      <c r="N3" s="6" t="s">
        <v>17</v>
      </c>
      <c r="O3" s="7" t="s">
        <v>16</v>
      </c>
      <c r="P3" s="6" t="s">
        <v>14</v>
      </c>
      <c r="Q3" s="6" t="s">
        <v>15</v>
      </c>
      <c r="S3" s="21"/>
      <c r="T3" s="21"/>
      <c r="U3" s="21"/>
      <c r="V3" s="21"/>
      <c r="W3" s="21"/>
      <c r="X3" s="9"/>
      <c r="Y3" s="9"/>
      <c r="Z3" s="9"/>
      <c r="AA3" s="9"/>
      <c r="AB3" s="9"/>
      <c r="AC3" s="9"/>
      <c r="AD3" s="9"/>
      <c r="AE3" s="9"/>
      <c r="AF3" s="9"/>
    </row>
    <row r="4" spans="1:32" x14ac:dyDescent="0.35">
      <c r="A4" s="63"/>
      <c r="B4" s="2">
        <v>30</v>
      </c>
      <c r="C4" s="2">
        <v>22.3</v>
      </c>
      <c r="D4" s="2">
        <v>13.8</v>
      </c>
      <c r="E4" s="2">
        <v>46.8</v>
      </c>
      <c r="F4" s="66">
        <f>SUM(D4:E4)</f>
        <v>60.599999999999994</v>
      </c>
      <c r="G4" s="2">
        <v>13.2</v>
      </c>
      <c r="H4" s="2">
        <v>3.9</v>
      </c>
      <c r="I4" s="66">
        <f>SUM(G4:H4)</f>
        <v>17.099999999999998</v>
      </c>
      <c r="J4" s="2">
        <v>1.41</v>
      </c>
      <c r="K4" s="2">
        <v>0.15</v>
      </c>
      <c r="L4" s="2">
        <v>9.4</v>
      </c>
      <c r="M4" s="2">
        <v>5.5</v>
      </c>
      <c r="N4" s="2">
        <v>1.49</v>
      </c>
      <c r="O4" s="52">
        <v>48.8</v>
      </c>
      <c r="P4" s="52">
        <v>34.200000000000003</v>
      </c>
      <c r="Q4" s="52">
        <v>16.3</v>
      </c>
      <c r="R4" s="19"/>
      <c r="S4" s="45"/>
      <c r="T4" s="45"/>
      <c r="U4" s="45"/>
      <c r="V4" s="45"/>
      <c r="W4" s="45"/>
      <c r="X4" s="10"/>
      <c r="Y4" s="10"/>
      <c r="Z4" s="10"/>
      <c r="AA4" s="10"/>
      <c r="AB4" s="10"/>
      <c r="AC4" s="10"/>
      <c r="AD4" s="10"/>
      <c r="AF4" s="5"/>
    </row>
    <row r="5" spans="1:32" x14ac:dyDescent="0.35">
      <c r="A5" s="63"/>
      <c r="B5" s="2">
        <v>82</v>
      </c>
      <c r="C5" s="2">
        <v>25.1</v>
      </c>
      <c r="D5" s="2">
        <v>16.5</v>
      </c>
      <c r="E5" s="2">
        <v>41</v>
      </c>
      <c r="F5" s="66">
        <f t="shared" ref="F5:F7" si="0">SUM(D5:E5)</f>
        <v>57.5</v>
      </c>
      <c r="G5" s="2">
        <v>15.4</v>
      </c>
      <c r="H5" s="2">
        <v>2</v>
      </c>
      <c r="I5" s="66">
        <f t="shared" ref="I5:I7" si="1">SUM(G5:H5)</f>
        <v>17.399999999999999</v>
      </c>
      <c r="J5" s="2">
        <v>1.01</v>
      </c>
      <c r="K5" s="2">
        <v>0.11</v>
      </c>
      <c r="L5" s="2">
        <v>9.1999999999999993</v>
      </c>
      <c r="M5" s="2">
        <v>6.9</v>
      </c>
      <c r="N5" s="2">
        <v>1.49</v>
      </c>
      <c r="O5" s="52">
        <v>47.4</v>
      </c>
      <c r="P5" s="52">
        <v>35</v>
      </c>
      <c r="Q5" s="52">
        <v>18.100000000000001</v>
      </c>
      <c r="R5" s="19"/>
      <c r="S5" s="47"/>
      <c r="T5" s="47"/>
      <c r="U5" s="47"/>
      <c r="V5" s="47"/>
      <c r="W5" s="47"/>
      <c r="X5" s="11"/>
      <c r="Y5" s="12"/>
      <c r="Z5" s="12"/>
      <c r="AA5" s="12"/>
      <c r="AB5" s="12"/>
      <c r="AC5" s="12"/>
      <c r="AD5" s="13"/>
      <c r="AE5" s="31"/>
      <c r="AF5" s="5"/>
    </row>
    <row r="6" spans="1:32" x14ac:dyDescent="0.35">
      <c r="A6" s="63"/>
      <c r="B6" s="2">
        <v>102</v>
      </c>
      <c r="C6" s="2">
        <v>19.8</v>
      </c>
      <c r="D6" s="2">
        <v>16.399999999999999</v>
      </c>
      <c r="E6" s="2">
        <v>46.4</v>
      </c>
      <c r="F6" s="66">
        <f t="shared" si="0"/>
        <v>62.8</v>
      </c>
      <c r="G6" s="2">
        <v>15.4</v>
      </c>
      <c r="H6" s="2">
        <v>2</v>
      </c>
      <c r="I6" s="66">
        <f t="shared" si="1"/>
        <v>17.399999999999999</v>
      </c>
      <c r="J6" s="2">
        <v>0.48</v>
      </c>
      <c r="K6" s="2">
        <v>0.08</v>
      </c>
      <c r="L6" s="2">
        <v>6</v>
      </c>
      <c r="M6" s="2">
        <v>7.2</v>
      </c>
      <c r="N6" s="2">
        <v>1.55</v>
      </c>
      <c r="O6" s="52">
        <v>44.2</v>
      </c>
      <c r="P6" s="52">
        <v>32.6</v>
      </c>
      <c r="Q6" s="52">
        <v>15.1</v>
      </c>
      <c r="R6" s="19"/>
      <c r="S6" s="48"/>
      <c r="T6" s="48"/>
      <c r="U6" s="48"/>
      <c r="V6" s="48"/>
      <c r="W6" s="48"/>
      <c r="X6" s="10"/>
      <c r="Y6" s="14"/>
      <c r="Z6" s="14"/>
      <c r="AA6" s="14"/>
      <c r="AB6" s="14"/>
      <c r="AC6" s="14"/>
      <c r="AD6" s="15"/>
      <c r="AF6" s="5"/>
    </row>
    <row r="7" spans="1:32" x14ac:dyDescent="0.35">
      <c r="A7" s="64"/>
      <c r="B7" s="2">
        <v>150</v>
      </c>
      <c r="C7" s="2">
        <v>15.1</v>
      </c>
      <c r="D7" s="2">
        <v>19</v>
      </c>
      <c r="E7" s="2">
        <v>45.5</v>
      </c>
      <c r="F7" s="66">
        <f t="shared" si="0"/>
        <v>64.5</v>
      </c>
      <c r="G7" s="2">
        <v>18.3</v>
      </c>
      <c r="H7" s="2">
        <v>2.1</v>
      </c>
      <c r="I7" s="66">
        <f t="shared" si="1"/>
        <v>20.400000000000002</v>
      </c>
      <c r="J7" s="2">
        <v>0.12</v>
      </c>
      <c r="K7" s="2">
        <v>0.04</v>
      </c>
      <c r="L7" s="2">
        <v>3</v>
      </c>
      <c r="M7" s="2">
        <v>7.6</v>
      </c>
      <c r="N7" s="2">
        <v>1.59</v>
      </c>
      <c r="O7" s="52">
        <v>41.2</v>
      </c>
      <c r="P7" s="52">
        <v>29.9</v>
      </c>
      <c r="Q7" s="52">
        <v>12.5</v>
      </c>
      <c r="R7" s="19"/>
      <c r="S7" s="48"/>
      <c r="T7" s="48"/>
      <c r="U7" s="48"/>
      <c r="V7" s="48"/>
      <c r="W7" s="48"/>
      <c r="X7" s="10"/>
      <c r="Y7" s="14"/>
      <c r="Z7" s="14"/>
      <c r="AA7" s="14"/>
      <c r="AB7" s="14"/>
      <c r="AC7" s="14"/>
      <c r="AD7" s="15"/>
      <c r="AF7" s="5"/>
    </row>
    <row r="8" spans="1:32" x14ac:dyDescent="0.3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4"/>
      <c r="Q8" s="3"/>
      <c r="S8" s="48"/>
      <c r="T8" s="48"/>
      <c r="U8" s="48"/>
      <c r="V8" s="48"/>
      <c r="W8" s="48"/>
      <c r="X8" s="10"/>
      <c r="Y8" s="14"/>
      <c r="Z8" s="14"/>
      <c r="AA8" s="14"/>
      <c r="AB8" s="14"/>
      <c r="AC8" s="14"/>
      <c r="AD8" s="15"/>
    </row>
    <row r="9" spans="1:32" s="9" customFormat="1" x14ac:dyDescent="0.35">
      <c r="A9" s="51" t="s">
        <v>29</v>
      </c>
      <c r="B9" s="6" t="s">
        <v>28</v>
      </c>
      <c r="C9" s="49"/>
      <c r="D9" s="49"/>
      <c r="E9" s="49"/>
      <c r="F9" s="49"/>
      <c r="G9" s="49"/>
      <c r="H9" s="49"/>
      <c r="I9" s="49"/>
      <c r="J9" s="23"/>
      <c r="K9" s="23"/>
      <c r="L9" s="23"/>
      <c r="M9" s="23"/>
      <c r="N9" s="23"/>
      <c r="O9" s="23"/>
      <c r="P9" s="23"/>
      <c r="Q9" s="23"/>
      <c r="R9" s="21"/>
      <c r="S9" s="48"/>
      <c r="T9" s="48"/>
      <c r="U9" s="48"/>
      <c r="V9" s="48"/>
      <c r="W9" s="48"/>
      <c r="X9" s="10"/>
      <c r="Y9" s="14"/>
      <c r="Z9" s="14"/>
      <c r="AA9" s="14"/>
      <c r="AB9" s="14"/>
      <c r="AC9" s="14"/>
      <c r="AD9" s="15"/>
      <c r="AE9"/>
      <c r="AF9"/>
    </row>
    <row r="10" spans="1:32" s="5" customFormat="1" x14ac:dyDescent="0.35">
      <c r="A10" s="30"/>
      <c r="B10" s="43"/>
      <c r="D10" s="44"/>
      <c r="G10" s="44"/>
      <c r="H10" s="44"/>
      <c r="I10" s="44"/>
      <c r="J10" s="43"/>
      <c r="K10" s="43"/>
      <c r="L10" s="43"/>
      <c r="M10" s="43"/>
      <c r="N10" s="44"/>
      <c r="O10" s="43"/>
      <c r="P10" s="44"/>
      <c r="Q10" s="44"/>
      <c r="R10" s="22"/>
      <c r="S10" s="16"/>
      <c r="T10" s="16"/>
      <c r="U10"/>
      <c r="V10"/>
      <c r="W10"/>
      <c r="X10"/>
      <c r="Y10"/>
      <c r="Z10"/>
      <c r="AA10"/>
      <c r="AB10"/>
      <c r="AC10"/>
      <c r="AD10"/>
      <c r="AE10"/>
      <c r="AF10"/>
    </row>
    <row r="11" spans="1:32" s="5" customFormat="1" x14ac:dyDescent="0.35">
      <c r="A11" s="30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46"/>
      <c r="P11" s="46"/>
      <c r="Q11" s="46"/>
      <c r="R11" s="22"/>
      <c r="S11" s="29"/>
      <c r="T11" s="29"/>
      <c r="U11"/>
      <c r="V11"/>
      <c r="W11"/>
      <c r="X11"/>
      <c r="Y11"/>
      <c r="Z11"/>
      <c r="AA11"/>
      <c r="AB11"/>
      <c r="AC11"/>
      <c r="AD11"/>
      <c r="AE11"/>
      <c r="AF11"/>
    </row>
    <row r="12" spans="1:32" s="5" customFormat="1" x14ac:dyDescent="0.35">
      <c r="A12" s="30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46"/>
      <c r="P12" s="46"/>
      <c r="Q12" s="46"/>
      <c r="R12" s="22"/>
      <c r="S12" s="29"/>
      <c r="T12" s="29"/>
      <c r="U12"/>
      <c r="V12"/>
      <c r="W12"/>
      <c r="X12"/>
      <c r="Y12"/>
      <c r="Z12"/>
      <c r="AA12"/>
      <c r="AB12"/>
      <c r="AC12"/>
      <c r="AD12"/>
      <c r="AE12"/>
      <c r="AF12"/>
    </row>
    <row r="13" spans="1:32" s="5" customFormat="1" x14ac:dyDescent="0.35">
      <c r="A13" s="30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46"/>
      <c r="P13" s="46"/>
      <c r="Q13" s="46"/>
      <c r="R13" s="22"/>
      <c r="S13" s="29"/>
      <c r="T13" s="29"/>
      <c r="U13"/>
      <c r="V13"/>
      <c r="W13"/>
      <c r="X13"/>
      <c r="Y13"/>
      <c r="Z13"/>
      <c r="AA13"/>
      <c r="AB13"/>
      <c r="AC13"/>
      <c r="AD13"/>
      <c r="AE13"/>
      <c r="AF13"/>
    </row>
    <row r="14" spans="1:32" x14ac:dyDescent="0.35">
      <c r="A14" s="2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46"/>
      <c r="P14" s="46"/>
      <c r="Q14" s="46"/>
      <c r="R14" s="23"/>
      <c r="S14" s="29"/>
      <c r="T14" s="29"/>
    </row>
    <row r="15" spans="1:32" x14ac:dyDescent="0.35">
      <c r="A15" s="2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46"/>
      <c r="P15" s="46"/>
      <c r="Q15" s="46"/>
      <c r="R15" s="23"/>
    </row>
    <row r="16" spans="1:32" x14ac:dyDescent="0.35">
      <c r="A16" s="21"/>
      <c r="B16" s="24"/>
      <c r="C16" s="25"/>
      <c r="D16" s="18"/>
      <c r="E16" s="25"/>
      <c r="F16" s="25"/>
      <c r="G16" s="18"/>
      <c r="H16" s="25"/>
      <c r="I16" s="25"/>
      <c r="J16" s="18"/>
      <c r="K16" s="18"/>
      <c r="L16" s="18"/>
      <c r="M16" s="18"/>
      <c r="N16" s="25"/>
      <c r="O16" s="25"/>
      <c r="P16" s="18"/>
      <c r="Q16" s="18"/>
      <c r="R16" s="23"/>
    </row>
    <row r="17" spans="1:18" x14ac:dyDescent="0.35">
      <c r="A17" s="21"/>
      <c r="B17" s="26"/>
      <c r="C17" s="27"/>
      <c r="D17" s="22"/>
      <c r="E17" s="28"/>
      <c r="F17" s="28"/>
      <c r="G17" s="3"/>
      <c r="H17" s="4"/>
      <c r="I17" s="4"/>
      <c r="J17" s="4"/>
      <c r="K17" s="22"/>
      <c r="L17" s="4"/>
      <c r="M17" s="22"/>
      <c r="N17" s="4"/>
      <c r="O17" s="4"/>
      <c r="P17" s="4"/>
      <c r="Q17" s="4"/>
      <c r="R17" s="23"/>
    </row>
    <row r="18" spans="1:18" x14ac:dyDescent="0.35">
      <c r="A18" s="21"/>
      <c r="B18" s="26"/>
      <c r="C18" s="27"/>
      <c r="D18" s="22"/>
      <c r="E18" s="28"/>
      <c r="F18" s="28"/>
      <c r="G18" s="3"/>
      <c r="H18" s="4"/>
      <c r="I18" s="4"/>
      <c r="J18" s="4"/>
      <c r="K18" s="22"/>
      <c r="L18" s="4"/>
      <c r="M18" s="22"/>
      <c r="N18" s="4"/>
      <c r="O18" s="4"/>
      <c r="P18" s="4"/>
      <c r="Q18" s="4"/>
      <c r="R18" s="23"/>
    </row>
    <row r="19" spans="1:18" x14ac:dyDescent="0.35">
      <c r="A19" s="21"/>
      <c r="B19" s="26"/>
      <c r="C19" s="27"/>
      <c r="D19" s="22"/>
      <c r="E19" s="28"/>
      <c r="F19" s="28"/>
      <c r="G19" s="3"/>
      <c r="H19" s="4"/>
      <c r="I19" s="4"/>
      <c r="J19" s="4"/>
      <c r="K19" s="22"/>
      <c r="L19" s="4"/>
      <c r="M19" s="22"/>
      <c r="N19" s="4"/>
      <c r="O19" s="27"/>
      <c r="P19" s="4"/>
      <c r="Q19" s="4"/>
      <c r="R19" s="23"/>
    </row>
    <row r="20" spans="1:18" x14ac:dyDescent="0.35">
      <c r="A20" s="21"/>
      <c r="B20" s="26"/>
      <c r="C20" s="27"/>
      <c r="D20" s="4"/>
      <c r="E20" s="28"/>
      <c r="F20" s="28"/>
      <c r="G20" s="3"/>
      <c r="H20" s="4"/>
      <c r="I20" s="4"/>
      <c r="J20" s="4"/>
      <c r="K20" s="22"/>
      <c r="L20" s="4"/>
      <c r="M20" s="22"/>
      <c r="N20" s="4"/>
      <c r="O20" s="27"/>
      <c r="P20" s="4"/>
      <c r="Q20" s="4"/>
      <c r="R20" s="23"/>
    </row>
    <row r="22" spans="1:18" x14ac:dyDescent="0.35">
      <c r="H22" s="1" t="s">
        <v>12</v>
      </c>
    </row>
  </sheetData>
  <mergeCells count="2">
    <mergeCell ref="A3:A7"/>
    <mergeCell ref="C2:H2"/>
  </mergeCells>
  <pageMargins left="0.7" right="0.7" top="0.78740157499999996" bottom="0.78740157499999996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univ_soil</vt:lpstr>
      <vt:lpstr>spec_Ukkel_Bel</vt:lpstr>
      <vt:lpstr>spec_Oedum_DK</vt:lpstr>
      <vt:lpstr>Spec_Müncheberg_GER</vt:lpstr>
      <vt:lpstr>Spec_Mühldorf_GER</vt:lpstr>
      <vt:lpstr>Spec_Milhostov_SK</vt:lpstr>
      <vt:lpstr>Spec_Lednice_CZ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hampf</cp:lastModifiedBy>
  <cp:lastPrinted>2013-07-06T07:51:58Z</cp:lastPrinted>
  <dcterms:created xsi:type="dcterms:W3CDTF">2013-07-05T19:46:13Z</dcterms:created>
  <dcterms:modified xsi:type="dcterms:W3CDTF">2019-11-29T16:49:00Z</dcterms:modified>
</cp:coreProperties>
</file>