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mysite\zaltac.github.io\NumMethodsWPseudoCodes\Chapter04\"/>
    </mc:Choice>
  </mc:AlternateContent>
  <bookViews>
    <workbookView xWindow="0" yWindow="0" windowWidth="19995" windowHeight="10260"/>
  </bookViews>
  <sheets>
    <sheet name="Info" sheetId="10" r:id="rId1"/>
    <sheet name="n=3" sheetId="9" r:id="rId2"/>
    <sheet name="n=4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8" l="1"/>
  <c r="E18" i="8" l="1"/>
  <c r="D18" i="8"/>
  <c r="E18" i="9"/>
  <c r="D18" i="9"/>
  <c r="D19" i="8" l="1"/>
  <c r="D20" i="8" s="1"/>
  <c r="C83" i="8"/>
  <c r="C82" i="8"/>
  <c r="C81" i="8"/>
  <c r="C80" i="8"/>
  <c r="C79" i="8"/>
  <c r="C71" i="8"/>
  <c r="C70" i="8"/>
  <c r="C69" i="8"/>
  <c r="C68" i="8"/>
  <c r="C67" i="8"/>
  <c r="C77" i="9"/>
  <c r="C76" i="9"/>
  <c r="C75" i="9"/>
  <c r="C74" i="9"/>
  <c r="C66" i="9"/>
  <c r="C65" i="9"/>
  <c r="C64" i="9"/>
  <c r="C63" i="9"/>
  <c r="C52" i="9"/>
  <c r="D19" i="9"/>
  <c r="D20" i="9" s="1"/>
  <c r="D21" i="9" s="1"/>
  <c r="E79" i="8" l="1"/>
  <c r="D79" i="8"/>
  <c r="E67" i="8"/>
  <c r="D67" i="8"/>
  <c r="E74" i="9"/>
  <c r="D74" i="9"/>
  <c r="E52" i="9"/>
  <c r="D52" i="9"/>
  <c r="E63" i="9"/>
  <c r="D63" i="9"/>
  <c r="E19" i="9"/>
  <c r="E20" i="9" s="1"/>
  <c r="E19" i="8"/>
  <c r="E20" i="8" s="1"/>
  <c r="D21" i="8"/>
  <c r="D22" i="8" s="1"/>
  <c r="C31" i="9"/>
  <c r="C32" i="9"/>
  <c r="C33" i="9"/>
  <c r="C42" i="9"/>
  <c r="E21" i="8" l="1"/>
  <c r="C55" i="9" l="1"/>
  <c r="C54" i="9"/>
  <c r="C53" i="9"/>
  <c r="C44" i="9"/>
  <c r="C43" i="9"/>
  <c r="C41" i="9"/>
  <c r="C30" i="9"/>
  <c r="E30" i="9" l="1"/>
  <c r="D30" i="9"/>
  <c r="E41" i="9"/>
  <c r="D41" i="9"/>
  <c r="H16" i="9"/>
  <c r="H17" i="9" l="1"/>
  <c r="H18" i="9"/>
  <c r="H20" i="9" s="1"/>
  <c r="C59" i="8"/>
  <c r="C58" i="8"/>
  <c r="C57" i="8"/>
  <c r="C56" i="8"/>
  <c r="C55" i="8"/>
  <c r="C47" i="8"/>
  <c r="C46" i="8"/>
  <c r="C45" i="8"/>
  <c r="C44" i="8"/>
  <c r="C43" i="8"/>
  <c r="C32" i="8"/>
  <c r="C33" i="8"/>
  <c r="C35" i="8"/>
  <c r="C34" i="8"/>
  <c r="C31" i="8"/>
  <c r="D43" i="8" l="1"/>
  <c r="E43" i="8"/>
  <c r="E31" i="8"/>
  <c r="D31" i="8"/>
  <c r="D55" i="8"/>
  <c r="E55" i="8"/>
  <c r="H19" i="9"/>
  <c r="C26" i="9" s="1"/>
  <c r="H21" i="9"/>
  <c r="E26" i="9"/>
  <c r="D31" i="9" l="1"/>
  <c r="E31" i="9" s="1"/>
  <c r="D32" i="9" l="1"/>
  <c r="H17" i="8" l="1"/>
  <c r="E32" i="9"/>
  <c r="H28" i="9" s="1"/>
  <c r="D33" i="9"/>
  <c r="H18" i="8" l="1"/>
  <c r="H20" i="8" s="1"/>
  <c r="C27" i="8" s="1"/>
  <c r="H19" i="8"/>
  <c r="H21" i="8" s="1"/>
  <c r="E27" i="8" s="1"/>
  <c r="H30" i="9"/>
  <c r="H29" i="9"/>
  <c r="D32" i="8" l="1"/>
  <c r="E32" i="8" s="1"/>
  <c r="H22" i="8"/>
  <c r="H33" i="9"/>
  <c r="H32" i="9"/>
  <c r="E37" i="9" s="1"/>
  <c r="H31" i="9"/>
  <c r="C37" i="9" s="1"/>
  <c r="D33" i="8" l="1"/>
  <c r="D34" i="8" s="1"/>
  <c r="D42" i="9"/>
  <c r="E42" i="9" s="1"/>
  <c r="E33" i="8" l="1"/>
  <c r="E34" i="8" s="1"/>
  <c r="H30" i="8" s="1"/>
  <c r="D35" i="8"/>
  <c r="D43" i="9"/>
  <c r="H32" i="8" l="1"/>
  <c r="H34" i="8" s="1"/>
  <c r="E39" i="8" s="1"/>
  <c r="H31" i="8"/>
  <c r="H33" i="8" s="1"/>
  <c r="C39" i="8" s="1"/>
  <c r="E43" i="9"/>
  <c r="H39" i="9" s="1"/>
  <c r="D44" i="9"/>
  <c r="H35" i="8" l="1"/>
  <c r="D44" i="8"/>
  <c r="E44" i="8" s="1"/>
  <c r="H41" i="9"/>
  <c r="H40" i="9"/>
  <c r="D45" i="8" l="1"/>
  <c r="H44" i="9"/>
  <c r="H43" i="9"/>
  <c r="E48" i="9" s="1"/>
  <c r="H42" i="9"/>
  <c r="C48" i="9" s="1"/>
  <c r="E45" i="8" l="1"/>
  <c r="D46" i="8"/>
  <c r="D47" i="8" s="1"/>
  <c r="D53" i="9"/>
  <c r="E53" i="9" s="1"/>
  <c r="E46" i="8" l="1"/>
  <c r="H42" i="8" s="1"/>
  <c r="D54" i="9"/>
  <c r="E54" i="9" l="1"/>
  <c r="H50" i="9" s="1"/>
  <c r="D55" i="9"/>
  <c r="H44" i="8"/>
  <c r="H46" i="8" s="1"/>
  <c r="H43" i="8"/>
  <c r="H45" i="8" l="1"/>
  <c r="C51" i="8" s="1"/>
  <c r="H52" i="9"/>
  <c r="H54" i="9" s="1"/>
  <c r="E59" i="9" s="1"/>
  <c r="H51" i="9"/>
  <c r="E51" i="8"/>
  <c r="D56" i="8" l="1"/>
  <c r="E56" i="8" s="1"/>
  <c r="H53" i="9"/>
  <c r="C59" i="9" s="1"/>
  <c r="H55" i="9"/>
  <c r="D57" i="8" l="1"/>
  <c r="D64" i="9"/>
  <c r="E64" i="9" s="1"/>
  <c r="E57" i="8" l="1"/>
  <c r="D58" i="8"/>
  <c r="D65" i="9"/>
  <c r="E65" i="9" s="1"/>
  <c r="H61" i="9" s="1"/>
  <c r="D59" i="8" l="1"/>
  <c r="E58" i="8"/>
  <c r="H54" i="8" s="1"/>
  <c r="D66" i="9"/>
  <c r="H62" i="9" s="1"/>
  <c r="H63" i="9" l="1"/>
  <c r="H66" i="9" s="1"/>
  <c r="H64" i="9"/>
  <c r="C70" i="9" s="1"/>
  <c r="H56" i="8"/>
  <c r="H58" i="8" s="1"/>
  <c r="H55" i="8"/>
  <c r="H65" i="9" l="1"/>
  <c r="E70" i="9" s="1"/>
  <c r="D75" i="9" s="1"/>
  <c r="E75" i="9" s="1"/>
  <c r="H57" i="8"/>
  <c r="C63" i="8" s="1"/>
  <c r="H59" i="8"/>
  <c r="E63" i="8"/>
  <c r="D68" i="8" l="1"/>
  <c r="E68" i="8" s="1"/>
  <c r="D76" i="9"/>
  <c r="D69" i="8" l="1"/>
  <c r="E69" i="8" s="1"/>
  <c r="E76" i="9"/>
  <c r="H72" i="9" s="1"/>
  <c r="D77" i="9"/>
  <c r="D70" i="8" l="1"/>
  <c r="D71" i="8" s="1"/>
  <c r="H73" i="9"/>
  <c r="E70" i="8" l="1"/>
  <c r="H74" i="9"/>
  <c r="H76" i="9" s="1"/>
  <c r="H75" i="9"/>
  <c r="H66" i="8"/>
  <c r="H77" i="9" l="1"/>
  <c r="H68" i="8"/>
  <c r="H70" i="8" s="1"/>
  <c r="H67" i="8"/>
  <c r="H69" i="8" l="1"/>
  <c r="C75" i="8" s="1"/>
  <c r="H71" i="8"/>
  <c r="E75" i="8"/>
  <c r="D80" i="8" l="1"/>
  <c r="E80" i="8" s="1"/>
  <c r="D81" i="8" l="1"/>
  <c r="E81" i="8" l="1"/>
  <c r="D82" i="8"/>
  <c r="D83" i="8" l="1"/>
  <c r="E82" i="8"/>
  <c r="H78" i="8" s="1"/>
  <c r="H79" i="8" l="1"/>
  <c r="H81" i="8" s="1"/>
  <c r="H80" i="8"/>
  <c r="H82" i="8" s="1"/>
  <c r="H83" i="8" l="1"/>
</calcChain>
</file>

<file path=xl/sharedStrings.xml><?xml version="1.0" encoding="utf-8"?>
<sst xmlns="http://schemas.openxmlformats.org/spreadsheetml/2006/main" count="228" uniqueCount="71">
  <si>
    <t>k</t>
  </si>
  <si>
    <t>Cbar=</t>
  </si>
  <si>
    <t xml:space="preserve"> </t>
  </si>
  <si>
    <t>BAIRSTOW'S METHOD</t>
  </si>
  <si>
    <t>Iteration Number 1</t>
  </si>
  <si>
    <t>Iteration Number 2</t>
  </si>
  <si>
    <t>Iteration Number 3</t>
  </si>
  <si>
    <t>Iteration Number 4</t>
  </si>
  <si>
    <t>Iteration Number 5</t>
  </si>
  <si>
    <t>Iteration Number 6</t>
  </si>
  <si>
    <t>a's</t>
  </si>
  <si>
    <t>b's</t>
  </si>
  <si>
    <t>c's</t>
  </si>
  <si>
    <r>
      <rPr>
        <b/>
        <sz val="12"/>
        <color theme="1"/>
        <rFont val="Symbol"/>
        <family val="1"/>
        <charset val="2"/>
      </rPr>
      <t>D</t>
    </r>
    <r>
      <rPr>
        <b/>
        <i/>
        <sz val="12"/>
        <color theme="1"/>
        <rFont val="Times New Roman"/>
        <family val="1"/>
        <charset val="162"/>
      </rPr>
      <t>p</t>
    </r>
    <r>
      <rPr>
        <b/>
        <sz val="12"/>
        <color theme="1"/>
        <rFont val="Times New Roman"/>
        <family val="1"/>
        <charset val="162"/>
      </rPr>
      <t>=</t>
    </r>
  </si>
  <si>
    <r>
      <rPr>
        <b/>
        <sz val="12"/>
        <color theme="1"/>
        <rFont val="Symbol"/>
        <family val="1"/>
        <charset val="2"/>
      </rPr>
      <t>D</t>
    </r>
    <r>
      <rPr>
        <b/>
        <i/>
        <sz val="12"/>
        <color theme="1"/>
        <rFont val="Times New Roman"/>
        <family val="1"/>
        <charset val="162"/>
      </rPr>
      <t>q</t>
    </r>
    <r>
      <rPr>
        <b/>
        <sz val="12"/>
        <color theme="1"/>
        <rFont val="Times New Roman"/>
        <family val="1"/>
        <charset val="162"/>
      </rPr>
      <t>=</t>
    </r>
  </si>
  <si>
    <r>
      <t>p</t>
    </r>
    <r>
      <rPr>
        <b/>
        <vertAlign val="superscript"/>
        <sz val="12"/>
        <color theme="1"/>
        <rFont val="Times New Roman"/>
        <family val="1"/>
        <charset val="162"/>
      </rPr>
      <t>(0)</t>
    </r>
    <r>
      <rPr>
        <b/>
        <i/>
        <sz val="12"/>
        <color theme="1"/>
        <rFont val="Times New Roman"/>
        <family val="1"/>
        <charset val="162"/>
      </rPr>
      <t>=</t>
    </r>
  </si>
  <si>
    <r>
      <t>q</t>
    </r>
    <r>
      <rPr>
        <b/>
        <vertAlign val="superscript"/>
        <sz val="12"/>
        <color theme="1"/>
        <rFont val="Times New Roman"/>
        <family val="1"/>
        <charset val="162"/>
      </rPr>
      <t>(0)</t>
    </r>
    <r>
      <rPr>
        <b/>
        <i/>
        <sz val="12"/>
        <color theme="1"/>
        <rFont val="Times New Roman"/>
        <family val="1"/>
        <charset val="162"/>
      </rPr>
      <t>=</t>
    </r>
  </si>
  <si>
    <r>
      <t>p</t>
    </r>
    <r>
      <rPr>
        <b/>
        <vertAlign val="superscript"/>
        <sz val="12"/>
        <color theme="1"/>
        <rFont val="Times New Roman"/>
        <family val="1"/>
        <charset val="162"/>
      </rPr>
      <t>(1)</t>
    </r>
    <r>
      <rPr>
        <b/>
        <i/>
        <sz val="12"/>
        <color theme="1"/>
        <rFont val="Times New Roman"/>
        <family val="1"/>
        <charset val="162"/>
      </rPr>
      <t>=</t>
    </r>
  </si>
  <si>
    <r>
      <t>q</t>
    </r>
    <r>
      <rPr>
        <b/>
        <vertAlign val="superscript"/>
        <sz val="12"/>
        <color theme="1"/>
        <rFont val="Times New Roman"/>
        <family val="1"/>
        <charset val="162"/>
      </rPr>
      <t>(1)</t>
    </r>
    <r>
      <rPr>
        <b/>
        <i/>
        <sz val="12"/>
        <color theme="1"/>
        <rFont val="Times New Roman"/>
        <family val="1"/>
        <charset val="162"/>
      </rPr>
      <t>=</t>
    </r>
  </si>
  <si>
    <r>
      <t>p</t>
    </r>
    <r>
      <rPr>
        <b/>
        <vertAlign val="superscript"/>
        <sz val="12"/>
        <color theme="1"/>
        <rFont val="Times New Roman"/>
        <family val="1"/>
        <charset val="162"/>
      </rPr>
      <t>(2)</t>
    </r>
    <r>
      <rPr>
        <b/>
        <i/>
        <sz val="12"/>
        <color theme="1"/>
        <rFont val="Times New Roman"/>
        <family val="1"/>
        <charset val="162"/>
      </rPr>
      <t>=</t>
    </r>
  </si>
  <si>
    <r>
      <t>q</t>
    </r>
    <r>
      <rPr>
        <b/>
        <vertAlign val="superscript"/>
        <sz val="12"/>
        <color theme="1"/>
        <rFont val="Times New Roman"/>
        <family val="1"/>
        <charset val="162"/>
      </rPr>
      <t>(2)</t>
    </r>
    <r>
      <rPr>
        <b/>
        <i/>
        <sz val="12"/>
        <color theme="1"/>
        <rFont val="Times New Roman"/>
        <family val="1"/>
        <charset val="162"/>
      </rPr>
      <t>=</t>
    </r>
  </si>
  <si>
    <r>
      <t>p</t>
    </r>
    <r>
      <rPr>
        <b/>
        <vertAlign val="superscript"/>
        <sz val="12"/>
        <color theme="1"/>
        <rFont val="Times New Roman"/>
        <family val="1"/>
        <charset val="162"/>
      </rPr>
      <t>(3)</t>
    </r>
    <r>
      <rPr>
        <b/>
        <i/>
        <sz val="12"/>
        <color theme="1"/>
        <rFont val="Times New Roman"/>
        <family val="1"/>
        <charset val="162"/>
      </rPr>
      <t>=</t>
    </r>
  </si>
  <si>
    <r>
      <t>q</t>
    </r>
    <r>
      <rPr>
        <b/>
        <vertAlign val="superscript"/>
        <sz val="12"/>
        <color theme="1"/>
        <rFont val="Times New Roman"/>
        <family val="1"/>
        <charset val="162"/>
      </rPr>
      <t>(3)</t>
    </r>
    <r>
      <rPr>
        <b/>
        <i/>
        <sz val="12"/>
        <color theme="1"/>
        <rFont val="Times New Roman"/>
        <family val="1"/>
        <charset val="162"/>
      </rPr>
      <t>=</t>
    </r>
  </si>
  <si>
    <r>
      <t>p</t>
    </r>
    <r>
      <rPr>
        <b/>
        <vertAlign val="superscript"/>
        <sz val="12"/>
        <color theme="1"/>
        <rFont val="Times New Roman"/>
        <family val="1"/>
        <charset val="162"/>
      </rPr>
      <t>(4)</t>
    </r>
    <r>
      <rPr>
        <b/>
        <i/>
        <sz val="12"/>
        <color theme="1"/>
        <rFont val="Times New Roman"/>
        <family val="1"/>
        <charset val="162"/>
      </rPr>
      <t>=</t>
    </r>
  </si>
  <si>
    <r>
      <t>q</t>
    </r>
    <r>
      <rPr>
        <b/>
        <vertAlign val="superscript"/>
        <sz val="12"/>
        <color theme="1"/>
        <rFont val="Times New Roman"/>
        <family val="1"/>
        <charset val="162"/>
      </rPr>
      <t>(4)</t>
    </r>
    <r>
      <rPr>
        <b/>
        <i/>
        <sz val="12"/>
        <color theme="1"/>
        <rFont val="Times New Roman"/>
        <family val="1"/>
        <charset val="162"/>
      </rPr>
      <t>=</t>
    </r>
  </si>
  <si>
    <r>
      <t>p</t>
    </r>
    <r>
      <rPr>
        <b/>
        <vertAlign val="superscript"/>
        <sz val="12"/>
        <color theme="1"/>
        <rFont val="Times New Roman"/>
        <family val="1"/>
        <charset val="162"/>
      </rPr>
      <t>(5)</t>
    </r>
    <r>
      <rPr>
        <b/>
        <i/>
        <sz val="12"/>
        <color theme="1"/>
        <rFont val="Times New Roman"/>
        <family val="1"/>
        <charset val="162"/>
      </rPr>
      <t>=</t>
    </r>
  </si>
  <si>
    <r>
      <t>q</t>
    </r>
    <r>
      <rPr>
        <b/>
        <vertAlign val="superscript"/>
        <sz val="12"/>
        <color theme="1"/>
        <rFont val="Times New Roman"/>
        <family val="1"/>
        <charset val="162"/>
      </rPr>
      <t>(5)</t>
    </r>
    <r>
      <rPr>
        <b/>
        <i/>
        <sz val="12"/>
        <color theme="1"/>
        <rFont val="Times New Roman"/>
        <family val="1"/>
        <charset val="162"/>
      </rPr>
      <t>=</t>
    </r>
  </si>
  <si>
    <r>
      <t>p</t>
    </r>
    <r>
      <rPr>
        <b/>
        <vertAlign val="superscript"/>
        <sz val="12"/>
        <color theme="1"/>
        <rFont val="Times New Roman"/>
        <family val="1"/>
        <charset val="162"/>
      </rPr>
      <t>(6)</t>
    </r>
    <r>
      <rPr>
        <b/>
        <i/>
        <sz val="12"/>
        <color theme="1"/>
        <rFont val="Times New Roman"/>
        <family val="1"/>
        <charset val="162"/>
      </rPr>
      <t>=</t>
    </r>
  </si>
  <si>
    <r>
      <t>q</t>
    </r>
    <r>
      <rPr>
        <b/>
        <vertAlign val="superscript"/>
        <sz val="12"/>
        <color theme="1"/>
        <rFont val="Times New Roman"/>
        <family val="1"/>
        <charset val="162"/>
      </rPr>
      <t>(6)</t>
    </r>
    <r>
      <rPr>
        <b/>
        <i/>
        <sz val="12"/>
        <color theme="1"/>
        <rFont val="Times New Roman"/>
        <family val="1"/>
        <charset val="162"/>
      </rPr>
      <t>=</t>
    </r>
  </si>
  <si>
    <t>Error=</t>
  </si>
  <si>
    <r>
      <t>To start the procedure, enter the coefficients of the polynomial (</t>
    </r>
    <r>
      <rPr>
        <i/>
        <sz val="13"/>
        <color theme="1"/>
        <rFont val="Times New Roman"/>
        <family val="1"/>
        <charset val="162"/>
      </rPr>
      <t>a</t>
    </r>
    <r>
      <rPr>
        <sz val="13"/>
        <color theme="1"/>
        <rFont val="Times New Roman"/>
        <family val="1"/>
        <charset val="162"/>
      </rPr>
      <t xml:space="preserve">'s) and a set of initial guess for </t>
    </r>
    <r>
      <rPr>
        <i/>
        <sz val="13"/>
        <color theme="1"/>
        <rFont val="Times New Roman"/>
        <family val="1"/>
        <charset val="162"/>
      </rPr>
      <t xml:space="preserve">p </t>
    </r>
    <r>
      <rPr>
        <sz val="13"/>
        <color theme="1"/>
        <rFont val="Times New Roman"/>
        <family val="1"/>
        <charset val="162"/>
      </rPr>
      <t xml:space="preserve">and </t>
    </r>
    <r>
      <rPr>
        <i/>
        <sz val="13"/>
        <color theme="1"/>
        <rFont val="Times New Roman"/>
        <family val="1"/>
        <charset val="162"/>
      </rPr>
      <t>q.</t>
    </r>
  </si>
  <si>
    <t>That is, enter input in the boxes with "blue".</t>
  </si>
  <si>
    <t>Application of the Bairstows method is carried out for a fourth-degree polynomial of the following form</t>
  </si>
  <si>
    <r>
      <t>a</t>
    </r>
    <r>
      <rPr>
        <vertAlign val="subscript"/>
        <sz val="15"/>
        <color theme="1"/>
        <rFont val="Times New Roman"/>
        <family val="1"/>
        <charset val="162"/>
      </rPr>
      <t>0</t>
    </r>
    <r>
      <rPr>
        <i/>
        <sz val="15"/>
        <color theme="1"/>
        <rFont val="Times New Roman"/>
        <family val="1"/>
        <charset val="162"/>
      </rPr>
      <t xml:space="preserve"> x</t>
    </r>
    <r>
      <rPr>
        <vertAlign val="superscript"/>
        <sz val="15"/>
        <color theme="1"/>
        <rFont val="Times New Roman"/>
        <family val="1"/>
        <charset val="162"/>
      </rPr>
      <t>4</t>
    </r>
    <r>
      <rPr>
        <i/>
        <sz val="15"/>
        <color theme="1"/>
        <rFont val="Times New Roman"/>
        <family val="1"/>
        <charset val="162"/>
      </rPr>
      <t xml:space="preserve"> + a</t>
    </r>
    <r>
      <rPr>
        <vertAlign val="subscript"/>
        <sz val="15"/>
        <color theme="1"/>
        <rFont val="Times New Roman"/>
        <family val="1"/>
        <charset val="162"/>
      </rPr>
      <t>1</t>
    </r>
    <r>
      <rPr>
        <i/>
        <sz val="15"/>
        <color theme="1"/>
        <rFont val="Times New Roman"/>
        <family val="1"/>
        <charset val="162"/>
      </rPr>
      <t xml:space="preserve"> x</t>
    </r>
    <r>
      <rPr>
        <vertAlign val="superscript"/>
        <sz val="15"/>
        <color theme="1"/>
        <rFont val="Times New Roman"/>
        <family val="1"/>
        <charset val="162"/>
      </rPr>
      <t>3</t>
    </r>
    <r>
      <rPr>
        <i/>
        <sz val="15"/>
        <color theme="1"/>
        <rFont val="Times New Roman"/>
        <family val="1"/>
        <charset val="162"/>
      </rPr>
      <t xml:space="preserve"> + a</t>
    </r>
    <r>
      <rPr>
        <vertAlign val="subscript"/>
        <sz val="15"/>
        <color theme="1"/>
        <rFont val="Times New Roman"/>
        <family val="1"/>
        <charset val="162"/>
      </rPr>
      <t>2</t>
    </r>
    <r>
      <rPr>
        <i/>
        <sz val="15"/>
        <color theme="1"/>
        <rFont val="Times New Roman"/>
        <family val="1"/>
        <charset val="162"/>
      </rPr>
      <t xml:space="preserve"> x</t>
    </r>
    <r>
      <rPr>
        <vertAlign val="superscript"/>
        <sz val="15"/>
        <color theme="1"/>
        <rFont val="Times New Roman"/>
        <family val="1"/>
        <charset val="162"/>
      </rPr>
      <t>2</t>
    </r>
    <r>
      <rPr>
        <i/>
        <sz val="15"/>
        <color theme="1"/>
        <rFont val="Times New Roman"/>
        <family val="1"/>
        <charset val="162"/>
      </rPr>
      <t xml:space="preserve"> + a</t>
    </r>
    <r>
      <rPr>
        <vertAlign val="subscript"/>
        <sz val="15"/>
        <color theme="1"/>
        <rFont val="Times New Roman"/>
        <family val="1"/>
        <charset val="162"/>
      </rPr>
      <t>3</t>
    </r>
    <r>
      <rPr>
        <i/>
        <sz val="15"/>
        <color theme="1"/>
        <rFont val="Times New Roman"/>
        <family val="1"/>
        <charset val="162"/>
      </rPr>
      <t xml:space="preserve"> x + a</t>
    </r>
    <r>
      <rPr>
        <vertAlign val="subscript"/>
        <sz val="15"/>
        <color theme="1"/>
        <rFont val="Times New Roman"/>
        <family val="1"/>
        <charset val="162"/>
      </rPr>
      <t>4</t>
    </r>
    <r>
      <rPr>
        <sz val="15"/>
        <color theme="1"/>
        <rFont val="Times New Roman"/>
        <family val="1"/>
        <charset val="162"/>
      </rPr>
      <t xml:space="preserve"> </t>
    </r>
    <r>
      <rPr>
        <i/>
        <sz val="15"/>
        <color theme="1"/>
        <rFont val="Times New Roman"/>
        <family val="1"/>
        <charset val="162"/>
      </rPr>
      <t>= 0</t>
    </r>
  </si>
  <si>
    <r>
      <t>a</t>
    </r>
    <r>
      <rPr>
        <vertAlign val="subscript"/>
        <sz val="15"/>
        <color theme="1"/>
        <rFont val="Times New Roman"/>
        <family val="1"/>
        <charset val="162"/>
      </rPr>
      <t>0</t>
    </r>
    <r>
      <rPr>
        <i/>
        <sz val="15"/>
        <color theme="1"/>
        <rFont val="Times New Roman"/>
        <family val="1"/>
        <charset val="162"/>
      </rPr>
      <t xml:space="preserve"> x</t>
    </r>
    <r>
      <rPr>
        <vertAlign val="superscript"/>
        <sz val="15"/>
        <color theme="1"/>
        <rFont val="Times New Roman"/>
        <family val="1"/>
        <charset val="162"/>
      </rPr>
      <t>3</t>
    </r>
    <r>
      <rPr>
        <i/>
        <sz val="15"/>
        <color theme="1"/>
        <rFont val="Times New Roman"/>
        <family val="1"/>
        <charset val="162"/>
      </rPr>
      <t xml:space="preserve"> + a</t>
    </r>
    <r>
      <rPr>
        <vertAlign val="subscript"/>
        <sz val="15"/>
        <color theme="1"/>
        <rFont val="Times New Roman"/>
        <family val="1"/>
        <charset val="162"/>
      </rPr>
      <t>1</t>
    </r>
    <r>
      <rPr>
        <i/>
        <sz val="15"/>
        <color theme="1"/>
        <rFont val="Times New Roman"/>
        <family val="1"/>
        <charset val="162"/>
      </rPr>
      <t xml:space="preserve"> x</t>
    </r>
    <r>
      <rPr>
        <vertAlign val="superscript"/>
        <sz val="15"/>
        <color theme="1"/>
        <rFont val="Times New Roman"/>
        <family val="1"/>
        <charset val="162"/>
      </rPr>
      <t>2</t>
    </r>
    <r>
      <rPr>
        <i/>
        <sz val="15"/>
        <color theme="1"/>
        <rFont val="Times New Roman"/>
        <family val="1"/>
        <charset val="162"/>
      </rPr>
      <t xml:space="preserve"> + a</t>
    </r>
    <r>
      <rPr>
        <vertAlign val="subscript"/>
        <sz val="15"/>
        <color theme="1"/>
        <rFont val="Times New Roman"/>
        <family val="1"/>
        <charset val="162"/>
      </rPr>
      <t>2</t>
    </r>
    <r>
      <rPr>
        <i/>
        <sz val="15"/>
        <color theme="1"/>
        <rFont val="Times New Roman"/>
        <family val="1"/>
        <charset val="162"/>
      </rPr>
      <t xml:space="preserve"> x</t>
    </r>
    <r>
      <rPr>
        <i/>
        <sz val="15"/>
        <color theme="1"/>
        <rFont val="Times New Roman"/>
        <family val="1"/>
        <charset val="162"/>
      </rPr>
      <t xml:space="preserve"> + a</t>
    </r>
    <r>
      <rPr>
        <vertAlign val="subscript"/>
        <sz val="15"/>
        <color theme="1"/>
        <rFont val="Times New Roman"/>
        <family val="1"/>
        <charset val="162"/>
      </rPr>
      <t>3</t>
    </r>
    <r>
      <rPr>
        <i/>
        <sz val="15"/>
        <color theme="1"/>
        <rFont val="Times New Roman"/>
        <family val="1"/>
        <charset val="162"/>
      </rPr>
      <t xml:space="preserve"> </t>
    </r>
    <r>
      <rPr>
        <i/>
        <sz val="15"/>
        <color theme="1"/>
        <rFont val="Times New Roman"/>
        <family val="1"/>
        <charset val="162"/>
      </rPr>
      <t>= 0</t>
    </r>
  </si>
  <si>
    <t>Application of the Bairstows method is carried out for a third-degree polynomial of the following form</t>
  </si>
  <si>
    <r>
      <rPr>
        <b/>
        <sz val="12"/>
        <color rgb="FFFF0000"/>
        <rFont val="Times New Roman"/>
        <family val="1"/>
        <charset val="162"/>
      </rPr>
      <t>NOTE!</t>
    </r>
    <r>
      <rPr>
        <sz val="12"/>
        <color theme="1"/>
        <rFont val="Times New Roman"/>
        <family val="1"/>
        <charset val="162"/>
      </rPr>
      <t xml:space="preserve"> If the coefficients of the quadratic equation has not converged yet, you can continue the iterations</t>
    </r>
  </si>
  <si>
    <t>by using the sixth iteration estimates as the initial guess or you may use a new set of estimates.</t>
  </si>
  <si>
    <t xml:space="preserve">  </t>
  </si>
  <si>
    <t xml:space="preserve">   NUMERICAL METHODS FOR SCIENTISTS AND ENGINEERS: WITH PSEUDOCODES</t>
  </si>
  <si>
    <t xml:space="preserve">   First Edition. (c) By Zekeriya ALTAÇ (2024).</t>
  </si>
  <si>
    <t xml:space="preserve">   ISBN: 978-1-032-75474-1 (hbk)</t>
  </si>
  <si>
    <t xml:space="preserve">   ISBN: 978-1-032-75642-4 (pbk)</t>
  </si>
  <si>
    <t xml:space="preserve">   ISBN: 978-1-003-47494-4 (ebk)</t>
  </si>
  <si>
    <t xml:space="preserve">   </t>
  </si>
  <si>
    <t xml:space="preserve">   DOI : 10.1201/9781003474944</t>
  </si>
  <si>
    <t xml:space="preserve">   C&amp;H/CRC PRESS, Boca Raton, FL, USA &amp; London, UK.</t>
  </si>
  <si>
    <t xml:space="preserve">   This free software is complimented by the author to accompany the textbook.</t>
  </si>
  <si>
    <t xml:space="preserve">     of the n'th degree using the BAIRSTOW's method.                                         </t>
  </si>
  <si>
    <t xml:space="preserve">                                                                                               </t>
  </si>
  <si>
    <t xml:space="preserve">     n    :: Degree of the polynomial;                                                         </t>
  </si>
  <si>
    <t xml:space="preserve">    p0,q0 :: Initial guesses for a quadratic equation; i.e., for p and q;                      </t>
  </si>
  <si>
    <t xml:space="preserve">      a   :: Array of length (n+1) containing the coefficients of polynomial defined as        </t>
  </si>
  <si>
    <t xml:space="preserve">                  a0 x^n + a1 x^(n-1) + ... + an = 0                                           </t>
  </si>
  <si>
    <t xml:space="preserve">     eps  :: Convergence tolerance;                                                            </t>
  </si>
  <si>
    <t xml:space="preserve">    maxit :: Maximum number of iterations permitted;                                           </t>
  </si>
  <si>
    <t xml:space="preserve">    iprnt :: printing key, =0 do not print intermediate results, &lt;&gt; 0 print intermediates.     </t>
  </si>
  <si>
    <t xml:space="preserve">     xre  :: Array of length n containing real parts of the roots;                             </t>
  </si>
  <si>
    <t xml:space="preserve">     xim  :: Array of length n containing imaginary parts of the roots.                        </t>
  </si>
  <si>
    <t xml:space="preserve">      b   :: Array of length [n] containing coefficients of quotient polynomial (0&lt;=k&lt;=n-2);   </t>
  </si>
  <si>
    <t xml:space="preserve">      c   :: Array of length [n] containing coefficients of partial derivatives.               </t>
  </si>
  <si>
    <t xml:space="preserve">   USES                                                                                        </t>
  </si>
  <si>
    <t xml:space="preserve">     ABS  :: Built-in Intrinsic function returning the absolute value of a real value;         </t>
  </si>
  <si>
    <t xml:space="preserve">     QUADRATIC :: Subroutine that solves a quadratic equation of the form x2 + p x + q = 0.    </t>
  </si>
  <si>
    <r>
      <t xml:space="preserve">   </t>
    </r>
    <r>
      <rPr>
        <b/>
        <sz val="13"/>
        <color theme="1"/>
        <rFont val="Times New Roman"/>
        <family val="1"/>
      </rPr>
      <t>CODE4.7-BAIRSTOW.f95</t>
    </r>
    <r>
      <rPr>
        <sz val="13"/>
        <color theme="1"/>
        <rFont val="Times New Roman"/>
        <family val="1"/>
      </rPr>
      <t xml:space="preserve">. A Fortran95 module implementing Pseudocode 4.7.                          </t>
    </r>
  </si>
  <si>
    <r>
      <t xml:space="preserve">   </t>
    </r>
    <r>
      <rPr>
        <b/>
        <sz val="13"/>
        <color theme="1"/>
        <rFont val="Times New Roman"/>
        <family val="1"/>
      </rPr>
      <t xml:space="preserve">E-mail: </t>
    </r>
    <r>
      <rPr>
        <sz val="13"/>
        <color theme="1"/>
        <rFont val="Times New Roman"/>
        <family val="1"/>
      </rPr>
      <t>altacz@gmail.com.</t>
    </r>
  </si>
  <si>
    <r>
      <t xml:space="preserve">  </t>
    </r>
    <r>
      <rPr>
        <b/>
        <sz val="13"/>
        <color theme="1"/>
        <rFont val="Times New Roman"/>
        <family val="1"/>
      </rPr>
      <t xml:space="preserve"> DESCRIPTION: </t>
    </r>
    <r>
      <rPr>
        <sz val="13"/>
        <color theme="1"/>
        <rFont val="Times New Roman"/>
        <family val="1"/>
      </rPr>
      <t xml:space="preserve">A subroutine to find all real and/or imaginary roots of a polynomial           </t>
    </r>
  </si>
  <si>
    <r>
      <rPr>
        <b/>
        <sz val="13"/>
        <color theme="1"/>
        <rFont val="Times New Roman"/>
        <family val="1"/>
      </rPr>
      <t xml:space="preserve">   ON ENTRY       </t>
    </r>
    <r>
      <rPr>
        <sz val="13"/>
        <color theme="1"/>
        <rFont val="Times New Roman"/>
        <family val="1"/>
      </rPr>
      <t xml:space="preserve">                                                                             </t>
    </r>
  </si>
  <si>
    <r>
      <rPr>
        <b/>
        <sz val="13"/>
        <color theme="1"/>
        <rFont val="Times New Roman"/>
        <family val="1"/>
      </rPr>
      <t xml:space="preserve">   ON EXIT     </t>
    </r>
    <r>
      <rPr>
        <sz val="13"/>
        <color theme="1"/>
        <rFont val="Times New Roman"/>
        <family val="1"/>
      </rPr>
      <t xml:space="preserve">                                                                                </t>
    </r>
  </si>
  <si>
    <r>
      <rPr>
        <b/>
        <sz val="13"/>
        <color theme="1"/>
        <rFont val="Times New Roman"/>
        <family val="1"/>
      </rPr>
      <t xml:space="preserve">   OTHER VARIABLES      </t>
    </r>
    <r>
      <rPr>
        <sz val="13"/>
        <color theme="1"/>
        <rFont val="Times New Roman"/>
        <family val="1"/>
      </rPr>
      <t xml:space="preserve">                                                                       </t>
    </r>
  </si>
  <si>
    <t xml:space="preserve">   REVISION DATE :: 11/20/2024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</si>
</sst>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2"/>
      <scheme val="minor"/>
    </font>
    <font>
      <sz val="12"/>
      <color theme="1"/>
      <name val="Century Schoolbook"/>
      <family val="1"/>
      <charset val="162"/>
    </font>
    <font>
      <b/>
      <sz val="12"/>
      <color theme="1"/>
      <name val="Symbol"/>
      <family val="1"/>
      <charset val="2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b/>
      <i/>
      <sz val="12"/>
      <color theme="1"/>
      <name val="Times New Roman"/>
      <family val="1"/>
      <charset val="162"/>
    </font>
    <font>
      <sz val="13"/>
      <color theme="1"/>
      <name val="Times New Roman"/>
      <family val="1"/>
      <charset val="162"/>
    </font>
    <font>
      <b/>
      <sz val="13"/>
      <color theme="1"/>
      <name val="Times New Roman"/>
      <family val="1"/>
      <charset val="162"/>
    </font>
    <font>
      <i/>
      <sz val="13"/>
      <color theme="1"/>
      <name val="Times New Roman"/>
      <family val="1"/>
      <charset val="162"/>
    </font>
    <font>
      <b/>
      <vertAlign val="superscript"/>
      <sz val="12"/>
      <color theme="1"/>
      <name val="Times New Roman"/>
      <family val="1"/>
      <charset val="162"/>
    </font>
    <font>
      <sz val="15"/>
      <color theme="1"/>
      <name val="Times New Roman"/>
      <family val="1"/>
      <charset val="162"/>
    </font>
    <font>
      <i/>
      <sz val="15"/>
      <color theme="1"/>
      <name val="Times New Roman"/>
      <family val="1"/>
      <charset val="162"/>
    </font>
    <font>
      <vertAlign val="subscript"/>
      <sz val="15"/>
      <color theme="1"/>
      <name val="Times New Roman"/>
      <family val="1"/>
      <charset val="162"/>
    </font>
    <font>
      <vertAlign val="superscript"/>
      <sz val="15"/>
      <color theme="1"/>
      <name val="Times New Roman"/>
      <family val="1"/>
      <charset val="162"/>
    </font>
    <font>
      <b/>
      <sz val="12"/>
      <color rgb="FFFF0000"/>
      <name val="Times New Roman"/>
      <family val="1"/>
      <charset val="16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2" fontId="3" fillId="5" borderId="0" xfId="0" applyNumberFormat="1" applyFont="1" applyFill="1" applyBorder="1" applyAlignment="1">
      <alignment horizontal="center" vertical="center"/>
    </xf>
    <xf numFmtId="2" fontId="3" fillId="5" borderId="9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6" fillId="6" borderId="0" xfId="0" applyFont="1" applyFill="1"/>
    <xf numFmtId="0" fontId="17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showGridLines="0" tabSelected="1" workbookViewId="0">
      <selection activeCell="E16" sqref="E16"/>
    </sheetView>
  </sheetViews>
  <sheetFormatPr defaultRowHeight="15" x14ac:dyDescent="0.25"/>
  <cols>
    <col min="1" max="1" width="110.28515625" customWidth="1"/>
  </cols>
  <sheetData>
    <row r="1" spans="1:1" ht="16.5" x14ac:dyDescent="0.25">
      <c r="A1" s="72" t="s">
        <v>64</v>
      </c>
    </row>
    <row r="2" spans="1:1" ht="16.5" x14ac:dyDescent="0.25">
      <c r="A2" s="72" t="s">
        <v>38</v>
      </c>
    </row>
    <row r="3" spans="1:1" ht="16.5" x14ac:dyDescent="0.25">
      <c r="A3" s="72" t="s">
        <v>39</v>
      </c>
    </row>
    <row r="4" spans="1:1" ht="16.5" x14ac:dyDescent="0.25">
      <c r="A4" s="72" t="s">
        <v>40</v>
      </c>
    </row>
    <row r="5" spans="1:1" ht="16.5" x14ac:dyDescent="0.25">
      <c r="A5" s="72" t="s">
        <v>41</v>
      </c>
    </row>
    <row r="6" spans="1:1" ht="16.5" x14ac:dyDescent="0.25">
      <c r="A6" s="72" t="s">
        <v>42</v>
      </c>
    </row>
    <row r="7" spans="1:1" ht="16.5" x14ac:dyDescent="0.25">
      <c r="A7" s="72" t="s">
        <v>43</v>
      </c>
    </row>
    <row r="8" spans="1:1" ht="16.5" x14ac:dyDescent="0.25">
      <c r="A8" s="72" t="s">
        <v>44</v>
      </c>
    </row>
    <row r="9" spans="1:1" ht="16.5" x14ac:dyDescent="0.25">
      <c r="A9" s="72" t="s">
        <v>45</v>
      </c>
    </row>
    <row r="10" spans="1:1" ht="16.5" x14ac:dyDescent="0.25">
      <c r="A10" s="72" t="s">
        <v>46</v>
      </c>
    </row>
    <row r="11" spans="1:1" ht="16.5" x14ac:dyDescent="0.25">
      <c r="A11" s="72" t="s">
        <v>44</v>
      </c>
    </row>
    <row r="12" spans="1:1" ht="16.5" x14ac:dyDescent="0.25">
      <c r="A12" s="72" t="s">
        <v>47</v>
      </c>
    </row>
    <row r="13" spans="1:1" ht="16.5" x14ac:dyDescent="0.25">
      <c r="A13" s="72" t="s">
        <v>65</v>
      </c>
    </row>
    <row r="14" spans="1:1" ht="16.5" x14ac:dyDescent="0.25">
      <c r="A14" s="72"/>
    </row>
    <row r="15" spans="1:1" ht="16.5" x14ac:dyDescent="0.25">
      <c r="A15" s="72" t="s">
        <v>66</v>
      </c>
    </row>
    <row r="16" spans="1:1" ht="16.5" x14ac:dyDescent="0.25">
      <c r="A16" s="72" t="s">
        <v>48</v>
      </c>
    </row>
    <row r="17" spans="1:1" ht="16.5" x14ac:dyDescent="0.25">
      <c r="A17" s="72" t="s">
        <v>49</v>
      </c>
    </row>
    <row r="18" spans="1:1" ht="16.5" x14ac:dyDescent="0.25">
      <c r="A18" s="72" t="s">
        <v>67</v>
      </c>
    </row>
    <row r="19" spans="1:1" ht="16.5" x14ac:dyDescent="0.25">
      <c r="A19" s="72" t="s">
        <v>50</v>
      </c>
    </row>
    <row r="20" spans="1:1" ht="16.5" x14ac:dyDescent="0.25">
      <c r="A20" s="72" t="s">
        <v>51</v>
      </c>
    </row>
    <row r="21" spans="1:1" ht="16.5" x14ac:dyDescent="0.25">
      <c r="A21" s="72" t="s">
        <v>52</v>
      </c>
    </row>
    <row r="22" spans="1:1" ht="16.5" x14ac:dyDescent="0.25">
      <c r="A22" s="72" t="s">
        <v>53</v>
      </c>
    </row>
    <row r="23" spans="1:1" ht="16.5" x14ac:dyDescent="0.25">
      <c r="A23" s="72" t="s">
        <v>54</v>
      </c>
    </row>
    <row r="24" spans="1:1" ht="16.5" x14ac:dyDescent="0.25">
      <c r="A24" s="72" t="s">
        <v>55</v>
      </c>
    </row>
    <row r="25" spans="1:1" ht="16.5" x14ac:dyDescent="0.25">
      <c r="A25" s="72" t="s">
        <v>56</v>
      </c>
    </row>
    <row r="26" spans="1:1" ht="16.5" x14ac:dyDescent="0.25">
      <c r="A26" s="72" t="s">
        <v>49</v>
      </c>
    </row>
    <row r="27" spans="1:1" ht="16.5" x14ac:dyDescent="0.25">
      <c r="A27" s="72" t="s">
        <v>68</v>
      </c>
    </row>
    <row r="28" spans="1:1" ht="16.5" x14ac:dyDescent="0.25">
      <c r="A28" s="72" t="s">
        <v>57</v>
      </c>
    </row>
    <row r="29" spans="1:1" ht="16.5" x14ac:dyDescent="0.25">
      <c r="A29" s="72" t="s">
        <v>58</v>
      </c>
    </row>
    <row r="30" spans="1:1" ht="16.5" x14ac:dyDescent="0.25">
      <c r="A30" s="72" t="s">
        <v>49</v>
      </c>
    </row>
    <row r="31" spans="1:1" ht="16.5" x14ac:dyDescent="0.25">
      <c r="A31" s="72" t="s">
        <v>69</v>
      </c>
    </row>
    <row r="32" spans="1:1" ht="16.5" x14ac:dyDescent="0.25">
      <c r="A32" s="72" t="s">
        <v>59</v>
      </c>
    </row>
    <row r="33" spans="1:1" ht="16.5" x14ac:dyDescent="0.25">
      <c r="A33" s="72" t="s">
        <v>60</v>
      </c>
    </row>
    <row r="34" spans="1:1" ht="16.5" x14ac:dyDescent="0.25">
      <c r="A34" s="72" t="s">
        <v>49</v>
      </c>
    </row>
    <row r="35" spans="1:1" ht="16.5" x14ac:dyDescent="0.25">
      <c r="A35" s="73" t="s">
        <v>61</v>
      </c>
    </row>
    <row r="36" spans="1:1" ht="16.5" x14ac:dyDescent="0.25">
      <c r="A36" s="72" t="s">
        <v>62</v>
      </c>
    </row>
    <row r="37" spans="1:1" ht="16.5" x14ac:dyDescent="0.25">
      <c r="A37" s="72" t="s">
        <v>63</v>
      </c>
    </row>
    <row r="38" spans="1:1" ht="16.5" x14ac:dyDescent="0.25">
      <c r="A38" s="72" t="s">
        <v>49</v>
      </c>
    </row>
    <row r="39" spans="1:1" ht="16.5" x14ac:dyDescent="0.25">
      <c r="A39" s="73" t="s"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L81"/>
  <sheetViews>
    <sheetView showGridLines="0" topLeftCell="A28" workbookViewId="0">
      <selection activeCell="H21" sqref="H21"/>
    </sheetView>
  </sheetViews>
  <sheetFormatPr defaultRowHeight="15.75" x14ac:dyDescent="0.25"/>
  <cols>
    <col min="1" max="1" width="3.28515625" customWidth="1"/>
    <col min="2" max="2" width="9.140625" style="2"/>
    <col min="3" max="5" width="16.140625" style="2" customWidth="1"/>
    <col min="6" max="7" width="11.42578125" style="2" customWidth="1"/>
    <col min="8" max="8" width="15.42578125" style="2" customWidth="1"/>
    <col min="9" max="9" width="13.5703125" style="2" customWidth="1"/>
    <col min="10" max="11" width="12.5703125" style="2" customWidth="1"/>
    <col min="12" max="12" width="9.140625" style="1"/>
  </cols>
  <sheetData>
    <row r="2" spans="2:11" x14ac:dyDescent="0.25">
      <c r="C2" s="3" t="s">
        <v>3</v>
      </c>
    </row>
    <row r="4" spans="2:11" ht="16.5" x14ac:dyDescent="0.25">
      <c r="B4" s="61" t="s">
        <v>35</v>
      </c>
      <c r="C4" s="3"/>
      <c r="D4" s="8"/>
      <c r="E4" s="8"/>
      <c r="F4" s="8"/>
      <c r="G4" s="8"/>
      <c r="H4" s="8"/>
      <c r="I4" s="1"/>
      <c r="J4" s="1"/>
      <c r="K4" s="1"/>
    </row>
    <row r="5" spans="2:11" ht="16.5" x14ac:dyDescent="0.25">
      <c r="B5" s="61"/>
      <c r="C5" s="3"/>
      <c r="D5" s="8"/>
      <c r="E5" s="8"/>
      <c r="F5" s="8"/>
      <c r="G5" s="8"/>
      <c r="H5" s="8"/>
      <c r="I5" s="1"/>
      <c r="J5" s="1"/>
      <c r="K5" s="1"/>
    </row>
    <row r="6" spans="2:11" ht="23.25" x14ac:dyDescent="0.25">
      <c r="B6" s="8"/>
      <c r="C6" s="62"/>
      <c r="D6" s="64" t="s">
        <v>34</v>
      </c>
      <c r="E6" s="63"/>
      <c r="F6" s="8"/>
      <c r="G6" s="8"/>
      <c r="H6" s="8"/>
      <c r="I6" s="1"/>
      <c r="J6" s="1"/>
      <c r="K6" s="1"/>
    </row>
    <row r="7" spans="2:11" ht="16.5" x14ac:dyDescent="0.25">
      <c r="B7" s="8"/>
      <c r="C7" s="3"/>
      <c r="D7" s="8"/>
      <c r="E7" s="8"/>
      <c r="F7" s="8"/>
      <c r="G7" s="8"/>
      <c r="H7" s="8"/>
      <c r="I7" s="1"/>
      <c r="J7" s="1"/>
      <c r="K7" s="1"/>
    </row>
    <row r="8" spans="2:11" ht="16.5" x14ac:dyDescent="0.25">
      <c r="B8" s="61" t="s">
        <v>30</v>
      </c>
      <c r="C8" s="3"/>
      <c r="D8" s="8"/>
      <c r="E8" s="8"/>
      <c r="F8" s="8"/>
      <c r="G8" s="8"/>
      <c r="H8" s="8"/>
      <c r="I8" s="1"/>
      <c r="J8" s="1"/>
      <c r="K8" s="1"/>
    </row>
    <row r="9" spans="2:11" ht="16.5" x14ac:dyDescent="0.25">
      <c r="B9" s="61" t="s">
        <v>31</v>
      </c>
      <c r="C9" s="3"/>
      <c r="D9" s="8"/>
      <c r="E9" s="8"/>
      <c r="F9" s="8"/>
      <c r="G9" s="8"/>
      <c r="H9" s="8"/>
      <c r="I9" s="1"/>
      <c r="J9" s="1"/>
      <c r="K9" s="1"/>
    </row>
    <row r="12" spans="2:11" x14ac:dyDescent="0.25">
      <c r="B12" s="70" t="s">
        <v>4</v>
      </c>
      <c r="C12" s="71"/>
      <c r="D12" s="71"/>
    </row>
    <row r="13" spans="2:11" ht="16.5" thickBot="1" x14ac:dyDescent="0.3"/>
    <row r="14" spans="2:11" ht="19.5" thickBot="1" x14ac:dyDescent="0.3">
      <c r="B14" s="4" t="s">
        <v>15</v>
      </c>
      <c r="C14" s="65">
        <v>-1</v>
      </c>
      <c r="D14" s="4" t="s">
        <v>16</v>
      </c>
      <c r="E14" s="65">
        <v>1</v>
      </c>
    </row>
    <row r="15" spans="2:11" ht="16.5" thickBot="1" x14ac:dyDescent="0.3">
      <c r="B15" s="4"/>
      <c r="C15" s="17"/>
      <c r="D15" s="4"/>
      <c r="E15" s="17"/>
    </row>
    <row r="16" spans="2:11" ht="16.5" thickBot="1" x14ac:dyDescent="0.3">
      <c r="B16" s="18" t="s">
        <v>0</v>
      </c>
      <c r="C16" s="19" t="s">
        <v>10</v>
      </c>
      <c r="D16" s="19" t="s">
        <v>11</v>
      </c>
      <c r="E16" s="20" t="s">
        <v>12</v>
      </c>
      <c r="G16" s="5" t="s">
        <v>1</v>
      </c>
      <c r="H16" s="6">
        <f>E20-D20</f>
        <v>-65.728200000000001</v>
      </c>
    </row>
    <row r="17" spans="2:11" x14ac:dyDescent="0.25">
      <c r="B17" s="30">
        <v>-1</v>
      </c>
      <c r="C17" s="31"/>
      <c r="D17" s="31">
        <v>0</v>
      </c>
      <c r="E17" s="32">
        <v>0</v>
      </c>
      <c r="G17" s="7" t="s">
        <v>13</v>
      </c>
      <c r="H17" s="6">
        <f>(D20*E19-D21*E18)/(E19*E19-H16*E18)</f>
        <v>-0.8347262050978177</v>
      </c>
    </row>
    <row r="18" spans="2:11" ht="16.5" thickBot="1" x14ac:dyDescent="0.3">
      <c r="B18" s="21">
        <v>0</v>
      </c>
      <c r="C18" s="66">
        <v>1</v>
      </c>
      <c r="D18" s="17">
        <f>C18</f>
        <v>1</v>
      </c>
      <c r="E18" s="22">
        <f>C18</f>
        <v>1</v>
      </c>
      <c r="G18" s="7" t="s">
        <v>14</v>
      </c>
      <c r="H18" s="6">
        <f>(D21*E19-D20*H16)/(E19*E19-H16*E18)</f>
        <v>-0.31552474881256726</v>
      </c>
    </row>
    <row r="19" spans="2:11" ht="18.75" x14ac:dyDescent="0.25">
      <c r="B19" s="21">
        <v>1</v>
      </c>
      <c r="C19" s="66">
        <v>-66.728200000000001</v>
      </c>
      <c r="D19" s="23">
        <f>C19-$C$14*D18-$E$14*D17</f>
        <v>-65.728200000000001</v>
      </c>
      <c r="E19" s="24">
        <f>D19-$C$14*E18-$E$14*E17</f>
        <v>-64.728200000000001</v>
      </c>
      <c r="G19" s="37" t="s">
        <v>17</v>
      </c>
      <c r="H19" s="13">
        <f>C14+H17</f>
        <v>-1.8347262050978177</v>
      </c>
    </row>
    <row r="20" spans="2:11" ht="19.5" thickBot="1" x14ac:dyDescent="0.3">
      <c r="B20" s="21">
        <v>2</v>
      </c>
      <c r="C20" s="67">
        <v>120.443</v>
      </c>
      <c r="D20" s="23">
        <f>C20-$C$14*D19-$E$14*D18</f>
        <v>53.714799999999997</v>
      </c>
      <c r="E20" s="24">
        <f>D20-$C$14*E19-$E$14*E18</f>
        <v>-12.013400000000004</v>
      </c>
      <c r="G20" s="38" t="s">
        <v>18</v>
      </c>
      <c r="H20" s="14">
        <f>E14+H18</f>
        <v>0.6844752511874328</v>
      </c>
    </row>
    <row r="21" spans="2:11" ht="16.5" thickBot="1" x14ac:dyDescent="0.3">
      <c r="B21" s="26">
        <v>3</v>
      </c>
      <c r="C21" s="68">
        <v>-44.154600000000002</v>
      </c>
      <c r="D21" s="28">
        <f>C21-$C$14*D20-$E$14*D19</f>
        <v>75.288399999999996</v>
      </c>
      <c r="E21" s="29" t="s">
        <v>2</v>
      </c>
      <c r="G21" s="7" t="s">
        <v>29</v>
      </c>
      <c r="H21" s="6">
        <f>ABS(H17)+ABS(H18)</f>
        <v>1.1502509539103849</v>
      </c>
    </row>
    <row r="22" spans="2:11" s="1" customFormat="1" x14ac:dyDescent="0.25">
      <c r="B22" s="2" t="s">
        <v>2</v>
      </c>
      <c r="C22" s="2" t="s">
        <v>2</v>
      </c>
      <c r="D22" s="2" t="s">
        <v>2</v>
      </c>
      <c r="E22" s="2" t="s">
        <v>2</v>
      </c>
      <c r="F22" s="2"/>
      <c r="G22" s="2"/>
      <c r="H22" s="2"/>
      <c r="I22" s="2"/>
      <c r="J22" s="2"/>
      <c r="K22" s="2"/>
    </row>
    <row r="24" spans="2:11" s="1" customFormat="1" x14ac:dyDescent="0.25">
      <c r="B24" s="70" t="s">
        <v>5</v>
      </c>
      <c r="C24" s="71"/>
      <c r="D24" s="71"/>
      <c r="E24" s="2"/>
      <c r="F24" s="2"/>
      <c r="G24" s="2"/>
      <c r="H24" s="2"/>
      <c r="I24" s="2"/>
      <c r="J24" s="2"/>
      <c r="K24" s="2"/>
    </row>
    <row r="25" spans="2:11" s="1" customFormat="1" ht="16.5" thickBot="1" x14ac:dyDescent="0.3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s="1" customFormat="1" ht="19.5" thickBot="1" x14ac:dyDescent="0.3">
      <c r="B26" s="4" t="s">
        <v>17</v>
      </c>
      <c r="C26" s="12">
        <f>H19</f>
        <v>-1.8347262050978177</v>
      </c>
      <c r="D26" s="4" t="s">
        <v>18</v>
      </c>
      <c r="E26" s="12">
        <f>H20</f>
        <v>0.6844752511874328</v>
      </c>
      <c r="I26" s="2"/>
      <c r="J26" s="2"/>
      <c r="K26" s="2"/>
    </row>
    <row r="27" spans="2:11" s="1" customFormat="1" ht="16.5" thickBot="1" x14ac:dyDescent="0.3">
      <c r="I27" s="2"/>
      <c r="J27" s="2"/>
      <c r="K27" s="2"/>
    </row>
    <row r="28" spans="2:11" s="1" customFormat="1" ht="16.5" thickBot="1" x14ac:dyDescent="0.3">
      <c r="B28" s="18" t="s">
        <v>0</v>
      </c>
      <c r="C28" s="19" t="s">
        <v>10</v>
      </c>
      <c r="D28" s="19" t="s">
        <v>11</v>
      </c>
      <c r="E28" s="20" t="s">
        <v>12</v>
      </c>
      <c r="G28" s="7" t="s">
        <v>1</v>
      </c>
      <c r="H28" s="6">
        <f>E32-D32</f>
        <v>-116.38001191485036</v>
      </c>
      <c r="I28" s="2"/>
      <c r="J28" s="2"/>
      <c r="K28" s="2"/>
    </row>
    <row r="29" spans="2:11" s="1" customFormat="1" x14ac:dyDescent="0.25">
      <c r="B29" s="30">
        <v>-1</v>
      </c>
      <c r="C29" s="31"/>
      <c r="D29" s="31">
        <v>0</v>
      </c>
      <c r="E29" s="32">
        <v>0</v>
      </c>
      <c r="G29" s="7" t="s">
        <v>13</v>
      </c>
      <c r="H29" s="6">
        <f>(D32*E31-D33*E30)/(E31*E31-H28*E30)</f>
        <v>-1.1112006824243622E-2</v>
      </c>
      <c r="I29" s="2"/>
      <c r="J29" s="2"/>
      <c r="K29" s="2"/>
    </row>
    <row r="30" spans="2:11" s="1" customFormat="1" ht="16.5" thickBot="1" x14ac:dyDescent="0.3">
      <c r="B30" s="21">
        <v>0</v>
      </c>
      <c r="C30" s="33">
        <f>C18</f>
        <v>1</v>
      </c>
      <c r="D30" s="17">
        <f>C30</f>
        <v>1</v>
      </c>
      <c r="E30" s="22">
        <f>C30</f>
        <v>1</v>
      </c>
      <c r="G30" s="7" t="s">
        <v>14</v>
      </c>
      <c r="H30" s="6">
        <f>(D33*E31-D32*H28)/(E31*E31-H28*E30)</f>
        <v>-3.9413960691471669E-3</v>
      </c>
      <c r="I30" s="2"/>
      <c r="J30" s="2"/>
      <c r="K30" s="2"/>
    </row>
    <row r="31" spans="2:11" s="1" customFormat="1" ht="18.75" x14ac:dyDescent="0.25">
      <c r="B31" s="21">
        <v>1</v>
      </c>
      <c r="C31" s="33">
        <f>C19</f>
        <v>-66.728200000000001</v>
      </c>
      <c r="D31" s="23">
        <f>C31-$C$26*D30-$E$26*D29</f>
        <v>-64.893473794902178</v>
      </c>
      <c r="E31" s="24">
        <f>D31-$C$26*E30-$E$26*E29</f>
        <v>-63.058747589804362</v>
      </c>
      <c r="G31" s="37" t="s">
        <v>19</v>
      </c>
      <c r="H31" s="13">
        <f>C26+H29</f>
        <v>-1.8458382119220613</v>
      </c>
      <c r="I31" s="2"/>
      <c r="J31" s="2"/>
      <c r="K31" s="2"/>
    </row>
    <row r="32" spans="2:11" s="1" customFormat="1" ht="19.5" thickBot="1" x14ac:dyDescent="0.3">
      <c r="B32" s="21">
        <v>2</v>
      </c>
      <c r="C32" s="33">
        <f>C20</f>
        <v>120.443</v>
      </c>
      <c r="D32" s="23">
        <f>C32-$C$26*D31-$E$26*D30</f>
        <v>0.69676783747701498</v>
      </c>
      <c r="E32" s="24">
        <f>D32-$C$26*E31-$E$26*E30</f>
        <v>-115.68324407737335</v>
      </c>
      <c r="G32" s="38" t="s">
        <v>20</v>
      </c>
      <c r="H32" s="14">
        <f>E26+H30</f>
        <v>0.68053385511828568</v>
      </c>
      <c r="I32" s="2"/>
      <c r="J32" s="2"/>
      <c r="K32" s="2"/>
    </row>
    <row r="33" spans="1:11" s="1" customFormat="1" ht="16.5" thickBot="1" x14ac:dyDescent="0.3">
      <c r="B33" s="26">
        <v>3</v>
      </c>
      <c r="C33" s="34">
        <f>C21</f>
        <v>-44.154600000000002</v>
      </c>
      <c r="D33" s="28">
        <f>C33-$C$26*D32-$E$26*D31</f>
        <v>1.5417549864791695</v>
      </c>
      <c r="E33" s="35" t="s">
        <v>2</v>
      </c>
      <c r="F33" s="2"/>
      <c r="G33" s="7" t="s">
        <v>29</v>
      </c>
      <c r="H33" s="6">
        <f>ABS(H29)+ABS(H30)</f>
        <v>1.5053402893390789E-2</v>
      </c>
      <c r="I33" s="2"/>
      <c r="J33" s="2"/>
      <c r="K33" s="2"/>
    </row>
    <row r="35" spans="1:11" s="1" customFormat="1" x14ac:dyDescent="0.25">
      <c r="B35" s="70" t="s">
        <v>6</v>
      </c>
      <c r="C35" s="71"/>
      <c r="D35" s="71"/>
      <c r="E35" s="2"/>
      <c r="F35" s="2"/>
      <c r="G35" s="2"/>
      <c r="H35" s="2"/>
      <c r="I35" s="2"/>
      <c r="J35" s="2"/>
      <c r="K35" s="2"/>
    </row>
    <row r="36" spans="1:11" s="1" customFormat="1" ht="16.5" thickBo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s="1" customFormat="1" ht="19.5" thickBot="1" x14ac:dyDescent="0.3">
      <c r="B37" s="4" t="s">
        <v>19</v>
      </c>
      <c r="C37" s="12">
        <f>H31</f>
        <v>-1.8458382119220613</v>
      </c>
      <c r="D37" s="4" t="s">
        <v>20</v>
      </c>
      <c r="E37" s="12">
        <f>H32</f>
        <v>0.68053385511828568</v>
      </c>
      <c r="I37" s="2"/>
      <c r="J37" s="2"/>
      <c r="K37" s="2"/>
    </row>
    <row r="38" spans="1:11" s="1" customFormat="1" ht="16.5" thickBot="1" x14ac:dyDescent="0.3">
      <c r="I38" s="2"/>
      <c r="J38" s="2"/>
      <c r="K38" s="2"/>
    </row>
    <row r="39" spans="1:11" s="1" customFormat="1" ht="16.5" thickBot="1" x14ac:dyDescent="0.3">
      <c r="B39" s="18" t="s">
        <v>0</v>
      </c>
      <c r="C39" s="19" t="s">
        <v>10</v>
      </c>
      <c r="D39" s="19" t="s">
        <v>11</v>
      </c>
      <c r="E39" s="20" t="s">
        <v>12</v>
      </c>
      <c r="G39" s="7" t="s">
        <v>1</v>
      </c>
      <c r="H39" s="6">
        <f>E43-D43</f>
        <v>-117.03575781871271</v>
      </c>
      <c r="I39" s="2"/>
      <c r="J39" s="2"/>
      <c r="K39" s="2"/>
    </row>
    <row r="40" spans="1:11" s="1" customFormat="1" x14ac:dyDescent="0.25">
      <c r="B40" s="30">
        <v>-1</v>
      </c>
      <c r="C40" s="31"/>
      <c r="D40" s="31">
        <v>0</v>
      </c>
      <c r="E40" s="32">
        <v>0</v>
      </c>
      <c r="G40" s="7" t="s">
        <v>13</v>
      </c>
      <c r="H40" s="6">
        <f>(D43*E42-D44*E41)/(E42*E42-H39*E41)</f>
        <v>-1.969192670522541E-6</v>
      </c>
      <c r="I40" s="2"/>
      <c r="J40" s="2"/>
      <c r="K40" s="2"/>
    </row>
    <row r="41" spans="1:11" s="1" customFormat="1" ht="16.5" thickBot="1" x14ac:dyDescent="0.3">
      <c r="B41" s="21">
        <v>0</v>
      </c>
      <c r="C41" s="17">
        <f>C18</f>
        <v>1</v>
      </c>
      <c r="D41" s="17">
        <f>C41</f>
        <v>1</v>
      </c>
      <c r="E41" s="22">
        <f>C41</f>
        <v>1</v>
      </c>
      <c r="G41" s="7" t="s">
        <v>14</v>
      </c>
      <c r="H41" s="6">
        <f>(D44*E42-D43*H39)/(E42*E42-H39*E41)</f>
        <v>-6.5436455422527741E-7</v>
      </c>
      <c r="I41" s="2"/>
      <c r="J41" s="2"/>
      <c r="K41" s="2"/>
    </row>
    <row r="42" spans="1:11" s="1" customFormat="1" ht="18.75" x14ac:dyDescent="0.25">
      <c r="B42" s="21">
        <v>1</v>
      </c>
      <c r="C42" s="17">
        <f>C19</f>
        <v>-66.728200000000001</v>
      </c>
      <c r="D42" s="23">
        <f>C42-$C$37*D41-$E$37*D40</f>
        <v>-64.882361788077944</v>
      </c>
      <c r="E42" s="24">
        <f>D42-$C$37*E41-$E$37*E40</f>
        <v>-63.036523576155879</v>
      </c>
      <c r="G42" s="37" t="s">
        <v>21</v>
      </c>
      <c r="H42" s="13">
        <f>C37+H40</f>
        <v>-1.8458401811147318</v>
      </c>
      <c r="I42" s="2"/>
      <c r="J42" s="2"/>
      <c r="K42" s="2"/>
    </row>
    <row r="43" spans="1:11" s="1" customFormat="1" ht="19.5" thickBot="1" x14ac:dyDescent="0.3">
      <c r="B43" s="21">
        <v>2</v>
      </c>
      <c r="C43" s="17">
        <f>C20</f>
        <v>120.443</v>
      </c>
      <c r="D43" s="23">
        <f>C43-$C$37*D42-$E$37*D41</f>
        <v>1.2347669564716224E-4</v>
      </c>
      <c r="E43" s="24">
        <f>D43-$C$37*E42-$E$37*E41</f>
        <v>-117.03563434201706</v>
      </c>
      <c r="G43" s="38" t="s">
        <v>22</v>
      </c>
      <c r="H43" s="14">
        <f>E37+H41</f>
        <v>0.68053320075373147</v>
      </c>
      <c r="I43" s="2"/>
      <c r="J43" s="2"/>
      <c r="K43" s="2"/>
    </row>
    <row r="44" spans="1:11" s="1" customFormat="1" ht="16.5" thickBot="1" x14ac:dyDescent="0.3">
      <c r="B44" s="26">
        <v>3</v>
      </c>
      <c r="C44" s="36">
        <f>C21</f>
        <v>-44.154600000000002</v>
      </c>
      <c r="D44" s="28">
        <f>C44-$C$37*D43-$E$37*D42</f>
        <v>2.7171482313548267E-4</v>
      </c>
      <c r="E44" s="29" t="s">
        <v>2</v>
      </c>
      <c r="F44" s="2"/>
      <c r="G44" s="7" t="s">
        <v>29</v>
      </c>
      <c r="H44" s="6">
        <f>ABS(H40)+ABS(H41)</f>
        <v>2.6235572247478183E-6</v>
      </c>
      <c r="I44" s="2"/>
      <c r="J44" s="2"/>
      <c r="K44" s="2"/>
    </row>
    <row r="46" spans="1:11" s="1" customFormat="1" x14ac:dyDescent="0.25">
      <c r="B46" s="70" t="s">
        <v>7</v>
      </c>
      <c r="C46" s="71"/>
      <c r="D46" s="71"/>
      <c r="E46" s="2"/>
      <c r="F46" s="2"/>
      <c r="G46" s="2"/>
      <c r="H46" s="2"/>
      <c r="I46" s="2"/>
      <c r="J46" s="2"/>
      <c r="K46" s="2"/>
    </row>
    <row r="47" spans="1:11" s="1" customFormat="1" ht="16.5" thickBo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s="1" customFormat="1" ht="19.5" thickBot="1" x14ac:dyDescent="0.3">
      <c r="B48" s="4" t="s">
        <v>21</v>
      </c>
      <c r="C48" s="12">
        <f>H42</f>
        <v>-1.8458401811147318</v>
      </c>
      <c r="D48" s="4" t="s">
        <v>22</v>
      </c>
      <c r="E48" s="12">
        <f>H43</f>
        <v>0.68053320075373147</v>
      </c>
      <c r="I48" s="2"/>
      <c r="J48" s="2"/>
      <c r="K48" s="2"/>
    </row>
    <row r="49" spans="2:11" s="1" customFormat="1" ht="16.5" thickBot="1" x14ac:dyDescent="0.3">
      <c r="B49" s="4"/>
      <c r="C49" s="2"/>
      <c r="D49" s="4"/>
      <c r="E49" s="2"/>
      <c r="I49" s="2"/>
      <c r="J49" s="2"/>
      <c r="K49" s="2"/>
    </row>
    <row r="50" spans="2:11" s="1" customFormat="1" ht="16.5" thickBot="1" x14ac:dyDescent="0.3">
      <c r="B50" s="18" t="s">
        <v>0</v>
      </c>
      <c r="C50" s="19" t="s">
        <v>10</v>
      </c>
      <c r="D50" s="19" t="s">
        <v>11</v>
      </c>
      <c r="E50" s="20" t="s">
        <v>12</v>
      </c>
      <c r="G50" s="7" t="s">
        <v>1</v>
      </c>
      <c r="H50" s="6">
        <f>E54-D54</f>
        <v>-117.03587402577844</v>
      </c>
      <c r="I50" s="2"/>
      <c r="J50" s="2"/>
      <c r="K50" s="2"/>
    </row>
    <row r="51" spans="2:11" s="1" customFormat="1" x14ac:dyDescent="0.25">
      <c r="B51" s="30">
        <v>-1</v>
      </c>
      <c r="C51" s="31"/>
      <c r="D51" s="31">
        <v>0</v>
      </c>
      <c r="E51" s="32">
        <v>0</v>
      </c>
      <c r="G51" s="7" t="s">
        <v>13</v>
      </c>
      <c r="H51" s="6">
        <f>(D54*E53-D55*E52)/(E53*E53-H50*E52)</f>
        <v>-6.2032288701090922E-14</v>
      </c>
      <c r="I51" s="2"/>
      <c r="J51" s="2"/>
      <c r="K51" s="2"/>
    </row>
    <row r="52" spans="2:11" s="1" customFormat="1" ht="16.5" thickBot="1" x14ac:dyDescent="0.3">
      <c r="B52" s="21">
        <v>0</v>
      </c>
      <c r="C52" s="17">
        <f>C18</f>
        <v>1</v>
      </c>
      <c r="D52" s="17">
        <f>C52</f>
        <v>1</v>
      </c>
      <c r="E52" s="22">
        <f>C52</f>
        <v>1</v>
      </c>
      <c r="G52" s="7" t="s">
        <v>14</v>
      </c>
      <c r="H52" s="6">
        <f>(D55*E53-D54*H50)/(E53*E53-H50*E52)</f>
        <v>-1.9189928175920187E-14</v>
      </c>
      <c r="I52" s="2"/>
      <c r="J52" s="2"/>
      <c r="K52" s="2"/>
    </row>
    <row r="53" spans="2:11" s="1" customFormat="1" ht="18.75" x14ac:dyDescent="0.25">
      <c r="B53" s="21">
        <v>1</v>
      </c>
      <c r="C53" s="17">
        <f>C19</f>
        <v>-66.728200000000001</v>
      </c>
      <c r="D53" s="23">
        <f>C53-$C$48*D52-$E$48*D51</f>
        <v>-64.882359818885263</v>
      </c>
      <c r="E53" s="24">
        <f>D53-$C$48*E52-$E$48*E51</f>
        <v>-63.036519637770532</v>
      </c>
      <c r="G53" s="37" t="s">
        <v>23</v>
      </c>
      <c r="H53" s="13">
        <f>C48+H51</f>
        <v>-1.8458401811147938</v>
      </c>
      <c r="I53" s="2"/>
      <c r="J53" s="2"/>
      <c r="K53" s="2"/>
    </row>
    <row r="54" spans="2:11" s="1" customFormat="1" ht="19.5" thickBot="1" x14ac:dyDescent="0.3">
      <c r="B54" s="21">
        <v>2</v>
      </c>
      <c r="C54" s="17">
        <f>C20</f>
        <v>120.443</v>
      </c>
      <c r="D54" s="23">
        <f>C54-$C$48*D53-$E$48*D52</f>
        <v>3.8911096567062486E-12</v>
      </c>
      <c r="E54" s="24">
        <f>D54-$C$48*E53-$E$48*E52</f>
        <v>-117.03587402577455</v>
      </c>
      <c r="G54" s="38" t="s">
        <v>24</v>
      </c>
      <c r="H54" s="14">
        <f>E48+H52</f>
        <v>0.68053320075371226</v>
      </c>
      <c r="I54" s="2"/>
      <c r="J54" s="2"/>
      <c r="K54" s="2"/>
    </row>
    <row r="55" spans="2:11" s="1" customFormat="1" ht="16.5" thickBot="1" x14ac:dyDescent="0.3">
      <c r="B55" s="26">
        <v>3</v>
      </c>
      <c r="C55" s="36">
        <f>C21</f>
        <v>-44.154600000000002</v>
      </c>
      <c r="D55" s="28">
        <f>C55-$C$48*D54-$E$48*D53</f>
        <v>8.4696694102603942E-12</v>
      </c>
      <c r="E55" s="29" t="s">
        <v>2</v>
      </c>
      <c r="F55" s="2"/>
      <c r="G55" s="7" t="s">
        <v>29</v>
      </c>
      <c r="H55" s="6">
        <f>ABS(H51)+ABS(H52)</f>
        <v>8.1222216877011112E-14</v>
      </c>
      <c r="I55" s="2"/>
      <c r="J55" s="2"/>
      <c r="K55" s="2"/>
    </row>
    <row r="57" spans="2:11" s="1" customFormat="1" x14ac:dyDescent="0.25">
      <c r="B57" s="70" t="s">
        <v>8</v>
      </c>
      <c r="C57" s="71"/>
      <c r="D57" s="71"/>
      <c r="E57" s="2"/>
      <c r="F57" s="2"/>
      <c r="G57" s="2"/>
      <c r="H57" s="2"/>
      <c r="I57" s="2"/>
      <c r="J57" s="2"/>
      <c r="K57" s="2"/>
    </row>
    <row r="58" spans="2:11" s="1" customFormat="1" ht="16.5" thickBo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2:11" s="1" customFormat="1" ht="19.5" thickBot="1" x14ac:dyDescent="0.3">
      <c r="B59" s="4" t="s">
        <v>23</v>
      </c>
      <c r="C59" s="12">
        <f>H53</f>
        <v>-1.8458401811147938</v>
      </c>
      <c r="D59" s="4" t="s">
        <v>24</v>
      </c>
      <c r="E59" s="12">
        <f>H54</f>
        <v>0.68053320075371226</v>
      </c>
      <c r="I59" s="2"/>
      <c r="J59" s="2"/>
      <c r="K59" s="2"/>
    </row>
    <row r="60" spans="2:11" s="1" customFormat="1" ht="16.5" thickBot="1" x14ac:dyDescent="0.3">
      <c r="B60" s="4"/>
      <c r="C60" s="2"/>
      <c r="D60" s="4"/>
      <c r="E60" s="2"/>
      <c r="I60" s="2"/>
      <c r="J60" s="2"/>
      <c r="K60" s="2"/>
    </row>
    <row r="61" spans="2:11" s="1" customFormat="1" ht="16.5" thickBot="1" x14ac:dyDescent="0.3">
      <c r="B61" s="18" t="s">
        <v>0</v>
      </c>
      <c r="C61" s="19" t="s">
        <v>10</v>
      </c>
      <c r="D61" s="19" t="s">
        <v>11</v>
      </c>
      <c r="E61" s="20" t="s">
        <v>12</v>
      </c>
      <c r="G61" s="7" t="s">
        <v>1</v>
      </c>
      <c r="H61" s="6">
        <f>E65-D65</f>
        <v>-117.03587402578211</v>
      </c>
      <c r="I61" s="2"/>
      <c r="J61" s="2"/>
      <c r="K61" s="2"/>
    </row>
    <row r="62" spans="2:11" s="1" customFormat="1" x14ac:dyDescent="0.25">
      <c r="B62" s="30">
        <v>-1</v>
      </c>
      <c r="C62" s="31"/>
      <c r="D62" s="31">
        <v>0</v>
      </c>
      <c r="E62" s="32">
        <v>0</v>
      </c>
      <c r="G62" s="7" t="s">
        <v>13</v>
      </c>
      <c r="H62" s="6">
        <f>(D65*E64-D66*E63)/(E64*E64-H61*E63)</f>
        <v>-3.5927800512378335E-17</v>
      </c>
      <c r="I62" s="2"/>
      <c r="J62" s="2"/>
      <c r="K62" s="2"/>
    </row>
    <row r="63" spans="2:11" s="1" customFormat="1" ht="16.5" thickBot="1" x14ac:dyDescent="0.3">
      <c r="B63" s="21">
        <v>0</v>
      </c>
      <c r="C63" s="17">
        <f>C18</f>
        <v>1</v>
      </c>
      <c r="D63" s="17">
        <f>C63</f>
        <v>1</v>
      </c>
      <c r="E63" s="22">
        <f>C63</f>
        <v>1</v>
      </c>
      <c r="G63" s="7" t="s">
        <v>14</v>
      </c>
      <c r="H63" s="6">
        <f>(D66*E64-D65*H61)/(E64*E64-H61*E63)</f>
        <v>6.670484917239421E-17</v>
      </c>
      <c r="I63" s="2"/>
      <c r="J63" s="2"/>
      <c r="K63" s="2"/>
    </row>
    <row r="64" spans="2:11" s="1" customFormat="1" ht="18.75" x14ac:dyDescent="0.25">
      <c r="B64" s="21">
        <v>1</v>
      </c>
      <c r="C64" s="17">
        <f>C19</f>
        <v>-66.728200000000001</v>
      </c>
      <c r="D64" s="23">
        <f>C64-$C$59*D63-$E$59*D62</f>
        <v>-64.882359818885206</v>
      </c>
      <c r="E64" s="24">
        <f>D64-$C$59*E63-$E$59*E62</f>
        <v>-63.036519637770411</v>
      </c>
      <c r="G64" s="37" t="s">
        <v>25</v>
      </c>
      <c r="H64" s="13">
        <f>C59+H62</f>
        <v>-1.8458401811147938</v>
      </c>
      <c r="I64" s="2"/>
      <c r="J64" s="2"/>
      <c r="K64" s="2"/>
    </row>
    <row r="65" spans="2:11" s="1" customFormat="1" ht="19.5" thickBot="1" x14ac:dyDescent="0.3">
      <c r="B65" s="21">
        <v>2</v>
      </c>
      <c r="C65" s="25">
        <f>C20</f>
        <v>120.443</v>
      </c>
      <c r="D65" s="23">
        <f>C65-$C$59*D64-$E$59*D63</f>
        <v>2.3314683517128287E-15</v>
      </c>
      <c r="E65" s="24">
        <f>D65-$C$59*E64-$E$59*E63</f>
        <v>-117.03587402578211</v>
      </c>
      <c r="G65" s="38" t="s">
        <v>26</v>
      </c>
      <c r="H65" s="14">
        <f>E59+H63</f>
        <v>0.68053320075371238</v>
      </c>
      <c r="I65" s="2"/>
      <c r="J65" s="2"/>
      <c r="K65" s="2"/>
    </row>
    <row r="66" spans="2:11" s="1" customFormat="1" ht="16.5" thickBot="1" x14ac:dyDescent="0.3">
      <c r="B66" s="26">
        <v>3</v>
      </c>
      <c r="C66" s="27">
        <f>C21</f>
        <v>-44.154600000000002</v>
      </c>
      <c r="D66" s="28">
        <f>C66-$C$59*D65-$E$59*D64</f>
        <v>0</v>
      </c>
      <c r="E66" s="29" t="s">
        <v>2</v>
      </c>
      <c r="F66" s="2"/>
      <c r="G66" s="7" t="s">
        <v>29</v>
      </c>
      <c r="H66" s="6">
        <f>ABS(H62)+ABS(H63)</f>
        <v>1.0263264968477254E-16</v>
      </c>
      <c r="I66" s="2"/>
      <c r="J66" s="2"/>
      <c r="K66" s="2"/>
    </row>
    <row r="68" spans="2:11" s="1" customFormat="1" x14ac:dyDescent="0.25">
      <c r="B68" s="70" t="s">
        <v>9</v>
      </c>
      <c r="C68" s="71"/>
      <c r="D68" s="71"/>
      <c r="E68" s="2"/>
      <c r="F68" s="2"/>
      <c r="G68" s="2"/>
      <c r="H68" s="2"/>
      <c r="I68" s="2"/>
      <c r="J68" s="2"/>
      <c r="K68" s="2"/>
    </row>
    <row r="69" spans="2:11" s="1" customFormat="1" ht="16.5" thickBot="1" x14ac:dyDescent="0.3">
      <c r="B69" s="15"/>
      <c r="C69" s="16"/>
      <c r="D69" s="16"/>
      <c r="E69" s="2"/>
      <c r="F69" s="2"/>
      <c r="G69" s="2"/>
      <c r="H69" s="2"/>
      <c r="I69" s="2"/>
      <c r="J69" s="2"/>
      <c r="K69" s="2"/>
    </row>
    <row r="70" spans="2:11" s="1" customFormat="1" ht="19.5" thickBot="1" x14ac:dyDescent="0.3">
      <c r="B70" s="4" t="s">
        <v>25</v>
      </c>
      <c r="C70" s="12">
        <f>H64</f>
        <v>-1.8458401811147938</v>
      </c>
      <c r="D70" s="4" t="s">
        <v>26</v>
      </c>
      <c r="E70" s="12">
        <f>H65</f>
        <v>0.68053320075371238</v>
      </c>
      <c r="I70" s="2"/>
      <c r="J70" s="2"/>
      <c r="K70" s="2"/>
    </row>
    <row r="71" spans="2:11" s="1" customFormat="1" ht="16.5" thickBot="1" x14ac:dyDescent="0.3">
      <c r="B71" s="4"/>
      <c r="C71" s="2"/>
      <c r="D71" s="4"/>
      <c r="E71" s="2"/>
      <c r="G71" s="2"/>
      <c r="H71" s="2"/>
      <c r="I71" s="2"/>
      <c r="J71" s="2"/>
      <c r="K71" s="2"/>
    </row>
    <row r="72" spans="2:11" s="1" customFormat="1" ht="16.5" thickBot="1" x14ac:dyDescent="0.3">
      <c r="B72" s="18" t="s">
        <v>0</v>
      </c>
      <c r="C72" s="19" t="s">
        <v>10</v>
      </c>
      <c r="D72" s="19" t="s">
        <v>11</v>
      </c>
      <c r="E72" s="20" t="s">
        <v>12</v>
      </c>
      <c r="G72" s="2" t="s">
        <v>1</v>
      </c>
      <c r="H72" s="6">
        <f>E76-D76</f>
        <v>-117.03587402578211</v>
      </c>
      <c r="I72" s="2"/>
      <c r="J72" s="2"/>
      <c r="K72" s="2"/>
    </row>
    <row r="73" spans="2:11" s="1" customFormat="1" x14ac:dyDescent="0.25">
      <c r="B73" s="30">
        <v>-1</v>
      </c>
      <c r="C73" s="31"/>
      <c r="D73" s="31">
        <v>0</v>
      </c>
      <c r="E73" s="32">
        <v>0</v>
      </c>
      <c r="G73" s="7" t="s">
        <v>13</v>
      </c>
      <c r="H73" s="6">
        <f>(D76*E76-D77*E75)/(E76*E76-H72*E75)</f>
        <v>-4.1119862902347402E-17</v>
      </c>
      <c r="I73" s="2"/>
      <c r="J73" s="2"/>
      <c r="K73" s="2"/>
    </row>
    <row r="74" spans="2:11" s="1" customFormat="1" ht="16.5" thickBot="1" x14ac:dyDescent="0.3">
      <c r="B74" s="21">
        <v>0</v>
      </c>
      <c r="C74" s="17">
        <f>C18</f>
        <v>1</v>
      </c>
      <c r="D74" s="17">
        <f>C74</f>
        <v>1</v>
      </c>
      <c r="E74" s="22">
        <f>C74</f>
        <v>1</v>
      </c>
      <c r="G74" s="7" t="s">
        <v>14</v>
      </c>
      <c r="H74" s="6">
        <f>(D77*E76-D76*H72)/(E76*E76-H72*E75)</f>
        <v>4.1119862902347402E-17</v>
      </c>
      <c r="I74" s="2"/>
      <c r="J74" s="2"/>
      <c r="K74" s="2"/>
    </row>
    <row r="75" spans="2:11" s="1" customFormat="1" ht="18.75" x14ac:dyDescent="0.25">
      <c r="B75" s="21">
        <v>1</v>
      </c>
      <c r="C75" s="17">
        <f>C19</f>
        <v>-66.728200000000001</v>
      </c>
      <c r="D75" s="23">
        <f>C75-$C$70*D74-$E$70*D73</f>
        <v>-64.882359818885206</v>
      </c>
      <c r="E75" s="24">
        <f>D75-$C$70*E74-$E$70*E73</f>
        <v>-63.036519637770411</v>
      </c>
      <c r="G75" s="37" t="s">
        <v>27</v>
      </c>
      <c r="H75" s="13">
        <f>C70+H73</f>
        <v>-1.8458401811147938</v>
      </c>
      <c r="I75" s="2"/>
      <c r="J75" s="2"/>
      <c r="K75" s="2"/>
    </row>
    <row r="76" spans="2:11" s="1" customFormat="1" ht="19.5" thickBot="1" x14ac:dyDescent="0.3">
      <c r="B76" s="21">
        <v>2</v>
      </c>
      <c r="C76" s="25">
        <f>C20</f>
        <v>120.443</v>
      </c>
      <c r="D76" s="23">
        <f>C76-$C$70*D75-$E$70*D74</f>
        <v>2.2204460492503131E-15</v>
      </c>
      <c r="E76" s="24">
        <f>D76-$C$70*E75-$E$70*E74</f>
        <v>-117.03587402578211</v>
      </c>
      <c r="G76" s="38" t="s">
        <v>28</v>
      </c>
      <c r="H76" s="14">
        <f>E70+H74</f>
        <v>0.68053320075371238</v>
      </c>
      <c r="I76" s="2"/>
      <c r="J76" s="2"/>
      <c r="K76" s="2"/>
    </row>
    <row r="77" spans="2:11" s="1" customFormat="1" ht="16.5" thickBot="1" x14ac:dyDescent="0.3">
      <c r="B77" s="26">
        <v>3</v>
      </c>
      <c r="C77" s="27">
        <f>C21</f>
        <v>-44.154600000000002</v>
      </c>
      <c r="D77" s="36">
        <f>C77-$C$70*D76-$E$70*D75</f>
        <v>0</v>
      </c>
      <c r="E77" s="29" t="s">
        <v>2</v>
      </c>
      <c r="F77" s="2"/>
      <c r="G77" s="7" t="s">
        <v>29</v>
      </c>
      <c r="H77" s="6">
        <f>ABS(H73)+ABS(H74)</f>
        <v>8.2239725804694804E-17</v>
      </c>
      <c r="I77" s="2"/>
      <c r="J77" s="2"/>
      <c r="K77" s="2"/>
    </row>
    <row r="80" spans="2:11" x14ac:dyDescent="0.25">
      <c r="B80" s="69" t="s">
        <v>36</v>
      </c>
    </row>
    <row r="81" spans="2:2" x14ac:dyDescent="0.25">
      <c r="B81" s="69" t="s">
        <v>37</v>
      </c>
    </row>
  </sheetData>
  <mergeCells count="6">
    <mergeCell ref="B68:D68"/>
    <mergeCell ref="B12:D12"/>
    <mergeCell ref="B24:D24"/>
    <mergeCell ref="B35:D35"/>
    <mergeCell ref="B46:D46"/>
    <mergeCell ref="B57:D5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87"/>
  <sheetViews>
    <sheetView showGridLines="0" topLeftCell="A37" workbookViewId="0">
      <selection activeCell="J38" sqref="J38"/>
    </sheetView>
  </sheetViews>
  <sheetFormatPr defaultRowHeight="16.5" x14ac:dyDescent="0.25"/>
  <cols>
    <col min="1" max="1" width="3.85546875" customWidth="1"/>
    <col min="2" max="2" width="9.140625" style="8"/>
    <col min="3" max="5" width="16.140625" style="8" customWidth="1"/>
    <col min="6" max="7" width="11.42578125" style="8" customWidth="1"/>
    <col min="8" max="8" width="15.42578125" style="8" customWidth="1"/>
    <col min="9" max="12" width="9.140625" style="1"/>
  </cols>
  <sheetData>
    <row r="1" spans="1:5" x14ac:dyDescent="0.25">
      <c r="C1" s="3" t="s">
        <v>3</v>
      </c>
    </row>
    <row r="2" spans="1:5" x14ac:dyDescent="0.25">
      <c r="C2" s="3"/>
    </row>
    <row r="3" spans="1:5" x14ac:dyDescent="0.25">
      <c r="C3" s="3"/>
    </row>
    <row r="4" spans="1:5" x14ac:dyDescent="0.25">
      <c r="B4" s="61" t="s">
        <v>32</v>
      </c>
      <c r="C4" s="3"/>
    </row>
    <row r="5" spans="1:5" x14ac:dyDescent="0.25">
      <c r="B5" s="61"/>
      <c r="C5" s="3"/>
    </row>
    <row r="6" spans="1:5" ht="23.25" x14ac:dyDescent="0.25">
      <c r="C6" s="62"/>
      <c r="D6" s="64" t="s">
        <v>33</v>
      </c>
      <c r="E6" s="63"/>
    </row>
    <row r="7" spans="1:5" x14ac:dyDescent="0.25">
      <c r="C7" s="3"/>
    </row>
    <row r="8" spans="1:5" x14ac:dyDescent="0.25">
      <c r="B8" s="61" t="s">
        <v>30</v>
      </c>
      <c r="C8" s="3"/>
    </row>
    <row r="9" spans="1:5" x14ac:dyDescent="0.25">
      <c r="B9" s="61" t="s">
        <v>31</v>
      </c>
      <c r="C9" s="3"/>
    </row>
    <row r="11" spans="1:5" x14ac:dyDescent="0.25">
      <c r="B11" s="70" t="s">
        <v>4</v>
      </c>
      <c r="C11" s="71"/>
      <c r="D11" s="71"/>
    </row>
    <row r="12" spans="1:5" x14ac:dyDescent="0.25">
      <c r="A12" s="8"/>
    </row>
    <row r="13" spans="1:5" ht="17.25" thickBot="1" x14ac:dyDescent="0.3"/>
    <row r="14" spans="1:5" ht="19.5" thickBot="1" x14ac:dyDescent="0.3">
      <c r="B14" s="39" t="s">
        <v>15</v>
      </c>
      <c r="C14" s="58">
        <v>0</v>
      </c>
      <c r="D14" s="39" t="s">
        <v>16</v>
      </c>
      <c r="E14" s="58">
        <v>0</v>
      </c>
    </row>
    <row r="15" spans="1:5" ht="17.25" thickBot="1" x14ac:dyDescent="0.3">
      <c r="C15" s="11"/>
      <c r="E15" s="11"/>
    </row>
    <row r="16" spans="1:5" ht="17.25" thickBot="1" x14ac:dyDescent="0.3">
      <c r="B16" s="18" t="s">
        <v>0</v>
      </c>
      <c r="C16" s="19" t="s">
        <v>10</v>
      </c>
      <c r="D16" s="19" t="s">
        <v>11</v>
      </c>
      <c r="E16" s="20" t="s">
        <v>12</v>
      </c>
    </row>
    <row r="17" spans="1:8" x14ac:dyDescent="0.25">
      <c r="B17" s="50">
        <v>-1</v>
      </c>
      <c r="C17" s="51"/>
      <c r="D17" s="51">
        <v>0</v>
      </c>
      <c r="E17" s="41">
        <v>0</v>
      </c>
      <c r="G17" s="10" t="s">
        <v>1</v>
      </c>
      <c r="H17" s="9">
        <f>E21-D21</f>
        <v>0</v>
      </c>
    </row>
    <row r="18" spans="1:8" x14ac:dyDescent="0.25">
      <c r="B18" s="45">
        <v>0</v>
      </c>
      <c r="C18" s="59">
        <v>1</v>
      </c>
      <c r="D18" s="46">
        <f>C18</f>
        <v>1</v>
      </c>
      <c r="E18" s="47">
        <f>C18</f>
        <v>1</v>
      </c>
      <c r="G18" s="7" t="s">
        <v>13</v>
      </c>
      <c r="H18" s="9">
        <f>(D21*E20-D22*E19)/(E20*E20-H17*E19)</f>
        <v>-0.15277777777777779</v>
      </c>
    </row>
    <row r="19" spans="1:8" ht="17.25" thickBot="1" x14ac:dyDescent="0.3">
      <c r="B19" s="45">
        <v>1</v>
      </c>
      <c r="C19" s="59">
        <v>-7</v>
      </c>
      <c r="D19" s="53">
        <f>C19-$C$14*D18-$E$14*D17</f>
        <v>-7</v>
      </c>
      <c r="E19" s="54">
        <f>D19-$C$14*E18-$E$14*E17</f>
        <v>-7</v>
      </c>
      <c r="G19" s="7" t="s">
        <v>14</v>
      </c>
      <c r="H19" s="9">
        <f>(D22*E20-D21*H17)/(E20*E20-H17*E19)</f>
        <v>-0.16666666666666666</v>
      </c>
    </row>
    <row r="20" spans="1:8" ht="18.75" x14ac:dyDescent="0.25">
      <c r="B20" s="45">
        <v>2</v>
      </c>
      <c r="C20" s="59">
        <v>-12</v>
      </c>
      <c r="D20" s="53">
        <f t="shared" ref="D20:D22" si="0">C20-$C$14*D19-$E$14*D18</f>
        <v>-12</v>
      </c>
      <c r="E20" s="54">
        <f>D20-$C$14*E19-$E$14*E18</f>
        <v>-12</v>
      </c>
      <c r="G20" s="37" t="s">
        <v>17</v>
      </c>
      <c r="H20" s="43">
        <f>C14+H18</f>
        <v>-0.15277777777777779</v>
      </c>
    </row>
    <row r="21" spans="1:8" ht="19.5" thickBot="1" x14ac:dyDescent="0.3">
      <c r="B21" s="45">
        <v>3</v>
      </c>
      <c r="C21" s="59">
        <v>3</v>
      </c>
      <c r="D21" s="53">
        <f t="shared" si="0"/>
        <v>3</v>
      </c>
      <c r="E21" s="54">
        <f>D21-$C$14*E20-$E$14*E19</f>
        <v>3</v>
      </c>
      <c r="G21" s="38" t="s">
        <v>18</v>
      </c>
      <c r="H21" s="44">
        <f>E14+H19</f>
        <v>-0.16666666666666666</v>
      </c>
    </row>
    <row r="22" spans="1:8" ht="17.25" thickBot="1" x14ac:dyDescent="0.3">
      <c r="B22" s="48">
        <v>4</v>
      </c>
      <c r="C22" s="60">
        <v>2</v>
      </c>
      <c r="D22" s="56">
        <f t="shared" si="0"/>
        <v>2</v>
      </c>
      <c r="E22" s="42" t="s">
        <v>2</v>
      </c>
      <c r="G22" s="10" t="s">
        <v>29</v>
      </c>
      <c r="H22" s="9">
        <f>ABS(H18)+ABS(H19)</f>
        <v>0.31944444444444442</v>
      </c>
    </row>
    <row r="23" spans="1:8" x14ac:dyDescent="0.25">
      <c r="B23" s="8" t="s">
        <v>2</v>
      </c>
      <c r="C23" s="8" t="s">
        <v>2</v>
      </c>
      <c r="D23" s="8" t="s">
        <v>2</v>
      </c>
      <c r="E23" s="8" t="s">
        <v>2</v>
      </c>
    </row>
    <row r="25" spans="1:8" s="1" customFormat="1" x14ac:dyDescent="0.25">
      <c r="B25" s="70" t="s">
        <v>5</v>
      </c>
      <c r="C25" s="71"/>
      <c r="D25" s="71"/>
      <c r="E25" s="8"/>
      <c r="F25" s="8"/>
      <c r="G25" s="8"/>
      <c r="H25" s="8"/>
    </row>
    <row r="26" spans="1:8" s="1" customFormat="1" ht="17.25" thickBot="1" x14ac:dyDescent="0.3">
      <c r="A26" s="8"/>
      <c r="B26" s="8"/>
      <c r="C26" s="8"/>
      <c r="D26" s="8"/>
      <c r="E26" s="8"/>
      <c r="F26" s="8"/>
      <c r="G26" s="8"/>
      <c r="H26" s="8"/>
    </row>
    <row r="27" spans="1:8" s="1" customFormat="1" ht="19.5" thickBot="1" x14ac:dyDescent="0.3">
      <c r="B27" s="39" t="s">
        <v>17</v>
      </c>
      <c r="C27" s="40">
        <f>H20</f>
        <v>-0.15277777777777779</v>
      </c>
      <c r="D27" s="39" t="s">
        <v>18</v>
      </c>
      <c r="E27" s="40">
        <f>H21</f>
        <v>-0.16666666666666666</v>
      </c>
    </row>
    <row r="28" spans="1:8" s="1" customFormat="1" ht="17.25" thickBot="1" x14ac:dyDescent="0.3">
      <c r="B28" s="8"/>
      <c r="C28" s="11"/>
      <c r="D28" s="8"/>
      <c r="E28" s="11"/>
      <c r="F28" s="8"/>
      <c r="G28" s="8"/>
      <c r="H28" s="8"/>
    </row>
    <row r="29" spans="1:8" s="1" customFormat="1" thickBot="1" x14ac:dyDescent="0.3">
      <c r="B29" s="18" t="s">
        <v>0</v>
      </c>
      <c r="C29" s="19" t="s">
        <v>10</v>
      </c>
      <c r="D29" s="19" t="s">
        <v>11</v>
      </c>
      <c r="E29" s="20" t="s">
        <v>12</v>
      </c>
    </row>
    <row r="30" spans="1:8" s="1" customFormat="1" x14ac:dyDescent="0.25">
      <c r="B30" s="50">
        <v>-1</v>
      </c>
      <c r="C30" s="51"/>
      <c r="D30" s="51">
        <v>0</v>
      </c>
      <c r="E30" s="41">
        <v>0</v>
      </c>
      <c r="G30" s="10" t="s">
        <v>1</v>
      </c>
      <c r="H30" s="9">
        <f>E34-D34</f>
        <v>-3.2142248585390951</v>
      </c>
    </row>
    <row r="31" spans="1:8" s="1" customFormat="1" x14ac:dyDescent="0.25">
      <c r="B31" s="45">
        <v>0</v>
      </c>
      <c r="C31" s="52">
        <f>C18</f>
        <v>1</v>
      </c>
      <c r="D31" s="46">
        <f>C31</f>
        <v>1</v>
      </c>
      <c r="E31" s="47">
        <f>C31</f>
        <v>1</v>
      </c>
      <c r="G31" s="7" t="s">
        <v>13</v>
      </c>
      <c r="H31" s="9">
        <f>(D34*E33-D35*E32)/(E33*E33-H30*E32)</f>
        <v>2.411877924065082E-3</v>
      </c>
    </row>
    <row r="32" spans="1:8" s="1" customFormat="1" ht="17.25" thickBot="1" x14ac:dyDescent="0.3">
      <c r="B32" s="45">
        <v>1</v>
      </c>
      <c r="C32" s="52">
        <f>C19</f>
        <v>-7</v>
      </c>
      <c r="D32" s="53">
        <f>C32-$C$27*D31-$E$27*D30</f>
        <v>-6.8472222222222223</v>
      </c>
      <c r="E32" s="54">
        <f>D32-$C$27*E31-$E$27*E30</f>
        <v>-6.6944444444444446</v>
      </c>
      <c r="G32" s="7" t="s">
        <v>14</v>
      </c>
      <c r="H32" s="9">
        <f>(D35*E33-D34*H30)/(E33*E33-H30*E32)</f>
        <v>1.1317891923289396E-2</v>
      </c>
    </row>
    <row r="33" spans="1:8" s="1" customFormat="1" ht="18.75" x14ac:dyDescent="0.25">
      <c r="B33" s="45">
        <v>2</v>
      </c>
      <c r="C33" s="52">
        <f>C20</f>
        <v>-12</v>
      </c>
      <c r="D33" s="53">
        <f t="shared" ref="D33:E33" si="1">C33-$C$27*D32-$E$27*D31</f>
        <v>-12.879436728395062</v>
      </c>
      <c r="E33" s="54">
        <f t="shared" si="1"/>
        <v>-13.735532407407408</v>
      </c>
      <c r="G33" s="37" t="s">
        <v>19</v>
      </c>
      <c r="H33" s="43">
        <f>C27+H31</f>
        <v>-0.15036589985371271</v>
      </c>
    </row>
    <row r="34" spans="1:8" s="1" customFormat="1" ht="19.5" thickBot="1" x14ac:dyDescent="0.3">
      <c r="B34" s="45">
        <v>3</v>
      </c>
      <c r="C34" s="52">
        <f>C21</f>
        <v>3</v>
      </c>
      <c r="D34" s="53">
        <f t="shared" ref="D34:E34" si="2">C34-$C$27*D33-$E$27*D32</f>
        <v>-0.10889542609739378</v>
      </c>
      <c r="E34" s="54">
        <f t="shared" si="2"/>
        <v>-3.3231202846364889</v>
      </c>
      <c r="F34" s="8"/>
      <c r="G34" s="38" t="s">
        <v>20</v>
      </c>
      <c r="H34" s="44">
        <f>E27+H32</f>
        <v>-0.15534877474337727</v>
      </c>
    </row>
    <row r="35" spans="1:8" s="1" customFormat="1" ht="17.25" thickBot="1" x14ac:dyDescent="0.3">
      <c r="B35" s="48">
        <v>4</v>
      </c>
      <c r="C35" s="55">
        <f>C22</f>
        <v>2</v>
      </c>
      <c r="D35" s="56">
        <f>C35-$C$27*D34-$E$27*D33</f>
        <v>-0.16320958927516771</v>
      </c>
      <c r="E35" s="57" t="s">
        <v>2</v>
      </c>
      <c r="F35" s="8"/>
      <c r="G35" s="10" t="s">
        <v>29</v>
      </c>
      <c r="H35" s="9">
        <f>ABS(H31)+ABS(H32)</f>
        <v>1.3729769847354478E-2</v>
      </c>
    </row>
    <row r="37" spans="1:8" s="1" customFormat="1" x14ac:dyDescent="0.25">
      <c r="B37" s="70" t="s">
        <v>6</v>
      </c>
      <c r="C37" s="71"/>
      <c r="D37" s="71"/>
      <c r="E37" s="8"/>
      <c r="F37" s="8"/>
      <c r="G37" s="8"/>
      <c r="H37" s="8"/>
    </row>
    <row r="38" spans="1:8" s="1" customFormat="1" ht="17.25" thickBot="1" x14ac:dyDescent="0.3">
      <c r="A38" s="8"/>
      <c r="B38" s="8"/>
      <c r="C38" s="8"/>
      <c r="D38" s="8"/>
      <c r="E38" s="8"/>
      <c r="F38" s="8"/>
      <c r="G38" s="8"/>
      <c r="H38" s="8"/>
    </row>
    <row r="39" spans="1:8" s="1" customFormat="1" ht="19.5" thickBot="1" x14ac:dyDescent="0.3">
      <c r="B39" s="39" t="s">
        <v>19</v>
      </c>
      <c r="C39" s="40">
        <f>H33</f>
        <v>-0.15036589985371271</v>
      </c>
      <c r="D39" s="39" t="s">
        <v>20</v>
      </c>
      <c r="E39" s="40">
        <f>H34</f>
        <v>-0.15534877474337727</v>
      </c>
    </row>
    <row r="40" spans="1:8" s="1" customFormat="1" ht="17.25" thickBot="1" x14ac:dyDescent="0.3">
      <c r="B40" s="8"/>
      <c r="C40" s="11"/>
      <c r="D40" s="8"/>
      <c r="E40" s="11"/>
      <c r="F40" s="8"/>
      <c r="G40" s="8"/>
      <c r="H40" s="8"/>
    </row>
    <row r="41" spans="1:8" s="1" customFormat="1" ht="17.25" thickBot="1" x14ac:dyDescent="0.3">
      <c r="B41" s="18" t="s">
        <v>0</v>
      </c>
      <c r="C41" s="19" t="s">
        <v>10</v>
      </c>
      <c r="D41" s="19" t="s">
        <v>11</v>
      </c>
      <c r="E41" s="20" t="s">
        <v>12</v>
      </c>
      <c r="H41" s="8"/>
    </row>
    <row r="42" spans="1:8" s="1" customFormat="1" x14ac:dyDescent="0.25">
      <c r="B42" s="50">
        <v>-1</v>
      </c>
      <c r="C42" s="51"/>
      <c r="D42" s="51">
        <v>0</v>
      </c>
      <c r="E42" s="41">
        <v>0</v>
      </c>
      <c r="G42" s="10" t="s">
        <v>1</v>
      </c>
      <c r="H42" s="9">
        <f>E46-D46</f>
        <v>-3.1047349663608004</v>
      </c>
    </row>
    <row r="43" spans="1:8" s="1" customFormat="1" x14ac:dyDescent="0.25">
      <c r="B43" s="45">
        <v>0</v>
      </c>
      <c r="C43" s="46">
        <f>C18</f>
        <v>1</v>
      </c>
      <c r="D43" s="46">
        <f>C43</f>
        <v>1</v>
      </c>
      <c r="E43" s="47">
        <f>C43</f>
        <v>1</v>
      </c>
      <c r="G43" s="7" t="s">
        <v>13</v>
      </c>
      <c r="H43" s="9">
        <f>(D46*E45-D47*E44)/(E45*E45-H42*E44)</f>
        <v>-3.4020026324512801E-6</v>
      </c>
    </row>
    <row r="44" spans="1:8" s="1" customFormat="1" ht="17.25" thickBot="1" x14ac:dyDescent="0.3">
      <c r="B44" s="45">
        <v>1</v>
      </c>
      <c r="C44" s="46">
        <f>C19</f>
        <v>-7</v>
      </c>
      <c r="D44" s="53">
        <f>C44-$C$39*D43-$E$39*D42</f>
        <v>-6.8496341001462877</v>
      </c>
      <c r="E44" s="54">
        <f>D44-$C$39*E43-$E$39*E42</f>
        <v>-6.6992682002925754</v>
      </c>
      <c r="G44" s="7" t="s">
        <v>14</v>
      </c>
      <c r="H44" s="9">
        <f>(D47*E45-D46*H42)/(E45*E45-H42*E44)</f>
        <v>4.5036390887232872E-6</v>
      </c>
    </row>
    <row r="45" spans="1:8" s="1" customFormat="1" ht="18.75" x14ac:dyDescent="0.25">
      <c r="B45" s="45">
        <v>2</v>
      </c>
      <c r="C45" s="46">
        <f>C20</f>
        <v>-12</v>
      </c>
      <c r="D45" s="53">
        <f t="shared" ref="D45:D47" si="3">C45-$C$39*D44-$E$39*D43</f>
        <v>-12.874602620393794</v>
      </c>
      <c r="E45" s="54">
        <f t="shared" ref="E45:E46" si="4">D45-$C$39*E44-$E$39*E43</f>
        <v>-13.726595336948773</v>
      </c>
      <c r="G45" s="37" t="s">
        <v>21</v>
      </c>
      <c r="H45" s="43">
        <f>C39+H43</f>
        <v>-0.15036930185634517</v>
      </c>
    </row>
    <row r="46" spans="1:8" s="1" customFormat="1" ht="19.5" thickBot="1" x14ac:dyDescent="0.3">
      <c r="B46" s="45">
        <v>3</v>
      </c>
      <c r="C46" s="46">
        <f>C21</f>
        <v>3</v>
      </c>
      <c r="D46" s="53">
        <f t="shared" si="3"/>
        <v>1.6526827338214645E-5</v>
      </c>
      <c r="E46" s="54">
        <f t="shared" si="4"/>
        <v>-3.1047184395334622</v>
      </c>
      <c r="F46" s="8"/>
      <c r="G46" s="38" t="s">
        <v>22</v>
      </c>
      <c r="H46" s="44">
        <f>E39+H44</f>
        <v>-0.15534427110428856</v>
      </c>
    </row>
    <row r="47" spans="1:8" s="1" customFormat="1" ht="17.25" thickBot="1" x14ac:dyDescent="0.3">
      <c r="B47" s="48">
        <v>4</v>
      </c>
      <c r="C47" s="49">
        <f>C22</f>
        <v>2</v>
      </c>
      <c r="D47" s="56">
        <f t="shared" si="3"/>
        <v>-5.1257314785946306E-5</v>
      </c>
      <c r="E47" s="42" t="s">
        <v>2</v>
      </c>
      <c r="F47" s="8"/>
      <c r="G47" s="10" t="s">
        <v>29</v>
      </c>
      <c r="H47" s="9">
        <f>ABS(H43)+ABS(H44)</f>
        <v>7.9056417211745678E-6</v>
      </c>
    </row>
    <row r="49" spans="1:8" s="1" customFormat="1" x14ac:dyDescent="0.25">
      <c r="B49" s="70" t="s">
        <v>7</v>
      </c>
      <c r="C49" s="71"/>
      <c r="D49" s="71"/>
      <c r="E49" s="8"/>
      <c r="F49" s="8"/>
      <c r="G49" s="8"/>
      <c r="H49" s="8"/>
    </row>
    <row r="50" spans="1:8" s="1" customFormat="1" ht="17.25" thickBot="1" x14ac:dyDescent="0.3">
      <c r="A50" s="8"/>
      <c r="B50" s="8"/>
      <c r="C50" s="8"/>
      <c r="D50" s="8"/>
      <c r="E50" s="8"/>
      <c r="F50" s="8"/>
      <c r="G50" s="8"/>
      <c r="H50" s="8"/>
    </row>
    <row r="51" spans="1:8" s="1" customFormat="1" ht="19.5" thickBot="1" x14ac:dyDescent="0.3">
      <c r="B51" s="39" t="s">
        <v>21</v>
      </c>
      <c r="C51" s="40">
        <f>H45</f>
        <v>-0.15036930185634517</v>
      </c>
      <c r="D51" s="39" t="s">
        <v>22</v>
      </c>
      <c r="E51" s="40">
        <f>H46</f>
        <v>-0.15534427110428856</v>
      </c>
    </row>
    <row r="52" spans="1:8" s="1" customFormat="1" ht="17.25" thickBot="1" x14ac:dyDescent="0.3">
      <c r="B52" s="11"/>
      <c r="C52" s="8"/>
      <c r="D52" s="11"/>
      <c r="E52" s="8"/>
      <c r="G52" s="8"/>
      <c r="H52" s="8"/>
    </row>
    <row r="53" spans="1:8" s="1" customFormat="1" ht="17.25" thickBot="1" x14ac:dyDescent="0.3">
      <c r="B53" s="18" t="s">
        <v>0</v>
      </c>
      <c r="C53" s="19" t="s">
        <v>10</v>
      </c>
      <c r="D53" s="19" t="s">
        <v>11</v>
      </c>
      <c r="E53" s="20" t="s">
        <v>12</v>
      </c>
      <c r="H53" s="8"/>
    </row>
    <row r="54" spans="1:8" s="1" customFormat="1" x14ac:dyDescent="0.25">
      <c r="B54" s="50">
        <v>-1</v>
      </c>
      <c r="C54" s="51"/>
      <c r="D54" s="51">
        <v>0</v>
      </c>
      <c r="E54" s="41">
        <v>0</v>
      </c>
      <c r="G54" s="10" t="s">
        <v>1</v>
      </c>
      <c r="H54" s="9">
        <f>E58-D58</f>
        <v>-3.1047584909083055</v>
      </c>
    </row>
    <row r="55" spans="1:8" s="1" customFormat="1" x14ac:dyDescent="0.25">
      <c r="B55" s="45">
        <v>0</v>
      </c>
      <c r="C55" s="46">
        <f>C18</f>
        <v>1</v>
      </c>
      <c r="D55" s="46">
        <f>C55</f>
        <v>1</v>
      </c>
      <c r="E55" s="47">
        <f>C55</f>
        <v>1</v>
      </c>
      <c r="G55" s="7" t="s">
        <v>13</v>
      </c>
      <c r="H55" s="9">
        <f>(D58*E57-D59*E56)/(E57*E57-H54*E56)</f>
        <v>1.3061340203071993E-11</v>
      </c>
    </row>
    <row r="56" spans="1:8" s="1" customFormat="1" ht="17.25" thickBot="1" x14ac:dyDescent="0.3">
      <c r="B56" s="45">
        <v>1</v>
      </c>
      <c r="C56" s="46">
        <f>C19</f>
        <v>-7</v>
      </c>
      <c r="D56" s="53">
        <f>C56-$C$51*D55-$E$51*D54</f>
        <v>-6.8496306981436552</v>
      </c>
      <c r="E56" s="54">
        <f>D56-$C$51*E55-$E$51*E54</f>
        <v>-6.6992613962873104</v>
      </c>
      <c r="G56" s="7" t="s">
        <v>14</v>
      </c>
      <c r="H56" s="9">
        <f>(D59*E57-D58*H54)/(E57*E57-H54*E56)</f>
        <v>-1.0874468303328011E-11</v>
      </c>
    </row>
    <row r="57" spans="1:8" s="1" customFormat="1" ht="18.75" x14ac:dyDescent="0.25">
      <c r="B57" s="45">
        <v>2</v>
      </c>
      <c r="C57" s="46">
        <f>C20</f>
        <v>-12</v>
      </c>
      <c r="D57" s="53">
        <f t="shared" ref="D57:D59" si="5">C57-$C$51*D56-$E$51*D55</f>
        <v>-12.874629914949363</v>
      </c>
      <c r="E57" s="54">
        <f t="shared" ref="E57:E58" si="6">D57-$C$51*E56-$E$51*E55</f>
        <v>-13.726648902957962</v>
      </c>
      <c r="G57" s="37" t="s">
        <v>23</v>
      </c>
      <c r="H57" s="43">
        <f>C51+H55</f>
        <v>-0.15036930184328384</v>
      </c>
    </row>
    <row r="58" spans="1:8" s="1" customFormat="1" ht="19.5" thickBot="1" x14ac:dyDescent="0.3">
      <c r="B58" s="45">
        <v>3</v>
      </c>
      <c r="C58" s="46">
        <f>C21</f>
        <v>3</v>
      </c>
      <c r="D58" s="53">
        <f t="shared" si="5"/>
        <v>-1.0643752546002361E-10</v>
      </c>
      <c r="E58" s="54">
        <f t="shared" si="6"/>
        <v>-3.104758491014743</v>
      </c>
      <c r="F58" s="8"/>
      <c r="G58" s="38" t="s">
        <v>24</v>
      </c>
      <c r="H58" s="44">
        <f>E51+H56</f>
        <v>-0.15534427111516302</v>
      </c>
    </row>
    <row r="59" spans="1:8" s="1" customFormat="1" ht="17.25" thickBot="1" x14ac:dyDescent="0.3">
      <c r="B59" s="48">
        <v>4</v>
      </c>
      <c r="C59" s="49">
        <f>C22</f>
        <v>2</v>
      </c>
      <c r="D59" s="56">
        <f t="shared" si="5"/>
        <v>1.0871770150799875E-10</v>
      </c>
      <c r="E59" s="42" t="s">
        <v>2</v>
      </c>
      <c r="F59" s="8"/>
      <c r="G59" s="10" t="s">
        <v>29</v>
      </c>
      <c r="H59" s="9">
        <f>ABS(H55)+ABS(H56)</f>
        <v>2.3935808506400004E-11</v>
      </c>
    </row>
    <row r="61" spans="1:8" s="1" customFormat="1" x14ac:dyDescent="0.25">
      <c r="B61" s="70" t="s">
        <v>8</v>
      </c>
      <c r="C61" s="71"/>
      <c r="D61" s="71"/>
      <c r="E61" s="8"/>
      <c r="F61" s="8"/>
      <c r="G61" s="8"/>
      <c r="H61" s="8"/>
    </row>
    <row r="62" spans="1:8" s="1" customFormat="1" ht="17.25" thickBot="1" x14ac:dyDescent="0.3">
      <c r="B62" s="8"/>
      <c r="C62" s="8"/>
      <c r="D62" s="8"/>
      <c r="E62" s="8"/>
      <c r="F62" s="8"/>
      <c r="G62" s="8"/>
      <c r="H62" s="8"/>
    </row>
    <row r="63" spans="1:8" s="1" customFormat="1" ht="19.5" thickBot="1" x14ac:dyDescent="0.3">
      <c r="B63" s="39" t="s">
        <v>23</v>
      </c>
      <c r="C63" s="40">
        <f>H57</f>
        <v>-0.15036930184328384</v>
      </c>
      <c r="D63" s="39" t="s">
        <v>24</v>
      </c>
      <c r="E63" s="9">
        <f>H58</f>
        <v>-0.15534427111516302</v>
      </c>
    </row>
    <row r="64" spans="1:8" s="1" customFormat="1" ht="17.25" thickBot="1" x14ac:dyDescent="0.3">
      <c r="B64" s="8"/>
      <c r="C64" s="11"/>
      <c r="D64" s="8"/>
      <c r="E64" s="11"/>
      <c r="F64" s="8"/>
      <c r="G64" s="8"/>
      <c r="H64" s="8"/>
    </row>
    <row r="65" spans="1:8" s="1" customFormat="1" ht="17.25" thickBot="1" x14ac:dyDescent="0.3">
      <c r="B65" s="18" t="s">
        <v>0</v>
      </c>
      <c r="C65" s="19" t="s">
        <v>10</v>
      </c>
      <c r="D65" s="19" t="s">
        <v>11</v>
      </c>
      <c r="E65" s="20" t="s">
        <v>12</v>
      </c>
      <c r="H65" s="8"/>
    </row>
    <row r="66" spans="1:8" s="1" customFormat="1" x14ac:dyDescent="0.25">
      <c r="B66" s="50">
        <v>-1</v>
      </c>
      <c r="C66" s="51"/>
      <c r="D66" s="51">
        <v>0</v>
      </c>
      <c r="E66" s="41">
        <v>0</v>
      </c>
      <c r="G66" s="10" t="s">
        <v>1</v>
      </c>
      <c r="H66" s="9">
        <f>E70-D70</f>
        <v>-3.1047584907769314</v>
      </c>
    </row>
    <row r="67" spans="1:8" s="1" customFormat="1" x14ac:dyDescent="0.25">
      <c r="B67" s="45">
        <v>0</v>
      </c>
      <c r="C67" s="46">
        <f>C18</f>
        <v>1</v>
      </c>
      <c r="D67" s="46">
        <f>C67</f>
        <v>1</v>
      </c>
      <c r="E67" s="47">
        <f>C67</f>
        <v>1</v>
      </c>
      <c r="G67" s="7" t="s">
        <v>13</v>
      </c>
      <c r="H67" s="9">
        <f>(D70*E69-D71*E68)/(E69*E69-H66*E68)</f>
        <v>0</v>
      </c>
    </row>
    <row r="68" spans="1:8" s="1" customFormat="1" ht="17.25" thickBot="1" x14ac:dyDescent="0.3">
      <c r="B68" s="45">
        <v>1</v>
      </c>
      <c r="C68" s="46">
        <f>C19</f>
        <v>-7</v>
      </c>
      <c r="D68" s="53">
        <f>C68-$C$63*D67-$E$63*D66</f>
        <v>-6.8496306981567159</v>
      </c>
      <c r="E68" s="54">
        <f>D68-$C$63*E67-$E$63*E66</f>
        <v>-6.6992613963134318</v>
      </c>
      <c r="G68" s="7" t="s">
        <v>14</v>
      </c>
      <c r="H68" s="9">
        <f>(D71*E69-D70*H66)/(E69*E69-H66*E68)</f>
        <v>0</v>
      </c>
    </row>
    <row r="69" spans="1:8" s="1" customFormat="1" ht="18.75" x14ac:dyDescent="0.25">
      <c r="B69" s="45">
        <v>2</v>
      </c>
      <c r="C69" s="46">
        <f>C20</f>
        <v>-12</v>
      </c>
      <c r="D69" s="53">
        <f t="shared" ref="D69:D71" si="7">C69-$C$63*D68-$E$63*D67</f>
        <v>-12.874629914850987</v>
      </c>
      <c r="E69" s="54">
        <f t="shared" ref="E69:E70" si="8">D69-$C$63*E68-$E$63*E67</f>
        <v>-13.726648902765136</v>
      </c>
      <c r="G69" s="37" t="s">
        <v>25</v>
      </c>
      <c r="H69" s="43">
        <f>C63+H67</f>
        <v>-0.15036930184328384</v>
      </c>
    </row>
    <row r="70" spans="1:8" s="1" customFormat="1" ht="19.5" thickBot="1" x14ac:dyDescent="0.3">
      <c r="B70" s="45">
        <v>3</v>
      </c>
      <c r="C70" s="46">
        <f>C21</f>
        <v>3</v>
      </c>
      <c r="D70" s="53">
        <f t="shared" si="7"/>
        <v>0</v>
      </c>
      <c r="E70" s="54">
        <f t="shared" si="8"/>
        <v>-3.1047584907769314</v>
      </c>
      <c r="F70" s="8"/>
      <c r="G70" s="38" t="s">
        <v>26</v>
      </c>
      <c r="H70" s="44">
        <f>E63+H68</f>
        <v>-0.15534427111516302</v>
      </c>
    </row>
    <row r="71" spans="1:8" s="1" customFormat="1" ht="17.25" thickBot="1" x14ac:dyDescent="0.3">
      <c r="B71" s="48">
        <v>4</v>
      </c>
      <c r="C71" s="49">
        <f>C22</f>
        <v>2</v>
      </c>
      <c r="D71" s="56">
        <f t="shared" si="7"/>
        <v>0</v>
      </c>
      <c r="E71" s="42" t="s">
        <v>2</v>
      </c>
      <c r="F71" s="8"/>
      <c r="G71" s="10" t="s">
        <v>29</v>
      </c>
      <c r="H71" s="9">
        <f>ABS(H67)+ABS(H68)</f>
        <v>0</v>
      </c>
    </row>
    <row r="73" spans="1:8" s="1" customFormat="1" x14ac:dyDescent="0.25">
      <c r="B73" s="70" t="s">
        <v>9</v>
      </c>
      <c r="C73" s="71"/>
      <c r="D73" s="71"/>
      <c r="E73" s="8"/>
      <c r="F73" s="8"/>
      <c r="G73" s="8"/>
      <c r="H73" s="8"/>
    </row>
    <row r="74" spans="1:8" s="1" customFormat="1" ht="17.25" thickBot="1" x14ac:dyDescent="0.3">
      <c r="A74" s="8"/>
      <c r="B74" s="8"/>
      <c r="C74" s="8"/>
      <c r="D74" s="8"/>
      <c r="E74" s="8"/>
      <c r="F74" s="8"/>
      <c r="G74" s="8"/>
      <c r="H74" s="8"/>
    </row>
    <row r="75" spans="1:8" s="1" customFormat="1" ht="19.5" thickBot="1" x14ac:dyDescent="0.3">
      <c r="B75" s="39" t="s">
        <v>25</v>
      </c>
      <c r="C75" s="40">
        <f>H69</f>
        <v>-0.15036930184328384</v>
      </c>
      <c r="D75" s="39" t="s">
        <v>26</v>
      </c>
      <c r="E75" s="40">
        <f>H70</f>
        <v>-0.15534427111516302</v>
      </c>
    </row>
    <row r="76" spans="1:8" s="1" customFormat="1" ht="17.25" thickBot="1" x14ac:dyDescent="0.3">
      <c r="B76" s="8"/>
      <c r="C76" s="11"/>
      <c r="D76" s="8"/>
      <c r="E76" s="11"/>
      <c r="F76" s="8"/>
    </row>
    <row r="77" spans="1:8" s="1" customFormat="1" ht="17.25" thickBot="1" x14ac:dyDescent="0.3">
      <c r="B77" s="18" t="s">
        <v>0</v>
      </c>
      <c r="C77" s="19" t="s">
        <v>10</v>
      </c>
      <c r="D77" s="19" t="s">
        <v>11</v>
      </c>
      <c r="E77" s="20" t="s">
        <v>12</v>
      </c>
      <c r="H77" s="8"/>
    </row>
    <row r="78" spans="1:8" s="1" customFormat="1" x14ac:dyDescent="0.25">
      <c r="B78" s="50">
        <v>-1</v>
      </c>
      <c r="C78" s="51"/>
      <c r="D78" s="51">
        <v>0</v>
      </c>
      <c r="E78" s="41">
        <v>0</v>
      </c>
      <c r="G78" s="10" t="s">
        <v>1</v>
      </c>
      <c r="H78" s="9">
        <f>E82-D82</f>
        <v>-3.1047584907769314</v>
      </c>
    </row>
    <row r="79" spans="1:8" s="1" customFormat="1" x14ac:dyDescent="0.25">
      <c r="B79" s="45">
        <v>0</v>
      </c>
      <c r="C79" s="46">
        <f>C18</f>
        <v>1</v>
      </c>
      <c r="D79" s="46">
        <f>C79</f>
        <v>1</v>
      </c>
      <c r="E79" s="47">
        <f>C79</f>
        <v>1</v>
      </c>
      <c r="G79" s="7" t="s">
        <v>13</v>
      </c>
      <c r="H79" s="9">
        <f>(D82*E81-D83*E80)/(E81*E81-H78*E80)</f>
        <v>0</v>
      </c>
    </row>
    <row r="80" spans="1:8" s="1" customFormat="1" ht="17.25" thickBot="1" x14ac:dyDescent="0.3">
      <c r="B80" s="45">
        <v>1</v>
      </c>
      <c r="C80" s="46">
        <f>C19</f>
        <v>-7</v>
      </c>
      <c r="D80" s="53">
        <f>C80-$C$75*D79-$E$75*D78</f>
        <v>-6.8496306981567159</v>
      </c>
      <c r="E80" s="54">
        <f>D80-$C$75*E79-$E$75*E78</f>
        <v>-6.6992613963134318</v>
      </c>
      <c r="G80" s="7" t="s">
        <v>14</v>
      </c>
      <c r="H80" s="9">
        <f>(D83*E81-D82*H78)/(E81*E81-H78*E80)</f>
        <v>0</v>
      </c>
    </row>
    <row r="81" spans="2:11" s="1" customFormat="1" ht="18.75" x14ac:dyDescent="0.25">
      <c r="B81" s="45">
        <v>2</v>
      </c>
      <c r="C81" s="46">
        <f>C20</f>
        <v>-12</v>
      </c>
      <c r="D81" s="53">
        <f t="shared" ref="D81:D83" si="9">C81-$C$75*D80-$E$75*D79</f>
        <v>-12.874629914850987</v>
      </c>
      <c r="E81" s="54">
        <f t="shared" ref="E81:E82" si="10">D81-$C$75*E80-$E$75*E79</f>
        <v>-13.726648902765136</v>
      </c>
      <c r="G81" s="37" t="s">
        <v>27</v>
      </c>
      <c r="H81" s="43">
        <f>C75+H79</f>
        <v>-0.15036930184328384</v>
      </c>
    </row>
    <row r="82" spans="2:11" s="1" customFormat="1" ht="19.5" thickBot="1" x14ac:dyDescent="0.3">
      <c r="B82" s="45">
        <v>3</v>
      </c>
      <c r="C82" s="46">
        <f>C21</f>
        <v>3</v>
      </c>
      <c r="D82" s="53">
        <f t="shared" si="9"/>
        <v>0</v>
      </c>
      <c r="E82" s="54">
        <f t="shared" si="10"/>
        <v>-3.1047584907769314</v>
      </c>
      <c r="F82" s="8"/>
      <c r="G82" s="38" t="s">
        <v>28</v>
      </c>
      <c r="H82" s="44">
        <f>E75+H80</f>
        <v>-0.15534427111516302</v>
      </c>
    </row>
    <row r="83" spans="2:11" s="1" customFormat="1" ht="17.25" thickBot="1" x14ac:dyDescent="0.3">
      <c r="B83" s="48">
        <v>4</v>
      </c>
      <c r="C83" s="49">
        <f>C22</f>
        <v>2</v>
      </c>
      <c r="D83" s="56">
        <f t="shared" si="9"/>
        <v>0</v>
      </c>
      <c r="E83" s="42" t="s">
        <v>2</v>
      </c>
      <c r="F83" s="8"/>
      <c r="G83" s="10" t="s">
        <v>29</v>
      </c>
      <c r="H83" s="9">
        <f>ABS(H79)+ABS(H80)</f>
        <v>0</v>
      </c>
    </row>
    <row r="86" spans="2:11" ht="15.75" x14ac:dyDescent="0.25">
      <c r="B86" s="69" t="s">
        <v>36</v>
      </c>
      <c r="C86" s="2"/>
      <c r="D86" s="2"/>
      <c r="E86" s="2"/>
      <c r="F86" s="2"/>
      <c r="G86" s="2"/>
      <c r="H86" s="2"/>
      <c r="I86" s="2"/>
      <c r="J86" s="2"/>
      <c r="K86" s="2"/>
    </row>
    <row r="87" spans="2:11" ht="15.75" x14ac:dyDescent="0.25">
      <c r="B87" s="69" t="s">
        <v>37</v>
      </c>
      <c r="C87" s="2"/>
      <c r="D87" s="2"/>
      <c r="E87" s="2"/>
      <c r="F87" s="2"/>
      <c r="G87" s="2"/>
      <c r="H87" s="2"/>
      <c r="I87" s="2"/>
      <c r="J87" s="2"/>
      <c r="K87" s="2"/>
    </row>
  </sheetData>
  <mergeCells count="6">
    <mergeCell ref="B73:D73"/>
    <mergeCell ref="B11:D11"/>
    <mergeCell ref="B25:D25"/>
    <mergeCell ref="B37:D37"/>
    <mergeCell ref="B49:D49"/>
    <mergeCell ref="B61:D6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n=3</vt:lpstr>
      <vt:lpstr>n=4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zaltac-pc</dc:creator>
  <cp:lastModifiedBy>Zaltac_PC</cp:lastModifiedBy>
  <dcterms:created xsi:type="dcterms:W3CDTF">2018-06-20T04:52:00Z</dcterms:created>
  <dcterms:modified xsi:type="dcterms:W3CDTF">2024-11-20T10:13:45Z</dcterms:modified>
</cp:coreProperties>
</file>